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9020" windowHeight="1183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'Apr'!$A$1:$L$79</definedName>
    <definedName name="_xlnm.Print_Area" localSheetId="7">'Aug'!$A$1:$L$77</definedName>
    <definedName name="_xlnm.Print_Area" localSheetId="11">'Dec'!$A$1:$L$78</definedName>
    <definedName name="_xlnm.Print_Area" localSheetId="1">'Feb'!$A$1:$L$77</definedName>
    <definedName name="_xlnm.Print_Area" localSheetId="0">'Jan'!$A$1:$L$77</definedName>
    <definedName name="_xlnm.Print_Area" localSheetId="6">'Jul'!$A$1:$L$77</definedName>
    <definedName name="_xlnm.Print_Area" localSheetId="5">'Jun'!$A$1:$L$77</definedName>
    <definedName name="_xlnm.Print_Area" localSheetId="2">'Mar'!$A$1:$L$78</definedName>
    <definedName name="_xlnm.Print_Area" localSheetId="4">'May'!$A$1:$L$78</definedName>
    <definedName name="_xlnm.Print_Area" localSheetId="10">'Nov'!$A$1:$L$78</definedName>
    <definedName name="_xlnm.Print_Area" localSheetId="9">'Oct'!$A$1:$L$79</definedName>
    <definedName name="_xlnm.Print_Area" localSheetId="8">'Sep'!$A$1:$L$78</definedName>
    <definedName name="_xlnm.Print_Titles" localSheetId="3">'Apr'!$8:$11</definedName>
    <definedName name="_xlnm.Print_Titles" localSheetId="7">'Aug'!$8:$11</definedName>
    <definedName name="_xlnm.Print_Titles" localSheetId="11">'Dec'!$8:$11</definedName>
    <definedName name="_xlnm.Print_Titles" localSheetId="1">'Feb'!$8:$11</definedName>
    <definedName name="_xlnm.Print_Titles" localSheetId="0">'Jan'!$8:$11</definedName>
    <definedName name="_xlnm.Print_Titles" localSheetId="6">'Jul'!$8:$11</definedName>
    <definedName name="_xlnm.Print_Titles" localSheetId="5">'Jun'!$8:$11</definedName>
    <definedName name="_xlnm.Print_Titles" localSheetId="2">'Mar'!$8:$11</definedName>
    <definedName name="_xlnm.Print_Titles" localSheetId="4">'May'!$8:$11</definedName>
    <definedName name="_xlnm.Print_Titles" localSheetId="10">'Nov'!$8:$11</definedName>
    <definedName name="_xlnm.Print_Titles" localSheetId="9">'Oct'!$8:$11</definedName>
    <definedName name="_xlnm.Print_Titles" localSheetId="8">'Sep'!$8:$11</definedName>
  </definedNames>
  <calcPr fullCalcOnLoad="1"/>
</workbook>
</file>

<file path=xl/sharedStrings.xml><?xml version="1.0" encoding="utf-8"?>
<sst xmlns="http://schemas.openxmlformats.org/spreadsheetml/2006/main" count="1677" uniqueCount="94">
  <si>
    <t>X</t>
  </si>
  <si>
    <t>Official Monthly Report</t>
  </si>
  <si>
    <t>During the period</t>
  </si>
  <si>
    <t>Loan and Lender</t>
  </si>
  <si>
    <t>Municipal and environmental projects (EIB)</t>
  </si>
  <si>
    <t>Environment Loan Programme (NIB)</t>
  </si>
  <si>
    <t>Housing development lending program  (CEB)</t>
  </si>
  <si>
    <t>Housing development lending program (NIB)</t>
  </si>
  <si>
    <t xml:space="preserve">Total   EUR </t>
  </si>
  <si>
    <t>Environment project (NIB)</t>
  </si>
  <si>
    <t xml:space="preserve">Total   USD </t>
  </si>
  <si>
    <t>CHF</t>
  </si>
  <si>
    <t>EUR</t>
  </si>
  <si>
    <t>USD</t>
  </si>
  <si>
    <t>EU structural funds co-financing (EIB)</t>
  </si>
  <si>
    <t>XDR</t>
  </si>
  <si>
    <t>Total   XDR</t>
  </si>
  <si>
    <t>Loan issued by Council of Europe Development Bank (CEB)</t>
  </si>
  <si>
    <t>Loan issued by World bank (WB)</t>
  </si>
  <si>
    <t>Additional allocation of Special Drawing Rights (SDRs) (IMF)</t>
  </si>
  <si>
    <t>Cohesion and structural funds programe loan (2005) (EIB)</t>
  </si>
  <si>
    <t>Long-term bond (2011)</t>
  </si>
  <si>
    <t>Eurobond (2008)</t>
  </si>
  <si>
    <t>(in currency units)</t>
  </si>
  <si>
    <t>Contracted amount</t>
  </si>
  <si>
    <t>Debt at the end of the period</t>
  </si>
  <si>
    <t>Original currency</t>
  </si>
  <si>
    <t>Central Government and Local Government foreign loans and debt securities *</t>
  </si>
  <si>
    <t xml:space="preserve">Total   CHF </t>
  </si>
  <si>
    <t>Loans and debt securities</t>
  </si>
  <si>
    <t>*      Data at nominal value</t>
  </si>
  <si>
    <t>LTD "Rīgas Ūdens" and environment project (EIB)</t>
  </si>
  <si>
    <t>Loan issued by European Commission (EC)</t>
  </si>
  <si>
    <t>II   Ministries, other budgetary institutions and derived public persons</t>
  </si>
  <si>
    <t>I   Central Government (CG) external debt financial instruments transactions managed by the Treasury</t>
  </si>
  <si>
    <t>III   Local governments (LG) external debt</t>
  </si>
  <si>
    <t>Long-term bond (2012-I)</t>
  </si>
  <si>
    <t>Long-term bond (2012-II)</t>
  </si>
  <si>
    <t>Total in January:</t>
  </si>
  <si>
    <t>Total in February:</t>
  </si>
  <si>
    <t>Total in March:</t>
  </si>
  <si>
    <t>Total in April:</t>
  </si>
  <si>
    <t>Total in May:</t>
  </si>
  <si>
    <t>Total in June:</t>
  </si>
  <si>
    <t>Total in July:</t>
  </si>
  <si>
    <t>Total in August:</t>
  </si>
  <si>
    <t>Total in September:</t>
  </si>
  <si>
    <t>Total in October:</t>
  </si>
  <si>
    <t>Total in November:</t>
  </si>
  <si>
    <t>Debt at the beginning of the period
EUR</t>
  </si>
  <si>
    <t>Undisbursed at the end of the period
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</si>
  <si>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</si>
  <si>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</si>
  <si>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</si>
  <si>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</si>
  <si>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</si>
  <si>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</si>
  <si>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t>Refinancing of a long - term loan (FMS Wertmanagement)</t>
  </si>
  <si>
    <t>Investment projects (BPI Bank Polskich Inwestycji Spolka Akcyjna)</t>
  </si>
  <si>
    <t>Eurobond (2014-I)</t>
  </si>
  <si>
    <t>Eurobond (2014-II)</t>
  </si>
  <si>
    <t xml:space="preserve">"Lata International'' (Commodity Credit Corp.) </t>
  </si>
  <si>
    <t>Assumptions of liabilities of the Ministry of Foreign Affairs (Belfius Bank and Insurance)</t>
  </si>
  <si>
    <t>Rural development Project (WB)</t>
  </si>
  <si>
    <t>Liepaja region solid waste management project (WB)</t>
  </si>
  <si>
    <t>REPORT</t>
  </si>
  <si>
    <t>Rīga</t>
  </si>
  <si>
    <t xml:space="preserve">Treasury of  the Republic of Latvia
</t>
  </si>
  <si>
    <t>Smilšu iela 1, Rīga, LV-1919, Latvia, phone +371 67094222, fax +371 67094220, e-mail kase@kase.gov.lv, www.kase.gov.lv</t>
  </si>
  <si>
    <t>January 2015</t>
  </si>
  <si>
    <t>February 2015</t>
  </si>
  <si>
    <t>March 2015</t>
  </si>
  <si>
    <t>EU structural funds co-financing 2014-2020 (EIB)</t>
  </si>
  <si>
    <t>April 2015</t>
  </si>
  <si>
    <t>Fulfilment of a guarantee given to the Ludza's medical center (NIB)</t>
  </si>
  <si>
    <t>May 2015</t>
  </si>
  <si>
    <t>Mortgage and Land Bank's of Latvia liabilities assumption (2009) (NIB)</t>
  </si>
  <si>
    <t>Mortgage and Land Bank's of Latvia liabilities assumption (2010) (NIB)</t>
  </si>
  <si>
    <t>June 2015</t>
  </si>
  <si>
    <t>July 2015</t>
  </si>
  <si>
    <t>August 2015</t>
  </si>
  <si>
    <t>September 2015</t>
  </si>
  <si>
    <t>Eurobond (2015)</t>
  </si>
  <si>
    <t>October 2015</t>
  </si>
  <si>
    <t>November 2015</t>
  </si>
  <si>
    <r>
      <t xml:space="preserve">Central Government and Local Government foreign loans and debt securities 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</si>
  <si>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    Data at nominal value</t>
    </r>
  </si>
  <si>
    <t>December 2015</t>
  </si>
  <si>
    <t>Eurobond (2014 jan)</t>
  </si>
  <si>
    <t>Eurobond (2014 apr)</t>
  </si>
  <si>
    <t>Eurobond (2015 sep)</t>
  </si>
  <si>
    <t>Eurobond (2015 dec)</t>
  </si>
  <si>
    <t>Long-term bond (2012 feb)</t>
  </si>
  <si>
    <t>Long-term bond (2012 dec)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</si>
</sst>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Ls&quot;\ #,##0;&quot;Ls&quot;\ \-#,##0"/>
    <numFmt numFmtId="192" formatCode="&quot;Ls&quot;\ #,##0;[Red]&quot;Ls&quot;\ \-#,##0"/>
    <numFmt numFmtId="193" formatCode="&quot;Ls&quot;\ #,##0.00;&quot;Ls&quot;\ \-#,##0.00"/>
    <numFmt numFmtId="194" formatCode="&quot;Ls&quot;\ #,##0.00;[Red]&quot;Ls&quot;\ \-#,##0.00"/>
    <numFmt numFmtId="195" formatCode="_ &quot;Ls&quot;\ * #,##0_ ;_ &quot;Ls&quot;\ * \-#,##0_ ;_ &quot;Ls&quot;\ * &quot;-&quot;_ ;_ @_ "/>
    <numFmt numFmtId="196" formatCode="_ * #,##0_ ;_ * \-#,##0_ ;_ * &quot;-&quot;_ ;_ @_ "/>
    <numFmt numFmtId="197" formatCode="_ &quot;Ls&quot;\ * #,##0.00_ ;_ &quot;Ls&quot;\ * \-#,##0.00_ ;_ &quot;Ls&quot;\ * &quot;-&quot;??_ ;_ @_ "/>
    <numFmt numFmtId="198" formatCode="_ * #,##0.00_ ;_ * \-#,##0.00_ ;_ * &quot;-&quot;??_ ;_ @_ "/>
    <numFmt numFmtId="199" formatCode="#,##0.0"/>
    <numFmt numFmtId="200" formatCode="#,"/>
    <numFmt numFmtId="201" formatCode="#,###"/>
    <numFmt numFmtId="202" formatCode="#,###,###"/>
    <numFmt numFmtId="203" formatCode="_ * #,##0.000_ ;_ * \-#,##0.000_ ;_ * &quot;-&quot;??_ ;_ @_ "/>
    <numFmt numFmtId="204" formatCode="_ * #,##0.0000_ ;_ * \-#,##0.0000_ ;_ * &quot;-&quot;??_ ;_ @_ "/>
    <numFmt numFmtId="205" formatCode="_ * #,##0.0_ ;_ * \-#,##0.0_ ;_ * &quot;-&quot;??_ ;_ @_ "/>
    <numFmt numFmtId="206" formatCode="_ * #,##0_ ;_ * \-#,##0_ ;_ * &quot;-&quot;??_ ;_ @_ "/>
    <numFmt numFmtId="207" formatCode="_ &quot;Ls&quot;\ * #,##0.0_ ;_ &quot;Ls&quot;\ * \-#,##0.0_ ;_ &quot;Ls&quot;\ * &quot;-&quot;??_ ;_ @_ "/>
    <numFmt numFmtId="208" formatCode="_ &quot;Ls&quot;\ * #,##0_ ;_ &quot;Ls&quot;\ * \-#,##0_ ;_ &quot;Ls&quot;\ * &quot;-&quot;??_ ;_ @_ "/>
    <numFmt numFmtId="209" formatCode="_-* #,##0.00\ _D_M_-;\-* #,##0.00\ _D_M_-;_-* &quot;-&quot;??\ _D_M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\ &quot;DM&quot;_-;\-* #,##0\ &quot;DM&quot;_-;_-* &quot;-&quot;\ &quot;DM&quot;_-;_-@_-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6" borderId="7" applyNumberFormat="0" applyFont="0" applyAlignment="0" applyProtection="0"/>
    <xf numFmtId="0" fontId="24" fillId="28" borderId="8" applyNumberFormat="0" applyAlignment="0" applyProtection="0"/>
    <xf numFmtId="9" fontId="0" fillId="0" borderId="0" applyFon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34" borderId="9" applyNumberFormat="0" applyProtection="0">
      <alignment horizontal="right" vertical="center"/>
    </xf>
    <xf numFmtId="4" fontId="6" fillId="3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38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41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87" applyFont="1" applyFill="1" applyAlignment="1">
      <alignment vertical="center"/>
      <protection/>
    </xf>
    <xf numFmtId="0" fontId="0" fillId="0" borderId="0" xfId="0" applyFill="1" applyAlignment="1">
      <alignment/>
    </xf>
    <xf numFmtId="0" fontId="1" fillId="0" borderId="11" xfId="84" applyFont="1" applyFill="1" applyBorder="1" applyAlignment="1">
      <alignment horizontal="center" vertical="center" wrapText="1"/>
      <protection/>
    </xf>
    <xf numFmtId="0" fontId="4" fillId="0" borderId="0" xfId="87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85" applyFont="1" applyFill="1" applyAlignment="1">
      <alignment vertical="center"/>
      <protection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14" xfId="82" applyNumberFormat="1" applyFont="1" applyFill="1" applyBorder="1" applyAlignment="1">
      <alignment horizontal="center" vertical="center"/>
      <protection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4" fillId="0" borderId="16" xfId="84" applyFont="1" applyFill="1" applyBorder="1" applyAlignment="1">
      <alignment horizontal="left" vertical="center"/>
      <protection/>
    </xf>
    <xf numFmtId="0" fontId="34" fillId="0" borderId="17" xfId="84" applyFont="1" applyFill="1" applyBorder="1" applyAlignment="1">
      <alignment horizontal="center" vertical="center"/>
      <protection/>
    </xf>
    <xf numFmtId="0" fontId="34" fillId="0" borderId="18" xfId="84" applyFont="1" applyFill="1" applyBorder="1" applyAlignment="1">
      <alignment horizontal="center" vertical="center"/>
      <protection/>
    </xf>
    <xf numFmtId="3" fontId="3" fillId="0" borderId="19" xfId="84" applyNumberFormat="1" applyFont="1" applyFill="1" applyBorder="1" applyAlignment="1">
      <alignment horizontal="center" vertical="center"/>
      <protection/>
    </xf>
    <xf numFmtId="3" fontId="3" fillId="0" borderId="19" xfId="84" applyNumberFormat="1" applyFont="1" applyFill="1" applyBorder="1" applyAlignment="1">
      <alignment horizontal="right" vertical="center"/>
      <protection/>
    </xf>
    <xf numFmtId="3" fontId="3" fillId="0" borderId="20" xfId="84" applyNumberFormat="1" applyFont="1" applyFill="1" applyBorder="1" applyAlignment="1">
      <alignment horizontal="right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82" applyNumberFormat="1" applyFont="1" applyFill="1" applyBorder="1" applyAlignment="1">
      <alignment horizontal="right" vertical="center"/>
      <protection/>
    </xf>
    <xf numFmtId="3" fontId="2" fillId="0" borderId="22" xfId="82" applyNumberFormat="1" applyFont="1" applyFill="1" applyBorder="1" applyAlignment="1">
      <alignment horizontal="center" vertical="center"/>
      <protection/>
    </xf>
    <xf numFmtId="3" fontId="2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4" fillId="0" borderId="16" xfId="84" applyFont="1" applyFill="1" applyBorder="1" applyAlignment="1">
      <alignment horizontal="left" vertical="center" wrapText="1"/>
      <protection/>
    </xf>
    <xf numFmtId="0" fontId="35" fillId="0" borderId="25" xfId="84" applyFont="1" applyFill="1" applyBorder="1" applyAlignment="1">
      <alignment horizontal="center" vertical="center"/>
      <protection/>
    </xf>
    <xf numFmtId="3" fontId="2" fillId="0" borderId="0" xfId="84" applyNumberFormat="1" applyFont="1" applyFill="1" applyBorder="1" applyAlignment="1">
      <alignment horizontal="center" vertical="center"/>
      <protection/>
    </xf>
    <xf numFmtId="3" fontId="2" fillId="0" borderId="26" xfId="84" applyNumberFormat="1" applyFont="1" applyFill="1" applyBorder="1" applyAlignment="1">
      <alignment horizontal="center" vertical="center"/>
      <protection/>
    </xf>
    <xf numFmtId="0" fontId="39" fillId="0" borderId="0" xfId="79" applyFill="1">
      <alignment/>
      <protection/>
    </xf>
    <xf numFmtId="3" fontId="2" fillId="0" borderId="27" xfId="84" applyNumberFormat="1" applyFont="1" applyFill="1" applyBorder="1" applyAlignment="1">
      <alignment horizontal="right" vertical="center"/>
      <protection/>
    </xf>
    <xf numFmtId="3" fontId="2" fillId="0" borderId="28" xfId="84" applyNumberFormat="1" applyFont="1" applyFill="1" applyBorder="1" applyAlignment="1">
      <alignment horizontal="right" vertical="center"/>
      <protection/>
    </xf>
    <xf numFmtId="3" fontId="2" fillId="0" borderId="27" xfId="84" applyNumberFormat="1" applyFont="1" applyFill="1" applyBorder="1" applyAlignment="1">
      <alignment horizontal="right" vertical="center"/>
      <protection/>
    </xf>
    <xf numFmtId="3" fontId="2" fillId="0" borderId="29" xfId="84" applyNumberFormat="1" applyFont="1" applyFill="1" applyBorder="1" applyAlignment="1">
      <alignment horizontal="right" vertical="center"/>
      <protection/>
    </xf>
    <xf numFmtId="3" fontId="3" fillId="0" borderId="30" xfId="84" applyNumberFormat="1" applyFont="1" applyFill="1" applyBorder="1" applyAlignment="1">
      <alignment horizontal="right" vertical="center"/>
      <protection/>
    </xf>
    <xf numFmtId="3" fontId="3" fillId="0" borderId="24" xfId="84" applyNumberFormat="1" applyFont="1" applyFill="1" applyBorder="1" applyAlignment="1">
      <alignment horizontal="right" vertical="center"/>
      <protection/>
    </xf>
    <xf numFmtId="3" fontId="2" fillId="0" borderId="29" xfId="84" applyNumberFormat="1" applyFont="1" applyFill="1" applyBorder="1" applyAlignment="1">
      <alignment horizontal="right" vertical="center"/>
      <protection/>
    </xf>
    <xf numFmtId="3" fontId="3" fillId="0" borderId="11" xfId="84" applyNumberFormat="1" applyFont="1" applyFill="1" applyBorder="1" applyAlignment="1">
      <alignment horizontal="right" vertical="center"/>
      <protection/>
    </xf>
    <xf numFmtId="3" fontId="3" fillId="0" borderId="31" xfId="84" applyNumberFormat="1" applyFont="1" applyFill="1" applyBorder="1" applyAlignment="1">
      <alignment vertical="center"/>
      <protection/>
    </xf>
    <xf numFmtId="3" fontId="3" fillId="0" borderId="15" xfId="84" applyNumberFormat="1" applyFont="1" applyFill="1" applyBorder="1" applyAlignment="1">
      <alignment vertical="center"/>
      <protection/>
    </xf>
    <xf numFmtId="3" fontId="3" fillId="0" borderId="19" xfId="82" applyNumberFormat="1" applyFont="1" applyFill="1" applyBorder="1" applyAlignment="1">
      <alignment horizontal="right" vertical="center"/>
      <protection/>
    </xf>
    <xf numFmtId="3" fontId="3" fillId="0" borderId="20" xfId="82" applyNumberFormat="1" applyFont="1" applyFill="1" applyBorder="1" applyAlignment="1">
      <alignment horizontal="right" vertical="center"/>
      <protection/>
    </xf>
    <xf numFmtId="3" fontId="2" fillId="0" borderId="26" xfId="84" applyNumberFormat="1" applyFont="1" applyFill="1" applyBorder="1" applyAlignment="1">
      <alignment horizontal="right" vertical="center"/>
      <protection/>
    </xf>
    <xf numFmtId="0" fontId="1" fillId="0" borderId="0" xfId="84" applyFont="1" applyFill="1" applyBorder="1" applyAlignment="1">
      <alignment vertical="center"/>
      <protection/>
    </xf>
    <xf numFmtId="0" fontId="1" fillId="0" borderId="0" xfId="84" applyFont="1" applyFill="1" applyBorder="1" applyAlignment="1">
      <alignment horizontal="centerContinuous" vertical="center"/>
      <protection/>
    </xf>
    <xf numFmtId="0" fontId="1" fillId="0" borderId="0" xfId="78" applyFont="1" applyFill="1" applyBorder="1" applyAlignment="1">
      <alignment horizontal="right" vertical="center"/>
      <protection/>
    </xf>
    <xf numFmtId="0" fontId="1" fillId="0" borderId="32" xfId="84" applyFont="1" applyFill="1" applyBorder="1" applyAlignment="1">
      <alignment horizontal="center"/>
      <protection/>
    </xf>
    <xf numFmtId="0" fontId="1" fillId="0" borderId="19" xfId="84" applyFont="1" applyFill="1" applyBorder="1" applyAlignment="1">
      <alignment horizontal="center"/>
      <protection/>
    </xf>
    <xf numFmtId="0" fontId="1" fillId="0" borderId="20" xfId="84" applyFont="1" applyFill="1" applyBorder="1" applyAlignment="1">
      <alignment horizontal="center"/>
      <protection/>
    </xf>
    <xf numFmtId="0" fontId="2" fillId="0" borderId="0" xfId="83" applyFont="1" applyFill="1" applyAlignment="1">
      <alignment vertical="center"/>
      <protection/>
    </xf>
    <xf numFmtId="0" fontId="35" fillId="0" borderId="33" xfId="86" applyFont="1" applyFill="1" applyBorder="1" applyAlignment="1">
      <alignment horizontal="center" vertical="center"/>
      <protection/>
    </xf>
    <xf numFmtId="3" fontId="3" fillId="0" borderId="34" xfId="82" applyNumberFormat="1" applyFont="1" applyFill="1" applyBorder="1" applyAlignment="1">
      <alignment horizontal="center" vertical="center"/>
      <protection/>
    </xf>
    <xf numFmtId="3" fontId="3" fillId="0" borderId="34" xfId="83" applyNumberFormat="1" applyFont="1" applyFill="1" applyBorder="1" applyAlignment="1">
      <alignment horizontal="right" vertical="center"/>
      <protection/>
    </xf>
    <xf numFmtId="3" fontId="3" fillId="0" borderId="34" xfId="83" applyNumberFormat="1" applyFont="1" applyFill="1" applyBorder="1" applyAlignment="1">
      <alignment horizontal="center" vertical="center"/>
      <protection/>
    </xf>
    <xf numFmtId="3" fontId="3" fillId="0" borderId="35" xfId="82" applyNumberFormat="1" applyFont="1" applyFill="1" applyBorder="1" applyAlignment="1">
      <alignment horizontal="center" vertical="center"/>
      <protection/>
    </xf>
    <xf numFmtId="0" fontId="1" fillId="0" borderId="36" xfId="84" applyFont="1" applyFill="1" applyBorder="1" applyAlignment="1">
      <alignment horizontal="center" vertical="center" wrapText="1"/>
      <protection/>
    </xf>
    <xf numFmtId="3" fontId="2" fillId="0" borderId="28" xfId="84" applyNumberFormat="1" applyFont="1" applyFill="1" applyBorder="1" applyAlignment="1">
      <alignment horizontal="right" vertical="center"/>
      <protection/>
    </xf>
    <xf numFmtId="3" fontId="3" fillId="0" borderId="37" xfId="84" applyNumberFormat="1" applyFont="1" applyFill="1" applyBorder="1" applyAlignment="1">
      <alignment horizontal="center" vertical="center"/>
      <protection/>
    </xf>
    <xf numFmtId="3" fontId="3" fillId="0" borderId="31" xfId="81" applyNumberFormat="1" applyFont="1" applyFill="1" applyBorder="1" applyAlignment="1">
      <alignment vertical="center"/>
      <protection/>
    </xf>
    <xf numFmtId="3" fontId="3" fillId="0" borderId="15" xfId="81" applyNumberFormat="1" applyFont="1" applyFill="1" applyBorder="1" applyAlignment="1">
      <alignment vertical="center"/>
      <protection/>
    </xf>
    <xf numFmtId="3" fontId="3" fillId="0" borderId="27" xfId="84" applyNumberFormat="1" applyFont="1" applyFill="1" applyBorder="1" applyAlignment="1">
      <alignment vertical="center"/>
      <protection/>
    </xf>
    <xf numFmtId="3" fontId="3" fillId="0" borderId="27" xfId="81" applyNumberFormat="1" applyFont="1" applyFill="1" applyBorder="1" applyAlignment="1">
      <alignment vertical="center"/>
      <protection/>
    </xf>
    <xf numFmtId="3" fontId="3" fillId="0" borderId="38" xfId="84" applyNumberFormat="1" applyFont="1" applyFill="1" applyBorder="1" applyAlignment="1">
      <alignment horizontal="center" vertical="center"/>
      <protection/>
    </xf>
    <xf numFmtId="3" fontId="3" fillId="0" borderId="38" xfId="81" applyNumberFormat="1" applyFont="1" applyFill="1" applyBorder="1" applyAlignment="1">
      <alignment horizontal="right" vertical="center"/>
      <protection/>
    </xf>
    <xf numFmtId="3" fontId="3" fillId="0" borderId="39" xfId="84" applyNumberFormat="1" applyFont="1" applyFill="1" applyBorder="1" applyAlignment="1">
      <alignment horizontal="center" vertical="center"/>
      <protection/>
    </xf>
    <xf numFmtId="3" fontId="3" fillId="0" borderId="39" xfId="84" applyNumberFormat="1" applyFont="1" applyFill="1" applyBorder="1" applyAlignment="1">
      <alignment horizontal="right" vertical="center"/>
      <protection/>
    </xf>
    <xf numFmtId="3" fontId="3" fillId="0" borderId="11" xfId="82" applyNumberFormat="1" applyFont="1" applyFill="1" applyBorder="1" applyAlignment="1">
      <alignment horizontal="center" vertical="center"/>
      <protection/>
    </xf>
    <xf numFmtId="3" fontId="3" fillId="0" borderId="11" xfId="83" applyNumberFormat="1" applyFont="1" applyFill="1" applyBorder="1" applyAlignment="1">
      <alignment horizontal="right" vertical="center"/>
      <protection/>
    </xf>
    <xf numFmtId="3" fontId="3" fillId="0" borderId="11" xfId="83" applyNumberFormat="1" applyFont="1" applyFill="1" applyBorder="1" applyAlignment="1">
      <alignment horizontal="center" vertical="center"/>
      <protection/>
    </xf>
    <xf numFmtId="3" fontId="3" fillId="0" borderId="24" xfId="82" applyNumberFormat="1" applyFont="1" applyFill="1" applyBorder="1" applyAlignment="1">
      <alignment horizontal="center" vertical="center"/>
      <protection/>
    </xf>
    <xf numFmtId="3" fontId="3" fillId="0" borderId="19" xfId="82" applyNumberFormat="1" applyFont="1" applyFill="1" applyBorder="1" applyAlignment="1">
      <alignment horizontal="center" vertical="center"/>
      <protection/>
    </xf>
    <xf numFmtId="3" fontId="3" fillId="0" borderId="20" xfId="82" applyNumberFormat="1" applyFont="1" applyFill="1" applyBorder="1" applyAlignment="1">
      <alignment horizontal="center" vertical="center"/>
      <protection/>
    </xf>
    <xf numFmtId="0" fontId="1" fillId="0" borderId="40" xfId="84" applyFont="1" applyFill="1" applyBorder="1" applyAlignment="1">
      <alignment horizontal="center"/>
      <protection/>
    </xf>
    <xf numFmtId="0" fontId="2" fillId="0" borderId="41" xfId="86" applyFont="1" applyFill="1" applyBorder="1" applyAlignment="1">
      <alignment horizontal="left" vertical="center"/>
      <protection/>
    </xf>
    <xf numFmtId="0" fontId="35" fillId="0" borderId="42" xfId="86" applyFont="1" applyFill="1" applyBorder="1" applyAlignment="1">
      <alignment horizontal="right" vertical="center"/>
      <protection/>
    </xf>
    <xf numFmtId="0" fontId="35" fillId="0" borderId="33" xfId="86" applyFont="1" applyFill="1" applyBorder="1" applyAlignment="1">
      <alignment horizontal="centerContinuous" vertical="center"/>
      <protection/>
    </xf>
    <xf numFmtId="0" fontId="2" fillId="0" borderId="41" xfId="85" applyFont="1" applyFill="1" applyBorder="1" applyAlignment="1">
      <alignment horizontal="left" vertical="center"/>
      <protection/>
    </xf>
    <xf numFmtId="0" fontId="2" fillId="0" borderId="41" xfId="86" applyFont="1" applyFill="1" applyBorder="1" applyAlignment="1">
      <alignment horizontal="left" vertical="center" wrapText="1"/>
      <protection/>
    </xf>
    <xf numFmtId="186" fontId="2" fillId="0" borderId="41" xfId="86" applyNumberFormat="1" applyFont="1" applyFill="1" applyBorder="1" applyAlignment="1">
      <alignment horizontal="left" vertical="center"/>
      <protection/>
    </xf>
    <xf numFmtId="0" fontId="35" fillId="0" borderId="40" xfId="84" applyFont="1" applyFill="1" applyBorder="1" applyAlignment="1">
      <alignment horizontal="right" vertical="center" wrapText="1"/>
      <protection/>
    </xf>
    <xf numFmtId="0" fontId="2" fillId="0" borderId="40" xfId="87" applyFont="1" applyFill="1" applyBorder="1" applyAlignment="1">
      <alignment horizontal="left" vertical="center" wrapText="1"/>
      <protection/>
    </xf>
    <xf numFmtId="2" fontId="2" fillId="0" borderId="43" xfId="84" applyNumberFormat="1" applyFont="1" applyFill="1" applyBorder="1" applyAlignment="1">
      <alignment horizontal="left" vertical="center" wrapText="1"/>
      <protection/>
    </xf>
    <xf numFmtId="0" fontId="35" fillId="0" borderId="42" xfId="84" applyFont="1" applyFill="1" applyBorder="1" applyAlignment="1">
      <alignment horizontal="right" vertical="center" wrapText="1"/>
      <protection/>
    </xf>
    <xf numFmtId="0" fontId="2" fillId="0" borderId="41" xfId="84" applyFont="1" applyFill="1" applyBorder="1" applyAlignment="1">
      <alignment horizontal="left" vertical="center" wrapText="1"/>
      <protection/>
    </xf>
    <xf numFmtId="0" fontId="35" fillId="0" borderId="44" xfId="80" applyFont="1" applyFill="1" applyBorder="1" applyAlignment="1">
      <alignment horizontal="right" vertical="center"/>
      <protection/>
    </xf>
    <xf numFmtId="0" fontId="35" fillId="0" borderId="41" xfId="80" applyFont="1" applyFill="1" applyBorder="1" applyAlignment="1">
      <alignment horizontal="right" vertical="center"/>
      <protection/>
    </xf>
    <xf numFmtId="0" fontId="35" fillId="0" borderId="45" xfId="80" applyFont="1" applyFill="1" applyBorder="1" applyAlignment="1">
      <alignment horizontal="right" vertical="center"/>
      <protection/>
    </xf>
    <xf numFmtId="0" fontId="35" fillId="0" borderId="46" xfId="78" applyFont="1" applyFill="1" applyBorder="1" applyAlignment="1">
      <alignment horizontal="right" vertical="center" wrapText="1"/>
      <protection/>
    </xf>
    <xf numFmtId="0" fontId="35" fillId="0" borderId="16" xfId="84" applyFont="1" applyFill="1" applyBorder="1" applyAlignment="1">
      <alignment horizontal="right" vertical="center" wrapText="1"/>
      <protection/>
    </xf>
    <xf numFmtId="0" fontId="34" fillId="0" borderId="16" xfId="84" applyFont="1" applyFill="1" applyBorder="1" applyAlignment="1">
      <alignment horizontal="center" vertical="center"/>
      <protection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84" applyNumberFormat="1" applyFont="1" applyFill="1" applyBorder="1" applyAlignment="1">
      <alignment horizontal="right" vertical="center"/>
      <protection/>
    </xf>
    <xf numFmtId="3" fontId="3" fillId="0" borderId="42" xfId="84" applyNumberFormat="1" applyFont="1" applyFill="1" applyBorder="1" applyAlignment="1">
      <alignment horizontal="right" vertical="center"/>
      <protection/>
    </xf>
    <xf numFmtId="3" fontId="2" fillId="0" borderId="49" xfId="82" applyNumberFormat="1" applyFont="1" applyFill="1" applyBorder="1" applyAlignment="1">
      <alignment horizontal="center" vertical="center"/>
      <protection/>
    </xf>
    <xf numFmtId="3" fontId="2" fillId="0" borderId="48" xfId="84" applyNumberFormat="1" applyFont="1" applyFill="1" applyBorder="1" applyAlignment="1">
      <alignment horizontal="right" vertical="center"/>
      <protection/>
    </xf>
    <xf numFmtId="3" fontId="3" fillId="0" borderId="36" xfId="84" applyNumberFormat="1" applyFont="1" applyFill="1" applyBorder="1" applyAlignment="1">
      <alignment horizontal="right" vertical="center"/>
      <protection/>
    </xf>
    <xf numFmtId="3" fontId="2" fillId="0" borderId="50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32" xfId="84" applyNumberFormat="1" applyFont="1" applyFill="1" applyBorder="1" applyAlignment="1">
      <alignment horizontal="center" vertical="center"/>
      <protection/>
    </xf>
    <xf numFmtId="3" fontId="3" fillId="0" borderId="32" xfId="82" applyNumberFormat="1" applyFont="1" applyFill="1" applyBorder="1" applyAlignment="1">
      <alignment horizontal="right" vertical="center"/>
      <protection/>
    </xf>
    <xf numFmtId="3" fontId="2" fillId="0" borderId="25" xfId="84" applyNumberFormat="1" applyFont="1" applyFill="1" applyBorder="1" applyAlignment="1">
      <alignment horizontal="center" vertical="center"/>
      <protection/>
    </xf>
    <xf numFmtId="3" fontId="3" fillId="0" borderId="51" xfId="84" applyNumberFormat="1" applyFont="1" applyFill="1" applyBorder="1" applyAlignment="1">
      <alignment horizontal="center" vertical="center"/>
      <protection/>
    </xf>
    <xf numFmtId="3" fontId="3" fillId="0" borderId="52" xfId="84" applyNumberFormat="1" applyFont="1" applyFill="1" applyBorder="1" applyAlignment="1">
      <alignment vertical="center"/>
      <protection/>
    </xf>
    <xf numFmtId="3" fontId="3" fillId="0" borderId="53" xfId="81" applyNumberFormat="1" applyFont="1" applyFill="1" applyBorder="1" applyAlignment="1">
      <alignment vertical="center"/>
      <protection/>
    </xf>
    <xf numFmtId="3" fontId="3" fillId="0" borderId="50" xfId="84" applyNumberFormat="1" applyFont="1" applyFill="1" applyBorder="1" applyAlignment="1">
      <alignment vertical="center"/>
      <protection/>
    </xf>
    <xf numFmtId="3" fontId="3" fillId="0" borderId="23" xfId="81" applyNumberFormat="1" applyFont="1" applyFill="1" applyBorder="1" applyAlignment="1">
      <alignment vertical="center"/>
      <protection/>
    </xf>
    <xf numFmtId="3" fontId="3" fillId="0" borderId="48" xfId="84" applyNumberFormat="1" applyFont="1" applyFill="1" applyBorder="1" applyAlignment="1">
      <alignment vertical="center"/>
      <protection/>
    </xf>
    <xf numFmtId="3" fontId="3" fillId="0" borderId="29" xfId="81" applyNumberFormat="1" applyFont="1" applyFill="1" applyBorder="1" applyAlignment="1">
      <alignment vertical="center"/>
      <protection/>
    </xf>
    <xf numFmtId="3" fontId="3" fillId="0" borderId="54" xfId="84" applyNumberFormat="1" applyFont="1" applyFill="1" applyBorder="1" applyAlignment="1">
      <alignment horizontal="center" vertical="center"/>
      <protection/>
    </xf>
    <xf numFmtId="3" fontId="3" fillId="0" borderId="55" xfId="81" applyNumberFormat="1" applyFont="1" applyFill="1" applyBorder="1" applyAlignment="1">
      <alignment horizontal="right" vertical="center"/>
      <protection/>
    </xf>
    <xf numFmtId="3" fontId="3" fillId="0" borderId="56" xfId="82" applyNumberFormat="1" applyFont="1" applyFill="1" applyBorder="1" applyAlignment="1">
      <alignment horizontal="center" vertical="center"/>
      <protection/>
    </xf>
    <xf numFmtId="3" fontId="3" fillId="0" borderId="36" xfId="82" applyNumberFormat="1" applyFont="1" applyFill="1" applyBorder="1" applyAlignment="1">
      <alignment horizontal="center" vertical="center"/>
      <protection/>
    </xf>
    <xf numFmtId="3" fontId="3" fillId="0" borderId="32" xfId="82" applyNumberFormat="1" applyFont="1" applyFill="1" applyBorder="1" applyAlignment="1">
      <alignment horizontal="center" vertical="center"/>
      <protection/>
    </xf>
    <xf numFmtId="3" fontId="3" fillId="0" borderId="57" xfId="84" applyNumberFormat="1" applyFont="1" applyFill="1" applyBorder="1" applyAlignment="1">
      <alignment horizontal="center" vertical="center"/>
      <protection/>
    </xf>
    <xf numFmtId="3" fontId="3" fillId="0" borderId="58" xfId="84" applyNumberFormat="1" applyFont="1" applyFill="1" applyBorder="1" applyAlignment="1">
      <alignment horizontal="center" vertical="center"/>
      <protection/>
    </xf>
    <xf numFmtId="0" fontId="35" fillId="0" borderId="47" xfId="84" applyFont="1" applyFill="1" applyBorder="1" applyAlignment="1">
      <alignment horizontal="right" vertical="center" wrapText="1"/>
      <protection/>
    </xf>
    <xf numFmtId="0" fontId="35" fillId="0" borderId="59" xfId="84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3" fontId="3" fillId="0" borderId="38" xfId="84" applyNumberFormat="1" applyFont="1" applyFill="1" applyBorder="1" applyAlignment="1">
      <alignment horizontal="right" vertical="center"/>
      <protection/>
    </xf>
    <xf numFmtId="3" fontId="3" fillId="0" borderId="55" xfId="84" applyNumberFormat="1" applyFont="1" applyFill="1" applyBorder="1" applyAlignment="1">
      <alignment horizontal="center" vertical="center"/>
      <protection/>
    </xf>
    <xf numFmtId="0" fontId="4" fillId="0" borderId="0" xfId="84" applyNumberFormat="1" applyFont="1" applyFill="1" applyAlignment="1" quotePrefix="1">
      <alignment horizontal="center" vertical="center"/>
      <protection/>
    </xf>
    <xf numFmtId="0" fontId="4" fillId="0" borderId="0" xfId="84" applyNumberFormat="1" applyFont="1" applyFill="1" applyAlignment="1">
      <alignment horizontal="center" vertical="center"/>
      <protection/>
    </xf>
    <xf numFmtId="0" fontId="1" fillId="0" borderId="16" xfId="84" applyFont="1" applyFill="1" applyBorder="1" applyAlignment="1">
      <alignment horizontal="center" vertical="center" wrapText="1"/>
      <protection/>
    </xf>
    <xf numFmtId="0" fontId="1" fillId="0" borderId="42" xfId="84" applyFont="1" applyFill="1" applyBorder="1" applyAlignment="1">
      <alignment horizontal="center" vertical="center" wrapText="1"/>
      <protection/>
    </xf>
    <xf numFmtId="0" fontId="1" fillId="0" borderId="56" xfId="84" applyFont="1" applyFill="1" applyBorder="1" applyAlignment="1">
      <alignment horizontal="center" vertical="center" wrapText="1"/>
      <protection/>
    </xf>
    <xf numFmtId="0" fontId="1" fillId="0" borderId="34" xfId="84" applyFont="1" applyFill="1" applyBorder="1" applyAlignment="1">
      <alignment horizontal="center" vertical="center" wrapText="1"/>
      <protection/>
    </xf>
    <xf numFmtId="0" fontId="1" fillId="0" borderId="11" xfId="84" applyFont="1" applyFill="1" applyBorder="1" applyAlignment="1">
      <alignment horizontal="center" vertical="center" wrapText="1"/>
      <protection/>
    </xf>
    <xf numFmtId="0" fontId="1" fillId="0" borderId="35" xfId="84" applyFont="1" applyFill="1" applyBorder="1" applyAlignment="1">
      <alignment horizontal="center" vertical="center" wrapText="1"/>
      <protection/>
    </xf>
    <xf numFmtId="0" fontId="1" fillId="0" borderId="24" xfId="84" applyFont="1" applyFill="1" applyBorder="1" applyAlignment="1">
      <alignment horizontal="center" vertical="center" wrapText="1"/>
      <protection/>
    </xf>
    <xf numFmtId="0" fontId="1" fillId="0" borderId="60" xfId="0" applyFont="1" applyBorder="1" applyAlignment="1">
      <alignment horizontal="center" wrapText="1"/>
    </xf>
    <xf numFmtId="0" fontId="36" fillId="0" borderId="13" xfId="88" applyFont="1" applyFill="1" applyBorder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0" xfId="86" applyFont="1" applyFill="1" applyAlignment="1">
      <alignment horizontal="center" vertical="center"/>
      <protection/>
    </xf>
    <xf numFmtId="0" fontId="33" fillId="0" borderId="0" xfId="78" applyNumberFormat="1" applyFont="1" applyFill="1" applyAlignment="1">
      <alignment horizontal="center" vertical="center" wrapText="1"/>
      <protection/>
    </xf>
    <xf numFmtId="0" fontId="33" fillId="0" borderId="0" xfId="78" applyNumberFormat="1" applyFont="1" applyFill="1" applyAlignment="1">
      <alignment horizontal="center" vertic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2" xfId="79"/>
    <cellStyle name="Normal 2 2" xfId="80"/>
    <cellStyle name="Normal 3 2" xfId="81"/>
    <cellStyle name="Normal_2008_3.piel_arejais parads_men_WORK" xfId="82"/>
    <cellStyle name="Normal_2009_3.piel_arejais parads_men_WORK" xfId="83"/>
    <cellStyle name="Normal_2010_3.piel_arejais parads_men_WORK" xfId="84"/>
    <cellStyle name="Normal_arejais parads- ceturksnis-2005" xfId="85"/>
    <cellStyle name="Normal_arejais parads_men_2006 (anglu)" xfId="86"/>
    <cellStyle name="Normal_arejais parads_menesis-2006" xfId="87"/>
    <cellStyle name="Normal_galvojumi_men_2006(anglu)" xfId="88"/>
    <cellStyle name="Note" xfId="89"/>
    <cellStyle name="Output" xfId="90"/>
    <cellStyle name="Percen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69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1289530</v>
      </c>
      <c r="D14" s="33">
        <v>521233</v>
      </c>
      <c r="E14" s="32">
        <v>0</v>
      </c>
      <c r="F14" s="33">
        <v>0</v>
      </c>
      <c r="G14" s="33">
        <v>77478</v>
      </c>
      <c r="H14" s="33">
        <v>0</v>
      </c>
      <c r="I14" s="33">
        <v>0</v>
      </c>
      <c r="J14" s="32">
        <v>626730</v>
      </c>
      <c r="K14" s="34">
        <v>598711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1289530</v>
      </c>
      <c r="D15" s="36">
        <v>521233</v>
      </c>
      <c r="E15" s="36">
        <v>0</v>
      </c>
      <c r="F15" s="36">
        <v>0</v>
      </c>
      <c r="G15" s="36">
        <v>77478</v>
      </c>
      <c r="H15" s="36">
        <v>0</v>
      </c>
      <c r="I15" s="36">
        <v>0</v>
      </c>
      <c r="J15" s="36">
        <v>626730</v>
      </c>
      <c r="K15" s="36">
        <v>598711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1066198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1066198</v>
      </c>
      <c r="K17" s="34">
        <v>1066198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26250000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140057840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140057840</v>
      </c>
      <c r="K21" s="34">
        <v>140057840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3058370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3058370</v>
      </c>
      <c r="K22" s="34">
        <v>3058370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15272727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15272727</v>
      </c>
      <c r="K23" s="34">
        <v>15272727</v>
      </c>
      <c r="L23" s="38">
        <v>0</v>
      </c>
      <c r="M23" s="5"/>
    </row>
    <row r="24" spans="1:13" s="8" customFormat="1" ht="12" customHeight="1">
      <c r="A24" s="75" t="s">
        <v>63</v>
      </c>
      <c r="B24" s="96">
        <v>9510029</v>
      </c>
      <c r="C24" s="34">
        <v>9510029</v>
      </c>
      <c r="D24" s="58">
        <v>125934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125934</v>
      </c>
      <c r="K24" s="34">
        <v>125934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2162683</v>
      </c>
      <c r="E25" s="34">
        <v>0</v>
      </c>
      <c r="F25" s="34">
        <v>138959</v>
      </c>
      <c r="G25" s="34">
        <v>0</v>
      </c>
      <c r="H25" s="34">
        <v>0</v>
      </c>
      <c r="I25" s="34">
        <v>6548</v>
      </c>
      <c r="J25" s="34">
        <v>2023724</v>
      </c>
      <c r="K25" s="34">
        <v>2023724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8636717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8636717</v>
      </c>
      <c r="K26" s="34">
        <v>8636717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1900000000</v>
      </c>
      <c r="E27" s="34">
        <v>0</v>
      </c>
      <c r="F27" s="34">
        <v>1200000000</v>
      </c>
      <c r="G27" s="34">
        <v>0</v>
      </c>
      <c r="H27" s="34">
        <v>0</v>
      </c>
      <c r="I27" s="34">
        <v>37500000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  <c r="M28" s="5"/>
    </row>
    <row r="29" spans="1:13" s="9" customFormat="1" ht="12" customHeight="1">
      <c r="A29" s="75" t="s">
        <v>17</v>
      </c>
      <c r="B29" s="96">
        <v>25000000</v>
      </c>
      <c r="C29" s="34">
        <v>25000000</v>
      </c>
      <c r="D29" s="34">
        <v>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25000000</v>
      </c>
      <c r="K29" s="34">
        <v>25000000</v>
      </c>
      <c r="L29" s="38">
        <v>0</v>
      </c>
      <c r="M29" s="5"/>
    </row>
    <row r="30" spans="1:13" s="9" customFormat="1" ht="12" customHeight="1">
      <c r="A30" s="75" t="s">
        <v>18</v>
      </c>
      <c r="B30" s="96">
        <v>400000000</v>
      </c>
      <c r="C30" s="34">
        <v>400000000</v>
      </c>
      <c r="D30" s="34">
        <v>400000000</v>
      </c>
      <c r="E30" s="34">
        <v>0</v>
      </c>
      <c r="F30" s="34">
        <v>20000000</v>
      </c>
      <c r="G30" s="34">
        <v>0</v>
      </c>
      <c r="H30" s="34">
        <v>0</v>
      </c>
      <c r="I30" s="34">
        <v>4180000</v>
      </c>
      <c r="J30" s="34">
        <v>380000000</v>
      </c>
      <c r="K30" s="34">
        <v>380000000</v>
      </c>
      <c r="L30" s="38">
        <v>0</v>
      </c>
      <c r="M30" s="5"/>
    </row>
    <row r="31" spans="1:13" s="9" customFormat="1" ht="12.75" customHeight="1">
      <c r="A31" s="79" t="s">
        <v>77</v>
      </c>
      <c r="B31" s="96">
        <v>100000000</v>
      </c>
      <c r="C31" s="34">
        <v>100000000</v>
      </c>
      <c r="D31" s="34">
        <v>81818182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81818182</v>
      </c>
      <c r="K31" s="34">
        <v>81818182</v>
      </c>
      <c r="L31" s="38">
        <v>0</v>
      </c>
      <c r="M31" s="5"/>
    </row>
    <row r="32" spans="1:13" s="9" customFormat="1" ht="12.75">
      <c r="A32" s="79" t="s">
        <v>7</v>
      </c>
      <c r="B32" s="96">
        <v>7019240</v>
      </c>
      <c r="C32" s="34">
        <v>7019240</v>
      </c>
      <c r="D32" s="34">
        <v>2888626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2888626</v>
      </c>
      <c r="K32" s="34">
        <v>2888626</v>
      </c>
      <c r="L32" s="38">
        <v>0</v>
      </c>
      <c r="M32" s="5"/>
    </row>
    <row r="33" spans="1:13" s="8" customFormat="1" ht="12" customHeight="1">
      <c r="A33" s="76" t="s">
        <v>8</v>
      </c>
      <c r="B33" s="97">
        <v>6821972079</v>
      </c>
      <c r="C33" s="39">
        <v>6821972079</v>
      </c>
      <c r="D33" s="39">
        <v>5205087277</v>
      </c>
      <c r="E33" s="39">
        <v>0</v>
      </c>
      <c r="F33" s="39">
        <v>1220138959</v>
      </c>
      <c r="G33" s="39">
        <v>0</v>
      </c>
      <c r="H33" s="39">
        <v>0</v>
      </c>
      <c r="I33" s="39">
        <v>67936548</v>
      </c>
      <c r="J33" s="39">
        <v>3984948318</v>
      </c>
      <c r="K33" s="39">
        <v>3984948318</v>
      </c>
      <c r="L33" s="37">
        <v>0</v>
      </c>
      <c r="M33" s="5"/>
    </row>
    <row r="34" spans="1:13" s="8" customFormat="1" ht="12" customHeight="1">
      <c r="A34" s="77" t="s">
        <v>13</v>
      </c>
      <c r="B34" s="95"/>
      <c r="C34" s="11"/>
      <c r="D34" s="11"/>
      <c r="E34" s="11"/>
      <c r="F34" s="11"/>
      <c r="G34" s="11"/>
      <c r="H34" s="11"/>
      <c r="I34" s="11"/>
      <c r="J34" s="11"/>
      <c r="K34" s="11"/>
      <c r="L34" s="24"/>
      <c r="M34" s="5"/>
    </row>
    <row r="35" spans="1:13" s="8" customFormat="1" ht="12" customHeight="1">
      <c r="A35" s="78" t="s">
        <v>6</v>
      </c>
      <c r="B35" s="98">
        <v>9591610</v>
      </c>
      <c r="C35" s="12">
        <v>8484396</v>
      </c>
      <c r="D35" s="12">
        <v>2748244</v>
      </c>
      <c r="E35" s="12">
        <v>0</v>
      </c>
      <c r="F35" s="12">
        <v>0</v>
      </c>
      <c r="G35" s="12">
        <v>203232</v>
      </c>
      <c r="H35" s="12">
        <v>0</v>
      </c>
      <c r="I35" s="12">
        <v>10742</v>
      </c>
      <c r="J35" s="12">
        <v>3336644</v>
      </c>
      <c r="K35" s="12">
        <v>2951476</v>
      </c>
      <c r="L35" s="25">
        <v>0</v>
      </c>
      <c r="M35" s="5"/>
    </row>
    <row r="36" spans="1:13" s="9" customFormat="1" ht="12" customHeight="1">
      <c r="A36" s="78" t="s">
        <v>7</v>
      </c>
      <c r="B36" s="98">
        <v>9591610</v>
      </c>
      <c r="C36" s="12">
        <v>8484396</v>
      </c>
      <c r="D36" s="12">
        <v>2617376</v>
      </c>
      <c r="E36" s="12">
        <v>0</v>
      </c>
      <c r="F36" s="12">
        <v>387892</v>
      </c>
      <c r="G36" s="12">
        <v>177427</v>
      </c>
      <c r="H36" s="12">
        <v>0</v>
      </c>
      <c r="I36" s="12">
        <v>12079</v>
      </c>
      <c r="J36" s="12">
        <v>2721013</v>
      </c>
      <c r="K36" s="12">
        <v>2406911</v>
      </c>
      <c r="L36" s="25">
        <v>0</v>
      </c>
      <c r="M36" s="5"/>
    </row>
    <row r="37" spans="1:13" s="13" customFormat="1" ht="12" customHeight="1">
      <c r="A37" s="78" t="s">
        <v>21</v>
      </c>
      <c r="B37" s="98">
        <v>500000000</v>
      </c>
      <c r="C37" s="12">
        <v>442282176</v>
      </c>
      <c r="D37" s="12">
        <v>411827691</v>
      </c>
      <c r="E37" s="12">
        <v>0</v>
      </c>
      <c r="F37" s="12">
        <v>0</v>
      </c>
      <c r="G37" s="12">
        <v>30454485</v>
      </c>
      <c r="H37" s="12">
        <v>0</v>
      </c>
      <c r="I37" s="12">
        <v>0</v>
      </c>
      <c r="J37" s="12">
        <v>500000000</v>
      </c>
      <c r="K37" s="12">
        <v>442282176</v>
      </c>
      <c r="L37" s="25">
        <v>0</v>
      </c>
      <c r="M37" s="5"/>
    </row>
    <row r="38" spans="1:13" s="13" customFormat="1" ht="12" customHeight="1">
      <c r="A38" s="78" t="s">
        <v>36</v>
      </c>
      <c r="B38" s="98">
        <v>1000000000</v>
      </c>
      <c r="C38" s="12">
        <v>884564352</v>
      </c>
      <c r="D38" s="12">
        <v>823655383</v>
      </c>
      <c r="E38" s="12">
        <v>0</v>
      </c>
      <c r="F38" s="12">
        <v>0</v>
      </c>
      <c r="G38" s="12">
        <v>60908969</v>
      </c>
      <c r="H38" s="12">
        <v>0</v>
      </c>
      <c r="I38" s="12">
        <v>0</v>
      </c>
      <c r="J38" s="12">
        <v>1000000000</v>
      </c>
      <c r="K38" s="12">
        <v>884564352</v>
      </c>
      <c r="L38" s="25">
        <v>0</v>
      </c>
      <c r="M38" s="5"/>
    </row>
    <row r="39" spans="1:13" s="13" customFormat="1" ht="12" customHeight="1">
      <c r="A39" s="78" t="s">
        <v>37</v>
      </c>
      <c r="B39" s="98">
        <v>1250000000</v>
      </c>
      <c r="C39" s="12">
        <v>1105705440</v>
      </c>
      <c r="D39" s="12">
        <v>1029569228</v>
      </c>
      <c r="E39" s="12">
        <v>0</v>
      </c>
      <c r="F39" s="12">
        <v>0</v>
      </c>
      <c r="G39" s="12">
        <v>76136212</v>
      </c>
      <c r="H39" s="12">
        <v>0</v>
      </c>
      <c r="I39" s="12">
        <v>12594639</v>
      </c>
      <c r="J39" s="12">
        <v>1250000000</v>
      </c>
      <c r="K39" s="12">
        <v>1105705440</v>
      </c>
      <c r="L39" s="25">
        <v>0</v>
      </c>
      <c r="M39" s="5"/>
    </row>
    <row r="40" spans="1:13" s="13" customFormat="1" ht="12" customHeight="1">
      <c r="A40" s="78" t="s">
        <v>61</v>
      </c>
      <c r="B40" s="98">
        <v>9318877</v>
      </c>
      <c r="C40" s="12">
        <v>8243146</v>
      </c>
      <c r="D40" s="12">
        <v>2558514</v>
      </c>
      <c r="E40" s="12">
        <v>0</v>
      </c>
      <c r="F40" s="12">
        <v>0</v>
      </c>
      <c r="G40" s="12">
        <v>189201</v>
      </c>
      <c r="H40" s="12">
        <v>0</v>
      </c>
      <c r="I40" s="12">
        <v>0</v>
      </c>
      <c r="J40" s="12">
        <v>3106292</v>
      </c>
      <c r="K40" s="12">
        <v>2747715</v>
      </c>
      <c r="L40" s="25">
        <v>0</v>
      </c>
      <c r="M40" s="5"/>
    </row>
    <row r="41" spans="1:13" s="8" customFormat="1" ht="12" customHeight="1">
      <c r="A41" s="80" t="s">
        <v>9</v>
      </c>
      <c r="B41" s="98">
        <v>15927358</v>
      </c>
      <c r="C41" s="12">
        <v>14088773</v>
      </c>
      <c r="D41" s="12">
        <v>4647949</v>
      </c>
      <c r="E41" s="12">
        <v>0</v>
      </c>
      <c r="F41" s="12">
        <v>424866</v>
      </c>
      <c r="G41" s="12">
        <v>325787</v>
      </c>
      <c r="H41" s="12">
        <v>0</v>
      </c>
      <c r="I41" s="12">
        <v>31715</v>
      </c>
      <c r="J41" s="12">
        <v>5142497</v>
      </c>
      <c r="K41" s="12">
        <v>4548870</v>
      </c>
      <c r="L41" s="25">
        <v>0</v>
      </c>
      <c r="M41" s="5"/>
    </row>
    <row r="42" spans="1:13" s="8" customFormat="1" ht="12" customHeight="1">
      <c r="A42" s="80" t="s">
        <v>64</v>
      </c>
      <c r="B42" s="98">
        <v>2208542</v>
      </c>
      <c r="C42" s="12">
        <v>1953598</v>
      </c>
      <c r="D42" s="12">
        <v>388967</v>
      </c>
      <c r="E42" s="12">
        <v>0</v>
      </c>
      <c r="F42" s="12">
        <v>0</v>
      </c>
      <c r="G42" s="12">
        <v>28764</v>
      </c>
      <c r="H42" s="12">
        <v>0</v>
      </c>
      <c r="I42" s="12">
        <v>0</v>
      </c>
      <c r="J42" s="12">
        <v>472245</v>
      </c>
      <c r="K42" s="12">
        <v>417731</v>
      </c>
      <c r="L42" s="25">
        <v>0</v>
      </c>
      <c r="M42" s="5"/>
    </row>
    <row r="43" spans="1:13" s="8" customFormat="1" ht="12" customHeight="1">
      <c r="A43" s="76" t="s">
        <v>10</v>
      </c>
      <c r="B43" s="99">
        <v>2796637997</v>
      </c>
      <c r="C43" s="14">
        <v>2473806277</v>
      </c>
      <c r="D43" s="14">
        <v>2278013352</v>
      </c>
      <c r="E43" s="14">
        <v>0</v>
      </c>
      <c r="F43" s="14">
        <v>812758</v>
      </c>
      <c r="G43" s="14">
        <v>168424077</v>
      </c>
      <c r="H43" s="14">
        <v>0</v>
      </c>
      <c r="I43" s="14">
        <v>12649175</v>
      </c>
      <c r="J43" s="14">
        <v>2764778691</v>
      </c>
      <c r="K43" s="14">
        <v>2445624671</v>
      </c>
      <c r="L43" s="26">
        <v>0</v>
      </c>
      <c r="M43" s="5"/>
    </row>
    <row r="44" spans="1:13" s="8" customFormat="1" ht="12" customHeight="1">
      <c r="A44" s="77" t="s">
        <v>15</v>
      </c>
      <c r="B44" s="95"/>
      <c r="C44" s="11"/>
      <c r="D44" s="11"/>
      <c r="E44" s="11"/>
      <c r="F44" s="11"/>
      <c r="G44" s="11"/>
      <c r="H44" s="11"/>
      <c r="I44" s="11"/>
      <c r="J44" s="11"/>
      <c r="K44" s="11"/>
      <c r="L44" s="24"/>
      <c r="M44" s="5"/>
    </row>
    <row r="45" spans="1:13" s="8" customFormat="1" ht="12" customHeight="1">
      <c r="A45" s="78" t="s">
        <v>19</v>
      </c>
      <c r="B45" s="96">
        <v>120822030</v>
      </c>
      <c r="C45" s="34">
        <v>144368539</v>
      </c>
      <c r="D45" s="58">
        <v>144368539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120822030</v>
      </c>
      <c r="K45" s="34">
        <v>144368539</v>
      </c>
      <c r="L45" s="38">
        <v>0</v>
      </c>
      <c r="M45" s="5"/>
    </row>
    <row r="46" spans="1:13" s="8" customFormat="1" ht="12" customHeight="1">
      <c r="A46" s="76" t="s">
        <v>16</v>
      </c>
      <c r="B46" s="97">
        <v>120822030</v>
      </c>
      <c r="C46" s="39">
        <v>144368539</v>
      </c>
      <c r="D46" s="39">
        <v>144368539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120822030</v>
      </c>
      <c r="K46" s="39">
        <v>144368539</v>
      </c>
      <c r="L46" s="37">
        <v>0</v>
      </c>
      <c r="M46" s="5"/>
    </row>
    <row r="47" spans="1:12" s="2" customFormat="1" ht="13.5" thickBot="1">
      <c r="A47" s="81" t="str">
        <f>"Total in "&amp;LEFT($A$7,LEN($A$7)-5)&amp;":"</f>
        <v>Total in January:</v>
      </c>
      <c r="B47" s="100" t="s">
        <v>0</v>
      </c>
      <c r="C47" s="20">
        <v>9441436425</v>
      </c>
      <c r="D47" s="20">
        <v>7627990401</v>
      </c>
      <c r="E47" s="20">
        <v>0</v>
      </c>
      <c r="F47" s="20">
        <v>1220951717</v>
      </c>
      <c r="G47" s="20">
        <v>168501555</v>
      </c>
      <c r="H47" s="20">
        <v>0</v>
      </c>
      <c r="I47" s="20">
        <v>80585723</v>
      </c>
      <c r="J47" s="19" t="s">
        <v>0</v>
      </c>
      <c r="K47" s="20">
        <v>6575540239</v>
      </c>
      <c r="L47" s="21">
        <v>0</v>
      </c>
    </row>
    <row r="48" spans="1:12" s="2" customFormat="1" ht="12" customHeight="1">
      <c r="A48" s="16" t="s">
        <v>33</v>
      </c>
      <c r="B48" s="9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3" s="8" customFormat="1" ht="12" customHeight="1" thickBot="1">
      <c r="A49" s="82" t="s">
        <v>29</v>
      </c>
      <c r="B49" s="10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3">
        <v>0</v>
      </c>
      <c r="M49" s="5"/>
    </row>
    <row r="50" spans="1:12" s="2" customFormat="1" ht="13.5">
      <c r="A50" s="27" t="s">
        <v>35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4" s="31" customFormat="1" ht="12.75">
      <c r="A51" s="28" t="s">
        <v>11</v>
      </c>
      <c r="B51" s="102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"/>
      <c r="N51" s="2"/>
    </row>
    <row r="52" spans="1:14" s="31" customFormat="1" ht="12" customHeight="1">
      <c r="A52" s="83" t="s">
        <v>31</v>
      </c>
      <c r="B52" s="93">
        <v>4000000</v>
      </c>
      <c r="C52" s="32">
        <v>3821169</v>
      </c>
      <c r="D52" s="33">
        <v>332558</v>
      </c>
      <c r="E52" s="32">
        <v>0</v>
      </c>
      <c r="F52" s="33">
        <v>0</v>
      </c>
      <c r="G52" s="33">
        <v>49449</v>
      </c>
      <c r="H52" s="33">
        <v>0</v>
      </c>
      <c r="I52" s="33">
        <v>0</v>
      </c>
      <c r="J52" s="32">
        <v>399885</v>
      </c>
      <c r="K52" s="34">
        <v>382007</v>
      </c>
      <c r="L52" s="35">
        <v>0</v>
      </c>
      <c r="M52" s="2"/>
      <c r="N52" s="2"/>
    </row>
    <row r="53" spans="1:14" s="31" customFormat="1" ht="12.75">
      <c r="A53" s="84" t="s">
        <v>28</v>
      </c>
      <c r="B53" s="94">
        <v>4000000</v>
      </c>
      <c r="C53" s="36">
        <v>3821169</v>
      </c>
      <c r="D53" s="36">
        <v>332558</v>
      </c>
      <c r="E53" s="36">
        <v>0</v>
      </c>
      <c r="F53" s="36">
        <v>0</v>
      </c>
      <c r="G53" s="36">
        <v>49449</v>
      </c>
      <c r="H53" s="36">
        <v>0</v>
      </c>
      <c r="I53" s="36">
        <v>0</v>
      </c>
      <c r="J53" s="36">
        <v>399885</v>
      </c>
      <c r="K53" s="36">
        <v>382007</v>
      </c>
      <c r="L53" s="37">
        <v>0</v>
      </c>
      <c r="M53" s="2"/>
      <c r="N53" s="2"/>
    </row>
    <row r="54" spans="1:14" s="31" customFormat="1" ht="12.75">
      <c r="A54" s="28" t="s">
        <v>12</v>
      </c>
      <c r="B54" s="102"/>
      <c r="C54" s="29"/>
      <c r="D54" s="29"/>
      <c r="E54" s="29"/>
      <c r="F54" s="29"/>
      <c r="G54" s="29"/>
      <c r="H54" s="29"/>
      <c r="I54" s="29"/>
      <c r="J54" s="29"/>
      <c r="K54" s="29"/>
      <c r="L54" s="44"/>
      <c r="M54" s="2"/>
      <c r="N54" s="2"/>
    </row>
    <row r="55" spans="1:14" s="31" customFormat="1" ht="12.75">
      <c r="A55" s="85" t="s">
        <v>31</v>
      </c>
      <c r="B55" s="96">
        <v>12551985</v>
      </c>
      <c r="C55" s="34">
        <v>12551985</v>
      </c>
      <c r="D55" s="34">
        <v>1255199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1255199</v>
      </c>
      <c r="K55" s="34">
        <v>1255199</v>
      </c>
      <c r="L55" s="38">
        <v>0</v>
      </c>
      <c r="M55" s="2"/>
      <c r="N55" s="2"/>
    </row>
    <row r="56" spans="1:14" s="31" customFormat="1" ht="12.75">
      <c r="A56" s="85" t="s">
        <v>57</v>
      </c>
      <c r="B56" s="96">
        <v>81255205</v>
      </c>
      <c r="C56" s="34">
        <v>81255205</v>
      </c>
      <c r="D56" s="34">
        <v>81255205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81255205</v>
      </c>
      <c r="K56" s="34">
        <v>81255205</v>
      </c>
      <c r="L56" s="38">
        <v>0</v>
      </c>
      <c r="M56" s="2"/>
      <c r="N56" s="2"/>
    </row>
    <row r="57" spans="1:14" s="31" customFormat="1" ht="12.75">
      <c r="A57" s="85" t="s">
        <v>58</v>
      </c>
      <c r="B57" s="96">
        <v>20631641</v>
      </c>
      <c r="C57" s="34">
        <v>20631641</v>
      </c>
      <c r="D57" s="34">
        <v>16763208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16763208</v>
      </c>
      <c r="K57" s="34">
        <v>16763208</v>
      </c>
      <c r="L57" s="38">
        <v>0</v>
      </c>
      <c r="M57" s="2"/>
      <c r="N57" s="2"/>
    </row>
    <row r="58" spans="1:14" s="31" customFormat="1" ht="12.75" customHeight="1">
      <c r="A58" s="84" t="s">
        <v>8</v>
      </c>
      <c r="B58" s="97">
        <v>114438831</v>
      </c>
      <c r="C58" s="39">
        <v>114438831</v>
      </c>
      <c r="D58" s="39">
        <v>99273612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99273612</v>
      </c>
      <c r="K58" s="39">
        <v>99273612</v>
      </c>
      <c r="L58" s="37">
        <v>0</v>
      </c>
      <c r="M58" s="2"/>
      <c r="N58" s="2"/>
    </row>
    <row r="59" spans="1:14" s="31" customFormat="1" ht="12.75" customHeight="1" thickBot="1">
      <c r="A59" s="81" t="str">
        <f>"Total in "&amp;LEFT($A$7,LEN($A$7)-5)&amp;":"</f>
        <v>Total in January:</v>
      </c>
      <c r="B59" s="103" t="s">
        <v>0</v>
      </c>
      <c r="C59" s="20">
        <v>118260000</v>
      </c>
      <c r="D59" s="20">
        <v>99606170</v>
      </c>
      <c r="E59" s="20">
        <v>0</v>
      </c>
      <c r="F59" s="20">
        <v>0</v>
      </c>
      <c r="G59" s="20">
        <v>49449</v>
      </c>
      <c r="H59" s="20">
        <v>0</v>
      </c>
      <c r="I59" s="20">
        <v>0</v>
      </c>
      <c r="J59" s="59" t="s">
        <v>0</v>
      </c>
      <c r="K59" s="20">
        <v>99655619</v>
      </c>
      <c r="L59" s="21">
        <v>0</v>
      </c>
      <c r="M59" s="2"/>
      <c r="N59" s="2"/>
    </row>
    <row r="60" spans="1:14" s="31" customFormat="1" ht="12.75" customHeight="1">
      <c r="A60" s="86" t="s">
        <v>11</v>
      </c>
      <c r="B60" s="104">
        <v>5349880</v>
      </c>
      <c r="C60" s="60">
        <v>5110699</v>
      </c>
      <c r="D60" s="60">
        <v>853791</v>
      </c>
      <c r="E60" s="60">
        <v>0</v>
      </c>
      <c r="F60" s="60">
        <v>0</v>
      </c>
      <c r="G60" s="60">
        <v>126927</v>
      </c>
      <c r="H60" s="60">
        <v>0</v>
      </c>
      <c r="I60" s="60">
        <v>0</v>
      </c>
      <c r="J60" s="40">
        <v>1026615</v>
      </c>
      <c r="K60" s="60">
        <v>980718</v>
      </c>
      <c r="L60" s="105">
        <v>0</v>
      </c>
      <c r="M60" s="2"/>
      <c r="N60" s="2"/>
    </row>
    <row r="61" spans="1:14" s="31" customFormat="1" ht="12.75" customHeight="1">
      <c r="A61" s="87" t="s">
        <v>12</v>
      </c>
      <c r="B61" s="106">
        <v>6936410910</v>
      </c>
      <c r="C61" s="61">
        <v>6936410910</v>
      </c>
      <c r="D61" s="61">
        <v>5304360889</v>
      </c>
      <c r="E61" s="61">
        <v>0</v>
      </c>
      <c r="F61" s="61">
        <v>1220138959</v>
      </c>
      <c r="G61" s="61">
        <v>0</v>
      </c>
      <c r="H61" s="61">
        <v>0</v>
      </c>
      <c r="I61" s="61">
        <v>67936548</v>
      </c>
      <c r="J61" s="41">
        <v>4084221930</v>
      </c>
      <c r="K61" s="61">
        <v>4084221930</v>
      </c>
      <c r="L61" s="107">
        <v>0</v>
      </c>
      <c r="M61" s="2"/>
      <c r="N61" s="2"/>
    </row>
    <row r="62" spans="1:14" s="31" customFormat="1" ht="12.75" customHeight="1">
      <c r="A62" s="87" t="s">
        <v>13</v>
      </c>
      <c r="B62" s="106">
        <v>2796637997</v>
      </c>
      <c r="C62" s="61">
        <v>2473806277</v>
      </c>
      <c r="D62" s="61">
        <v>2278013352</v>
      </c>
      <c r="E62" s="61">
        <v>0</v>
      </c>
      <c r="F62" s="61">
        <v>812758</v>
      </c>
      <c r="G62" s="61">
        <v>168424077</v>
      </c>
      <c r="H62" s="61">
        <v>0</v>
      </c>
      <c r="I62" s="61">
        <v>12649175</v>
      </c>
      <c r="J62" s="41">
        <v>2764778691</v>
      </c>
      <c r="K62" s="61">
        <v>2445624671</v>
      </c>
      <c r="L62" s="107">
        <v>0</v>
      </c>
      <c r="M62" s="2"/>
      <c r="N62" s="2"/>
    </row>
    <row r="63" spans="1:14" s="31" customFormat="1" ht="12.75" customHeight="1" thickBot="1">
      <c r="A63" s="88" t="s">
        <v>15</v>
      </c>
      <c r="B63" s="108">
        <v>120822030</v>
      </c>
      <c r="C63" s="63">
        <v>144368539</v>
      </c>
      <c r="D63" s="63">
        <v>144368539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2">
        <v>120822030</v>
      </c>
      <c r="K63" s="63">
        <v>144368539</v>
      </c>
      <c r="L63" s="109">
        <v>0</v>
      </c>
      <c r="M63" s="2"/>
      <c r="N63" s="2"/>
    </row>
    <row r="64" spans="1:14" s="8" customFormat="1" ht="12.75" customHeight="1" thickBot="1">
      <c r="A64" s="89" t="str">
        <f>"CG and LG (I+II+III) GRAND TOTAL in "&amp;LEFT($A$7,LEN($A$7)-5)&amp;":"</f>
        <v>CG and LG (I+II+III) GRAND TOTAL in January:</v>
      </c>
      <c r="B64" s="110" t="s">
        <v>0</v>
      </c>
      <c r="C64" s="65">
        <v>9559696425</v>
      </c>
      <c r="D64" s="65">
        <v>7727596571</v>
      </c>
      <c r="E64" s="65">
        <v>0</v>
      </c>
      <c r="F64" s="65">
        <v>1220951717</v>
      </c>
      <c r="G64" s="65">
        <v>168551004</v>
      </c>
      <c r="H64" s="65">
        <v>0</v>
      </c>
      <c r="I64" s="65">
        <v>80585723</v>
      </c>
      <c r="J64" s="64" t="s">
        <v>0</v>
      </c>
      <c r="K64" s="65">
        <v>6675195858</v>
      </c>
      <c r="L64" s="111">
        <v>0</v>
      </c>
      <c r="M64" s="2"/>
      <c r="N64" s="2"/>
    </row>
    <row r="65" spans="1:14" s="1" customFormat="1" ht="12.75" customHeight="1" hidden="1">
      <c r="A65" s="90" t="s">
        <v>38</v>
      </c>
      <c r="B65" s="112" t="s">
        <v>0</v>
      </c>
      <c r="C65" s="53" t="s">
        <v>0</v>
      </c>
      <c r="D65" s="54">
        <v>7727596571</v>
      </c>
      <c r="E65" s="54">
        <v>0</v>
      </c>
      <c r="F65" s="54">
        <v>1220951717</v>
      </c>
      <c r="G65" s="54">
        <v>168551004</v>
      </c>
      <c r="H65" s="54">
        <v>0</v>
      </c>
      <c r="I65" s="54">
        <v>80585723</v>
      </c>
      <c r="J65" s="55" t="s">
        <v>0</v>
      </c>
      <c r="K65" s="54">
        <v>6675195858</v>
      </c>
      <c r="L65" s="56" t="s">
        <v>0</v>
      </c>
      <c r="M65" s="2"/>
      <c r="N65" s="2"/>
    </row>
    <row r="66" spans="1:14" s="1" customFormat="1" ht="12.75" customHeight="1" hidden="1">
      <c r="A66" s="84" t="s">
        <v>39</v>
      </c>
      <c r="B66" s="113" t="s">
        <v>0</v>
      </c>
      <c r="C66" s="68" t="s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70" t="s">
        <v>0</v>
      </c>
      <c r="K66" s="69">
        <v>0</v>
      </c>
      <c r="L66" s="71" t="s">
        <v>0</v>
      </c>
      <c r="M66" s="2"/>
      <c r="N66" s="2"/>
    </row>
    <row r="67" spans="1:14" s="1" customFormat="1" ht="12.75" customHeight="1" hidden="1">
      <c r="A67" s="84" t="s">
        <v>40</v>
      </c>
      <c r="B67" s="113" t="s">
        <v>0</v>
      </c>
      <c r="C67" s="68" t="s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70" t="s">
        <v>0</v>
      </c>
      <c r="K67" s="69">
        <v>0</v>
      </c>
      <c r="L67" s="71" t="s">
        <v>0</v>
      </c>
      <c r="M67" s="2"/>
      <c r="N67" s="2"/>
    </row>
    <row r="68" spans="1:14" s="1" customFormat="1" ht="12.75" customHeight="1" hidden="1">
      <c r="A68" s="84" t="s">
        <v>41</v>
      </c>
      <c r="B68" s="113" t="s">
        <v>0</v>
      </c>
      <c r="C68" s="68" t="s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70" t="s">
        <v>0</v>
      </c>
      <c r="K68" s="69">
        <v>0</v>
      </c>
      <c r="L68" s="71" t="s">
        <v>0</v>
      </c>
      <c r="M68" s="2"/>
      <c r="N68" s="2"/>
    </row>
    <row r="69" spans="1:14" s="1" customFormat="1" ht="12.75" customHeight="1" hidden="1">
      <c r="A69" s="84" t="s">
        <v>42</v>
      </c>
      <c r="B69" s="113" t="s">
        <v>0</v>
      </c>
      <c r="C69" s="68" t="s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70" t="s">
        <v>0</v>
      </c>
      <c r="K69" s="69">
        <v>0</v>
      </c>
      <c r="L69" s="71" t="s">
        <v>0</v>
      </c>
      <c r="M69" s="2"/>
      <c r="N69" s="2"/>
    </row>
    <row r="70" spans="1:14" s="1" customFormat="1" ht="12.75" customHeight="1" hidden="1">
      <c r="A70" s="84" t="s">
        <v>43</v>
      </c>
      <c r="B70" s="113" t="s">
        <v>0</v>
      </c>
      <c r="C70" s="68" t="s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70" t="s">
        <v>0</v>
      </c>
      <c r="K70" s="69">
        <v>0</v>
      </c>
      <c r="L70" s="71" t="s">
        <v>0</v>
      </c>
      <c r="M70" s="2"/>
      <c r="N70" s="2"/>
    </row>
    <row r="71" spans="1:14" s="1" customFormat="1" ht="12.75" customHeight="1" hidden="1">
      <c r="A71" s="84" t="s">
        <v>44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45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46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47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 thickBot="1">
      <c r="A75" s="117" t="s">
        <v>48</v>
      </c>
      <c r="B75" s="114" t="s">
        <v>0</v>
      </c>
      <c r="C75" s="72" t="s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2" t="s">
        <v>0</v>
      </c>
      <c r="K75" s="42">
        <v>0</v>
      </c>
      <c r="L75" s="73" t="s">
        <v>0</v>
      </c>
      <c r="M75" s="2"/>
      <c r="N75" s="2"/>
    </row>
    <row r="76" spans="1:14" s="1" customFormat="1" ht="12.75" customHeight="1" thickBot="1">
      <c r="A76" s="118" t="str">
        <f>"Total per year "&amp;RIGHT($A$7,4)&amp;":"</f>
        <v>Total per year 2015:</v>
      </c>
      <c r="B76" s="115" t="s">
        <v>0</v>
      </c>
      <c r="C76" s="66" t="s">
        <v>0</v>
      </c>
      <c r="D76" s="67">
        <v>7727596571</v>
      </c>
      <c r="E76" s="67">
        <v>0</v>
      </c>
      <c r="F76" s="67">
        <v>1220951717</v>
      </c>
      <c r="G76" s="67">
        <v>168551004</v>
      </c>
      <c r="H76" s="67">
        <v>0</v>
      </c>
      <c r="I76" s="67">
        <v>80585723</v>
      </c>
      <c r="J76" s="66" t="s">
        <v>0</v>
      </c>
      <c r="K76" s="67">
        <v>6675195858</v>
      </c>
      <c r="L76" s="116" t="s">
        <v>0</v>
      </c>
      <c r="M76" s="2"/>
      <c r="N76" s="2"/>
    </row>
    <row r="77" ht="15" customHeight="1">
      <c r="A77" s="51" t="s">
        <v>30</v>
      </c>
    </row>
    <row r="78" ht="15.75">
      <c r="A78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39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83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1238422</v>
      </c>
      <c r="D14" s="33">
        <v>486478</v>
      </c>
      <c r="E14" s="32">
        <v>0</v>
      </c>
      <c r="F14" s="33">
        <v>0</v>
      </c>
      <c r="G14" s="33">
        <v>45</v>
      </c>
      <c r="H14" s="33">
        <v>0</v>
      </c>
      <c r="I14" s="33">
        <v>0</v>
      </c>
      <c r="J14" s="32">
        <v>530310</v>
      </c>
      <c r="K14" s="34">
        <v>486523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1238422</v>
      </c>
      <c r="D15" s="36">
        <v>486478</v>
      </c>
      <c r="E15" s="36">
        <v>0</v>
      </c>
      <c r="F15" s="36">
        <v>0</v>
      </c>
      <c r="G15" s="36">
        <v>45</v>
      </c>
      <c r="H15" s="36">
        <v>0</v>
      </c>
      <c r="I15" s="36">
        <v>0</v>
      </c>
      <c r="J15" s="36">
        <v>530310</v>
      </c>
      <c r="K15" s="36">
        <v>486523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538324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538324</v>
      </c>
      <c r="K17" s="34">
        <v>538324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4" s="8" customFormat="1" ht="12" customHeight="1">
      <c r="A21" s="75" t="s">
        <v>82</v>
      </c>
      <c r="B21" s="96">
        <v>500000000</v>
      </c>
      <c r="C21" s="34">
        <v>500000000</v>
      </c>
      <c r="D21" s="34">
        <v>500000000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500000000</v>
      </c>
      <c r="K21" s="34">
        <v>500000000</v>
      </c>
      <c r="L21" s="38">
        <v>0</v>
      </c>
      <c r="M21" s="5"/>
      <c r="N21" s="6"/>
    </row>
    <row r="22" spans="1:13" s="8" customFormat="1" ht="12" customHeight="1">
      <c r="A22" s="75" t="s">
        <v>20</v>
      </c>
      <c r="B22" s="96">
        <v>150000000</v>
      </c>
      <c r="C22" s="34">
        <v>150000000</v>
      </c>
      <c r="D22" s="34">
        <v>135991725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135991725</v>
      </c>
      <c r="K22" s="34">
        <v>135991725</v>
      </c>
      <c r="L22" s="38">
        <v>0</v>
      </c>
      <c r="M22" s="5"/>
    </row>
    <row r="23" spans="1:13" s="8" customFormat="1" ht="12" customHeight="1">
      <c r="A23" s="78" t="s">
        <v>6</v>
      </c>
      <c r="B23" s="96">
        <v>7019240</v>
      </c>
      <c r="C23" s="34">
        <v>7019240</v>
      </c>
      <c r="D23" s="34">
        <v>2356446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2356446</v>
      </c>
      <c r="K23" s="34">
        <v>2356446</v>
      </c>
      <c r="L23" s="38">
        <v>0</v>
      </c>
      <c r="M23" s="5"/>
    </row>
    <row r="24" spans="1:13" s="8" customFormat="1" ht="12.75" customHeight="1">
      <c r="A24" s="79" t="s">
        <v>76</v>
      </c>
      <c r="B24" s="96">
        <v>42000000</v>
      </c>
      <c r="C24" s="34">
        <v>42000000</v>
      </c>
      <c r="D24" s="58">
        <v>11454545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11454545</v>
      </c>
      <c r="K24" s="34">
        <v>11454545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1884766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1884766</v>
      </c>
      <c r="K25" s="34">
        <v>1884766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7307991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7307991</v>
      </c>
      <c r="K26" s="34">
        <v>7307991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5750000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  <c r="M28" s="5"/>
    </row>
    <row r="29" spans="1:13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  <c r="M29" s="5"/>
    </row>
    <row r="30" spans="1:13" s="9" customFormat="1" ht="12" customHeight="1">
      <c r="A30" s="75" t="s">
        <v>17</v>
      </c>
      <c r="B30" s="96">
        <v>25000000</v>
      </c>
      <c r="C30" s="34">
        <v>25000000</v>
      </c>
      <c r="D30" s="34">
        <v>22500000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</v>
      </c>
      <c r="K30" s="34">
        <v>22500000</v>
      </c>
      <c r="L30" s="38">
        <v>0</v>
      </c>
      <c r="M30" s="5"/>
    </row>
    <row r="31" spans="1:13" s="9" customFormat="1" ht="12" customHeight="1">
      <c r="A31" s="75" t="s">
        <v>18</v>
      </c>
      <c r="B31" s="96">
        <v>400000000</v>
      </c>
      <c r="C31" s="34">
        <v>400000000</v>
      </c>
      <c r="D31" s="34">
        <v>350000000</v>
      </c>
      <c r="E31" s="34">
        <v>0</v>
      </c>
      <c r="F31" s="34">
        <v>10000000</v>
      </c>
      <c r="G31" s="34">
        <v>0</v>
      </c>
      <c r="H31" s="34">
        <v>0</v>
      </c>
      <c r="I31" s="34">
        <v>1899000</v>
      </c>
      <c r="J31" s="34">
        <v>340000000</v>
      </c>
      <c r="K31" s="34">
        <v>340000000</v>
      </c>
      <c r="L31" s="38">
        <v>0</v>
      </c>
      <c r="M31" s="5"/>
    </row>
    <row r="32" spans="1:13" s="9" customFormat="1" ht="12.75" customHeight="1">
      <c r="A32" s="79" t="s">
        <v>77</v>
      </c>
      <c r="B32" s="96">
        <v>100000000</v>
      </c>
      <c r="C32" s="34">
        <v>100000000</v>
      </c>
      <c r="D32" s="34">
        <v>72727273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72727273</v>
      </c>
      <c r="K32" s="34">
        <v>72727273</v>
      </c>
      <c r="L32" s="38">
        <v>0</v>
      </c>
      <c r="M32" s="5"/>
    </row>
    <row r="33" spans="1:13" s="9" customFormat="1" ht="12.75" customHeight="1">
      <c r="A33" s="79" t="s">
        <v>7</v>
      </c>
      <c r="B33" s="96">
        <v>7019240</v>
      </c>
      <c r="C33" s="34">
        <v>7019240</v>
      </c>
      <c r="D33" s="34">
        <v>2220127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2220127</v>
      </c>
      <c r="K33" s="34">
        <v>2220127</v>
      </c>
      <c r="L33" s="38">
        <v>0</v>
      </c>
      <c r="M33" s="5"/>
    </row>
    <row r="34" spans="1:13" s="9" customFormat="1" ht="12.75">
      <c r="A34" s="79" t="s">
        <v>74</v>
      </c>
      <c r="B34" s="96">
        <v>1716853</v>
      </c>
      <c r="C34" s="34">
        <v>1716853</v>
      </c>
      <c r="D34" s="34">
        <v>0</v>
      </c>
      <c r="E34" s="34">
        <v>0</v>
      </c>
      <c r="F34" s="34">
        <v>108063</v>
      </c>
      <c r="G34" s="34">
        <v>0</v>
      </c>
      <c r="H34" s="34">
        <v>108063</v>
      </c>
      <c r="I34" s="34">
        <v>0</v>
      </c>
      <c r="J34" s="34">
        <v>0</v>
      </c>
      <c r="K34" s="34">
        <v>0</v>
      </c>
      <c r="L34" s="38">
        <v>0</v>
      </c>
      <c r="M34" s="5"/>
    </row>
    <row r="35" spans="1:13" s="8" customFormat="1" ht="12" customHeight="1">
      <c r="A35" s="76" t="s">
        <v>8</v>
      </c>
      <c r="B35" s="97">
        <v>7514178903</v>
      </c>
      <c r="C35" s="39">
        <v>7514178903</v>
      </c>
      <c r="D35" s="39">
        <v>4431981197</v>
      </c>
      <c r="E35" s="39">
        <v>0</v>
      </c>
      <c r="F35" s="39">
        <v>10108063</v>
      </c>
      <c r="G35" s="39">
        <v>0</v>
      </c>
      <c r="H35" s="39">
        <v>108063</v>
      </c>
      <c r="I35" s="39">
        <v>7649000</v>
      </c>
      <c r="J35" s="39">
        <v>4421981197</v>
      </c>
      <c r="K35" s="39">
        <v>4421981197</v>
      </c>
      <c r="L35" s="37">
        <v>200000000</v>
      </c>
      <c r="M35" s="5"/>
    </row>
    <row r="36" spans="1:13" s="8" customFormat="1" ht="12" customHeight="1">
      <c r="A36" s="77" t="s">
        <v>13</v>
      </c>
      <c r="B36" s="95"/>
      <c r="C36" s="11"/>
      <c r="D36" s="11"/>
      <c r="E36" s="11"/>
      <c r="F36" s="11"/>
      <c r="G36" s="11"/>
      <c r="H36" s="11"/>
      <c r="I36" s="11"/>
      <c r="J36" s="11"/>
      <c r="K36" s="11"/>
      <c r="L36" s="24"/>
      <c r="M36" s="5"/>
    </row>
    <row r="37" spans="1:13" s="8" customFormat="1" ht="12" customHeight="1">
      <c r="A37" s="78" t="s">
        <v>6</v>
      </c>
      <c r="B37" s="98">
        <v>9591610</v>
      </c>
      <c r="C37" s="12">
        <v>8706190</v>
      </c>
      <c r="D37" s="12">
        <v>2121995</v>
      </c>
      <c r="E37" s="12">
        <v>0</v>
      </c>
      <c r="F37" s="12">
        <v>0</v>
      </c>
      <c r="G37" s="12">
        <v>36018</v>
      </c>
      <c r="H37" s="12">
        <v>0</v>
      </c>
      <c r="I37" s="12">
        <v>0</v>
      </c>
      <c r="J37" s="12">
        <v>2377483</v>
      </c>
      <c r="K37" s="12">
        <v>2158013</v>
      </c>
      <c r="L37" s="25">
        <v>0</v>
      </c>
      <c r="M37" s="5"/>
    </row>
    <row r="38" spans="1:13" s="9" customFormat="1" ht="12" customHeight="1">
      <c r="A38" s="78" t="s">
        <v>7</v>
      </c>
      <c r="B38" s="98">
        <v>9591610</v>
      </c>
      <c r="C38" s="12">
        <v>8706190</v>
      </c>
      <c r="D38" s="12">
        <v>2020947</v>
      </c>
      <c r="E38" s="12">
        <v>0</v>
      </c>
      <c r="F38" s="12">
        <v>0</v>
      </c>
      <c r="G38" s="12">
        <v>34303</v>
      </c>
      <c r="H38" s="12">
        <v>0</v>
      </c>
      <c r="I38" s="12">
        <v>0</v>
      </c>
      <c r="J38" s="12">
        <v>2264269</v>
      </c>
      <c r="K38" s="12">
        <v>2055250</v>
      </c>
      <c r="L38" s="25">
        <v>0</v>
      </c>
      <c r="M38" s="5"/>
    </row>
    <row r="39" spans="1:13" s="13" customFormat="1" ht="12" customHeight="1">
      <c r="A39" s="78" t="s">
        <v>21</v>
      </c>
      <c r="B39" s="98">
        <v>500000000</v>
      </c>
      <c r="C39" s="12">
        <v>453844059</v>
      </c>
      <c r="D39" s="12">
        <v>446269190</v>
      </c>
      <c r="E39" s="12">
        <v>0</v>
      </c>
      <c r="F39" s="12">
        <v>0</v>
      </c>
      <c r="G39" s="12">
        <v>7574869</v>
      </c>
      <c r="H39" s="12">
        <v>0</v>
      </c>
      <c r="I39" s="12">
        <v>0</v>
      </c>
      <c r="J39" s="12">
        <v>500000000</v>
      </c>
      <c r="K39" s="12">
        <v>453844059</v>
      </c>
      <c r="L39" s="25">
        <v>0</v>
      </c>
      <c r="M39" s="5"/>
    </row>
    <row r="40" spans="1:13" s="13" customFormat="1" ht="12" customHeight="1">
      <c r="A40" s="78" t="s">
        <v>36</v>
      </c>
      <c r="B40" s="98">
        <v>1000000000</v>
      </c>
      <c r="C40" s="12">
        <v>907688118</v>
      </c>
      <c r="D40" s="12">
        <v>892538379</v>
      </c>
      <c r="E40" s="12">
        <v>0</v>
      </c>
      <c r="F40" s="12">
        <v>0</v>
      </c>
      <c r="G40" s="12">
        <v>15149739</v>
      </c>
      <c r="H40" s="12">
        <v>0</v>
      </c>
      <c r="I40" s="12">
        <v>0</v>
      </c>
      <c r="J40" s="12">
        <v>1000000000</v>
      </c>
      <c r="K40" s="12">
        <v>907688118</v>
      </c>
      <c r="L40" s="25">
        <v>0</v>
      </c>
      <c r="M40" s="5"/>
    </row>
    <row r="41" spans="1:13" s="13" customFormat="1" ht="12" customHeight="1">
      <c r="A41" s="78" t="s">
        <v>37</v>
      </c>
      <c r="B41" s="98">
        <v>1250000000</v>
      </c>
      <c r="C41" s="12">
        <v>1134610148</v>
      </c>
      <c r="D41" s="12">
        <v>1115672974</v>
      </c>
      <c r="E41" s="12">
        <v>0</v>
      </c>
      <c r="F41" s="12">
        <v>0</v>
      </c>
      <c r="G41" s="12">
        <v>18937174</v>
      </c>
      <c r="H41" s="12">
        <v>0</v>
      </c>
      <c r="I41" s="12">
        <v>0</v>
      </c>
      <c r="J41" s="12">
        <v>1250000000</v>
      </c>
      <c r="K41" s="12">
        <v>1134610148</v>
      </c>
      <c r="L41" s="25">
        <v>0</v>
      </c>
      <c r="M41" s="5"/>
    </row>
    <row r="42" spans="1:13" s="13" customFormat="1" ht="12" customHeight="1">
      <c r="A42" s="78" t="s">
        <v>61</v>
      </c>
      <c r="B42" s="98">
        <v>9318877</v>
      </c>
      <c r="C42" s="12">
        <v>8458634</v>
      </c>
      <c r="D42" s="12">
        <v>2772485</v>
      </c>
      <c r="E42" s="12">
        <v>0</v>
      </c>
      <c r="F42" s="12">
        <v>0</v>
      </c>
      <c r="G42" s="12">
        <v>47060</v>
      </c>
      <c r="H42" s="12">
        <v>0</v>
      </c>
      <c r="I42" s="12">
        <v>0</v>
      </c>
      <c r="J42" s="12">
        <v>3106292</v>
      </c>
      <c r="K42" s="12">
        <v>2819545</v>
      </c>
      <c r="L42" s="25">
        <v>0</v>
      </c>
      <c r="M42" s="5"/>
    </row>
    <row r="43" spans="1:13" s="8" customFormat="1" ht="12" customHeight="1">
      <c r="A43" s="80" t="s">
        <v>9</v>
      </c>
      <c r="B43" s="98">
        <v>15927358</v>
      </c>
      <c r="C43" s="12">
        <v>14457074</v>
      </c>
      <c r="D43" s="12">
        <v>4143092</v>
      </c>
      <c r="E43" s="12">
        <v>0</v>
      </c>
      <c r="F43" s="12">
        <v>0</v>
      </c>
      <c r="G43" s="12">
        <v>70323</v>
      </c>
      <c r="H43" s="12">
        <v>0</v>
      </c>
      <c r="I43" s="12">
        <v>0</v>
      </c>
      <c r="J43" s="12">
        <v>4641920</v>
      </c>
      <c r="K43" s="12">
        <v>4213415</v>
      </c>
      <c r="L43" s="25">
        <v>0</v>
      </c>
      <c r="M43" s="5"/>
    </row>
    <row r="44" spans="1:13" s="8" customFormat="1" ht="12" customHeight="1">
      <c r="A44" s="80" t="s">
        <v>64</v>
      </c>
      <c r="B44" s="98">
        <v>2208542</v>
      </c>
      <c r="C44" s="12">
        <v>2004667</v>
      </c>
      <c r="D44" s="12">
        <v>252136</v>
      </c>
      <c r="E44" s="12">
        <v>0</v>
      </c>
      <c r="F44" s="12">
        <v>0</v>
      </c>
      <c r="G44" s="12">
        <v>4279</v>
      </c>
      <c r="H44" s="12">
        <v>0</v>
      </c>
      <c r="I44" s="12">
        <v>0</v>
      </c>
      <c r="J44" s="12">
        <v>282493</v>
      </c>
      <c r="K44" s="12">
        <v>256415</v>
      </c>
      <c r="L44" s="25">
        <v>0</v>
      </c>
      <c r="M44" s="5"/>
    </row>
    <row r="45" spans="1:13" s="8" customFormat="1" ht="12" customHeight="1">
      <c r="A45" s="76" t="s">
        <v>10</v>
      </c>
      <c r="B45" s="99">
        <v>2796637997</v>
      </c>
      <c r="C45" s="14">
        <v>2538475080</v>
      </c>
      <c r="D45" s="14">
        <v>2465791198</v>
      </c>
      <c r="E45" s="14">
        <v>0</v>
      </c>
      <c r="F45" s="14">
        <v>0</v>
      </c>
      <c r="G45" s="14">
        <v>41853765</v>
      </c>
      <c r="H45" s="14">
        <v>0</v>
      </c>
      <c r="I45" s="14">
        <v>0</v>
      </c>
      <c r="J45" s="14">
        <v>2762672457</v>
      </c>
      <c r="K45" s="14">
        <v>2507644963</v>
      </c>
      <c r="L45" s="26">
        <v>0</v>
      </c>
      <c r="M45" s="5"/>
    </row>
    <row r="46" spans="1:13" s="8" customFormat="1" ht="12" customHeight="1">
      <c r="A46" s="77" t="s">
        <v>15</v>
      </c>
      <c r="B46" s="95"/>
      <c r="C46" s="11"/>
      <c r="D46" s="11"/>
      <c r="E46" s="11"/>
      <c r="F46" s="11"/>
      <c r="G46" s="11"/>
      <c r="H46" s="11"/>
      <c r="I46" s="11"/>
      <c r="J46" s="11"/>
      <c r="K46" s="11"/>
      <c r="L46" s="24"/>
      <c r="M46" s="5"/>
    </row>
    <row r="47" spans="1:13" s="8" customFormat="1" ht="12" customHeight="1">
      <c r="A47" s="78" t="s">
        <v>19</v>
      </c>
      <c r="B47" s="96">
        <v>120822030</v>
      </c>
      <c r="C47" s="34">
        <v>152997379</v>
      </c>
      <c r="D47" s="58">
        <v>151140893</v>
      </c>
      <c r="E47" s="34">
        <v>0</v>
      </c>
      <c r="F47" s="34">
        <v>0</v>
      </c>
      <c r="G47" s="34">
        <v>1856486</v>
      </c>
      <c r="H47" s="34">
        <v>0</v>
      </c>
      <c r="I47" s="34">
        <v>0</v>
      </c>
      <c r="J47" s="34">
        <v>120822030</v>
      </c>
      <c r="K47" s="34">
        <v>152997379</v>
      </c>
      <c r="L47" s="38">
        <v>0</v>
      </c>
      <c r="M47" s="5"/>
    </row>
    <row r="48" spans="1:13" s="8" customFormat="1" ht="12" customHeight="1">
      <c r="A48" s="76" t="s">
        <v>16</v>
      </c>
      <c r="B48" s="97">
        <v>120822030</v>
      </c>
      <c r="C48" s="39">
        <v>152997379</v>
      </c>
      <c r="D48" s="39">
        <v>151140893</v>
      </c>
      <c r="E48" s="39">
        <v>0</v>
      </c>
      <c r="F48" s="39">
        <v>0</v>
      </c>
      <c r="G48" s="39">
        <v>1856486</v>
      </c>
      <c r="H48" s="39">
        <v>0</v>
      </c>
      <c r="I48" s="39">
        <v>0</v>
      </c>
      <c r="J48" s="39">
        <v>120822030</v>
      </c>
      <c r="K48" s="39">
        <v>152997379</v>
      </c>
      <c r="L48" s="37">
        <v>0</v>
      </c>
      <c r="M48" s="5"/>
    </row>
    <row r="49" spans="1:12" s="2" customFormat="1" ht="13.5" thickBot="1">
      <c r="A49" s="81" t="str">
        <f>"Total in "&amp;LEFT($A$7,LEN($A$7)-5)&amp;":"</f>
        <v>Total in October:</v>
      </c>
      <c r="B49" s="100" t="s">
        <v>0</v>
      </c>
      <c r="C49" s="20">
        <v>10206889784</v>
      </c>
      <c r="D49" s="20">
        <v>7049399766</v>
      </c>
      <c r="E49" s="20">
        <v>0</v>
      </c>
      <c r="F49" s="20">
        <v>10108063</v>
      </c>
      <c r="G49" s="20">
        <v>43710296</v>
      </c>
      <c r="H49" s="20">
        <v>108063</v>
      </c>
      <c r="I49" s="20">
        <v>7649000</v>
      </c>
      <c r="J49" s="19" t="s">
        <v>0</v>
      </c>
      <c r="K49" s="20">
        <v>7083110062</v>
      </c>
      <c r="L49" s="21">
        <v>200000000</v>
      </c>
    </row>
    <row r="50" spans="1:12" s="2" customFormat="1" ht="12" customHeight="1">
      <c r="A50" s="16" t="s">
        <v>33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3" s="8" customFormat="1" ht="12" customHeight="1" thickBot="1">
      <c r="A51" s="82" t="s">
        <v>29</v>
      </c>
      <c r="B51" s="10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3">
        <v>0</v>
      </c>
      <c r="M51" s="5"/>
    </row>
    <row r="52" spans="1:12" s="2" customFormat="1" ht="13.5">
      <c r="A52" s="27" t="s">
        <v>35</v>
      </c>
      <c r="B52" s="91"/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4" s="31" customFormat="1" ht="12.75">
      <c r="A53" s="28" t="s">
        <v>11</v>
      </c>
      <c r="B53" s="102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2"/>
      <c r="N53" s="2"/>
    </row>
    <row r="54" spans="1:14" s="31" customFormat="1" ht="12" customHeight="1">
      <c r="A54" s="83" t="s">
        <v>31</v>
      </c>
      <c r="B54" s="93">
        <v>4000000</v>
      </c>
      <c r="C54" s="32">
        <v>3669725</v>
      </c>
      <c r="D54" s="33">
        <v>244626</v>
      </c>
      <c r="E54" s="32">
        <v>0</v>
      </c>
      <c r="F54" s="33">
        <v>0</v>
      </c>
      <c r="G54" s="33">
        <v>22</v>
      </c>
      <c r="H54" s="33">
        <v>0</v>
      </c>
      <c r="I54" s="33">
        <v>0</v>
      </c>
      <c r="J54" s="32">
        <v>266666</v>
      </c>
      <c r="K54" s="34">
        <v>244648</v>
      </c>
      <c r="L54" s="35">
        <v>0</v>
      </c>
      <c r="M54" s="2"/>
      <c r="N54" s="2"/>
    </row>
    <row r="55" spans="1:14" s="31" customFormat="1" ht="12.75">
      <c r="A55" s="84" t="s">
        <v>28</v>
      </c>
      <c r="B55" s="94">
        <v>4000000</v>
      </c>
      <c r="C55" s="36">
        <v>3669725</v>
      </c>
      <c r="D55" s="36">
        <v>244626</v>
      </c>
      <c r="E55" s="36">
        <v>0</v>
      </c>
      <c r="F55" s="36">
        <v>0</v>
      </c>
      <c r="G55" s="36">
        <v>22</v>
      </c>
      <c r="H55" s="36">
        <v>0</v>
      </c>
      <c r="I55" s="36">
        <v>0</v>
      </c>
      <c r="J55" s="36">
        <v>266666</v>
      </c>
      <c r="K55" s="36">
        <v>244648</v>
      </c>
      <c r="L55" s="37">
        <v>0</v>
      </c>
      <c r="M55" s="2"/>
      <c r="N55" s="2"/>
    </row>
    <row r="56" spans="1:14" s="31" customFormat="1" ht="12.75">
      <c r="A56" s="28" t="s">
        <v>12</v>
      </c>
      <c r="B56" s="102"/>
      <c r="C56" s="29"/>
      <c r="D56" s="29"/>
      <c r="E56" s="29"/>
      <c r="F56" s="29"/>
      <c r="G56" s="29"/>
      <c r="H56" s="29"/>
      <c r="I56" s="29"/>
      <c r="J56" s="29"/>
      <c r="K56" s="29"/>
      <c r="L56" s="44"/>
      <c r="M56" s="2"/>
      <c r="N56" s="2"/>
    </row>
    <row r="57" spans="1:14" s="31" customFormat="1" ht="12.75">
      <c r="A57" s="85" t="s">
        <v>31</v>
      </c>
      <c r="B57" s="96">
        <v>12551985</v>
      </c>
      <c r="C57" s="34">
        <v>12551985</v>
      </c>
      <c r="D57" s="34">
        <v>836799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836799</v>
      </c>
      <c r="K57" s="34">
        <v>836799</v>
      </c>
      <c r="L57" s="38">
        <v>0</v>
      </c>
      <c r="M57" s="2"/>
      <c r="N57" s="2"/>
    </row>
    <row r="58" spans="1:14" s="31" customFormat="1" ht="12.75">
      <c r="A58" s="85" t="s">
        <v>57</v>
      </c>
      <c r="B58" s="96">
        <v>81255205</v>
      </c>
      <c r="C58" s="34">
        <v>81255205</v>
      </c>
      <c r="D58" s="34">
        <v>81255205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81255205</v>
      </c>
      <c r="K58" s="34">
        <v>81255205</v>
      </c>
      <c r="L58" s="38">
        <v>0</v>
      </c>
      <c r="M58" s="2"/>
      <c r="N58" s="2"/>
    </row>
    <row r="59" spans="1:14" s="31" customFormat="1" ht="12.75">
      <c r="A59" s="85" t="s">
        <v>58</v>
      </c>
      <c r="B59" s="96">
        <v>20631641</v>
      </c>
      <c r="C59" s="34">
        <v>20631641</v>
      </c>
      <c r="D59" s="34">
        <v>15473730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15473730</v>
      </c>
      <c r="K59" s="34">
        <v>15473730</v>
      </c>
      <c r="L59" s="38">
        <v>0</v>
      </c>
      <c r="M59" s="2"/>
      <c r="N59" s="2"/>
    </row>
    <row r="60" spans="1:14" s="31" customFormat="1" ht="12.75" customHeight="1">
      <c r="A60" s="84" t="s">
        <v>8</v>
      </c>
      <c r="B60" s="97">
        <v>114438831</v>
      </c>
      <c r="C60" s="39">
        <v>114438831</v>
      </c>
      <c r="D60" s="39">
        <v>97565734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97565734</v>
      </c>
      <c r="K60" s="39">
        <v>97565734</v>
      </c>
      <c r="L60" s="37">
        <v>0</v>
      </c>
      <c r="M60" s="2"/>
      <c r="N60" s="2"/>
    </row>
    <row r="61" spans="1:14" s="31" customFormat="1" ht="12.75" customHeight="1" thickBot="1">
      <c r="A61" s="81" t="str">
        <f>"Total in "&amp;LEFT($A$7,LEN($A$7)-5)&amp;":"</f>
        <v>Total in October:</v>
      </c>
      <c r="B61" s="103" t="s">
        <v>0</v>
      </c>
      <c r="C61" s="20">
        <v>118108556</v>
      </c>
      <c r="D61" s="20">
        <v>97810360</v>
      </c>
      <c r="E61" s="20">
        <v>0</v>
      </c>
      <c r="F61" s="20">
        <v>0</v>
      </c>
      <c r="G61" s="20">
        <v>22</v>
      </c>
      <c r="H61" s="20">
        <v>0</v>
      </c>
      <c r="I61" s="20">
        <v>0</v>
      </c>
      <c r="J61" s="59" t="s">
        <v>0</v>
      </c>
      <c r="K61" s="20">
        <v>97810382</v>
      </c>
      <c r="L61" s="21">
        <v>0</v>
      </c>
      <c r="M61" s="2"/>
      <c r="N61" s="2"/>
    </row>
    <row r="62" spans="1:14" s="31" customFormat="1" ht="12.75" customHeight="1">
      <c r="A62" s="86" t="s">
        <v>11</v>
      </c>
      <c r="B62" s="104">
        <v>5349880</v>
      </c>
      <c r="C62" s="60">
        <v>4908147</v>
      </c>
      <c r="D62" s="60">
        <v>731104</v>
      </c>
      <c r="E62" s="60">
        <v>0</v>
      </c>
      <c r="F62" s="60">
        <v>0</v>
      </c>
      <c r="G62" s="60">
        <v>67</v>
      </c>
      <c r="H62" s="60">
        <v>0</v>
      </c>
      <c r="I62" s="60">
        <v>0</v>
      </c>
      <c r="J62" s="40">
        <v>796976</v>
      </c>
      <c r="K62" s="60">
        <v>731171</v>
      </c>
      <c r="L62" s="105">
        <v>0</v>
      </c>
      <c r="M62" s="2"/>
      <c r="N62" s="2"/>
    </row>
    <row r="63" spans="1:14" s="31" customFormat="1" ht="12.75" customHeight="1">
      <c r="A63" s="87" t="s">
        <v>12</v>
      </c>
      <c r="B63" s="106">
        <v>7628617734</v>
      </c>
      <c r="C63" s="61">
        <v>7628617734</v>
      </c>
      <c r="D63" s="61">
        <v>4529546931</v>
      </c>
      <c r="E63" s="61">
        <v>0</v>
      </c>
      <c r="F63" s="61">
        <v>10108063</v>
      </c>
      <c r="G63" s="61">
        <v>0</v>
      </c>
      <c r="H63" s="61">
        <v>108063</v>
      </c>
      <c r="I63" s="61">
        <v>7649000</v>
      </c>
      <c r="J63" s="41">
        <v>4519546931</v>
      </c>
      <c r="K63" s="61">
        <v>4519546931</v>
      </c>
      <c r="L63" s="107">
        <v>200000000</v>
      </c>
      <c r="M63" s="2"/>
      <c r="N63" s="2"/>
    </row>
    <row r="64" spans="1:14" s="31" customFormat="1" ht="12.75" customHeight="1">
      <c r="A64" s="87" t="s">
        <v>13</v>
      </c>
      <c r="B64" s="106">
        <v>2796637997</v>
      </c>
      <c r="C64" s="61">
        <v>2538475080</v>
      </c>
      <c r="D64" s="61">
        <v>2465791198</v>
      </c>
      <c r="E64" s="61">
        <v>0</v>
      </c>
      <c r="F64" s="61">
        <v>0</v>
      </c>
      <c r="G64" s="61">
        <v>41853765</v>
      </c>
      <c r="H64" s="61">
        <v>0</v>
      </c>
      <c r="I64" s="61">
        <v>0</v>
      </c>
      <c r="J64" s="41">
        <v>2762672457</v>
      </c>
      <c r="K64" s="61">
        <v>2507644963</v>
      </c>
      <c r="L64" s="107">
        <v>0</v>
      </c>
      <c r="M64" s="2"/>
      <c r="N64" s="2"/>
    </row>
    <row r="65" spans="1:14" s="31" customFormat="1" ht="12.75" customHeight="1" thickBot="1">
      <c r="A65" s="88" t="s">
        <v>15</v>
      </c>
      <c r="B65" s="108">
        <v>120822030</v>
      </c>
      <c r="C65" s="63">
        <v>152997379</v>
      </c>
      <c r="D65" s="63">
        <v>151140893</v>
      </c>
      <c r="E65" s="63">
        <v>0</v>
      </c>
      <c r="F65" s="63">
        <v>0</v>
      </c>
      <c r="G65" s="63">
        <v>1856486</v>
      </c>
      <c r="H65" s="63">
        <v>0</v>
      </c>
      <c r="I65" s="63">
        <v>0</v>
      </c>
      <c r="J65" s="62">
        <v>120822030</v>
      </c>
      <c r="K65" s="63">
        <v>152997379</v>
      </c>
      <c r="L65" s="109">
        <v>0</v>
      </c>
      <c r="M65" s="2"/>
      <c r="N65" s="2"/>
    </row>
    <row r="66" spans="1:14" s="8" customFormat="1" ht="12.75" customHeight="1" thickBot="1">
      <c r="A66" s="89" t="str">
        <f>"CG and LG (I+II+III) GRAND TOTAL in "&amp;LEFT($A$7,LEN($A$7)-5)&amp;":"</f>
        <v>CG and LG (I+II+III) GRAND TOTAL in October:</v>
      </c>
      <c r="B66" s="110" t="s">
        <v>0</v>
      </c>
      <c r="C66" s="65">
        <v>10324998340</v>
      </c>
      <c r="D66" s="65">
        <v>7147210126</v>
      </c>
      <c r="E66" s="65">
        <v>0</v>
      </c>
      <c r="F66" s="65">
        <v>10108063</v>
      </c>
      <c r="G66" s="65">
        <v>43710318</v>
      </c>
      <c r="H66" s="65">
        <v>108063</v>
      </c>
      <c r="I66" s="65">
        <v>7649000</v>
      </c>
      <c r="J66" s="64" t="s">
        <v>0</v>
      </c>
      <c r="K66" s="65">
        <v>7180920444</v>
      </c>
      <c r="L66" s="111">
        <v>200000000</v>
      </c>
      <c r="M66" s="2"/>
      <c r="N66" s="2"/>
    </row>
    <row r="67" spans="1:14" s="1" customFormat="1" ht="12.75" customHeight="1">
      <c r="A67" s="90" t="s">
        <v>38</v>
      </c>
      <c r="B67" s="112" t="s">
        <v>0</v>
      </c>
      <c r="C67" s="53" t="s">
        <v>0</v>
      </c>
      <c r="D67" s="54">
        <v>7727596571</v>
      </c>
      <c r="E67" s="54">
        <v>0</v>
      </c>
      <c r="F67" s="54">
        <v>1220951717</v>
      </c>
      <c r="G67" s="54">
        <v>168551004</v>
      </c>
      <c r="H67" s="54">
        <v>0</v>
      </c>
      <c r="I67" s="54">
        <v>80585723</v>
      </c>
      <c r="J67" s="55" t="s">
        <v>0</v>
      </c>
      <c r="K67" s="54">
        <v>6675195858</v>
      </c>
      <c r="L67" s="56" t="s">
        <v>0</v>
      </c>
      <c r="M67" s="2"/>
      <c r="N67" s="2"/>
    </row>
    <row r="68" spans="1:14" s="1" customFormat="1" ht="12.75" customHeight="1">
      <c r="A68" s="84" t="s">
        <v>39</v>
      </c>
      <c r="B68" s="113" t="s">
        <v>0</v>
      </c>
      <c r="C68" s="68" t="s">
        <v>0</v>
      </c>
      <c r="D68" s="69">
        <v>6675195858</v>
      </c>
      <c r="E68" s="69">
        <v>0</v>
      </c>
      <c r="F68" s="69">
        <v>0</v>
      </c>
      <c r="G68" s="69">
        <v>21332114</v>
      </c>
      <c r="H68" s="69">
        <v>0</v>
      </c>
      <c r="I68" s="69">
        <v>19253813</v>
      </c>
      <c r="J68" s="70" t="s">
        <v>0</v>
      </c>
      <c r="K68" s="69">
        <v>6696527972</v>
      </c>
      <c r="L68" s="71" t="s">
        <v>0</v>
      </c>
      <c r="M68" s="2"/>
      <c r="N68" s="2"/>
    </row>
    <row r="69" spans="1:14" s="1" customFormat="1" ht="12.75" customHeight="1">
      <c r="A69" s="84" t="s">
        <v>40</v>
      </c>
      <c r="B69" s="113" t="s">
        <v>0</v>
      </c>
      <c r="C69" s="68" t="s">
        <v>0</v>
      </c>
      <c r="D69" s="69">
        <v>6696527972</v>
      </c>
      <c r="E69" s="69">
        <v>0</v>
      </c>
      <c r="F69" s="69">
        <v>5250341</v>
      </c>
      <c r="G69" s="69">
        <v>92343330</v>
      </c>
      <c r="H69" s="69">
        <v>0</v>
      </c>
      <c r="I69" s="69">
        <v>25184760</v>
      </c>
      <c r="J69" s="70" t="s">
        <v>0</v>
      </c>
      <c r="K69" s="69">
        <v>6783620961</v>
      </c>
      <c r="L69" s="71" t="s">
        <v>0</v>
      </c>
      <c r="M69" s="2"/>
      <c r="N69" s="2"/>
    </row>
    <row r="70" spans="1:14" s="1" customFormat="1" ht="12.75" customHeight="1">
      <c r="A70" s="84" t="s">
        <v>41</v>
      </c>
      <c r="B70" s="113" t="s">
        <v>0</v>
      </c>
      <c r="C70" s="68" t="s">
        <v>0</v>
      </c>
      <c r="D70" s="69">
        <v>6783620961</v>
      </c>
      <c r="E70" s="69">
        <v>0</v>
      </c>
      <c r="F70" s="69">
        <v>10110590</v>
      </c>
      <c r="G70" s="69">
        <v>-38444234</v>
      </c>
      <c r="H70" s="69">
        <v>110699</v>
      </c>
      <c r="I70" s="69">
        <v>47735000</v>
      </c>
      <c r="J70" s="70" t="s">
        <v>0</v>
      </c>
      <c r="K70" s="69">
        <v>6735176836</v>
      </c>
      <c r="L70" s="71" t="s">
        <v>0</v>
      </c>
      <c r="M70" s="2"/>
      <c r="N70" s="2"/>
    </row>
    <row r="71" spans="1:14" s="1" customFormat="1" ht="12.75" customHeight="1">
      <c r="A71" s="84" t="s">
        <v>42</v>
      </c>
      <c r="B71" s="113" t="s">
        <v>0</v>
      </c>
      <c r="C71" s="68" t="s">
        <v>0</v>
      </c>
      <c r="D71" s="69">
        <v>6735176836</v>
      </c>
      <c r="E71" s="69">
        <v>0</v>
      </c>
      <c r="F71" s="69">
        <v>12791285</v>
      </c>
      <c r="G71" s="69">
        <v>8366505</v>
      </c>
      <c r="H71" s="69">
        <v>0</v>
      </c>
      <c r="I71" s="69">
        <v>3837726</v>
      </c>
      <c r="J71" s="70" t="s">
        <v>0</v>
      </c>
      <c r="K71" s="69">
        <v>6730752056</v>
      </c>
      <c r="L71" s="71" t="s">
        <v>0</v>
      </c>
      <c r="M71" s="2"/>
      <c r="N71" s="2"/>
    </row>
    <row r="72" spans="1:14" s="1" customFormat="1" ht="12.75" customHeight="1">
      <c r="A72" s="84" t="s">
        <v>43</v>
      </c>
      <c r="B72" s="113" t="s">
        <v>0</v>
      </c>
      <c r="C72" s="68" t="s">
        <v>0</v>
      </c>
      <c r="D72" s="69">
        <v>6730752056</v>
      </c>
      <c r="E72" s="69">
        <v>0</v>
      </c>
      <c r="F72" s="69">
        <v>5107660</v>
      </c>
      <c r="G72" s="69">
        <v>-37925248</v>
      </c>
      <c r="H72" s="69">
        <v>0</v>
      </c>
      <c r="I72" s="69">
        <v>11848835</v>
      </c>
      <c r="J72" s="70" t="s">
        <v>0</v>
      </c>
      <c r="K72" s="69">
        <v>6687719148</v>
      </c>
      <c r="L72" s="71" t="s">
        <v>0</v>
      </c>
      <c r="M72" s="2"/>
      <c r="N72" s="2"/>
    </row>
    <row r="73" spans="1:14" s="1" customFormat="1" ht="12.75" customHeight="1">
      <c r="A73" s="84" t="s">
        <v>44</v>
      </c>
      <c r="B73" s="113" t="s">
        <v>0</v>
      </c>
      <c r="C73" s="68" t="s">
        <v>0</v>
      </c>
      <c r="D73" s="69">
        <v>6687719148</v>
      </c>
      <c r="E73" s="69">
        <v>0</v>
      </c>
      <c r="F73" s="69">
        <v>21875579</v>
      </c>
      <c r="G73" s="69">
        <v>42102914</v>
      </c>
      <c r="H73" s="69">
        <v>0</v>
      </c>
      <c r="I73" s="69">
        <v>19456784</v>
      </c>
      <c r="J73" s="70" t="s">
        <v>0</v>
      </c>
      <c r="K73" s="69">
        <v>6707946483</v>
      </c>
      <c r="L73" s="71" t="s">
        <v>0</v>
      </c>
      <c r="M73" s="2"/>
      <c r="N73" s="2"/>
    </row>
    <row r="74" spans="1:14" s="1" customFormat="1" ht="12.75" customHeight="1">
      <c r="A74" s="84" t="s">
        <v>45</v>
      </c>
      <c r="B74" s="113" t="s">
        <v>0</v>
      </c>
      <c r="C74" s="68" t="s">
        <v>0</v>
      </c>
      <c r="D74" s="69">
        <v>6707946483</v>
      </c>
      <c r="E74" s="69">
        <v>0</v>
      </c>
      <c r="F74" s="69">
        <v>0</v>
      </c>
      <c r="G74" s="69">
        <v>-72805074</v>
      </c>
      <c r="H74" s="69">
        <v>0</v>
      </c>
      <c r="I74" s="69">
        <v>23492409</v>
      </c>
      <c r="J74" s="70" t="s">
        <v>0</v>
      </c>
      <c r="K74" s="69">
        <v>6635141409</v>
      </c>
      <c r="L74" s="71" t="s">
        <v>0</v>
      </c>
      <c r="M74" s="2"/>
      <c r="N74" s="2"/>
    </row>
    <row r="75" spans="1:14" s="1" customFormat="1" ht="12.75" customHeight="1" thickBot="1">
      <c r="A75" s="84" t="s">
        <v>46</v>
      </c>
      <c r="B75" s="113" t="s">
        <v>0</v>
      </c>
      <c r="C75" s="68" t="s">
        <v>0</v>
      </c>
      <c r="D75" s="69">
        <v>6635141409</v>
      </c>
      <c r="E75" s="69">
        <v>500000000</v>
      </c>
      <c r="F75" s="69">
        <v>1777972</v>
      </c>
      <c r="G75" s="69">
        <v>13846689</v>
      </c>
      <c r="H75" s="69">
        <v>0</v>
      </c>
      <c r="I75" s="69">
        <v>142353</v>
      </c>
      <c r="J75" s="70" t="s">
        <v>0</v>
      </c>
      <c r="K75" s="69">
        <v>7147210126</v>
      </c>
      <c r="L75" s="71" t="s">
        <v>0</v>
      </c>
      <c r="M75" s="2"/>
      <c r="N75" s="2"/>
    </row>
    <row r="76" spans="1:14" s="1" customFormat="1" ht="12.75" customHeight="1" hidden="1">
      <c r="A76" s="84" t="s">
        <v>47</v>
      </c>
      <c r="B76" s="113" t="s">
        <v>0</v>
      </c>
      <c r="C76" s="68" t="s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70" t="s">
        <v>0</v>
      </c>
      <c r="K76" s="69">
        <v>0</v>
      </c>
      <c r="L76" s="71" t="s">
        <v>0</v>
      </c>
      <c r="M76" s="2"/>
      <c r="N76" s="2"/>
    </row>
    <row r="77" spans="1:14" s="1" customFormat="1" ht="12.75" customHeight="1" hidden="1" thickBot="1">
      <c r="A77" s="117" t="s">
        <v>48</v>
      </c>
      <c r="B77" s="114" t="s">
        <v>0</v>
      </c>
      <c r="C77" s="72" t="s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72" t="s">
        <v>0</v>
      </c>
      <c r="K77" s="42">
        <v>0</v>
      </c>
      <c r="L77" s="73" t="s">
        <v>0</v>
      </c>
      <c r="M77" s="2"/>
      <c r="N77" s="2"/>
    </row>
    <row r="78" spans="1:14" s="1" customFormat="1" ht="12.75" customHeight="1" thickBot="1">
      <c r="A78" s="118" t="str">
        <f>"Total per year "&amp;RIGHT($A$7,4)&amp;":"</f>
        <v>Total per year 2015:</v>
      </c>
      <c r="B78" s="115" t="s">
        <v>0</v>
      </c>
      <c r="C78" s="66" t="s">
        <v>0</v>
      </c>
      <c r="D78" s="67">
        <v>7727596571</v>
      </c>
      <c r="E78" s="67">
        <v>500000000</v>
      </c>
      <c r="F78" s="67">
        <v>1287973207</v>
      </c>
      <c r="G78" s="67">
        <v>241078318</v>
      </c>
      <c r="H78" s="67">
        <v>218762</v>
      </c>
      <c r="I78" s="67">
        <v>239186403</v>
      </c>
      <c r="J78" s="66" t="s">
        <v>0</v>
      </c>
      <c r="K78" s="67">
        <v>7180920444</v>
      </c>
      <c r="L78" s="116" t="s">
        <v>0</v>
      </c>
      <c r="M78" s="2"/>
      <c r="N78" s="2"/>
    </row>
    <row r="79" ht="15" customHeight="1">
      <c r="A79" s="51" t="s">
        <v>30</v>
      </c>
    </row>
    <row r="80" ht="15.75">
      <c r="A80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85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84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1238422</v>
      </c>
      <c r="D14" s="33">
        <v>486523</v>
      </c>
      <c r="E14" s="32">
        <v>0</v>
      </c>
      <c r="F14" s="33">
        <v>0</v>
      </c>
      <c r="G14" s="33">
        <v>0</v>
      </c>
      <c r="H14" s="33">
        <v>0</v>
      </c>
      <c r="I14" s="33">
        <v>0</v>
      </c>
      <c r="J14" s="32">
        <v>530310</v>
      </c>
      <c r="K14" s="34">
        <v>486523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1238422</v>
      </c>
      <c r="D15" s="36">
        <v>486523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530310</v>
      </c>
      <c r="K15" s="36">
        <v>486523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538324</v>
      </c>
      <c r="E17" s="34">
        <v>0</v>
      </c>
      <c r="F17" s="34">
        <v>538324</v>
      </c>
      <c r="G17" s="34">
        <v>0</v>
      </c>
      <c r="H17" s="34">
        <v>0</v>
      </c>
      <c r="I17" s="34">
        <v>11020</v>
      </c>
      <c r="J17" s="34">
        <v>0</v>
      </c>
      <c r="K17" s="34">
        <v>0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4" s="8" customFormat="1" ht="12" customHeight="1">
      <c r="A21" s="75" t="s">
        <v>82</v>
      </c>
      <c r="B21" s="96">
        <v>500000000</v>
      </c>
      <c r="C21" s="34">
        <v>500000000</v>
      </c>
      <c r="D21" s="34">
        <v>500000000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500000000</v>
      </c>
      <c r="K21" s="34">
        <v>500000000</v>
      </c>
      <c r="L21" s="38">
        <v>0</v>
      </c>
      <c r="M21" s="5"/>
      <c r="N21" s="6"/>
    </row>
    <row r="22" spans="1:13" s="8" customFormat="1" ht="12" customHeight="1">
      <c r="A22" s="75" t="s">
        <v>20</v>
      </c>
      <c r="B22" s="96">
        <v>150000000</v>
      </c>
      <c r="C22" s="34">
        <v>150000000</v>
      </c>
      <c r="D22" s="34">
        <v>135991725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135991725</v>
      </c>
      <c r="K22" s="34">
        <v>135991725</v>
      </c>
      <c r="L22" s="38">
        <v>0</v>
      </c>
      <c r="M22" s="5"/>
    </row>
    <row r="23" spans="1:13" s="8" customFormat="1" ht="12" customHeight="1">
      <c r="A23" s="78" t="s">
        <v>6</v>
      </c>
      <c r="B23" s="96">
        <v>7019240</v>
      </c>
      <c r="C23" s="34">
        <v>7019240</v>
      </c>
      <c r="D23" s="34">
        <v>2356446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2356446</v>
      </c>
      <c r="K23" s="34">
        <v>2356446</v>
      </c>
      <c r="L23" s="38">
        <v>0</v>
      </c>
      <c r="M23" s="5"/>
    </row>
    <row r="24" spans="1:13" s="8" customFormat="1" ht="12.75" customHeight="1">
      <c r="A24" s="79" t="s">
        <v>76</v>
      </c>
      <c r="B24" s="96">
        <v>42000000</v>
      </c>
      <c r="C24" s="34">
        <v>42000000</v>
      </c>
      <c r="D24" s="58">
        <v>11454545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11454545</v>
      </c>
      <c r="K24" s="34">
        <v>11454545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1884766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1884766</v>
      </c>
      <c r="K25" s="34">
        <v>1884766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7307991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7307991</v>
      </c>
      <c r="K26" s="34">
        <v>7307991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6772500</v>
      </c>
      <c r="J28" s="34">
        <v>225000000</v>
      </c>
      <c r="K28" s="34">
        <v>225000000</v>
      </c>
      <c r="L28" s="38">
        <v>0</v>
      </c>
      <c r="M28" s="5"/>
    </row>
    <row r="29" spans="1:13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  <c r="M29" s="5"/>
    </row>
    <row r="30" spans="1:13" s="9" customFormat="1" ht="12" customHeight="1">
      <c r="A30" s="75" t="s">
        <v>17</v>
      </c>
      <c r="B30" s="96">
        <v>25000000</v>
      </c>
      <c r="C30" s="34">
        <v>25000000</v>
      </c>
      <c r="D30" s="34">
        <v>22500000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</v>
      </c>
      <c r="K30" s="34">
        <v>22500000</v>
      </c>
      <c r="L30" s="38">
        <v>0</v>
      </c>
      <c r="M30" s="5"/>
    </row>
    <row r="31" spans="1:13" s="9" customFormat="1" ht="12" customHeight="1">
      <c r="A31" s="75" t="s">
        <v>18</v>
      </c>
      <c r="B31" s="96">
        <v>400000000</v>
      </c>
      <c r="C31" s="34">
        <v>400000000</v>
      </c>
      <c r="D31" s="34">
        <v>340000000</v>
      </c>
      <c r="E31" s="34">
        <v>0</v>
      </c>
      <c r="F31" s="34">
        <v>0</v>
      </c>
      <c r="G31" s="34">
        <v>0</v>
      </c>
      <c r="H31" s="34">
        <v>0</v>
      </c>
      <c r="I31" s="34">
        <v>2085000</v>
      </c>
      <c r="J31" s="34">
        <v>340000000</v>
      </c>
      <c r="K31" s="34">
        <v>340000000</v>
      </c>
      <c r="L31" s="38">
        <v>0</v>
      </c>
      <c r="M31" s="5"/>
    </row>
    <row r="32" spans="1:13" s="9" customFormat="1" ht="12.75" customHeight="1">
      <c r="A32" s="79" t="s">
        <v>77</v>
      </c>
      <c r="B32" s="96">
        <v>100000000</v>
      </c>
      <c r="C32" s="34">
        <v>100000000</v>
      </c>
      <c r="D32" s="34">
        <v>72727273</v>
      </c>
      <c r="E32" s="34">
        <v>0</v>
      </c>
      <c r="F32" s="34">
        <v>9090909</v>
      </c>
      <c r="G32" s="34">
        <v>0</v>
      </c>
      <c r="H32" s="34">
        <v>0</v>
      </c>
      <c r="I32" s="34">
        <v>57244</v>
      </c>
      <c r="J32" s="34">
        <v>63636364</v>
      </c>
      <c r="K32" s="34">
        <v>63636364</v>
      </c>
      <c r="L32" s="38">
        <v>0</v>
      </c>
      <c r="M32" s="5"/>
    </row>
    <row r="33" spans="1:13" s="9" customFormat="1" ht="12.75" customHeight="1">
      <c r="A33" s="79" t="s">
        <v>7</v>
      </c>
      <c r="B33" s="96">
        <v>7019240</v>
      </c>
      <c r="C33" s="34">
        <v>7019240</v>
      </c>
      <c r="D33" s="34">
        <v>2220127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2220127</v>
      </c>
      <c r="K33" s="34">
        <v>2220127</v>
      </c>
      <c r="L33" s="38">
        <v>0</v>
      </c>
      <c r="M33" s="5"/>
    </row>
    <row r="34" spans="1:13" s="8" customFormat="1" ht="12" customHeight="1">
      <c r="A34" s="76" t="s">
        <v>8</v>
      </c>
      <c r="B34" s="97">
        <v>7512462050</v>
      </c>
      <c r="C34" s="39">
        <v>7512462050</v>
      </c>
      <c r="D34" s="39">
        <v>4421981197</v>
      </c>
      <c r="E34" s="39">
        <v>0</v>
      </c>
      <c r="F34" s="39">
        <v>9629233</v>
      </c>
      <c r="G34" s="39">
        <v>0</v>
      </c>
      <c r="H34" s="39">
        <v>0</v>
      </c>
      <c r="I34" s="39">
        <v>8925764</v>
      </c>
      <c r="J34" s="39">
        <v>4412351964</v>
      </c>
      <c r="K34" s="39">
        <v>4412351964</v>
      </c>
      <c r="L34" s="37">
        <v>200000000</v>
      </c>
      <c r="M34" s="5"/>
    </row>
    <row r="35" spans="1:13" s="8" customFormat="1" ht="12" customHeight="1">
      <c r="A35" s="77" t="s">
        <v>13</v>
      </c>
      <c r="B35" s="95"/>
      <c r="C35" s="11"/>
      <c r="D35" s="11"/>
      <c r="E35" s="11"/>
      <c r="F35" s="11"/>
      <c r="G35" s="11"/>
      <c r="H35" s="11"/>
      <c r="I35" s="11"/>
      <c r="J35" s="11"/>
      <c r="K35" s="11"/>
      <c r="L35" s="24"/>
      <c r="M35" s="5"/>
    </row>
    <row r="36" spans="1:13" s="8" customFormat="1" ht="12" customHeight="1">
      <c r="A36" s="78" t="s">
        <v>6</v>
      </c>
      <c r="B36" s="98">
        <v>9591610</v>
      </c>
      <c r="C36" s="12">
        <v>9065794</v>
      </c>
      <c r="D36" s="12">
        <v>2158013</v>
      </c>
      <c r="E36" s="12">
        <v>0</v>
      </c>
      <c r="F36" s="12">
        <v>0</v>
      </c>
      <c r="G36" s="12">
        <v>89135</v>
      </c>
      <c r="H36" s="12">
        <v>0</v>
      </c>
      <c r="I36" s="12">
        <v>0</v>
      </c>
      <c r="J36" s="12">
        <v>2377483</v>
      </c>
      <c r="K36" s="12">
        <v>2247148</v>
      </c>
      <c r="L36" s="25">
        <v>0</v>
      </c>
      <c r="M36" s="5"/>
    </row>
    <row r="37" spans="1:13" s="9" customFormat="1" ht="12" customHeight="1">
      <c r="A37" s="78" t="s">
        <v>7</v>
      </c>
      <c r="B37" s="98">
        <v>9591610</v>
      </c>
      <c r="C37" s="12">
        <v>9065794</v>
      </c>
      <c r="D37" s="12">
        <v>2055250</v>
      </c>
      <c r="E37" s="12">
        <v>0</v>
      </c>
      <c r="F37" s="12">
        <v>0</v>
      </c>
      <c r="G37" s="12">
        <v>84891</v>
      </c>
      <c r="H37" s="12">
        <v>0</v>
      </c>
      <c r="I37" s="12">
        <v>0</v>
      </c>
      <c r="J37" s="12">
        <v>2264269</v>
      </c>
      <c r="K37" s="12">
        <v>2140141</v>
      </c>
      <c r="L37" s="25">
        <v>0</v>
      </c>
      <c r="M37" s="5"/>
    </row>
    <row r="38" spans="1:13" s="13" customFormat="1" ht="12" customHeight="1">
      <c r="A38" s="78" t="s">
        <v>21</v>
      </c>
      <c r="B38" s="98">
        <v>500000000</v>
      </c>
      <c r="C38" s="12">
        <v>472589792</v>
      </c>
      <c r="D38" s="12">
        <v>453844059</v>
      </c>
      <c r="E38" s="12">
        <v>0</v>
      </c>
      <c r="F38" s="12">
        <v>0</v>
      </c>
      <c r="G38" s="12">
        <v>18745733</v>
      </c>
      <c r="H38" s="12">
        <v>0</v>
      </c>
      <c r="I38" s="12">
        <v>0</v>
      </c>
      <c r="J38" s="12">
        <v>500000000</v>
      </c>
      <c r="K38" s="12">
        <v>472589792</v>
      </c>
      <c r="L38" s="25">
        <v>0</v>
      </c>
      <c r="M38" s="5"/>
    </row>
    <row r="39" spans="1:13" s="13" customFormat="1" ht="12" customHeight="1">
      <c r="A39" s="78" t="s">
        <v>36</v>
      </c>
      <c r="B39" s="98">
        <v>1000000000</v>
      </c>
      <c r="C39" s="12">
        <v>945179584</v>
      </c>
      <c r="D39" s="12">
        <v>907688118</v>
      </c>
      <c r="E39" s="12">
        <v>0</v>
      </c>
      <c r="F39" s="12">
        <v>0</v>
      </c>
      <c r="G39" s="12">
        <v>37491466</v>
      </c>
      <c r="H39" s="12">
        <v>0</v>
      </c>
      <c r="I39" s="12">
        <v>0</v>
      </c>
      <c r="J39" s="12">
        <v>1000000000</v>
      </c>
      <c r="K39" s="12">
        <v>945179584</v>
      </c>
      <c r="L39" s="25">
        <v>0</v>
      </c>
      <c r="M39" s="5"/>
    </row>
    <row r="40" spans="1:13" s="13" customFormat="1" ht="12" customHeight="1">
      <c r="A40" s="78" t="s">
        <v>37</v>
      </c>
      <c r="B40" s="98">
        <v>1250000000</v>
      </c>
      <c r="C40" s="12">
        <v>1181474480</v>
      </c>
      <c r="D40" s="12">
        <v>1134610148</v>
      </c>
      <c r="E40" s="12">
        <v>0</v>
      </c>
      <c r="F40" s="12">
        <v>0</v>
      </c>
      <c r="G40" s="12">
        <v>46864332</v>
      </c>
      <c r="H40" s="12">
        <v>0</v>
      </c>
      <c r="I40" s="12">
        <v>0</v>
      </c>
      <c r="J40" s="12">
        <v>1250000000</v>
      </c>
      <c r="K40" s="12">
        <v>1181474480</v>
      </c>
      <c r="L40" s="25">
        <v>0</v>
      </c>
      <c r="M40" s="5"/>
    </row>
    <row r="41" spans="1:13" s="13" customFormat="1" ht="12" customHeight="1">
      <c r="A41" s="78" t="s">
        <v>61</v>
      </c>
      <c r="B41" s="98">
        <v>9318877</v>
      </c>
      <c r="C41" s="12">
        <v>8808012</v>
      </c>
      <c r="D41" s="12">
        <v>2819545</v>
      </c>
      <c r="E41" s="12">
        <v>0</v>
      </c>
      <c r="F41" s="12">
        <v>365240</v>
      </c>
      <c r="G41" s="12">
        <v>114698</v>
      </c>
      <c r="H41" s="12">
        <v>0</v>
      </c>
      <c r="I41" s="12">
        <v>87658</v>
      </c>
      <c r="J41" s="12">
        <v>2718005</v>
      </c>
      <c r="K41" s="12">
        <v>2569003</v>
      </c>
      <c r="L41" s="25">
        <v>0</v>
      </c>
      <c r="M41" s="5"/>
    </row>
    <row r="42" spans="1:13" s="8" customFormat="1" ht="12" customHeight="1">
      <c r="A42" s="80" t="s">
        <v>9</v>
      </c>
      <c r="B42" s="98">
        <v>15927358</v>
      </c>
      <c r="C42" s="12">
        <v>15054214</v>
      </c>
      <c r="D42" s="12">
        <v>4213415</v>
      </c>
      <c r="E42" s="12">
        <v>0</v>
      </c>
      <c r="F42" s="12">
        <v>0</v>
      </c>
      <c r="G42" s="12">
        <v>174033</v>
      </c>
      <c r="H42" s="12">
        <v>0</v>
      </c>
      <c r="I42" s="12">
        <v>0</v>
      </c>
      <c r="J42" s="12">
        <v>4641920</v>
      </c>
      <c r="K42" s="12">
        <v>4387448</v>
      </c>
      <c r="L42" s="25">
        <v>0</v>
      </c>
      <c r="M42" s="5"/>
    </row>
    <row r="43" spans="1:13" s="8" customFormat="1" ht="12" customHeight="1">
      <c r="A43" s="80" t="s">
        <v>64</v>
      </c>
      <c r="B43" s="98">
        <v>2208542</v>
      </c>
      <c r="C43" s="12">
        <v>2087469</v>
      </c>
      <c r="D43" s="12">
        <v>256415</v>
      </c>
      <c r="E43" s="12">
        <v>0</v>
      </c>
      <c r="F43" s="12">
        <v>0</v>
      </c>
      <c r="G43" s="12">
        <v>10591</v>
      </c>
      <c r="H43" s="12">
        <v>0</v>
      </c>
      <c r="I43" s="12">
        <v>0</v>
      </c>
      <c r="J43" s="12">
        <v>282492</v>
      </c>
      <c r="K43" s="12">
        <v>267006</v>
      </c>
      <c r="L43" s="25">
        <v>0</v>
      </c>
      <c r="M43" s="5"/>
    </row>
    <row r="44" spans="1:13" s="8" customFormat="1" ht="12" customHeight="1">
      <c r="A44" s="76" t="s">
        <v>10</v>
      </c>
      <c r="B44" s="99">
        <v>2796637997</v>
      </c>
      <c r="C44" s="14">
        <v>2643325139</v>
      </c>
      <c r="D44" s="14">
        <v>2507644963</v>
      </c>
      <c r="E44" s="14">
        <v>0</v>
      </c>
      <c r="F44" s="14">
        <v>365240</v>
      </c>
      <c r="G44" s="14">
        <v>103574879</v>
      </c>
      <c r="H44" s="14">
        <v>0</v>
      </c>
      <c r="I44" s="14">
        <v>87658</v>
      </c>
      <c r="J44" s="14">
        <v>2762284169</v>
      </c>
      <c r="K44" s="14">
        <v>2610854602</v>
      </c>
      <c r="L44" s="26">
        <v>0</v>
      </c>
      <c r="M44" s="5"/>
    </row>
    <row r="45" spans="1:13" s="8" customFormat="1" ht="12" customHeight="1">
      <c r="A45" s="77" t="s">
        <v>15</v>
      </c>
      <c r="B45" s="95"/>
      <c r="C45" s="11"/>
      <c r="D45" s="11"/>
      <c r="E45" s="11"/>
      <c r="F45" s="11"/>
      <c r="G45" s="11"/>
      <c r="H45" s="11"/>
      <c r="I45" s="11"/>
      <c r="J45" s="11"/>
      <c r="K45" s="11"/>
      <c r="L45" s="24"/>
      <c r="M45" s="5"/>
    </row>
    <row r="46" spans="1:13" s="8" customFormat="1" ht="12" customHeight="1">
      <c r="A46" s="78" t="s">
        <v>19</v>
      </c>
      <c r="B46" s="96">
        <v>120822030</v>
      </c>
      <c r="C46" s="34">
        <v>156687887</v>
      </c>
      <c r="D46" s="58">
        <v>152997379</v>
      </c>
      <c r="E46" s="34">
        <v>0</v>
      </c>
      <c r="F46" s="34">
        <v>0</v>
      </c>
      <c r="G46" s="34">
        <v>3690508</v>
      </c>
      <c r="H46" s="34">
        <v>0</v>
      </c>
      <c r="I46" s="34">
        <v>19288</v>
      </c>
      <c r="J46" s="34">
        <v>120822030</v>
      </c>
      <c r="K46" s="34">
        <v>156687887</v>
      </c>
      <c r="L46" s="38">
        <v>0</v>
      </c>
      <c r="M46" s="5"/>
    </row>
    <row r="47" spans="1:13" s="8" customFormat="1" ht="12" customHeight="1">
      <c r="A47" s="76" t="s">
        <v>16</v>
      </c>
      <c r="B47" s="97">
        <v>120822030</v>
      </c>
      <c r="C47" s="39">
        <v>156687887</v>
      </c>
      <c r="D47" s="39">
        <v>152997379</v>
      </c>
      <c r="E47" s="39">
        <v>0</v>
      </c>
      <c r="F47" s="39">
        <v>0</v>
      </c>
      <c r="G47" s="39">
        <v>3690508</v>
      </c>
      <c r="H47" s="39">
        <v>0</v>
      </c>
      <c r="I47" s="39">
        <v>19288</v>
      </c>
      <c r="J47" s="39">
        <v>120822030</v>
      </c>
      <c r="K47" s="39">
        <v>156687887</v>
      </c>
      <c r="L47" s="37">
        <v>0</v>
      </c>
      <c r="M47" s="5"/>
    </row>
    <row r="48" spans="1:12" s="2" customFormat="1" ht="13.5" thickBot="1">
      <c r="A48" s="81" t="str">
        <f>"Total in "&amp;LEFT($A$7,LEN($A$7)-5)&amp;":"</f>
        <v>Total in November:</v>
      </c>
      <c r="B48" s="100" t="s">
        <v>0</v>
      </c>
      <c r="C48" s="20">
        <v>10313713498</v>
      </c>
      <c r="D48" s="20">
        <v>7083110062</v>
      </c>
      <c r="E48" s="20">
        <v>0</v>
      </c>
      <c r="F48" s="20">
        <v>9994473</v>
      </c>
      <c r="G48" s="20">
        <v>107265387</v>
      </c>
      <c r="H48" s="20">
        <v>0</v>
      </c>
      <c r="I48" s="20">
        <v>9032710</v>
      </c>
      <c r="J48" s="19" t="s">
        <v>0</v>
      </c>
      <c r="K48" s="20">
        <v>7180380976</v>
      </c>
      <c r="L48" s="21">
        <v>200000000</v>
      </c>
    </row>
    <row r="49" spans="1:12" s="2" customFormat="1" ht="12" customHeight="1">
      <c r="A49" s="16" t="s">
        <v>33</v>
      </c>
      <c r="B49" s="91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3" s="8" customFormat="1" ht="12" customHeight="1" thickBot="1">
      <c r="A50" s="82" t="s">
        <v>29</v>
      </c>
      <c r="B50" s="10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3">
        <v>0</v>
      </c>
      <c r="M50" s="5"/>
    </row>
    <row r="51" spans="1:12" s="2" customFormat="1" ht="13.5">
      <c r="A51" s="27" t="s">
        <v>35</v>
      </c>
      <c r="B51" s="91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4" s="31" customFormat="1" ht="12.75">
      <c r="A52" s="28" t="s">
        <v>11</v>
      </c>
      <c r="B52" s="102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2"/>
      <c r="N52" s="2"/>
    </row>
    <row r="53" spans="1:14" s="31" customFormat="1" ht="12" customHeight="1">
      <c r="A53" s="83" t="s">
        <v>31</v>
      </c>
      <c r="B53" s="93">
        <v>4000000</v>
      </c>
      <c r="C53" s="32">
        <v>3669725</v>
      </c>
      <c r="D53" s="33">
        <v>244648</v>
      </c>
      <c r="E53" s="32">
        <v>0</v>
      </c>
      <c r="F53" s="33">
        <v>123858</v>
      </c>
      <c r="G53" s="33">
        <v>1534</v>
      </c>
      <c r="H53" s="33">
        <v>0</v>
      </c>
      <c r="I53" s="33">
        <v>4786</v>
      </c>
      <c r="J53" s="32">
        <v>133333</v>
      </c>
      <c r="K53" s="34">
        <v>122324</v>
      </c>
      <c r="L53" s="35">
        <v>0</v>
      </c>
      <c r="M53" s="2"/>
      <c r="N53" s="2"/>
    </row>
    <row r="54" spans="1:14" s="31" customFormat="1" ht="12.75">
      <c r="A54" s="84" t="s">
        <v>28</v>
      </c>
      <c r="B54" s="94">
        <v>4000000</v>
      </c>
      <c r="C54" s="36">
        <v>3669725</v>
      </c>
      <c r="D54" s="36">
        <v>244648</v>
      </c>
      <c r="E54" s="36">
        <v>0</v>
      </c>
      <c r="F54" s="36">
        <v>123858</v>
      </c>
      <c r="G54" s="36">
        <v>1534</v>
      </c>
      <c r="H54" s="36">
        <v>0</v>
      </c>
      <c r="I54" s="36">
        <v>4786</v>
      </c>
      <c r="J54" s="36">
        <v>133333</v>
      </c>
      <c r="K54" s="36">
        <v>122324</v>
      </c>
      <c r="L54" s="37">
        <v>0</v>
      </c>
      <c r="M54" s="2"/>
      <c r="N54" s="2"/>
    </row>
    <row r="55" spans="1:14" s="31" customFormat="1" ht="12.75">
      <c r="A55" s="28" t="s">
        <v>12</v>
      </c>
      <c r="B55" s="102"/>
      <c r="C55" s="29"/>
      <c r="D55" s="29"/>
      <c r="E55" s="29"/>
      <c r="F55" s="29"/>
      <c r="G55" s="29"/>
      <c r="H55" s="29"/>
      <c r="I55" s="29"/>
      <c r="J55" s="29"/>
      <c r="K55" s="29"/>
      <c r="L55" s="44"/>
      <c r="M55" s="2"/>
      <c r="N55" s="2"/>
    </row>
    <row r="56" spans="1:14" s="31" customFormat="1" ht="12.75">
      <c r="A56" s="85" t="s">
        <v>31</v>
      </c>
      <c r="B56" s="96">
        <v>12551985</v>
      </c>
      <c r="C56" s="34">
        <v>12551985</v>
      </c>
      <c r="D56" s="34">
        <v>836799</v>
      </c>
      <c r="E56" s="34">
        <v>0</v>
      </c>
      <c r="F56" s="34">
        <v>418399</v>
      </c>
      <c r="G56" s="34">
        <v>0</v>
      </c>
      <c r="H56" s="34">
        <v>0</v>
      </c>
      <c r="I56" s="34">
        <v>428</v>
      </c>
      <c r="J56" s="34">
        <v>418400</v>
      </c>
      <c r="K56" s="34">
        <v>418400</v>
      </c>
      <c r="L56" s="38">
        <v>0</v>
      </c>
      <c r="M56" s="2"/>
      <c r="N56" s="2"/>
    </row>
    <row r="57" spans="1:14" s="31" customFormat="1" ht="12.75">
      <c r="A57" s="85" t="s">
        <v>57</v>
      </c>
      <c r="B57" s="96">
        <v>81255205</v>
      </c>
      <c r="C57" s="34">
        <v>81255205</v>
      </c>
      <c r="D57" s="34">
        <v>81255205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81255205</v>
      </c>
      <c r="K57" s="34">
        <v>81255205</v>
      </c>
      <c r="L57" s="38">
        <v>0</v>
      </c>
      <c r="M57" s="2"/>
      <c r="N57" s="2"/>
    </row>
    <row r="58" spans="1:14" s="31" customFormat="1" ht="12.75">
      <c r="A58" s="85" t="s">
        <v>58</v>
      </c>
      <c r="B58" s="96">
        <v>20631641</v>
      </c>
      <c r="C58" s="34">
        <v>20631641</v>
      </c>
      <c r="D58" s="34">
        <v>15473730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15473730</v>
      </c>
      <c r="K58" s="34">
        <v>15473730</v>
      </c>
      <c r="L58" s="38">
        <v>0</v>
      </c>
      <c r="M58" s="2"/>
      <c r="N58" s="2"/>
    </row>
    <row r="59" spans="1:14" s="31" customFormat="1" ht="12.75" customHeight="1">
      <c r="A59" s="84" t="s">
        <v>8</v>
      </c>
      <c r="B59" s="97">
        <v>114438831</v>
      </c>
      <c r="C59" s="39">
        <v>114438831</v>
      </c>
      <c r="D59" s="39">
        <v>97565734</v>
      </c>
      <c r="E59" s="39">
        <v>0</v>
      </c>
      <c r="F59" s="39">
        <v>418399</v>
      </c>
      <c r="G59" s="39">
        <v>0</v>
      </c>
      <c r="H59" s="39">
        <v>0</v>
      </c>
      <c r="I59" s="39">
        <v>428</v>
      </c>
      <c r="J59" s="39">
        <v>97147335</v>
      </c>
      <c r="K59" s="39">
        <v>97147335</v>
      </c>
      <c r="L59" s="37">
        <v>0</v>
      </c>
      <c r="M59" s="2"/>
      <c r="N59" s="2"/>
    </row>
    <row r="60" spans="1:14" s="31" customFormat="1" ht="12.75" customHeight="1" thickBot="1">
      <c r="A60" s="81" t="str">
        <f>"Total in "&amp;LEFT($A$7,LEN($A$7)-5)&amp;":"</f>
        <v>Total in November:</v>
      </c>
      <c r="B60" s="103" t="s">
        <v>0</v>
      </c>
      <c r="C60" s="20">
        <v>118108556</v>
      </c>
      <c r="D60" s="20">
        <v>97810382</v>
      </c>
      <c r="E60" s="20">
        <v>0</v>
      </c>
      <c r="F60" s="20">
        <v>542257</v>
      </c>
      <c r="G60" s="20">
        <v>1534</v>
      </c>
      <c r="H60" s="20">
        <v>0</v>
      </c>
      <c r="I60" s="20">
        <v>5214</v>
      </c>
      <c r="J60" s="59" t="s">
        <v>0</v>
      </c>
      <c r="K60" s="20">
        <v>97269659</v>
      </c>
      <c r="L60" s="21">
        <v>0</v>
      </c>
      <c r="M60" s="2"/>
      <c r="N60" s="2"/>
    </row>
    <row r="61" spans="1:14" s="31" customFormat="1" ht="12.75" customHeight="1">
      <c r="A61" s="86" t="s">
        <v>11</v>
      </c>
      <c r="B61" s="104">
        <v>5349880</v>
      </c>
      <c r="C61" s="60">
        <v>4908147</v>
      </c>
      <c r="D61" s="60">
        <v>731171</v>
      </c>
      <c r="E61" s="60">
        <v>0</v>
      </c>
      <c r="F61" s="60">
        <v>123858</v>
      </c>
      <c r="G61" s="60">
        <v>1534</v>
      </c>
      <c r="H61" s="60">
        <v>0</v>
      </c>
      <c r="I61" s="60">
        <v>4786</v>
      </c>
      <c r="J61" s="40">
        <v>663643</v>
      </c>
      <c r="K61" s="60">
        <v>608847</v>
      </c>
      <c r="L61" s="105">
        <v>0</v>
      </c>
      <c r="M61" s="2"/>
      <c r="N61" s="2"/>
    </row>
    <row r="62" spans="1:14" s="31" customFormat="1" ht="12.75" customHeight="1">
      <c r="A62" s="87" t="s">
        <v>12</v>
      </c>
      <c r="B62" s="106">
        <v>7626900881</v>
      </c>
      <c r="C62" s="61">
        <v>7626900881</v>
      </c>
      <c r="D62" s="61">
        <v>4519546931</v>
      </c>
      <c r="E62" s="61">
        <v>0</v>
      </c>
      <c r="F62" s="61">
        <v>10047632</v>
      </c>
      <c r="G62" s="61">
        <v>0</v>
      </c>
      <c r="H62" s="61">
        <v>0</v>
      </c>
      <c r="I62" s="61">
        <v>8926192</v>
      </c>
      <c r="J62" s="41">
        <v>4509499299</v>
      </c>
      <c r="K62" s="61">
        <v>4509499299</v>
      </c>
      <c r="L62" s="107">
        <v>200000000</v>
      </c>
      <c r="M62" s="2"/>
      <c r="N62" s="2"/>
    </row>
    <row r="63" spans="1:14" s="31" customFormat="1" ht="12.75" customHeight="1">
      <c r="A63" s="87" t="s">
        <v>13</v>
      </c>
      <c r="B63" s="106">
        <v>2796637997</v>
      </c>
      <c r="C63" s="61">
        <v>2643325139</v>
      </c>
      <c r="D63" s="61">
        <v>2507644963</v>
      </c>
      <c r="E63" s="61">
        <v>0</v>
      </c>
      <c r="F63" s="61">
        <v>365240</v>
      </c>
      <c r="G63" s="61">
        <v>103574879</v>
      </c>
      <c r="H63" s="61">
        <v>0</v>
      </c>
      <c r="I63" s="61">
        <v>87658</v>
      </c>
      <c r="J63" s="41">
        <v>2762284169</v>
      </c>
      <c r="K63" s="61">
        <v>2610854602</v>
      </c>
      <c r="L63" s="107">
        <v>0</v>
      </c>
      <c r="M63" s="2"/>
      <c r="N63" s="2"/>
    </row>
    <row r="64" spans="1:14" s="31" customFormat="1" ht="12.75" customHeight="1" thickBot="1">
      <c r="A64" s="88" t="s">
        <v>15</v>
      </c>
      <c r="B64" s="108">
        <v>120822030</v>
      </c>
      <c r="C64" s="63">
        <v>156687887</v>
      </c>
      <c r="D64" s="63">
        <v>152997379</v>
      </c>
      <c r="E64" s="63">
        <v>0</v>
      </c>
      <c r="F64" s="63">
        <v>0</v>
      </c>
      <c r="G64" s="63">
        <v>3690508</v>
      </c>
      <c r="H64" s="63">
        <v>0</v>
      </c>
      <c r="I64" s="63">
        <v>19288</v>
      </c>
      <c r="J64" s="62">
        <v>120822030</v>
      </c>
      <c r="K64" s="63">
        <v>156687887</v>
      </c>
      <c r="L64" s="109">
        <v>0</v>
      </c>
      <c r="M64" s="2"/>
      <c r="N64" s="2"/>
    </row>
    <row r="65" spans="1:14" s="8" customFormat="1" ht="12.75" customHeight="1" thickBot="1">
      <c r="A65" s="89" t="str">
        <f>"CG and LG (I+II+III) GRAND TOTAL in "&amp;LEFT($A$7,LEN($A$7)-5)&amp;":"</f>
        <v>CG and LG (I+II+III) GRAND TOTAL in November:</v>
      </c>
      <c r="B65" s="110" t="s">
        <v>0</v>
      </c>
      <c r="C65" s="65">
        <v>10431822054</v>
      </c>
      <c r="D65" s="65">
        <v>7180920444</v>
      </c>
      <c r="E65" s="65">
        <v>0</v>
      </c>
      <c r="F65" s="65">
        <v>10536730</v>
      </c>
      <c r="G65" s="65">
        <v>107266921</v>
      </c>
      <c r="H65" s="65">
        <v>0</v>
      </c>
      <c r="I65" s="65">
        <v>9037924</v>
      </c>
      <c r="J65" s="64" t="s">
        <v>0</v>
      </c>
      <c r="K65" s="65">
        <v>7277650635</v>
      </c>
      <c r="L65" s="111">
        <v>200000000</v>
      </c>
      <c r="M65" s="2"/>
      <c r="N65" s="2"/>
    </row>
    <row r="66" spans="1:14" s="1" customFormat="1" ht="12.75" customHeight="1">
      <c r="A66" s="90" t="s">
        <v>38</v>
      </c>
      <c r="B66" s="112" t="s">
        <v>0</v>
      </c>
      <c r="C66" s="53" t="s">
        <v>0</v>
      </c>
      <c r="D66" s="54">
        <v>7727596571</v>
      </c>
      <c r="E66" s="54">
        <v>0</v>
      </c>
      <c r="F66" s="54">
        <v>1220951717</v>
      </c>
      <c r="G66" s="54">
        <v>168551004</v>
      </c>
      <c r="H66" s="54">
        <v>0</v>
      </c>
      <c r="I66" s="54">
        <v>80585723</v>
      </c>
      <c r="J66" s="55" t="s">
        <v>0</v>
      </c>
      <c r="K66" s="54">
        <v>6675195858</v>
      </c>
      <c r="L66" s="56" t="s">
        <v>0</v>
      </c>
      <c r="M66" s="2"/>
      <c r="N66" s="2"/>
    </row>
    <row r="67" spans="1:14" s="1" customFormat="1" ht="12.75" customHeight="1">
      <c r="A67" s="84" t="s">
        <v>39</v>
      </c>
      <c r="B67" s="113" t="s">
        <v>0</v>
      </c>
      <c r="C67" s="68" t="s">
        <v>0</v>
      </c>
      <c r="D67" s="69">
        <v>6675195858</v>
      </c>
      <c r="E67" s="69">
        <v>0</v>
      </c>
      <c r="F67" s="69">
        <v>0</v>
      </c>
      <c r="G67" s="69">
        <v>21332114</v>
      </c>
      <c r="H67" s="69">
        <v>0</v>
      </c>
      <c r="I67" s="69">
        <v>19253813</v>
      </c>
      <c r="J67" s="70" t="s">
        <v>0</v>
      </c>
      <c r="K67" s="69">
        <v>6696527972</v>
      </c>
      <c r="L67" s="71" t="s">
        <v>0</v>
      </c>
      <c r="M67" s="2"/>
      <c r="N67" s="2"/>
    </row>
    <row r="68" spans="1:14" s="1" customFormat="1" ht="12.75" customHeight="1">
      <c r="A68" s="84" t="s">
        <v>40</v>
      </c>
      <c r="B68" s="113" t="s">
        <v>0</v>
      </c>
      <c r="C68" s="68" t="s">
        <v>0</v>
      </c>
      <c r="D68" s="69">
        <v>6696527972</v>
      </c>
      <c r="E68" s="69">
        <v>0</v>
      </c>
      <c r="F68" s="69">
        <v>5250341</v>
      </c>
      <c r="G68" s="69">
        <v>92343330</v>
      </c>
      <c r="H68" s="69">
        <v>0</v>
      </c>
      <c r="I68" s="69">
        <v>25184760</v>
      </c>
      <c r="J68" s="70" t="s">
        <v>0</v>
      </c>
      <c r="K68" s="69">
        <v>6783620961</v>
      </c>
      <c r="L68" s="71" t="s">
        <v>0</v>
      </c>
      <c r="M68" s="2"/>
      <c r="N68" s="2"/>
    </row>
    <row r="69" spans="1:14" s="1" customFormat="1" ht="12.75" customHeight="1">
      <c r="A69" s="84" t="s">
        <v>41</v>
      </c>
      <c r="B69" s="113" t="s">
        <v>0</v>
      </c>
      <c r="C69" s="68" t="s">
        <v>0</v>
      </c>
      <c r="D69" s="69">
        <v>6783620961</v>
      </c>
      <c r="E69" s="69">
        <v>0</v>
      </c>
      <c r="F69" s="69">
        <v>10110590</v>
      </c>
      <c r="G69" s="69">
        <v>-38444234</v>
      </c>
      <c r="H69" s="69">
        <v>110699</v>
      </c>
      <c r="I69" s="69">
        <v>47735000</v>
      </c>
      <c r="J69" s="70" t="s">
        <v>0</v>
      </c>
      <c r="K69" s="69">
        <v>6735176836</v>
      </c>
      <c r="L69" s="71" t="s">
        <v>0</v>
      </c>
      <c r="M69" s="2"/>
      <c r="N69" s="2"/>
    </row>
    <row r="70" spans="1:14" s="1" customFormat="1" ht="12.75" customHeight="1">
      <c r="A70" s="84" t="s">
        <v>42</v>
      </c>
      <c r="B70" s="113" t="s">
        <v>0</v>
      </c>
      <c r="C70" s="68" t="s">
        <v>0</v>
      </c>
      <c r="D70" s="69">
        <v>6735176836</v>
      </c>
      <c r="E70" s="69">
        <v>0</v>
      </c>
      <c r="F70" s="69">
        <v>12791285</v>
      </c>
      <c r="G70" s="69">
        <v>8366505</v>
      </c>
      <c r="H70" s="69">
        <v>0</v>
      </c>
      <c r="I70" s="69">
        <v>3837726</v>
      </c>
      <c r="J70" s="70" t="s">
        <v>0</v>
      </c>
      <c r="K70" s="69">
        <v>6730752056</v>
      </c>
      <c r="L70" s="71" t="s">
        <v>0</v>
      </c>
      <c r="M70" s="2"/>
      <c r="N70" s="2"/>
    </row>
    <row r="71" spans="1:14" s="1" customFormat="1" ht="12.75" customHeight="1">
      <c r="A71" s="84" t="s">
        <v>43</v>
      </c>
      <c r="B71" s="113" t="s">
        <v>0</v>
      </c>
      <c r="C71" s="68" t="s">
        <v>0</v>
      </c>
      <c r="D71" s="69">
        <v>6730752056</v>
      </c>
      <c r="E71" s="69">
        <v>0</v>
      </c>
      <c r="F71" s="69">
        <v>5107660</v>
      </c>
      <c r="G71" s="69">
        <v>-37925248</v>
      </c>
      <c r="H71" s="69">
        <v>0</v>
      </c>
      <c r="I71" s="69">
        <v>11848835</v>
      </c>
      <c r="J71" s="70" t="s">
        <v>0</v>
      </c>
      <c r="K71" s="69">
        <v>6687719148</v>
      </c>
      <c r="L71" s="71" t="s">
        <v>0</v>
      </c>
      <c r="M71" s="2"/>
      <c r="N71" s="2"/>
    </row>
    <row r="72" spans="1:14" s="1" customFormat="1" ht="12.75" customHeight="1">
      <c r="A72" s="84" t="s">
        <v>44</v>
      </c>
      <c r="B72" s="113" t="s">
        <v>0</v>
      </c>
      <c r="C72" s="68" t="s">
        <v>0</v>
      </c>
      <c r="D72" s="69">
        <v>6687719148</v>
      </c>
      <c r="E72" s="69">
        <v>0</v>
      </c>
      <c r="F72" s="69">
        <v>21875579</v>
      </c>
      <c r="G72" s="69">
        <v>42102914</v>
      </c>
      <c r="H72" s="69">
        <v>0</v>
      </c>
      <c r="I72" s="69">
        <v>19456784</v>
      </c>
      <c r="J72" s="70" t="s">
        <v>0</v>
      </c>
      <c r="K72" s="69">
        <v>6707946483</v>
      </c>
      <c r="L72" s="71" t="s">
        <v>0</v>
      </c>
      <c r="M72" s="2"/>
      <c r="N72" s="2"/>
    </row>
    <row r="73" spans="1:14" s="1" customFormat="1" ht="12.75" customHeight="1">
      <c r="A73" s="84" t="s">
        <v>45</v>
      </c>
      <c r="B73" s="113" t="s">
        <v>0</v>
      </c>
      <c r="C73" s="68" t="s">
        <v>0</v>
      </c>
      <c r="D73" s="69">
        <v>6707946483</v>
      </c>
      <c r="E73" s="69">
        <v>0</v>
      </c>
      <c r="F73" s="69">
        <v>0</v>
      </c>
      <c r="G73" s="69">
        <v>-72805074</v>
      </c>
      <c r="H73" s="69">
        <v>0</v>
      </c>
      <c r="I73" s="69">
        <v>23492409</v>
      </c>
      <c r="J73" s="70" t="s">
        <v>0</v>
      </c>
      <c r="K73" s="69">
        <v>6635141409</v>
      </c>
      <c r="L73" s="71" t="s">
        <v>0</v>
      </c>
      <c r="M73" s="2"/>
      <c r="N73" s="2"/>
    </row>
    <row r="74" spans="1:14" s="1" customFormat="1" ht="12.75" customHeight="1">
      <c r="A74" s="84" t="s">
        <v>46</v>
      </c>
      <c r="B74" s="113" t="s">
        <v>0</v>
      </c>
      <c r="C74" s="68" t="s">
        <v>0</v>
      </c>
      <c r="D74" s="69">
        <v>6635141409</v>
      </c>
      <c r="E74" s="69">
        <v>500000000</v>
      </c>
      <c r="F74" s="69">
        <v>1777972</v>
      </c>
      <c r="G74" s="69">
        <v>13846689</v>
      </c>
      <c r="H74" s="69">
        <v>0</v>
      </c>
      <c r="I74" s="69">
        <v>142353</v>
      </c>
      <c r="J74" s="70" t="s">
        <v>0</v>
      </c>
      <c r="K74" s="69">
        <v>7147210126</v>
      </c>
      <c r="L74" s="71" t="s">
        <v>0</v>
      </c>
      <c r="M74" s="2"/>
      <c r="N74" s="2"/>
    </row>
    <row r="75" spans="1:14" s="1" customFormat="1" ht="12.75" customHeight="1" thickBot="1">
      <c r="A75" s="84" t="s">
        <v>47</v>
      </c>
      <c r="B75" s="113" t="s">
        <v>0</v>
      </c>
      <c r="C75" s="68" t="s">
        <v>0</v>
      </c>
      <c r="D75" s="69">
        <v>7147210126</v>
      </c>
      <c r="E75" s="69">
        <v>0</v>
      </c>
      <c r="F75" s="69">
        <v>10108063</v>
      </c>
      <c r="G75" s="69">
        <v>43710318</v>
      </c>
      <c r="H75" s="69">
        <v>108063</v>
      </c>
      <c r="I75" s="69">
        <v>7649000</v>
      </c>
      <c r="J75" s="70" t="s">
        <v>0</v>
      </c>
      <c r="K75" s="69">
        <v>7180920444</v>
      </c>
      <c r="L75" s="71" t="s">
        <v>0</v>
      </c>
      <c r="M75" s="2"/>
      <c r="N75" s="2"/>
    </row>
    <row r="76" spans="1:14" s="1" customFormat="1" ht="12.75" customHeight="1" hidden="1" thickBot="1">
      <c r="A76" s="117" t="s">
        <v>48</v>
      </c>
      <c r="B76" s="114" t="s">
        <v>0</v>
      </c>
      <c r="C76" s="72" t="s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2" t="s">
        <v>0</v>
      </c>
      <c r="K76" s="42">
        <v>0</v>
      </c>
      <c r="L76" s="73" t="s">
        <v>0</v>
      </c>
      <c r="M76" s="2"/>
      <c r="N76" s="2"/>
    </row>
    <row r="77" spans="1:14" s="1" customFormat="1" ht="12.75" customHeight="1" thickBot="1">
      <c r="A77" s="118" t="str">
        <f>"Total per year "&amp;RIGHT($A$7,4)&amp;":"</f>
        <v>Total per year 2015:</v>
      </c>
      <c r="B77" s="110" t="s">
        <v>0</v>
      </c>
      <c r="C77" s="64" t="s">
        <v>0</v>
      </c>
      <c r="D77" s="120">
        <v>7727596571</v>
      </c>
      <c r="E77" s="120">
        <v>500000000</v>
      </c>
      <c r="F77" s="120">
        <v>1298509937</v>
      </c>
      <c r="G77" s="120">
        <v>348345239</v>
      </c>
      <c r="H77" s="120">
        <v>218762</v>
      </c>
      <c r="I77" s="120">
        <v>248224327</v>
      </c>
      <c r="J77" s="64" t="s">
        <v>0</v>
      </c>
      <c r="K77" s="120">
        <v>7277650635</v>
      </c>
      <c r="L77" s="121" t="s">
        <v>0</v>
      </c>
      <c r="M77" s="2"/>
      <c r="N77" s="2"/>
    </row>
    <row r="78" ht="15" customHeight="1">
      <c r="A78" s="51" t="s">
        <v>86</v>
      </c>
    </row>
    <row r="79" ht="15.75">
      <c r="A79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40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SheetLayoutView="100" zoomScalePageLayoutView="0" workbookViewId="0" topLeftCell="A1">
      <selection activeCell="G81" sqref="G8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5" customFormat="1" ht="17.25" customHeight="1">
      <c r="A6" s="136" t="s">
        <v>85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87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2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</row>
    <row r="12" spans="1:12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</row>
    <row r="14" spans="1:12" s="9" customFormat="1" ht="12" customHeight="1">
      <c r="A14" s="75" t="s">
        <v>4</v>
      </c>
      <c r="B14" s="93">
        <v>1349880</v>
      </c>
      <c r="C14" s="32">
        <v>1245851</v>
      </c>
      <c r="D14" s="33">
        <v>486523</v>
      </c>
      <c r="E14" s="32">
        <v>0</v>
      </c>
      <c r="F14" s="33">
        <v>0</v>
      </c>
      <c r="G14" s="33">
        <v>2919</v>
      </c>
      <c r="H14" s="33">
        <v>0</v>
      </c>
      <c r="I14" s="33">
        <v>0</v>
      </c>
      <c r="J14" s="32">
        <v>530310</v>
      </c>
      <c r="K14" s="34">
        <v>489442</v>
      </c>
      <c r="L14" s="35">
        <v>0</v>
      </c>
    </row>
    <row r="15" spans="1:12" s="10" customFormat="1" ht="12" customHeight="1">
      <c r="A15" s="76" t="s">
        <v>28</v>
      </c>
      <c r="B15" s="94">
        <v>1349880</v>
      </c>
      <c r="C15" s="36">
        <v>1245851</v>
      </c>
      <c r="D15" s="36">
        <v>486523</v>
      </c>
      <c r="E15" s="36">
        <v>0</v>
      </c>
      <c r="F15" s="36">
        <v>0</v>
      </c>
      <c r="G15" s="36">
        <v>2919</v>
      </c>
      <c r="H15" s="36">
        <v>0</v>
      </c>
      <c r="I15" s="36">
        <v>0</v>
      </c>
      <c r="J15" s="36">
        <v>530310</v>
      </c>
      <c r="K15" s="36">
        <v>489442</v>
      </c>
      <c r="L15" s="37">
        <v>0</v>
      </c>
    </row>
    <row r="16" spans="1:12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</row>
    <row r="17" spans="1:12" s="9" customFormat="1" ht="11.25" customHeight="1">
      <c r="A17" s="75" t="s">
        <v>22</v>
      </c>
      <c r="B17" s="96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</row>
    <row r="18" spans="1:12" s="8" customFormat="1" ht="12" customHeight="1">
      <c r="A18" s="75" t="s">
        <v>88</v>
      </c>
      <c r="B18" s="96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</row>
    <row r="19" spans="1:12" s="8" customFormat="1" ht="12" customHeight="1">
      <c r="A19" s="75" t="s">
        <v>89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</row>
    <row r="20" spans="1:12" s="8" customFormat="1" ht="12" customHeight="1">
      <c r="A20" s="75" t="s">
        <v>90</v>
      </c>
      <c r="B20" s="96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</row>
    <row r="21" spans="1:12" s="8" customFormat="1" ht="12" customHeight="1">
      <c r="A21" s="75" t="s">
        <v>91</v>
      </c>
      <c r="B21" s="96">
        <v>550000000</v>
      </c>
      <c r="C21" s="34">
        <v>550000000</v>
      </c>
      <c r="D21" s="34">
        <v>0</v>
      </c>
      <c r="E21" s="34">
        <v>550000000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</row>
    <row r="22" spans="1:12" s="8" customFormat="1" ht="12" customHeight="1">
      <c r="A22" s="75" t="s">
        <v>20</v>
      </c>
      <c r="B22" s="96">
        <v>150000000</v>
      </c>
      <c r="C22" s="34">
        <v>150000000</v>
      </c>
      <c r="D22" s="34">
        <v>135991725</v>
      </c>
      <c r="E22" s="34">
        <v>0</v>
      </c>
      <c r="F22" s="34">
        <v>0</v>
      </c>
      <c r="G22" s="34">
        <v>0</v>
      </c>
      <c r="H22" s="34">
        <v>0</v>
      </c>
      <c r="I22" s="34">
        <v>3532434</v>
      </c>
      <c r="J22" s="34">
        <v>135991725</v>
      </c>
      <c r="K22" s="34">
        <v>135991725</v>
      </c>
      <c r="L22" s="38">
        <v>0</v>
      </c>
    </row>
    <row r="23" spans="1:12" s="8" customFormat="1" ht="12" customHeight="1">
      <c r="A23" s="78" t="s">
        <v>6</v>
      </c>
      <c r="B23" s="96">
        <v>7019240</v>
      </c>
      <c r="C23" s="34">
        <v>7019240</v>
      </c>
      <c r="D23" s="34">
        <v>2356446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2356446</v>
      </c>
      <c r="K23" s="34">
        <v>2356446</v>
      </c>
      <c r="L23" s="38">
        <v>0</v>
      </c>
    </row>
    <row r="24" spans="1:12" s="8" customFormat="1" ht="12.75" customHeight="1">
      <c r="A24" s="79" t="s">
        <v>76</v>
      </c>
      <c r="B24" s="96">
        <v>42000000</v>
      </c>
      <c r="C24" s="34">
        <v>42000000</v>
      </c>
      <c r="D24" s="58">
        <v>11454545</v>
      </c>
      <c r="E24" s="34">
        <v>0</v>
      </c>
      <c r="F24" s="34">
        <v>3818182</v>
      </c>
      <c r="G24" s="34">
        <v>0</v>
      </c>
      <c r="H24" s="34">
        <v>0</v>
      </c>
      <c r="I24" s="34">
        <v>5182</v>
      </c>
      <c r="J24" s="34">
        <v>7636363</v>
      </c>
      <c r="K24" s="34">
        <v>7636363</v>
      </c>
      <c r="L24" s="38">
        <v>0</v>
      </c>
    </row>
    <row r="25" spans="1:12" s="8" customFormat="1" ht="12" customHeight="1">
      <c r="A25" s="80" t="s">
        <v>5</v>
      </c>
      <c r="B25" s="96">
        <v>4590023</v>
      </c>
      <c r="C25" s="34">
        <v>4590023</v>
      </c>
      <c r="D25" s="58">
        <v>1884766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1884766</v>
      </c>
      <c r="K25" s="34">
        <v>1884766</v>
      </c>
      <c r="L25" s="38">
        <v>0</v>
      </c>
    </row>
    <row r="26" spans="1:12" s="8" customFormat="1" ht="12" customHeight="1">
      <c r="A26" s="75" t="s">
        <v>4</v>
      </c>
      <c r="B26" s="96">
        <v>18620142</v>
      </c>
      <c r="C26" s="34">
        <v>18620142</v>
      </c>
      <c r="D26" s="58">
        <v>7307991</v>
      </c>
      <c r="E26" s="34">
        <v>0</v>
      </c>
      <c r="F26" s="34">
        <v>0</v>
      </c>
      <c r="G26" s="34">
        <v>0</v>
      </c>
      <c r="H26" s="34">
        <v>0</v>
      </c>
      <c r="I26" s="34">
        <v>1700</v>
      </c>
      <c r="J26" s="34">
        <v>7307991</v>
      </c>
      <c r="K26" s="34">
        <v>7307991</v>
      </c>
      <c r="L26" s="38">
        <v>0</v>
      </c>
    </row>
    <row r="27" spans="1:12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</row>
    <row r="28" spans="1:12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</row>
    <row r="29" spans="1:12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</row>
    <row r="30" spans="1:12" s="9" customFormat="1" ht="12" customHeight="1">
      <c r="A30" s="75" t="s">
        <v>17</v>
      </c>
      <c r="B30" s="96">
        <v>25000000</v>
      </c>
      <c r="C30" s="34">
        <v>25000000</v>
      </c>
      <c r="D30" s="34">
        <v>22500000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</v>
      </c>
      <c r="K30" s="34">
        <v>22500000</v>
      </c>
      <c r="L30" s="38">
        <v>0</v>
      </c>
    </row>
    <row r="31" spans="1:12" s="9" customFormat="1" ht="12" customHeight="1">
      <c r="A31" s="75" t="s">
        <v>18</v>
      </c>
      <c r="B31" s="96">
        <v>400000000</v>
      </c>
      <c r="C31" s="34">
        <v>400000000</v>
      </c>
      <c r="D31" s="34">
        <v>340000000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340000000</v>
      </c>
      <c r="K31" s="34">
        <v>340000000</v>
      </c>
      <c r="L31" s="38">
        <v>0</v>
      </c>
    </row>
    <row r="32" spans="1:12" s="9" customFormat="1" ht="12.75" customHeight="1">
      <c r="A32" s="79" t="s">
        <v>77</v>
      </c>
      <c r="B32" s="96">
        <v>100000000</v>
      </c>
      <c r="C32" s="34">
        <v>100000000</v>
      </c>
      <c r="D32" s="34">
        <v>63636364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63636364</v>
      </c>
      <c r="K32" s="34">
        <v>63636364</v>
      </c>
      <c r="L32" s="38">
        <v>0</v>
      </c>
    </row>
    <row r="33" spans="1:12" s="9" customFormat="1" ht="12.75" customHeight="1">
      <c r="A33" s="79" t="s">
        <v>7</v>
      </c>
      <c r="B33" s="96">
        <v>7019240</v>
      </c>
      <c r="C33" s="34">
        <v>7019240</v>
      </c>
      <c r="D33" s="34">
        <v>2220127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2220127</v>
      </c>
      <c r="K33" s="34">
        <v>2220127</v>
      </c>
      <c r="L33" s="38">
        <v>0</v>
      </c>
    </row>
    <row r="34" spans="1:12" s="8" customFormat="1" ht="12" customHeight="1">
      <c r="A34" s="76" t="s">
        <v>8</v>
      </c>
      <c r="B34" s="97">
        <v>8054248645</v>
      </c>
      <c r="C34" s="39">
        <v>8054248645</v>
      </c>
      <c r="D34" s="39">
        <v>4412351964</v>
      </c>
      <c r="E34" s="39">
        <v>550000000</v>
      </c>
      <c r="F34" s="39">
        <v>3818182</v>
      </c>
      <c r="G34" s="39">
        <v>0</v>
      </c>
      <c r="H34" s="39">
        <v>0</v>
      </c>
      <c r="I34" s="39">
        <v>3539316</v>
      </c>
      <c r="J34" s="39">
        <v>4958533782</v>
      </c>
      <c r="K34" s="39">
        <v>4958533782</v>
      </c>
      <c r="L34" s="37">
        <v>200000000</v>
      </c>
    </row>
    <row r="35" spans="1:12" s="8" customFormat="1" ht="12" customHeight="1">
      <c r="A35" s="77" t="s">
        <v>13</v>
      </c>
      <c r="B35" s="95"/>
      <c r="C35" s="11"/>
      <c r="D35" s="11"/>
      <c r="E35" s="11"/>
      <c r="F35" s="11"/>
      <c r="G35" s="11"/>
      <c r="H35" s="11"/>
      <c r="I35" s="11"/>
      <c r="J35" s="11"/>
      <c r="K35" s="11"/>
      <c r="L35" s="24"/>
    </row>
    <row r="36" spans="1:12" s="8" customFormat="1" ht="12" customHeight="1">
      <c r="A36" s="78" t="s">
        <v>6</v>
      </c>
      <c r="B36" s="98">
        <v>9591610</v>
      </c>
      <c r="C36" s="12">
        <v>8810150</v>
      </c>
      <c r="D36" s="12">
        <v>2247148</v>
      </c>
      <c r="E36" s="12">
        <v>0</v>
      </c>
      <c r="F36" s="12">
        <v>0</v>
      </c>
      <c r="G36" s="12">
        <v>-63366</v>
      </c>
      <c r="H36" s="12">
        <v>0</v>
      </c>
      <c r="I36" s="12">
        <v>0</v>
      </c>
      <c r="J36" s="12">
        <v>2377483</v>
      </c>
      <c r="K36" s="12">
        <v>2183782</v>
      </c>
      <c r="L36" s="25">
        <v>0</v>
      </c>
    </row>
    <row r="37" spans="1:12" s="9" customFormat="1" ht="12" customHeight="1">
      <c r="A37" s="78" t="s">
        <v>7</v>
      </c>
      <c r="B37" s="98">
        <v>9591610</v>
      </c>
      <c r="C37" s="12">
        <v>8810150</v>
      </c>
      <c r="D37" s="12">
        <v>2140141</v>
      </c>
      <c r="E37" s="12">
        <v>0</v>
      </c>
      <c r="F37" s="12">
        <v>0</v>
      </c>
      <c r="G37" s="12">
        <v>-60349</v>
      </c>
      <c r="H37" s="12">
        <v>0</v>
      </c>
      <c r="I37" s="12">
        <v>0</v>
      </c>
      <c r="J37" s="12">
        <v>2264270</v>
      </c>
      <c r="K37" s="12">
        <v>2079792</v>
      </c>
      <c r="L37" s="25">
        <v>0</v>
      </c>
    </row>
    <row r="38" spans="1:12" s="13" customFormat="1" ht="12" customHeight="1">
      <c r="A38" s="78" t="s">
        <v>21</v>
      </c>
      <c r="B38" s="98">
        <v>401490000</v>
      </c>
      <c r="C38" s="12">
        <v>368779278</v>
      </c>
      <c r="D38" s="12">
        <v>472589792</v>
      </c>
      <c r="E38" s="12">
        <v>0</v>
      </c>
      <c r="F38" s="12">
        <v>90868001</v>
      </c>
      <c r="G38" s="12">
        <v>-12942513</v>
      </c>
      <c r="H38" s="12">
        <v>0</v>
      </c>
      <c r="I38" s="12">
        <v>11950287</v>
      </c>
      <c r="J38" s="12">
        <v>401490000</v>
      </c>
      <c r="K38" s="12">
        <v>368779278</v>
      </c>
      <c r="L38" s="25">
        <v>0</v>
      </c>
    </row>
    <row r="39" spans="1:12" s="13" customFormat="1" ht="12" customHeight="1">
      <c r="A39" s="78" t="s">
        <v>92</v>
      </c>
      <c r="B39" s="98">
        <v>1000000000</v>
      </c>
      <c r="C39" s="12">
        <v>918526683</v>
      </c>
      <c r="D39" s="12">
        <v>945179584</v>
      </c>
      <c r="E39" s="12">
        <v>0</v>
      </c>
      <c r="F39" s="12">
        <v>0</v>
      </c>
      <c r="G39" s="12">
        <v>-26652901</v>
      </c>
      <c r="H39" s="12">
        <v>0</v>
      </c>
      <c r="I39" s="12">
        <v>0</v>
      </c>
      <c r="J39" s="12">
        <v>1000000000</v>
      </c>
      <c r="K39" s="12">
        <v>918526683</v>
      </c>
      <c r="L39" s="25">
        <v>0</v>
      </c>
    </row>
    <row r="40" spans="1:12" s="13" customFormat="1" ht="12" customHeight="1">
      <c r="A40" s="78" t="s">
        <v>93</v>
      </c>
      <c r="B40" s="98">
        <v>698069000</v>
      </c>
      <c r="C40" s="12">
        <v>641195003</v>
      </c>
      <c r="D40" s="12">
        <v>1181474480</v>
      </c>
      <c r="E40" s="12">
        <v>0</v>
      </c>
      <c r="F40" s="12">
        <v>509114473</v>
      </c>
      <c r="G40" s="12">
        <v>-31165004</v>
      </c>
      <c r="H40" s="12">
        <v>0</v>
      </c>
      <c r="I40" s="12">
        <v>0</v>
      </c>
      <c r="J40" s="12">
        <v>698069000</v>
      </c>
      <c r="K40" s="12">
        <v>641195003</v>
      </c>
      <c r="L40" s="25">
        <v>0</v>
      </c>
    </row>
    <row r="41" spans="1:12" s="13" customFormat="1" ht="12" customHeight="1">
      <c r="A41" s="78" t="s">
        <v>61</v>
      </c>
      <c r="B41" s="98">
        <v>9318877</v>
      </c>
      <c r="C41" s="12">
        <v>8559637</v>
      </c>
      <c r="D41" s="12">
        <v>2569003</v>
      </c>
      <c r="E41" s="12">
        <v>0</v>
      </c>
      <c r="F41" s="12">
        <v>0</v>
      </c>
      <c r="G41" s="12">
        <v>-72442</v>
      </c>
      <c r="H41" s="12">
        <v>0</v>
      </c>
      <c r="I41" s="12">
        <v>0</v>
      </c>
      <c r="J41" s="12">
        <v>2718006</v>
      </c>
      <c r="K41" s="12">
        <v>2496561</v>
      </c>
      <c r="L41" s="25">
        <v>0</v>
      </c>
    </row>
    <row r="42" spans="1:12" s="8" customFormat="1" ht="12" customHeight="1">
      <c r="A42" s="80" t="s">
        <v>9</v>
      </c>
      <c r="B42" s="98">
        <v>15927358</v>
      </c>
      <c r="C42" s="12">
        <v>14629703</v>
      </c>
      <c r="D42" s="12">
        <v>4387448</v>
      </c>
      <c r="E42" s="12">
        <v>0</v>
      </c>
      <c r="F42" s="12">
        <v>0</v>
      </c>
      <c r="G42" s="12">
        <v>-123721</v>
      </c>
      <c r="H42" s="12">
        <v>0</v>
      </c>
      <c r="I42" s="12">
        <v>0</v>
      </c>
      <c r="J42" s="12">
        <v>4641920</v>
      </c>
      <c r="K42" s="12">
        <v>4263727</v>
      </c>
      <c r="L42" s="25">
        <v>0</v>
      </c>
    </row>
    <row r="43" spans="1:12" s="8" customFormat="1" ht="12" customHeight="1">
      <c r="A43" s="80" t="s">
        <v>64</v>
      </c>
      <c r="B43" s="98">
        <v>2208542</v>
      </c>
      <c r="C43" s="12">
        <v>2028605</v>
      </c>
      <c r="D43" s="12">
        <v>267006</v>
      </c>
      <c r="E43" s="12">
        <v>0</v>
      </c>
      <c r="F43" s="12">
        <v>0</v>
      </c>
      <c r="G43" s="12">
        <v>-7529</v>
      </c>
      <c r="H43" s="12">
        <v>0</v>
      </c>
      <c r="I43" s="12">
        <v>0</v>
      </c>
      <c r="J43" s="12">
        <v>282493</v>
      </c>
      <c r="K43" s="12">
        <v>259477</v>
      </c>
      <c r="L43" s="25">
        <v>0</v>
      </c>
    </row>
    <row r="44" spans="1:12" s="8" customFormat="1" ht="12" customHeight="1">
      <c r="A44" s="76" t="s">
        <v>10</v>
      </c>
      <c r="B44" s="99">
        <v>2146196997</v>
      </c>
      <c r="C44" s="14">
        <v>1971339209</v>
      </c>
      <c r="D44" s="14">
        <v>2610854602</v>
      </c>
      <c r="E44" s="14">
        <v>0</v>
      </c>
      <c r="F44" s="14">
        <v>599982474</v>
      </c>
      <c r="G44" s="14">
        <v>-71087825</v>
      </c>
      <c r="H44" s="14">
        <v>0</v>
      </c>
      <c r="I44" s="14">
        <v>11950287</v>
      </c>
      <c r="J44" s="14">
        <v>2111843172</v>
      </c>
      <c r="K44" s="14">
        <v>1939784303</v>
      </c>
      <c r="L44" s="26">
        <v>0</v>
      </c>
    </row>
    <row r="45" spans="1:12" s="8" customFormat="1" ht="12" customHeight="1">
      <c r="A45" s="77" t="s">
        <v>15</v>
      </c>
      <c r="B45" s="95"/>
      <c r="C45" s="11"/>
      <c r="D45" s="11"/>
      <c r="E45" s="11"/>
      <c r="F45" s="11"/>
      <c r="G45" s="11"/>
      <c r="H45" s="11"/>
      <c r="I45" s="11"/>
      <c r="J45" s="11"/>
      <c r="K45" s="11"/>
      <c r="L45" s="24"/>
    </row>
    <row r="46" spans="1:12" s="8" customFormat="1" ht="12" customHeight="1">
      <c r="A46" s="78" t="s">
        <v>19</v>
      </c>
      <c r="B46" s="96">
        <v>120822030</v>
      </c>
      <c r="C46" s="34">
        <v>153893810</v>
      </c>
      <c r="D46" s="58">
        <v>156687887</v>
      </c>
      <c r="E46" s="34">
        <v>0</v>
      </c>
      <c r="F46" s="34">
        <v>0</v>
      </c>
      <c r="G46" s="34">
        <v>-2794077</v>
      </c>
      <c r="H46" s="34">
        <v>0</v>
      </c>
      <c r="I46" s="34">
        <v>0</v>
      </c>
      <c r="J46" s="34">
        <v>120822030</v>
      </c>
      <c r="K46" s="34">
        <v>153893810</v>
      </c>
      <c r="L46" s="38">
        <v>0</v>
      </c>
    </row>
    <row r="47" spans="1:12" s="8" customFormat="1" ht="12" customHeight="1">
      <c r="A47" s="76" t="s">
        <v>16</v>
      </c>
      <c r="B47" s="97">
        <v>120822030</v>
      </c>
      <c r="C47" s="39">
        <v>153893810</v>
      </c>
      <c r="D47" s="39">
        <v>156687887</v>
      </c>
      <c r="E47" s="39">
        <v>0</v>
      </c>
      <c r="F47" s="39">
        <v>0</v>
      </c>
      <c r="G47" s="39">
        <v>-2794077</v>
      </c>
      <c r="H47" s="39">
        <v>0</v>
      </c>
      <c r="I47" s="39">
        <v>0</v>
      </c>
      <c r="J47" s="39">
        <v>120822030</v>
      </c>
      <c r="K47" s="39">
        <v>153893810</v>
      </c>
      <c r="L47" s="37">
        <v>0</v>
      </c>
    </row>
    <row r="48" spans="1:12" s="2" customFormat="1" ht="13.5" thickBot="1">
      <c r="A48" s="81" t="str">
        <f>"Total in "&amp;LEFT($A$7,LEN($A$7)-5)&amp;":"</f>
        <v>Total in December:</v>
      </c>
      <c r="B48" s="100" t="s">
        <v>0</v>
      </c>
      <c r="C48" s="20">
        <v>10180727515</v>
      </c>
      <c r="D48" s="20">
        <v>7180380976</v>
      </c>
      <c r="E48" s="20">
        <v>550000000</v>
      </c>
      <c r="F48" s="20">
        <v>603800656</v>
      </c>
      <c r="G48" s="20">
        <v>-73878983</v>
      </c>
      <c r="H48" s="20">
        <v>0</v>
      </c>
      <c r="I48" s="20">
        <v>15489603</v>
      </c>
      <c r="J48" s="19" t="s">
        <v>0</v>
      </c>
      <c r="K48" s="20">
        <v>7052701337</v>
      </c>
      <c r="L48" s="21">
        <v>200000000</v>
      </c>
    </row>
    <row r="49" spans="1:12" s="2" customFormat="1" ht="12" customHeight="1">
      <c r="A49" s="16" t="s">
        <v>33</v>
      </c>
      <c r="B49" s="91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2" s="8" customFormat="1" ht="12" customHeight="1" thickBot="1">
      <c r="A50" s="82" t="s">
        <v>29</v>
      </c>
      <c r="B50" s="10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3">
        <v>0</v>
      </c>
    </row>
    <row r="51" spans="1:12" s="2" customFormat="1" ht="13.5">
      <c r="A51" s="27" t="s">
        <v>35</v>
      </c>
      <c r="B51" s="91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2" s="31" customFormat="1" ht="12.75">
      <c r="A52" s="28" t="s">
        <v>11</v>
      </c>
      <c r="B52" s="102"/>
      <c r="C52" s="29"/>
      <c r="D52" s="29"/>
      <c r="E52" s="29"/>
      <c r="F52" s="29"/>
      <c r="G52" s="29"/>
      <c r="H52" s="29"/>
      <c r="I52" s="29"/>
      <c r="J52" s="29"/>
      <c r="K52" s="29"/>
      <c r="L52" s="30"/>
    </row>
    <row r="53" spans="1:12" s="31" customFormat="1" ht="12" customHeight="1">
      <c r="A53" s="83" t="s">
        <v>31</v>
      </c>
      <c r="B53" s="93">
        <v>4000000</v>
      </c>
      <c r="C53" s="32">
        <v>3691740</v>
      </c>
      <c r="D53" s="33">
        <v>122324</v>
      </c>
      <c r="E53" s="32">
        <v>0</v>
      </c>
      <c r="F53" s="33">
        <v>0</v>
      </c>
      <c r="G53" s="33">
        <v>734</v>
      </c>
      <c r="H53" s="33">
        <v>0</v>
      </c>
      <c r="I53" s="33">
        <v>0</v>
      </c>
      <c r="J53" s="32">
        <v>133333</v>
      </c>
      <c r="K53" s="34">
        <v>123058</v>
      </c>
      <c r="L53" s="35">
        <v>0</v>
      </c>
    </row>
    <row r="54" spans="1:12" s="31" customFormat="1" ht="12.75">
      <c r="A54" s="84" t="s">
        <v>28</v>
      </c>
      <c r="B54" s="94">
        <v>4000000</v>
      </c>
      <c r="C54" s="36">
        <v>3691740</v>
      </c>
      <c r="D54" s="36">
        <v>122324</v>
      </c>
      <c r="E54" s="36">
        <v>0</v>
      </c>
      <c r="F54" s="36">
        <v>0</v>
      </c>
      <c r="G54" s="36">
        <v>734</v>
      </c>
      <c r="H54" s="36">
        <v>0</v>
      </c>
      <c r="I54" s="36">
        <v>0</v>
      </c>
      <c r="J54" s="36">
        <v>133333</v>
      </c>
      <c r="K54" s="36">
        <v>123058</v>
      </c>
      <c r="L54" s="37">
        <v>0</v>
      </c>
    </row>
    <row r="55" spans="1:12" s="31" customFormat="1" ht="12.75">
      <c r="A55" s="28" t="s">
        <v>12</v>
      </c>
      <c r="B55" s="102"/>
      <c r="C55" s="29"/>
      <c r="D55" s="29"/>
      <c r="E55" s="29"/>
      <c r="F55" s="29"/>
      <c r="G55" s="29"/>
      <c r="H55" s="29"/>
      <c r="I55" s="29"/>
      <c r="J55" s="29"/>
      <c r="K55" s="29"/>
      <c r="L55" s="44"/>
    </row>
    <row r="56" spans="1:12" s="31" customFormat="1" ht="12.75">
      <c r="A56" s="85" t="s">
        <v>31</v>
      </c>
      <c r="B56" s="96">
        <v>12551985</v>
      </c>
      <c r="C56" s="34">
        <v>12551985</v>
      </c>
      <c r="D56" s="34">
        <v>418400</v>
      </c>
      <c r="E56" s="34">
        <v>0</v>
      </c>
      <c r="F56" s="34">
        <v>0</v>
      </c>
      <c r="G56" s="34">
        <v>0</v>
      </c>
      <c r="H56" s="34">
        <v>0</v>
      </c>
      <c r="I56" s="34">
        <v>23083</v>
      </c>
      <c r="J56" s="34">
        <v>418400</v>
      </c>
      <c r="K56" s="34">
        <v>418400</v>
      </c>
      <c r="L56" s="38">
        <v>0</v>
      </c>
    </row>
    <row r="57" spans="1:12" s="31" customFormat="1" ht="12.75">
      <c r="A57" s="85" t="s">
        <v>57</v>
      </c>
      <c r="B57" s="96">
        <v>81255205</v>
      </c>
      <c r="C57" s="34">
        <v>81255205</v>
      </c>
      <c r="D57" s="34">
        <v>81255205</v>
      </c>
      <c r="E57" s="34">
        <v>0</v>
      </c>
      <c r="F57" s="34">
        <v>0</v>
      </c>
      <c r="G57" s="34">
        <v>0</v>
      </c>
      <c r="H57" s="34">
        <v>0</v>
      </c>
      <c r="I57" s="34">
        <v>265471</v>
      </c>
      <c r="J57" s="34">
        <v>81255205</v>
      </c>
      <c r="K57" s="34">
        <v>81255205</v>
      </c>
      <c r="L57" s="38">
        <v>0</v>
      </c>
    </row>
    <row r="58" spans="1:12" s="31" customFormat="1" ht="12.75">
      <c r="A58" s="85" t="s">
        <v>58</v>
      </c>
      <c r="B58" s="96">
        <v>20631641</v>
      </c>
      <c r="C58" s="34">
        <v>20631641</v>
      </c>
      <c r="D58" s="34">
        <v>15473730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15473730</v>
      </c>
      <c r="K58" s="34">
        <v>15473730</v>
      </c>
      <c r="L58" s="38">
        <v>0</v>
      </c>
    </row>
    <row r="59" spans="1:12" s="31" customFormat="1" ht="12.75" customHeight="1">
      <c r="A59" s="84" t="s">
        <v>8</v>
      </c>
      <c r="B59" s="97">
        <v>114438831</v>
      </c>
      <c r="C59" s="39">
        <v>114438831</v>
      </c>
      <c r="D59" s="39">
        <v>97147335</v>
      </c>
      <c r="E59" s="39">
        <v>0</v>
      </c>
      <c r="F59" s="39">
        <v>0</v>
      </c>
      <c r="G59" s="39">
        <v>0</v>
      </c>
      <c r="H59" s="39">
        <v>0</v>
      </c>
      <c r="I59" s="39">
        <v>288554</v>
      </c>
      <c r="J59" s="39">
        <v>97147335</v>
      </c>
      <c r="K59" s="39">
        <v>97147335</v>
      </c>
      <c r="L59" s="37">
        <v>0</v>
      </c>
    </row>
    <row r="60" spans="1:12" s="31" customFormat="1" ht="12.75" customHeight="1" thickBot="1">
      <c r="A60" s="81" t="str">
        <f>"Total in "&amp;LEFT($A$7,LEN($A$7)-5)&amp;":"</f>
        <v>Total in December:</v>
      </c>
      <c r="B60" s="103" t="s">
        <v>0</v>
      </c>
      <c r="C60" s="20">
        <v>118130571</v>
      </c>
      <c r="D60" s="20">
        <v>97269659</v>
      </c>
      <c r="E60" s="20">
        <v>0</v>
      </c>
      <c r="F60" s="20">
        <v>0</v>
      </c>
      <c r="G60" s="20">
        <v>734</v>
      </c>
      <c r="H60" s="20">
        <v>0</v>
      </c>
      <c r="I60" s="20">
        <v>288554</v>
      </c>
      <c r="J60" s="59" t="s">
        <v>0</v>
      </c>
      <c r="K60" s="20">
        <v>97270393</v>
      </c>
      <c r="L60" s="21">
        <v>0</v>
      </c>
    </row>
    <row r="61" spans="1:12" s="31" customFormat="1" ht="12.75" customHeight="1">
      <c r="A61" s="86" t="s">
        <v>11</v>
      </c>
      <c r="B61" s="104">
        <v>5349880</v>
      </c>
      <c r="C61" s="60">
        <v>4937591</v>
      </c>
      <c r="D61" s="60">
        <v>608847</v>
      </c>
      <c r="E61" s="60">
        <v>0</v>
      </c>
      <c r="F61" s="60">
        <v>0</v>
      </c>
      <c r="G61" s="60">
        <v>3653</v>
      </c>
      <c r="H61" s="60">
        <v>0</v>
      </c>
      <c r="I61" s="60">
        <v>0</v>
      </c>
      <c r="J61" s="40">
        <v>663643</v>
      </c>
      <c r="K61" s="60">
        <v>612500</v>
      </c>
      <c r="L61" s="105">
        <v>0</v>
      </c>
    </row>
    <row r="62" spans="1:12" s="31" customFormat="1" ht="12.75" customHeight="1">
      <c r="A62" s="87" t="s">
        <v>12</v>
      </c>
      <c r="B62" s="106">
        <v>8168687476</v>
      </c>
      <c r="C62" s="61">
        <v>8168687476</v>
      </c>
      <c r="D62" s="61">
        <v>4509499299</v>
      </c>
      <c r="E62" s="61">
        <v>550000000</v>
      </c>
      <c r="F62" s="61">
        <v>3818182</v>
      </c>
      <c r="G62" s="61">
        <v>0</v>
      </c>
      <c r="H62" s="61">
        <v>0</v>
      </c>
      <c r="I62" s="61">
        <v>3827870</v>
      </c>
      <c r="J62" s="41">
        <v>5055681117</v>
      </c>
      <c r="K62" s="61">
        <v>5055681117</v>
      </c>
      <c r="L62" s="107">
        <v>200000000</v>
      </c>
    </row>
    <row r="63" spans="1:12" s="31" customFormat="1" ht="12.75" customHeight="1">
      <c r="A63" s="87" t="s">
        <v>13</v>
      </c>
      <c r="B63" s="106">
        <v>2146196997</v>
      </c>
      <c r="C63" s="61">
        <v>1971339209</v>
      </c>
      <c r="D63" s="61">
        <v>2610854602</v>
      </c>
      <c r="E63" s="61">
        <v>0</v>
      </c>
      <c r="F63" s="61">
        <v>599982474</v>
      </c>
      <c r="G63" s="61">
        <v>-71087825</v>
      </c>
      <c r="H63" s="61">
        <v>0</v>
      </c>
      <c r="I63" s="61">
        <v>11950287</v>
      </c>
      <c r="J63" s="41">
        <v>2111843172</v>
      </c>
      <c r="K63" s="61">
        <v>1939784303</v>
      </c>
      <c r="L63" s="107">
        <v>0</v>
      </c>
    </row>
    <row r="64" spans="1:12" s="31" customFormat="1" ht="12.75" customHeight="1" thickBot="1">
      <c r="A64" s="88" t="s">
        <v>15</v>
      </c>
      <c r="B64" s="108">
        <v>120822030</v>
      </c>
      <c r="C64" s="63">
        <v>153893810</v>
      </c>
      <c r="D64" s="63">
        <v>156687887</v>
      </c>
      <c r="E64" s="63">
        <v>0</v>
      </c>
      <c r="F64" s="63">
        <v>0</v>
      </c>
      <c r="G64" s="63">
        <v>-2794077</v>
      </c>
      <c r="H64" s="63">
        <v>0</v>
      </c>
      <c r="I64" s="63">
        <v>0</v>
      </c>
      <c r="J64" s="62">
        <v>120822030</v>
      </c>
      <c r="K64" s="63">
        <v>153893810</v>
      </c>
      <c r="L64" s="109">
        <v>0</v>
      </c>
    </row>
    <row r="65" spans="1:12" s="8" customFormat="1" ht="12.75" customHeight="1" thickBot="1">
      <c r="A65" s="89" t="str">
        <f>"CG and LG (I+II+III) GRAND TOTAL in "&amp;LEFT($A$7,LEN($A$7)-5)&amp;":"</f>
        <v>CG and LG (I+II+III) GRAND TOTAL in December:</v>
      </c>
      <c r="B65" s="110" t="s">
        <v>0</v>
      </c>
      <c r="C65" s="65">
        <v>10298858086</v>
      </c>
      <c r="D65" s="65">
        <v>7277650635</v>
      </c>
      <c r="E65" s="65">
        <v>550000000</v>
      </c>
      <c r="F65" s="65">
        <v>603800656</v>
      </c>
      <c r="G65" s="65">
        <v>-73878249</v>
      </c>
      <c r="H65" s="65">
        <v>0</v>
      </c>
      <c r="I65" s="65">
        <v>15778157</v>
      </c>
      <c r="J65" s="64" t="s">
        <v>0</v>
      </c>
      <c r="K65" s="65">
        <v>7149971730</v>
      </c>
      <c r="L65" s="111">
        <v>200000000</v>
      </c>
    </row>
    <row r="66" spans="1:12" s="1" customFormat="1" ht="12.75" customHeight="1">
      <c r="A66" s="90" t="s">
        <v>38</v>
      </c>
      <c r="B66" s="112" t="s">
        <v>0</v>
      </c>
      <c r="C66" s="53" t="s">
        <v>0</v>
      </c>
      <c r="D66" s="54">
        <v>7727596571</v>
      </c>
      <c r="E66" s="54">
        <v>0</v>
      </c>
      <c r="F66" s="54">
        <v>1220951717</v>
      </c>
      <c r="G66" s="54">
        <v>168551004</v>
      </c>
      <c r="H66" s="54">
        <v>0</v>
      </c>
      <c r="I66" s="54">
        <v>80585723</v>
      </c>
      <c r="J66" s="55" t="s">
        <v>0</v>
      </c>
      <c r="K66" s="54">
        <v>6675195858</v>
      </c>
      <c r="L66" s="56" t="s">
        <v>0</v>
      </c>
    </row>
    <row r="67" spans="1:12" s="1" customFormat="1" ht="12.75" customHeight="1">
      <c r="A67" s="84" t="s">
        <v>39</v>
      </c>
      <c r="B67" s="113" t="s">
        <v>0</v>
      </c>
      <c r="C67" s="68" t="s">
        <v>0</v>
      </c>
      <c r="D67" s="69">
        <v>6675195858</v>
      </c>
      <c r="E67" s="69">
        <v>0</v>
      </c>
      <c r="F67" s="69">
        <v>0</v>
      </c>
      <c r="G67" s="69">
        <v>21332114</v>
      </c>
      <c r="H67" s="69">
        <v>0</v>
      </c>
      <c r="I67" s="69">
        <v>19253813</v>
      </c>
      <c r="J67" s="70" t="s">
        <v>0</v>
      </c>
      <c r="K67" s="69">
        <v>6696527972</v>
      </c>
      <c r="L67" s="71" t="s">
        <v>0</v>
      </c>
    </row>
    <row r="68" spans="1:12" s="1" customFormat="1" ht="12.75" customHeight="1">
      <c r="A68" s="84" t="s">
        <v>40</v>
      </c>
      <c r="B68" s="113" t="s">
        <v>0</v>
      </c>
      <c r="C68" s="68" t="s">
        <v>0</v>
      </c>
      <c r="D68" s="69">
        <v>6696527972</v>
      </c>
      <c r="E68" s="69">
        <v>0</v>
      </c>
      <c r="F68" s="69">
        <v>5250341</v>
      </c>
      <c r="G68" s="69">
        <v>92343330</v>
      </c>
      <c r="H68" s="69">
        <v>0</v>
      </c>
      <c r="I68" s="69">
        <v>25184760</v>
      </c>
      <c r="J68" s="70" t="s">
        <v>0</v>
      </c>
      <c r="K68" s="69">
        <v>6783620961</v>
      </c>
      <c r="L68" s="71" t="s">
        <v>0</v>
      </c>
    </row>
    <row r="69" spans="1:12" s="1" customFormat="1" ht="12.75" customHeight="1">
      <c r="A69" s="84" t="s">
        <v>41</v>
      </c>
      <c r="B69" s="113" t="s">
        <v>0</v>
      </c>
      <c r="C69" s="68" t="s">
        <v>0</v>
      </c>
      <c r="D69" s="69">
        <v>6783620961</v>
      </c>
      <c r="E69" s="69">
        <v>0</v>
      </c>
      <c r="F69" s="69">
        <v>10110590</v>
      </c>
      <c r="G69" s="69">
        <v>-38444234</v>
      </c>
      <c r="H69" s="69">
        <v>110699</v>
      </c>
      <c r="I69" s="69">
        <v>47735000</v>
      </c>
      <c r="J69" s="70" t="s">
        <v>0</v>
      </c>
      <c r="K69" s="69">
        <v>6735176836</v>
      </c>
      <c r="L69" s="71" t="s">
        <v>0</v>
      </c>
    </row>
    <row r="70" spans="1:12" s="1" customFormat="1" ht="12.75" customHeight="1">
      <c r="A70" s="84" t="s">
        <v>42</v>
      </c>
      <c r="B70" s="113" t="s">
        <v>0</v>
      </c>
      <c r="C70" s="68" t="s">
        <v>0</v>
      </c>
      <c r="D70" s="69">
        <v>6735176836</v>
      </c>
      <c r="E70" s="69">
        <v>0</v>
      </c>
      <c r="F70" s="69">
        <v>12791285</v>
      </c>
      <c r="G70" s="69">
        <v>8366505</v>
      </c>
      <c r="H70" s="69">
        <v>0</v>
      </c>
      <c r="I70" s="69">
        <v>3837726</v>
      </c>
      <c r="J70" s="70" t="s">
        <v>0</v>
      </c>
      <c r="K70" s="69">
        <v>6730752056</v>
      </c>
      <c r="L70" s="71" t="s">
        <v>0</v>
      </c>
    </row>
    <row r="71" spans="1:12" s="1" customFormat="1" ht="12.75" customHeight="1">
      <c r="A71" s="84" t="s">
        <v>43</v>
      </c>
      <c r="B71" s="113" t="s">
        <v>0</v>
      </c>
      <c r="C71" s="68" t="s">
        <v>0</v>
      </c>
      <c r="D71" s="69">
        <v>6730752056</v>
      </c>
      <c r="E71" s="69">
        <v>0</v>
      </c>
      <c r="F71" s="69">
        <v>5107660</v>
      </c>
      <c r="G71" s="69">
        <v>-37925248</v>
      </c>
      <c r="H71" s="69">
        <v>0</v>
      </c>
      <c r="I71" s="69">
        <v>11848835</v>
      </c>
      <c r="J71" s="70" t="s">
        <v>0</v>
      </c>
      <c r="K71" s="69">
        <v>6687719148</v>
      </c>
      <c r="L71" s="71" t="s">
        <v>0</v>
      </c>
    </row>
    <row r="72" spans="1:12" s="1" customFormat="1" ht="12.75" customHeight="1">
      <c r="A72" s="84" t="s">
        <v>44</v>
      </c>
      <c r="B72" s="113" t="s">
        <v>0</v>
      </c>
      <c r="C72" s="68" t="s">
        <v>0</v>
      </c>
      <c r="D72" s="69">
        <v>6687719148</v>
      </c>
      <c r="E72" s="69">
        <v>0</v>
      </c>
      <c r="F72" s="69">
        <v>21875579</v>
      </c>
      <c r="G72" s="69">
        <v>42102914</v>
      </c>
      <c r="H72" s="69">
        <v>0</v>
      </c>
      <c r="I72" s="69">
        <v>19456784</v>
      </c>
      <c r="J72" s="70" t="s">
        <v>0</v>
      </c>
      <c r="K72" s="69">
        <v>6707946483</v>
      </c>
      <c r="L72" s="71" t="s">
        <v>0</v>
      </c>
    </row>
    <row r="73" spans="1:12" s="1" customFormat="1" ht="12.75" customHeight="1">
      <c r="A73" s="84" t="s">
        <v>45</v>
      </c>
      <c r="B73" s="113" t="s">
        <v>0</v>
      </c>
      <c r="C73" s="68" t="s">
        <v>0</v>
      </c>
      <c r="D73" s="69">
        <v>6707946483</v>
      </c>
      <c r="E73" s="69">
        <v>0</v>
      </c>
      <c r="F73" s="69">
        <v>0</v>
      </c>
      <c r="G73" s="69">
        <v>-72805074</v>
      </c>
      <c r="H73" s="69">
        <v>0</v>
      </c>
      <c r="I73" s="69">
        <v>23492409</v>
      </c>
      <c r="J73" s="70" t="s">
        <v>0</v>
      </c>
      <c r="K73" s="69">
        <v>6635141409</v>
      </c>
      <c r="L73" s="71" t="s">
        <v>0</v>
      </c>
    </row>
    <row r="74" spans="1:12" s="1" customFormat="1" ht="12.75" customHeight="1">
      <c r="A74" s="84" t="s">
        <v>46</v>
      </c>
      <c r="B74" s="113" t="s">
        <v>0</v>
      </c>
      <c r="C74" s="68" t="s">
        <v>0</v>
      </c>
      <c r="D74" s="69">
        <v>6635141409</v>
      </c>
      <c r="E74" s="69">
        <v>500000000</v>
      </c>
      <c r="F74" s="69">
        <v>1777972</v>
      </c>
      <c r="G74" s="69">
        <v>13846689</v>
      </c>
      <c r="H74" s="69">
        <v>0</v>
      </c>
      <c r="I74" s="69">
        <v>142353</v>
      </c>
      <c r="J74" s="70" t="s">
        <v>0</v>
      </c>
      <c r="K74" s="69">
        <v>7147210126</v>
      </c>
      <c r="L74" s="71" t="s">
        <v>0</v>
      </c>
    </row>
    <row r="75" spans="1:12" s="1" customFormat="1" ht="12.75" customHeight="1">
      <c r="A75" s="84" t="s">
        <v>47</v>
      </c>
      <c r="B75" s="113" t="s">
        <v>0</v>
      </c>
      <c r="C75" s="68" t="s">
        <v>0</v>
      </c>
      <c r="D75" s="69">
        <v>7147210126</v>
      </c>
      <c r="E75" s="69">
        <v>0</v>
      </c>
      <c r="F75" s="69">
        <v>10108063</v>
      </c>
      <c r="G75" s="69">
        <v>43710318</v>
      </c>
      <c r="H75" s="69">
        <v>108063</v>
      </c>
      <c r="I75" s="69">
        <v>7649000</v>
      </c>
      <c r="J75" s="70" t="s">
        <v>0</v>
      </c>
      <c r="K75" s="69">
        <v>7180920444</v>
      </c>
      <c r="L75" s="71" t="s">
        <v>0</v>
      </c>
    </row>
    <row r="76" spans="1:12" s="1" customFormat="1" ht="12.75" customHeight="1" thickBot="1">
      <c r="A76" s="117" t="s">
        <v>48</v>
      </c>
      <c r="B76" s="114" t="s">
        <v>0</v>
      </c>
      <c r="C76" s="72" t="s">
        <v>0</v>
      </c>
      <c r="D76" s="42">
        <v>7180920444</v>
      </c>
      <c r="E76" s="42">
        <v>0</v>
      </c>
      <c r="F76" s="42">
        <v>10536730</v>
      </c>
      <c r="G76" s="42">
        <v>107266921</v>
      </c>
      <c r="H76" s="42">
        <v>0</v>
      </c>
      <c r="I76" s="42">
        <v>9037924</v>
      </c>
      <c r="J76" s="72" t="s">
        <v>0</v>
      </c>
      <c r="K76" s="42">
        <v>7277650635</v>
      </c>
      <c r="L76" s="73" t="s">
        <v>0</v>
      </c>
    </row>
    <row r="77" spans="1:12" s="1" customFormat="1" ht="12.75" customHeight="1" thickBot="1">
      <c r="A77" s="118" t="str">
        <f>"Total per year "&amp;RIGHT($A$7,4)&amp;":"</f>
        <v>Total per year 2015:</v>
      </c>
      <c r="B77" s="110" t="s">
        <v>0</v>
      </c>
      <c r="C77" s="64" t="s">
        <v>0</v>
      </c>
      <c r="D77" s="20">
        <v>7727596571</v>
      </c>
      <c r="E77" s="20">
        <v>1050000000</v>
      </c>
      <c r="F77" s="20">
        <v>1902310593</v>
      </c>
      <c r="G77" s="20">
        <v>274466990</v>
      </c>
      <c r="H77" s="20">
        <v>218762</v>
      </c>
      <c r="I77" s="20">
        <v>264002484</v>
      </c>
      <c r="J77" s="19" t="s">
        <v>0</v>
      </c>
      <c r="K77" s="20">
        <v>7149971730</v>
      </c>
      <c r="L77" s="121" t="s">
        <v>0</v>
      </c>
    </row>
    <row r="78" ht="15" customHeight="1">
      <c r="A78" s="51" t="s">
        <v>86</v>
      </c>
    </row>
    <row r="79" ht="15.75">
      <c r="A79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4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70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1269161</v>
      </c>
      <c r="D14" s="33">
        <v>598711</v>
      </c>
      <c r="E14" s="32">
        <v>0</v>
      </c>
      <c r="F14" s="33">
        <v>0</v>
      </c>
      <c r="G14" s="33">
        <v>-9457</v>
      </c>
      <c r="H14" s="33">
        <v>0</v>
      </c>
      <c r="I14" s="33">
        <v>0</v>
      </c>
      <c r="J14" s="32">
        <v>626730</v>
      </c>
      <c r="K14" s="34">
        <v>589254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1269161</v>
      </c>
      <c r="D15" s="36">
        <v>598711</v>
      </c>
      <c r="E15" s="36">
        <v>0</v>
      </c>
      <c r="F15" s="36">
        <v>0</v>
      </c>
      <c r="G15" s="36">
        <v>-9457</v>
      </c>
      <c r="H15" s="36">
        <v>0</v>
      </c>
      <c r="I15" s="36">
        <v>0</v>
      </c>
      <c r="J15" s="36">
        <v>626730</v>
      </c>
      <c r="K15" s="36">
        <v>589254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1066198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1066198</v>
      </c>
      <c r="K17" s="34">
        <v>1066198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140057840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140057840</v>
      </c>
      <c r="K21" s="34">
        <v>140057840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3058370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3058370</v>
      </c>
      <c r="K22" s="34">
        <v>3058370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15272727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15272727</v>
      </c>
      <c r="K23" s="34">
        <v>15272727</v>
      </c>
      <c r="L23" s="38">
        <v>0</v>
      </c>
      <c r="M23" s="5"/>
    </row>
    <row r="24" spans="1:13" s="8" customFormat="1" ht="12" customHeight="1">
      <c r="A24" s="75" t="s">
        <v>63</v>
      </c>
      <c r="B24" s="96">
        <v>9510029</v>
      </c>
      <c r="C24" s="34">
        <v>9510029</v>
      </c>
      <c r="D24" s="58">
        <v>125934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125934</v>
      </c>
      <c r="K24" s="34">
        <v>125934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2023724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2023724</v>
      </c>
      <c r="K25" s="34">
        <v>2023724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8636717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8636717</v>
      </c>
      <c r="K26" s="34">
        <v>8636717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  <c r="M28" s="5"/>
    </row>
    <row r="29" spans="1:13" s="9" customFormat="1" ht="12" customHeight="1">
      <c r="A29" s="75" t="s">
        <v>17</v>
      </c>
      <c r="B29" s="96">
        <v>25000000</v>
      </c>
      <c r="C29" s="34">
        <v>25000000</v>
      </c>
      <c r="D29" s="34">
        <v>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25000000</v>
      </c>
      <c r="K29" s="34">
        <v>25000000</v>
      </c>
      <c r="L29" s="38">
        <v>0</v>
      </c>
      <c r="M29" s="5"/>
    </row>
    <row r="30" spans="1:13" s="9" customFormat="1" ht="12" customHeight="1">
      <c r="A30" s="75" t="s">
        <v>18</v>
      </c>
      <c r="B30" s="96">
        <v>400000000</v>
      </c>
      <c r="C30" s="34">
        <v>400000000</v>
      </c>
      <c r="D30" s="34">
        <v>380000000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380000000</v>
      </c>
      <c r="K30" s="34">
        <v>380000000</v>
      </c>
      <c r="L30" s="38">
        <v>0</v>
      </c>
      <c r="M30" s="5"/>
    </row>
    <row r="31" spans="1:13" s="9" customFormat="1" ht="12.75" customHeight="1">
      <c r="A31" s="79" t="s">
        <v>77</v>
      </c>
      <c r="B31" s="96">
        <v>100000000</v>
      </c>
      <c r="C31" s="34">
        <v>100000000</v>
      </c>
      <c r="D31" s="34">
        <v>81818182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81818182</v>
      </c>
      <c r="K31" s="34">
        <v>81818182</v>
      </c>
      <c r="L31" s="38">
        <v>0</v>
      </c>
      <c r="M31" s="5"/>
    </row>
    <row r="32" spans="1:13" s="9" customFormat="1" ht="12.75">
      <c r="A32" s="79" t="s">
        <v>7</v>
      </c>
      <c r="B32" s="96">
        <v>7019240</v>
      </c>
      <c r="C32" s="34">
        <v>7019240</v>
      </c>
      <c r="D32" s="34">
        <v>2888626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2888626</v>
      </c>
      <c r="K32" s="34">
        <v>2888626</v>
      </c>
      <c r="L32" s="38">
        <v>0</v>
      </c>
      <c r="M32" s="5"/>
    </row>
    <row r="33" spans="1:13" s="8" customFormat="1" ht="12" customHeight="1">
      <c r="A33" s="76" t="s">
        <v>8</v>
      </c>
      <c r="B33" s="97">
        <v>6821972079</v>
      </c>
      <c r="C33" s="39">
        <v>6821972079</v>
      </c>
      <c r="D33" s="39">
        <v>3984948318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3984948318</v>
      </c>
      <c r="K33" s="39">
        <v>3984948318</v>
      </c>
      <c r="L33" s="37">
        <v>0</v>
      </c>
      <c r="M33" s="5"/>
    </row>
    <row r="34" spans="1:13" s="8" customFormat="1" ht="12" customHeight="1">
      <c r="A34" s="77" t="s">
        <v>13</v>
      </c>
      <c r="B34" s="95"/>
      <c r="C34" s="11"/>
      <c r="D34" s="11"/>
      <c r="E34" s="11"/>
      <c r="F34" s="11"/>
      <c r="G34" s="11"/>
      <c r="H34" s="11"/>
      <c r="I34" s="11"/>
      <c r="J34" s="11"/>
      <c r="K34" s="11"/>
      <c r="L34" s="24"/>
      <c r="M34" s="5"/>
    </row>
    <row r="35" spans="1:13" s="8" customFormat="1" ht="12" customHeight="1">
      <c r="A35" s="78" t="s">
        <v>6</v>
      </c>
      <c r="B35" s="98">
        <v>9591610</v>
      </c>
      <c r="C35" s="12">
        <v>8533461</v>
      </c>
      <c r="D35" s="12">
        <v>2951476</v>
      </c>
      <c r="E35" s="12">
        <v>0</v>
      </c>
      <c r="F35" s="12">
        <v>0</v>
      </c>
      <c r="G35" s="12">
        <v>17068</v>
      </c>
      <c r="H35" s="12">
        <v>0</v>
      </c>
      <c r="I35" s="12">
        <v>0</v>
      </c>
      <c r="J35" s="12">
        <v>3336644</v>
      </c>
      <c r="K35" s="12">
        <v>2968544</v>
      </c>
      <c r="L35" s="25">
        <v>0</v>
      </c>
      <c r="M35" s="5"/>
    </row>
    <row r="36" spans="1:13" s="9" customFormat="1" ht="12" customHeight="1">
      <c r="A36" s="78" t="s">
        <v>7</v>
      </c>
      <c r="B36" s="98">
        <v>9591610</v>
      </c>
      <c r="C36" s="12">
        <v>8533461</v>
      </c>
      <c r="D36" s="12">
        <v>2406911</v>
      </c>
      <c r="E36" s="12">
        <v>0</v>
      </c>
      <c r="F36" s="12">
        <v>0</v>
      </c>
      <c r="G36" s="12">
        <v>13919</v>
      </c>
      <c r="H36" s="12">
        <v>0</v>
      </c>
      <c r="I36" s="12">
        <v>0</v>
      </c>
      <c r="J36" s="12">
        <v>2721013</v>
      </c>
      <c r="K36" s="12">
        <v>2420830</v>
      </c>
      <c r="L36" s="25">
        <v>0</v>
      </c>
      <c r="M36" s="5"/>
    </row>
    <row r="37" spans="1:13" s="13" customFormat="1" ht="12" customHeight="1">
      <c r="A37" s="78" t="s">
        <v>21</v>
      </c>
      <c r="B37" s="98">
        <v>500000000</v>
      </c>
      <c r="C37" s="12">
        <v>444839858</v>
      </c>
      <c r="D37" s="12">
        <v>442282176</v>
      </c>
      <c r="E37" s="12">
        <v>0</v>
      </c>
      <c r="F37" s="12">
        <v>0</v>
      </c>
      <c r="G37" s="12">
        <v>2557682</v>
      </c>
      <c r="H37" s="12">
        <v>0</v>
      </c>
      <c r="I37" s="12">
        <v>0</v>
      </c>
      <c r="J37" s="12">
        <v>500000000</v>
      </c>
      <c r="K37" s="12">
        <v>444839858</v>
      </c>
      <c r="L37" s="25">
        <v>0</v>
      </c>
      <c r="M37" s="5"/>
    </row>
    <row r="38" spans="1:13" s="13" customFormat="1" ht="12" customHeight="1">
      <c r="A38" s="78" t="s">
        <v>36</v>
      </c>
      <c r="B38" s="98">
        <v>1000000000</v>
      </c>
      <c r="C38" s="12">
        <v>889679715</v>
      </c>
      <c r="D38" s="12">
        <v>884564352</v>
      </c>
      <c r="E38" s="12">
        <v>0</v>
      </c>
      <c r="F38" s="12">
        <v>0</v>
      </c>
      <c r="G38" s="12">
        <v>5115363</v>
      </c>
      <c r="H38" s="12">
        <v>0</v>
      </c>
      <c r="I38" s="12">
        <v>19235448</v>
      </c>
      <c r="J38" s="12">
        <v>1000000000</v>
      </c>
      <c r="K38" s="12">
        <v>889679715</v>
      </c>
      <c r="L38" s="25">
        <v>0</v>
      </c>
      <c r="M38" s="5"/>
    </row>
    <row r="39" spans="1:13" s="13" customFormat="1" ht="12" customHeight="1">
      <c r="A39" s="78" t="s">
        <v>37</v>
      </c>
      <c r="B39" s="98">
        <v>1250000000</v>
      </c>
      <c r="C39" s="12">
        <v>1112099644</v>
      </c>
      <c r="D39" s="12">
        <v>1105705440</v>
      </c>
      <c r="E39" s="12">
        <v>0</v>
      </c>
      <c r="F39" s="12">
        <v>0</v>
      </c>
      <c r="G39" s="12">
        <v>6394204</v>
      </c>
      <c r="H39" s="12">
        <v>0</v>
      </c>
      <c r="I39" s="12">
        <v>0</v>
      </c>
      <c r="J39" s="12">
        <v>1250000000</v>
      </c>
      <c r="K39" s="12">
        <v>1112099644</v>
      </c>
      <c r="L39" s="25">
        <v>0</v>
      </c>
      <c r="M39" s="5"/>
    </row>
    <row r="40" spans="1:13" s="13" customFormat="1" ht="12" customHeight="1">
      <c r="A40" s="78" t="s">
        <v>61</v>
      </c>
      <c r="B40" s="98">
        <v>9318877</v>
      </c>
      <c r="C40" s="12">
        <v>8290816</v>
      </c>
      <c r="D40" s="12">
        <v>2747715</v>
      </c>
      <c r="E40" s="12">
        <v>0</v>
      </c>
      <c r="F40" s="12">
        <v>0</v>
      </c>
      <c r="G40" s="12">
        <v>15890</v>
      </c>
      <c r="H40" s="12">
        <v>0</v>
      </c>
      <c r="I40" s="12">
        <v>0</v>
      </c>
      <c r="J40" s="12">
        <v>3106292</v>
      </c>
      <c r="K40" s="12">
        <v>2763605</v>
      </c>
      <c r="L40" s="25">
        <v>0</v>
      </c>
      <c r="M40" s="5"/>
    </row>
    <row r="41" spans="1:13" s="8" customFormat="1" ht="12" customHeight="1">
      <c r="A41" s="80" t="s">
        <v>9</v>
      </c>
      <c r="B41" s="98">
        <v>15927358</v>
      </c>
      <c r="C41" s="12">
        <v>14170247</v>
      </c>
      <c r="D41" s="12">
        <v>4548870</v>
      </c>
      <c r="E41" s="12">
        <v>0</v>
      </c>
      <c r="F41" s="12">
        <v>0</v>
      </c>
      <c r="G41" s="12">
        <v>26306</v>
      </c>
      <c r="H41" s="12">
        <v>0</v>
      </c>
      <c r="I41" s="12">
        <v>0</v>
      </c>
      <c r="J41" s="12">
        <v>5142497</v>
      </c>
      <c r="K41" s="12">
        <v>4575176</v>
      </c>
      <c r="L41" s="25">
        <v>0</v>
      </c>
      <c r="M41" s="5"/>
    </row>
    <row r="42" spans="1:13" s="8" customFormat="1" ht="12" customHeight="1">
      <c r="A42" s="80" t="s">
        <v>64</v>
      </c>
      <c r="B42" s="98">
        <v>2208542</v>
      </c>
      <c r="C42" s="12">
        <v>1964895</v>
      </c>
      <c r="D42" s="12">
        <v>417731</v>
      </c>
      <c r="E42" s="12">
        <v>0</v>
      </c>
      <c r="F42" s="12">
        <v>0</v>
      </c>
      <c r="G42" s="12">
        <v>2415</v>
      </c>
      <c r="H42" s="12">
        <v>0</v>
      </c>
      <c r="I42" s="12">
        <v>0</v>
      </c>
      <c r="J42" s="12">
        <v>472245</v>
      </c>
      <c r="K42" s="12">
        <v>420146</v>
      </c>
      <c r="L42" s="25">
        <v>0</v>
      </c>
      <c r="M42" s="5"/>
    </row>
    <row r="43" spans="1:13" s="8" customFormat="1" ht="12" customHeight="1">
      <c r="A43" s="76" t="s">
        <v>10</v>
      </c>
      <c r="B43" s="99">
        <v>2796637997</v>
      </c>
      <c r="C43" s="14">
        <v>2488112097</v>
      </c>
      <c r="D43" s="14">
        <v>2445624671</v>
      </c>
      <c r="E43" s="14">
        <v>0</v>
      </c>
      <c r="F43" s="14">
        <v>0</v>
      </c>
      <c r="G43" s="14">
        <v>14142847</v>
      </c>
      <c r="H43" s="14">
        <v>0</v>
      </c>
      <c r="I43" s="14">
        <v>19235448</v>
      </c>
      <c r="J43" s="14">
        <v>2764778691</v>
      </c>
      <c r="K43" s="14">
        <v>2459767518</v>
      </c>
      <c r="L43" s="26">
        <v>0</v>
      </c>
      <c r="M43" s="5"/>
    </row>
    <row r="44" spans="1:13" s="8" customFormat="1" ht="12" customHeight="1">
      <c r="A44" s="77" t="s">
        <v>15</v>
      </c>
      <c r="B44" s="95"/>
      <c r="C44" s="11"/>
      <c r="D44" s="11"/>
      <c r="E44" s="11"/>
      <c r="F44" s="11"/>
      <c r="G44" s="11"/>
      <c r="H44" s="11"/>
      <c r="I44" s="11"/>
      <c r="J44" s="11"/>
      <c r="K44" s="11"/>
      <c r="L44" s="24"/>
      <c r="M44" s="5"/>
    </row>
    <row r="45" spans="1:13" s="8" customFormat="1" ht="12" customHeight="1">
      <c r="A45" s="78" t="s">
        <v>19</v>
      </c>
      <c r="B45" s="96">
        <v>120822030</v>
      </c>
      <c r="C45" s="34">
        <v>151577004</v>
      </c>
      <c r="D45" s="58">
        <v>144368539</v>
      </c>
      <c r="E45" s="34">
        <v>0</v>
      </c>
      <c r="F45" s="34">
        <v>0</v>
      </c>
      <c r="G45" s="34">
        <v>7208465</v>
      </c>
      <c r="H45" s="34">
        <v>0</v>
      </c>
      <c r="I45" s="34">
        <v>18365</v>
      </c>
      <c r="J45" s="34">
        <v>120822030</v>
      </c>
      <c r="K45" s="34">
        <v>151577004</v>
      </c>
      <c r="L45" s="38">
        <v>0</v>
      </c>
      <c r="M45" s="5"/>
    </row>
    <row r="46" spans="1:13" s="8" customFormat="1" ht="12" customHeight="1">
      <c r="A46" s="76" t="s">
        <v>16</v>
      </c>
      <c r="B46" s="97">
        <v>120822030</v>
      </c>
      <c r="C46" s="39">
        <v>151577004</v>
      </c>
      <c r="D46" s="39">
        <v>144368539</v>
      </c>
      <c r="E46" s="39">
        <v>0</v>
      </c>
      <c r="F46" s="39">
        <v>0</v>
      </c>
      <c r="G46" s="39">
        <v>7208465</v>
      </c>
      <c r="H46" s="39">
        <v>0</v>
      </c>
      <c r="I46" s="39">
        <v>18365</v>
      </c>
      <c r="J46" s="39">
        <v>120822030</v>
      </c>
      <c r="K46" s="39">
        <v>151577004</v>
      </c>
      <c r="L46" s="37">
        <v>0</v>
      </c>
      <c r="M46" s="5"/>
    </row>
    <row r="47" spans="1:12" s="2" customFormat="1" ht="13.5" thickBot="1">
      <c r="A47" s="81" t="str">
        <f>"Total in "&amp;LEFT($A$7,LEN($A$7)-5)&amp;":"</f>
        <v>Total in February:</v>
      </c>
      <c r="B47" s="100" t="s">
        <v>0</v>
      </c>
      <c r="C47" s="20">
        <v>9462930341</v>
      </c>
      <c r="D47" s="20">
        <v>6575540239</v>
      </c>
      <c r="E47" s="20">
        <v>0</v>
      </c>
      <c r="F47" s="20">
        <v>0</v>
      </c>
      <c r="G47" s="20">
        <v>21341855</v>
      </c>
      <c r="H47" s="20">
        <v>0</v>
      </c>
      <c r="I47" s="20">
        <v>19253813</v>
      </c>
      <c r="J47" s="19" t="s">
        <v>0</v>
      </c>
      <c r="K47" s="20">
        <v>6596882094</v>
      </c>
      <c r="L47" s="21">
        <v>0</v>
      </c>
    </row>
    <row r="48" spans="1:12" s="2" customFormat="1" ht="12" customHeight="1">
      <c r="A48" s="16" t="s">
        <v>33</v>
      </c>
      <c r="B48" s="9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3" s="8" customFormat="1" ht="12" customHeight="1" thickBot="1">
      <c r="A49" s="82" t="s">
        <v>29</v>
      </c>
      <c r="B49" s="10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3">
        <v>0</v>
      </c>
      <c r="M49" s="5"/>
    </row>
    <row r="50" spans="1:12" s="2" customFormat="1" ht="13.5">
      <c r="A50" s="27" t="s">
        <v>35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4" s="31" customFormat="1" ht="12.75">
      <c r="A51" s="28" t="s">
        <v>11</v>
      </c>
      <c r="B51" s="102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"/>
      <c r="N51" s="2"/>
    </row>
    <row r="52" spans="1:14" s="31" customFormat="1" ht="12" customHeight="1">
      <c r="A52" s="83" t="s">
        <v>31</v>
      </c>
      <c r="B52" s="93">
        <v>4000000</v>
      </c>
      <c r="C52" s="32">
        <v>3760812</v>
      </c>
      <c r="D52" s="33">
        <v>382007</v>
      </c>
      <c r="E52" s="32">
        <v>0</v>
      </c>
      <c r="F52" s="33">
        <v>0</v>
      </c>
      <c r="G52" s="33">
        <v>-9741</v>
      </c>
      <c r="H52" s="33">
        <v>0</v>
      </c>
      <c r="I52" s="33">
        <v>0</v>
      </c>
      <c r="J52" s="32">
        <v>395942</v>
      </c>
      <c r="K52" s="34">
        <v>372266</v>
      </c>
      <c r="L52" s="35">
        <v>0</v>
      </c>
      <c r="M52" s="2"/>
      <c r="N52" s="2"/>
    </row>
    <row r="53" spans="1:14" s="31" customFormat="1" ht="12.75">
      <c r="A53" s="84" t="s">
        <v>28</v>
      </c>
      <c r="B53" s="94">
        <v>4000000</v>
      </c>
      <c r="C53" s="36">
        <v>3760812</v>
      </c>
      <c r="D53" s="36">
        <v>382007</v>
      </c>
      <c r="E53" s="36">
        <v>0</v>
      </c>
      <c r="F53" s="36">
        <v>0</v>
      </c>
      <c r="G53" s="36">
        <v>-9741</v>
      </c>
      <c r="H53" s="36">
        <v>0</v>
      </c>
      <c r="I53" s="36">
        <v>0</v>
      </c>
      <c r="J53" s="36">
        <v>395942</v>
      </c>
      <c r="K53" s="36">
        <v>372266</v>
      </c>
      <c r="L53" s="37">
        <v>0</v>
      </c>
      <c r="M53" s="2"/>
      <c r="N53" s="2"/>
    </row>
    <row r="54" spans="1:14" s="31" customFormat="1" ht="12.75">
      <c r="A54" s="28" t="s">
        <v>12</v>
      </c>
      <c r="B54" s="102"/>
      <c r="C54" s="29"/>
      <c r="D54" s="29"/>
      <c r="E54" s="29"/>
      <c r="F54" s="29"/>
      <c r="G54" s="29"/>
      <c r="H54" s="29"/>
      <c r="I54" s="29"/>
      <c r="J54" s="29"/>
      <c r="K54" s="29"/>
      <c r="L54" s="44"/>
      <c r="M54" s="2"/>
      <c r="N54" s="2"/>
    </row>
    <row r="55" spans="1:14" s="31" customFormat="1" ht="12.75">
      <c r="A55" s="85" t="s">
        <v>31</v>
      </c>
      <c r="B55" s="96">
        <v>12551985</v>
      </c>
      <c r="C55" s="34">
        <v>12551985</v>
      </c>
      <c r="D55" s="34">
        <v>1255199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1255199</v>
      </c>
      <c r="K55" s="34">
        <v>1255199</v>
      </c>
      <c r="L55" s="38">
        <v>0</v>
      </c>
      <c r="M55" s="2"/>
      <c r="N55" s="2"/>
    </row>
    <row r="56" spans="1:14" s="31" customFormat="1" ht="12.75">
      <c r="A56" s="85" t="s">
        <v>57</v>
      </c>
      <c r="B56" s="96">
        <v>81255205</v>
      </c>
      <c r="C56" s="34">
        <v>81255205</v>
      </c>
      <c r="D56" s="34">
        <v>81255205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81255205</v>
      </c>
      <c r="K56" s="34">
        <v>81255205</v>
      </c>
      <c r="L56" s="38">
        <v>0</v>
      </c>
      <c r="M56" s="2"/>
      <c r="N56" s="2"/>
    </row>
    <row r="57" spans="1:14" s="31" customFormat="1" ht="12.75">
      <c r="A57" s="85" t="s">
        <v>58</v>
      </c>
      <c r="B57" s="96">
        <v>20631641</v>
      </c>
      <c r="C57" s="34">
        <v>20631641</v>
      </c>
      <c r="D57" s="34">
        <v>16763208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16763208</v>
      </c>
      <c r="K57" s="34">
        <v>16763208</v>
      </c>
      <c r="L57" s="38">
        <v>0</v>
      </c>
      <c r="M57" s="2"/>
      <c r="N57" s="2"/>
    </row>
    <row r="58" spans="1:14" s="31" customFormat="1" ht="12.75" customHeight="1">
      <c r="A58" s="84" t="s">
        <v>8</v>
      </c>
      <c r="B58" s="97">
        <v>114438831</v>
      </c>
      <c r="C58" s="39">
        <v>114438831</v>
      </c>
      <c r="D58" s="39">
        <v>99273612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99273612</v>
      </c>
      <c r="K58" s="39">
        <v>99273612</v>
      </c>
      <c r="L58" s="37">
        <v>0</v>
      </c>
      <c r="M58" s="2"/>
      <c r="N58" s="2"/>
    </row>
    <row r="59" spans="1:14" s="31" customFormat="1" ht="12.75" customHeight="1" thickBot="1">
      <c r="A59" s="81" t="str">
        <f>"Total in "&amp;LEFT($A$7,LEN($A$7)-5)&amp;":"</f>
        <v>Total in February:</v>
      </c>
      <c r="B59" s="103" t="s">
        <v>0</v>
      </c>
      <c r="C59" s="20">
        <v>118199643</v>
      </c>
      <c r="D59" s="20">
        <v>99655619</v>
      </c>
      <c r="E59" s="20">
        <v>0</v>
      </c>
      <c r="F59" s="20">
        <v>0</v>
      </c>
      <c r="G59" s="20">
        <v>-9741</v>
      </c>
      <c r="H59" s="20">
        <v>0</v>
      </c>
      <c r="I59" s="20">
        <v>0</v>
      </c>
      <c r="J59" s="59" t="s">
        <v>0</v>
      </c>
      <c r="K59" s="20">
        <v>99645878</v>
      </c>
      <c r="L59" s="21">
        <v>0</v>
      </c>
      <c r="M59" s="2"/>
      <c r="N59" s="2"/>
    </row>
    <row r="60" spans="1:14" s="31" customFormat="1" ht="12.75" customHeight="1">
      <c r="A60" s="86" t="s">
        <v>11</v>
      </c>
      <c r="B60" s="104">
        <v>5349880</v>
      </c>
      <c r="C60" s="60">
        <v>5029973</v>
      </c>
      <c r="D60" s="60">
        <v>980718</v>
      </c>
      <c r="E60" s="60">
        <v>0</v>
      </c>
      <c r="F60" s="60">
        <v>0</v>
      </c>
      <c r="G60" s="60">
        <v>-19198</v>
      </c>
      <c r="H60" s="60">
        <v>0</v>
      </c>
      <c r="I60" s="60">
        <v>0</v>
      </c>
      <c r="J60" s="40">
        <v>1022672</v>
      </c>
      <c r="K60" s="60">
        <v>961520</v>
      </c>
      <c r="L60" s="105">
        <v>0</v>
      </c>
      <c r="M60" s="2"/>
      <c r="N60" s="2"/>
    </row>
    <row r="61" spans="1:14" s="31" customFormat="1" ht="12.75" customHeight="1">
      <c r="A61" s="87" t="s">
        <v>12</v>
      </c>
      <c r="B61" s="106">
        <v>6936410910</v>
      </c>
      <c r="C61" s="61">
        <v>6936410910</v>
      </c>
      <c r="D61" s="61">
        <v>4084221930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41">
        <v>4084221930</v>
      </c>
      <c r="K61" s="61">
        <v>4084221930</v>
      </c>
      <c r="L61" s="107">
        <v>0</v>
      </c>
      <c r="M61" s="2"/>
      <c r="N61" s="2"/>
    </row>
    <row r="62" spans="1:14" s="31" customFormat="1" ht="12.75" customHeight="1">
      <c r="A62" s="87" t="s">
        <v>13</v>
      </c>
      <c r="B62" s="106">
        <v>2796637997</v>
      </c>
      <c r="C62" s="61">
        <v>2488112097</v>
      </c>
      <c r="D62" s="61">
        <v>2445624671</v>
      </c>
      <c r="E62" s="61">
        <v>0</v>
      </c>
      <c r="F62" s="61">
        <v>0</v>
      </c>
      <c r="G62" s="61">
        <v>14142847</v>
      </c>
      <c r="H62" s="61">
        <v>0</v>
      </c>
      <c r="I62" s="61">
        <v>19235448</v>
      </c>
      <c r="J62" s="41">
        <v>2764778691</v>
      </c>
      <c r="K62" s="61">
        <v>2459767518</v>
      </c>
      <c r="L62" s="107">
        <v>0</v>
      </c>
      <c r="M62" s="2"/>
      <c r="N62" s="2"/>
    </row>
    <row r="63" spans="1:14" s="31" customFormat="1" ht="12.75" customHeight="1" thickBot="1">
      <c r="A63" s="88" t="s">
        <v>15</v>
      </c>
      <c r="B63" s="108">
        <v>120822030</v>
      </c>
      <c r="C63" s="63">
        <v>151577004</v>
      </c>
      <c r="D63" s="63">
        <v>144368539</v>
      </c>
      <c r="E63" s="63">
        <v>0</v>
      </c>
      <c r="F63" s="63">
        <v>0</v>
      </c>
      <c r="G63" s="63">
        <v>7208465</v>
      </c>
      <c r="H63" s="63">
        <v>0</v>
      </c>
      <c r="I63" s="63">
        <v>18365</v>
      </c>
      <c r="J63" s="62">
        <v>120822030</v>
      </c>
      <c r="K63" s="63">
        <v>151577004</v>
      </c>
      <c r="L63" s="109">
        <v>0</v>
      </c>
      <c r="M63" s="2"/>
      <c r="N63" s="2"/>
    </row>
    <row r="64" spans="1:14" s="8" customFormat="1" ht="12.75" customHeight="1" thickBot="1">
      <c r="A64" s="89" t="str">
        <f>"CG and LG (I+II+III) GRAND TOTAL in "&amp;LEFT($A$7,LEN($A$7)-5)&amp;":"</f>
        <v>CG and LG (I+II+III) GRAND TOTAL in February:</v>
      </c>
      <c r="B64" s="110" t="s">
        <v>0</v>
      </c>
      <c r="C64" s="65">
        <v>9581129984</v>
      </c>
      <c r="D64" s="65">
        <v>6675195858</v>
      </c>
      <c r="E64" s="65">
        <v>0</v>
      </c>
      <c r="F64" s="65">
        <v>0</v>
      </c>
      <c r="G64" s="65">
        <v>21332114</v>
      </c>
      <c r="H64" s="65">
        <v>0</v>
      </c>
      <c r="I64" s="65">
        <v>19253813</v>
      </c>
      <c r="J64" s="64" t="s">
        <v>0</v>
      </c>
      <c r="K64" s="65">
        <v>6696527972</v>
      </c>
      <c r="L64" s="111">
        <v>0</v>
      </c>
      <c r="M64" s="2"/>
      <c r="N64" s="2"/>
    </row>
    <row r="65" spans="1:14" s="1" customFormat="1" ht="12.75" customHeight="1" thickBot="1">
      <c r="A65" s="90" t="s">
        <v>38</v>
      </c>
      <c r="B65" s="112" t="s">
        <v>0</v>
      </c>
      <c r="C65" s="53" t="s">
        <v>0</v>
      </c>
      <c r="D65" s="54">
        <v>7727596571</v>
      </c>
      <c r="E65" s="54">
        <v>0</v>
      </c>
      <c r="F65" s="54">
        <v>1220951717</v>
      </c>
      <c r="G65" s="54">
        <v>168551004</v>
      </c>
      <c r="H65" s="54">
        <v>0</v>
      </c>
      <c r="I65" s="54">
        <v>80585723</v>
      </c>
      <c r="J65" s="55" t="s">
        <v>0</v>
      </c>
      <c r="K65" s="54">
        <v>6675195858</v>
      </c>
      <c r="L65" s="56" t="s">
        <v>0</v>
      </c>
      <c r="M65" s="2"/>
      <c r="N65" s="2"/>
    </row>
    <row r="66" spans="1:14" s="1" customFormat="1" ht="12.75" customHeight="1" hidden="1">
      <c r="A66" s="84" t="s">
        <v>39</v>
      </c>
      <c r="B66" s="113" t="s">
        <v>0</v>
      </c>
      <c r="C66" s="68" t="s">
        <v>0</v>
      </c>
      <c r="D66" s="69">
        <v>7727596571</v>
      </c>
      <c r="E66" s="69">
        <v>0</v>
      </c>
      <c r="F66" s="69">
        <v>1220951717</v>
      </c>
      <c r="G66" s="69">
        <v>189883118</v>
      </c>
      <c r="H66" s="69">
        <v>0</v>
      </c>
      <c r="I66" s="69">
        <v>99839536</v>
      </c>
      <c r="J66" s="70" t="s">
        <v>0</v>
      </c>
      <c r="K66" s="69">
        <v>6696527972</v>
      </c>
      <c r="L66" s="71" t="s">
        <v>0</v>
      </c>
      <c r="M66" s="2"/>
      <c r="N66" s="2"/>
    </row>
    <row r="67" spans="1:14" s="1" customFormat="1" ht="12.75" customHeight="1" hidden="1">
      <c r="A67" s="84" t="s">
        <v>40</v>
      </c>
      <c r="B67" s="113" t="s">
        <v>0</v>
      </c>
      <c r="C67" s="68" t="s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70" t="s">
        <v>0</v>
      </c>
      <c r="K67" s="69">
        <v>0</v>
      </c>
      <c r="L67" s="71" t="s">
        <v>0</v>
      </c>
      <c r="M67" s="2"/>
      <c r="N67" s="2"/>
    </row>
    <row r="68" spans="1:14" s="1" customFormat="1" ht="12.75" customHeight="1" hidden="1">
      <c r="A68" s="84" t="s">
        <v>41</v>
      </c>
      <c r="B68" s="113" t="s">
        <v>0</v>
      </c>
      <c r="C68" s="68" t="s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70" t="s">
        <v>0</v>
      </c>
      <c r="K68" s="69">
        <v>0</v>
      </c>
      <c r="L68" s="71" t="s">
        <v>0</v>
      </c>
      <c r="M68" s="2"/>
      <c r="N68" s="2"/>
    </row>
    <row r="69" spans="1:14" s="1" customFormat="1" ht="12.75" customHeight="1" hidden="1">
      <c r="A69" s="84" t="s">
        <v>42</v>
      </c>
      <c r="B69" s="113" t="s">
        <v>0</v>
      </c>
      <c r="C69" s="68" t="s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70" t="s">
        <v>0</v>
      </c>
      <c r="K69" s="69">
        <v>0</v>
      </c>
      <c r="L69" s="71" t="s">
        <v>0</v>
      </c>
      <c r="M69" s="2"/>
      <c r="N69" s="2"/>
    </row>
    <row r="70" spans="1:14" s="1" customFormat="1" ht="12.75" customHeight="1" hidden="1">
      <c r="A70" s="84" t="s">
        <v>43</v>
      </c>
      <c r="B70" s="113" t="s">
        <v>0</v>
      </c>
      <c r="C70" s="68" t="s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70" t="s">
        <v>0</v>
      </c>
      <c r="K70" s="69">
        <v>0</v>
      </c>
      <c r="L70" s="71" t="s">
        <v>0</v>
      </c>
      <c r="M70" s="2"/>
      <c r="N70" s="2"/>
    </row>
    <row r="71" spans="1:14" s="1" customFormat="1" ht="12.75" customHeight="1" hidden="1">
      <c r="A71" s="84" t="s">
        <v>44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45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46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47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 thickBot="1">
      <c r="A75" s="117" t="s">
        <v>48</v>
      </c>
      <c r="B75" s="114" t="s">
        <v>0</v>
      </c>
      <c r="C75" s="72" t="s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2" t="s">
        <v>0</v>
      </c>
      <c r="K75" s="42">
        <v>0</v>
      </c>
      <c r="L75" s="73" t="s">
        <v>0</v>
      </c>
      <c r="M75" s="2"/>
      <c r="N75" s="2"/>
    </row>
    <row r="76" spans="1:14" s="1" customFormat="1" ht="12.75" customHeight="1" thickBot="1">
      <c r="A76" s="118" t="str">
        <f>"Total per year "&amp;RIGHT($A$7,4)&amp;":"</f>
        <v>Total per year 2015:</v>
      </c>
      <c r="B76" s="115" t="s">
        <v>0</v>
      </c>
      <c r="C76" s="66" t="s">
        <v>0</v>
      </c>
      <c r="D76" s="67">
        <v>7727596571</v>
      </c>
      <c r="E76" s="67">
        <v>0</v>
      </c>
      <c r="F76" s="67">
        <v>1220951717</v>
      </c>
      <c r="G76" s="67">
        <v>189883118</v>
      </c>
      <c r="H76" s="67">
        <v>0</v>
      </c>
      <c r="I76" s="67">
        <v>99839536</v>
      </c>
      <c r="J76" s="66" t="s">
        <v>0</v>
      </c>
      <c r="K76" s="67">
        <v>6696527972</v>
      </c>
      <c r="L76" s="116" t="s">
        <v>0</v>
      </c>
      <c r="M76" s="2"/>
      <c r="N76" s="2"/>
    </row>
    <row r="77" ht="15" customHeight="1">
      <c r="A77" s="51" t="s">
        <v>30</v>
      </c>
    </row>
    <row r="78" ht="15.75">
      <c r="A78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3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71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1293112</v>
      </c>
      <c r="D14" s="33">
        <v>589254</v>
      </c>
      <c r="E14" s="32">
        <v>0</v>
      </c>
      <c r="F14" s="33">
        <v>45246</v>
      </c>
      <c r="G14" s="33">
        <v>10183</v>
      </c>
      <c r="H14" s="33">
        <v>0</v>
      </c>
      <c r="I14" s="33">
        <v>7558</v>
      </c>
      <c r="J14" s="32">
        <v>578520</v>
      </c>
      <c r="K14" s="34">
        <v>554191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1293112</v>
      </c>
      <c r="D15" s="36">
        <v>589254</v>
      </c>
      <c r="E15" s="36">
        <v>0</v>
      </c>
      <c r="F15" s="36">
        <v>45246</v>
      </c>
      <c r="G15" s="36">
        <v>10183</v>
      </c>
      <c r="H15" s="36">
        <v>0</v>
      </c>
      <c r="I15" s="36">
        <v>7558</v>
      </c>
      <c r="J15" s="36">
        <v>578520</v>
      </c>
      <c r="K15" s="36">
        <v>554191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1066198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1066198</v>
      </c>
      <c r="K17" s="34">
        <v>1066198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22000000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140057840</v>
      </c>
      <c r="E21" s="34">
        <v>0</v>
      </c>
      <c r="F21" s="34">
        <v>4066115</v>
      </c>
      <c r="G21" s="34">
        <v>0</v>
      </c>
      <c r="H21" s="34">
        <v>0</v>
      </c>
      <c r="I21" s="34">
        <v>34481</v>
      </c>
      <c r="J21" s="34">
        <v>135991725</v>
      </c>
      <c r="K21" s="34">
        <v>135991725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3058370</v>
      </c>
      <c r="E22" s="34">
        <v>0</v>
      </c>
      <c r="F22" s="34">
        <v>50625</v>
      </c>
      <c r="G22" s="34">
        <v>0</v>
      </c>
      <c r="H22" s="34">
        <v>0</v>
      </c>
      <c r="I22" s="34">
        <v>6937</v>
      </c>
      <c r="J22" s="34">
        <v>3007745</v>
      </c>
      <c r="K22" s="34">
        <v>3007745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15272727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15272727</v>
      </c>
      <c r="K23" s="34">
        <v>15272727</v>
      </c>
      <c r="L23" s="38">
        <v>0</v>
      </c>
      <c r="M23" s="5"/>
    </row>
    <row r="24" spans="1:13" s="8" customFormat="1" ht="12" customHeight="1">
      <c r="A24" s="75" t="s">
        <v>63</v>
      </c>
      <c r="B24" s="96">
        <v>9510029</v>
      </c>
      <c r="C24" s="34">
        <v>9510029</v>
      </c>
      <c r="D24" s="58">
        <v>125934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125934</v>
      </c>
      <c r="K24" s="34">
        <v>125934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2023724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2023724</v>
      </c>
      <c r="K25" s="34">
        <v>2023724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8636717</v>
      </c>
      <c r="E26" s="34">
        <v>0</v>
      </c>
      <c r="F26" s="34">
        <v>664363</v>
      </c>
      <c r="G26" s="34">
        <v>0</v>
      </c>
      <c r="H26" s="34">
        <v>0</v>
      </c>
      <c r="I26" s="34">
        <v>4577</v>
      </c>
      <c r="J26" s="34">
        <v>7972354</v>
      </c>
      <c r="K26" s="34">
        <v>7972354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3121500</v>
      </c>
      <c r="J28" s="34">
        <v>225000000</v>
      </c>
      <c r="K28" s="34">
        <v>225000000</v>
      </c>
      <c r="L28" s="38">
        <v>0</v>
      </c>
      <c r="M28" s="5"/>
    </row>
    <row r="29" spans="1:13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  <c r="M29" s="5"/>
    </row>
    <row r="30" spans="1:13" s="9" customFormat="1" ht="12" customHeight="1">
      <c r="A30" s="75" t="s">
        <v>17</v>
      </c>
      <c r="B30" s="96">
        <v>25000000</v>
      </c>
      <c r="C30" s="34">
        <v>25000000</v>
      </c>
      <c r="D30" s="34">
        <v>25000000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25000000</v>
      </c>
      <c r="K30" s="34">
        <v>25000000</v>
      </c>
      <c r="L30" s="38">
        <v>0</v>
      </c>
      <c r="M30" s="5"/>
    </row>
    <row r="31" spans="1:13" s="9" customFormat="1" ht="12" customHeight="1">
      <c r="A31" s="75" t="s">
        <v>18</v>
      </c>
      <c r="B31" s="96">
        <v>400000000</v>
      </c>
      <c r="C31" s="34">
        <v>400000000</v>
      </c>
      <c r="D31" s="34">
        <v>380000000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380000000</v>
      </c>
      <c r="K31" s="34">
        <v>380000000</v>
      </c>
      <c r="L31" s="38">
        <v>0</v>
      </c>
      <c r="M31" s="5"/>
    </row>
    <row r="32" spans="1:13" s="9" customFormat="1" ht="12.75" customHeight="1">
      <c r="A32" s="79" t="s">
        <v>77</v>
      </c>
      <c r="B32" s="96">
        <v>100000000</v>
      </c>
      <c r="C32" s="34">
        <v>100000000</v>
      </c>
      <c r="D32" s="34">
        <v>81818182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81818182</v>
      </c>
      <c r="K32" s="34">
        <v>81818182</v>
      </c>
      <c r="L32" s="38">
        <v>0</v>
      </c>
      <c r="M32" s="5"/>
    </row>
    <row r="33" spans="1:13" s="9" customFormat="1" ht="12.75">
      <c r="A33" s="79" t="s">
        <v>7</v>
      </c>
      <c r="B33" s="96">
        <v>7019240</v>
      </c>
      <c r="C33" s="34">
        <v>7019240</v>
      </c>
      <c r="D33" s="34">
        <v>2888626</v>
      </c>
      <c r="E33" s="34">
        <v>0</v>
      </c>
      <c r="F33" s="34">
        <v>334249</v>
      </c>
      <c r="G33" s="34">
        <v>0</v>
      </c>
      <c r="H33" s="34">
        <v>0</v>
      </c>
      <c r="I33" s="34">
        <v>8290</v>
      </c>
      <c r="J33" s="34">
        <v>2554377</v>
      </c>
      <c r="K33" s="34">
        <v>2554377</v>
      </c>
      <c r="L33" s="38">
        <v>0</v>
      </c>
      <c r="M33" s="5"/>
    </row>
    <row r="34" spans="1:13" s="8" customFormat="1" ht="12" customHeight="1">
      <c r="A34" s="76" t="s">
        <v>8</v>
      </c>
      <c r="B34" s="97">
        <v>7021972079</v>
      </c>
      <c r="C34" s="39">
        <v>7021972079</v>
      </c>
      <c r="D34" s="39">
        <v>3984948318</v>
      </c>
      <c r="E34" s="39">
        <v>0</v>
      </c>
      <c r="F34" s="39">
        <v>5115352</v>
      </c>
      <c r="G34" s="39">
        <v>0</v>
      </c>
      <c r="H34" s="39">
        <v>0</v>
      </c>
      <c r="I34" s="39">
        <v>25175785</v>
      </c>
      <c r="J34" s="39">
        <v>3979832966</v>
      </c>
      <c r="K34" s="39">
        <v>3979832966</v>
      </c>
      <c r="L34" s="37">
        <v>200000000</v>
      </c>
      <c r="M34" s="5"/>
    </row>
    <row r="35" spans="1:13" s="8" customFormat="1" ht="12" customHeight="1">
      <c r="A35" s="77" t="s">
        <v>13</v>
      </c>
      <c r="B35" s="95"/>
      <c r="C35" s="11"/>
      <c r="D35" s="11"/>
      <c r="E35" s="11"/>
      <c r="F35" s="11"/>
      <c r="G35" s="11"/>
      <c r="H35" s="11"/>
      <c r="I35" s="11"/>
      <c r="J35" s="11"/>
      <c r="K35" s="11"/>
      <c r="L35" s="24"/>
      <c r="M35" s="5"/>
    </row>
    <row r="36" spans="1:13" s="8" customFormat="1" ht="12" customHeight="1">
      <c r="A36" s="78" t="s">
        <v>6</v>
      </c>
      <c r="B36" s="98">
        <v>9591610</v>
      </c>
      <c r="C36" s="12">
        <v>8844269</v>
      </c>
      <c r="D36" s="12">
        <v>2968544</v>
      </c>
      <c r="E36" s="12">
        <v>0</v>
      </c>
      <c r="F36" s="12">
        <v>0</v>
      </c>
      <c r="G36" s="12">
        <v>108122</v>
      </c>
      <c r="H36" s="12">
        <v>0</v>
      </c>
      <c r="I36" s="12">
        <v>0</v>
      </c>
      <c r="J36" s="12">
        <v>3336644</v>
      </c>
      <c r="K36" s="12">
        <v>3076666</v>
      </c>
      <c r="L36" s="25">
        <v>0</v>
      </c>
      <c r="M36" s="5"/>
    </row>
    <row r="37" spans="1:13" s="9" customFormat="1" ht="12" customHeight="1">
      <c r="A37" s="78" t="s">
        <v>7</v>
      </c>
      <c r="B37" s="98">
        <v>9591610</v>
      </c>
      <c r="C37" s="12">
        <v>8844269</v>
      </c>
      <c r="D37" s="12">
        <v>2420830</v>
      </c>
      <c r="E37" s="12">
        <v>0</v>
      </c>
      <c r="F37" s="12">
        <v>0</v>
      </c>
      <c r="G37" s="12">
        <v>88172</v>
      </c>
      <c r="H37" s="12">
        <v>0</v>
      </c>
      <c r="I37" s="12">
        <v>0</v>
      </c>
      <c r="J37" s="12">
        <v>2721013</v>
      </c>
      <c r="K37" s="12">
        <v>2509002</v>
      </c>
      <c r="L37" s="25">
        <v>0</v>
      </c>
      <c r="M37" s="5"/>
    </row>
    <row r="38" spans="1:13" s="13" customFormat="1" ht="12" customHeight="1">
      <c r="A38" s="78" t="s">
        <v>21</v>
      </c>
      <c r="B38" s="98">
        <v>500000000</v>
      </c>
      <c r="C38" s="12">
        <v>461041955</v>
      </c>
      <c r="D38" s="12">
        <v>444839858</v>
      </c>
      <c r="E38" s="12">
        <v>0</v>
      </c>
      <c r="F38" s="12">
        <v>0</v>
      </c>
      <c r="G38" s="12">
        <v>16202097</v>
      </c>
      <c r="H38" s="12">
        <v>0</v>
      </c>
      <c r="I38" s="12">
        <v>0</v>
      </c>
      <c r="J38" s="12">
        <v>500000000</v>
      </c>
      <c r="K38" s="12">
        <v>461041955</v>
      </c>
      <c r="L38" s="25">
        <v>0</v>
      </c>
      <c r="M38" s="5"/>
    </row>
    <row r="39" spans="1:13" s="13" customFormat="1" ht="12" customHeight="1">
      <c r="A39" s="78" t="s">
        <v>36</v>
      </c>
      <c r="B39" s="98">
        <v>1000000000</v>
      </c>
      <c r="C39" s="12">
        <v>922083910</v>
      </c>
      <c r="D39" s="12">
        <v>889679715</v>
      </c>
      <c r="E39" s="12">
        <v>0</v>
      </c>
      <c r="F39" s="12">
        <v>0</v>
      </c>
      <c r="G39" s="12">
        <v>32404195</v>
      </c>
      <c r="H39" s="12">
        <v>0</v>
      </c>
      <c r="I39" s="12">
        <v>0</v>
      </c>
      <c r="J39" s="12">
        <v>1000000000</v>
      </c>
      <c r="K39" s="12">
        <v>922083910</v>
      </c>
      <c r="L39" s="25">
        <v>0</v>
      </c>
      <c r="M39" s="5"/>
    </row>
    <row r="40" spans="1:13" s="13" customFormat="1" ht="12" customHeight="1">
      <c r="A40" s="78" t="s">
        <v>37</v>
      </c>
      <c r="B40" s="98">
        <v>1250000000</v>
      </c>
      <c r="C40" s="12">
        <v>1152604887</v>
      </c>
      <c r="D40" s="12">
        <v>1112099644</v>
      </c>
      <c r="E40" s="12">
        <v>0</v>
      </c>
      <c r="F40" s="12">
        <v>0</v>
      </c>
      <c r="G40" s="12">
        <v>40505243</v>
      </c>
      <c r="H40" s="12">
        <v>0</v>
      </c>
      <c r="I40" s="12">
        <v>0</v>
      </c>
      <c r="J40" s="12">
        <v>1250000000</v>
      </c>
      <c r="K40" s="12">
        <v>1152604887</v>
      </c>
      <c r="L40" s="25">
        <v>0</v>
      </c>
      <c r="M40" s="5"/>
    </row>
    <row r="41" spans="1:13" s="13" customFormat="1" ht="12" customHeight="1">
      <c r="A41" s="78" t="s">
        <v>61</v>
      </c>
      <c r="B41" s="98">
        <v>9318877</v>
      </c>
      <c r="C41" s="12">
        <v>8592787</v>
      </c>
      <c r="D41" s="12">
        <v>2763605</v>
      </c>
      <c r="E41" s="12">
        <v>0</v>
      </c>
      <c r="F41" s="12">
        <v>0</v>
      </c>
      <c r="G41" s="12">
        <v>100657</v>
      </c>
      <c r="H41" s="12">
        <v>0</v>
      </c>
      <c r="I41" s="12">
        <v>0</v>
      </c>
      <c r="J41" s="12">
        <v>3106292</v>
      </c>
      <c r="K41" s="12">
        <v>2864262</v>
      </c>
      <c r="L41" s="25">
        <v>0</v>
      </c>
      <c r="M41" s="5"/>
    </row>
    <row r="42" spans="1:13" s="8" customFormat="1" ht="12" customHeight="1">
      <c r="A42" s="80" t="s">
        <v>9</v>
      </c>
      <c r="B42" s="98">
        <v>15927358</v>
      </c>
      <c r="C42" s="12">
        <v>14686361</v>
      </c>
      <c r="D42" s="12">
        <v>4575176</v>
      </c>
      <c r="E42" s="12">
        <v>0</v>
      </c>
      <c r="F42" s="12">
        <v>0</v>
      </c>
      <c r="G42" s="12">
        <v>166638</v>
      </c>
      <c r="H42" s="12">
        <v>0</v>
      </c>
      <c r="I42" s="12">
        <v>0</v>
      </c>
      <c r="J42" s="12">
        <v>5142497</v>
      </c>
      <c r="K42" s="12">
        <v>4741814</v>
      </c>
      <c r="L42" s="25">
        <v>0</v>
      </c>
      <c r="M42" s="5"/>
    </row>
    <row r="43" spans="1:13" s="8" customFormat="1" ht="12" customHeight="1">
      <c r="A43" s="80" t="s">
        <v>64</v>
      </c>
      <c r="B43" s="98">
        <v>2208542</v>
      </c>
      <c r="C43" s="12">
        <v>2036461</v>
      </c>
      <c r="D43" s="12">
        <v>420146</v>
      </c>
      <c r="E43" s="12">
        <v>0</v>
      </c>
      <c r="F43" s="12">
        <v>89743</v>
      </c>
      <c r="G43" s="12">
        <v>17563</v>
      </c>
      <c r="H43" s="12">
        <v>0</v>
      </c>
      <c r="I43" s="12">
        <v>1417</v>
      </c>
      <c r="J43" s="12">
        <v>377369</v>
      </c>
      <c r="K43" s="12">
        <v>347966</v>
      </c>
      <c r="L43" s="25">
        <v>0</v>
      </c>
      <c r="M43" s="5"/>
    </row>
    <row r="44" spans="1:13" s="8" customFormat="1" ht="12" customHeight="1">
      <c r="A44" s="76" t="s">
        <v>10</v>
      </c>
      <c r="B44" s="99">
        <v>2796637997</v>
      </c>
      <c r="C44" s="14">
        <v>2578734899</v>
      </c>
      <c r="D44" s="14">
        <v>2459767518</v>
      </c>
      <c r="E44" s="14">
        <v>0</v>
      </c>
      <c r="F44" s="14">
        <v>89743</v>
      </c>
      <c r="G44" s="14">
        <v>89592687</v>
      </c>
      <c r="H44" s="14">
        <v>0</v>
      </c>
      <c r="I44" s="14">
        <v>1417</v>
      </c>
      <c r="J44" s="14">
        <v>2764683815</v>
      </c>
      <c r="K44" s="14">
        <v>2549270462</v>
      </c>
      <c r="L44" s="26">
        <v>0</v>
      </c>
      <c r="M44" s="5"/>
    </row>
    <row r="45" spans="1:13" s="8" customFormat="1" ht="12" customHeight="1">
      <c r="A45" s="77" t="s">
        <v>15</v>
      </c>
      <c r="B45" s="95"/>
      <c r="C45" s="11"/>
      <c r="D45" s="11"/>
      <c r="E45" s="11"/>
      <c r="F45" s="11"/>
      <c r="G45" s="11"/>
      <c r="H45" s="11"/>
      <c r="I45" s="11"/>
      <c r="J45" s="11"/>
      <c r="K45" s="11"/>
      <c r="L45" s="24"/>
      <c r="M45" s="5"/>
    </row>
    <row r="46" spans="1:13" s="8" customFormat="1" ht="12" customHeight="1">
      <c r="A46" s="78" t="s">
        <v>19</v>
      </c>
      <c r="B46" s="96">
        <v>120822030</v>
      </c>
      <c r="C46" s="34">
        <v>154306552</v>
      </c>
      <c r="D46" s="58">
        <v>151577004</v>
      </c>
      <c r="E46" s="34">
        <v>0</v>
      </c>
      <c r="F46" s="34">
        <v>0</v>
      </c>
      <c r="G46" s="34">
        <v>2729548</v>
      </c>
      <c r="H46" s="34">
        <v>0</v>
      </c>
      <c r="I46" s="34">
        <v>0</v>
      </c>
      <c r="J46" s="34">
        <v>120822030</v>
      </c>
      <c r="K46" s="34">
        <v>154306552</v>
      </c>
      <c r="L46" s="38">
        <v>0</v>
      </c>
      <c r="M46" s="5"/>
    </row>
    <row r="47" spans="1:13" s="8" customFormat="1" ht="12" customHeight="1">
      <c r="A47" s="76" t="s">
        <v>16</v>
      </c>
      <c r="B47" s="97">
        <v>120822030</v>
      </c>
      <c r="C47" s="39">
        <v>154306552</v>
      </c>
      <c r="D47" s="39">
        <v>151577004</v>
      </c>
      <c r="E47" s="39">
        <v>0</v>
      </c>
      <c r="F47" s="39">
        <v>0</v>
      </c>
      <c r="G47" s="39">
        <v>2729548</v>
      </c>
      <c r="H47" s="39">
        <v>0</v>
      </c>
      <c r="I47" s="39">
        <v>0</v>
      </c>
      <c r="J47" s="39">
        <v>120822030</v>
      </c>
      <c r="K47" s="39">
        <v>154306552</v>
      </c>
      <c r="L47" s="37">
        <v>0</v>
      </c>
      <c r="M47" s="5"/>
    </row>
    <row r="48" spans="1:12" s="2" customFormat="1" ht="13.5" thickBot="1">
      <c r="A48" s="81" t="str">
        <f>"Total in "&amp;LEFT($A$7,LEN($A$7)-5)&amp;":"</f>
        <v>Total in March:</v>
      </c>
      <c r="B48" s="100" t="s">
        <v>0</v>
      </c>
      <c r="C48" s="20">
        <v>9756306642</v>
      </c>
      <c r="D48" s="20">
        <v>6596882094</v>
      </c>
      <c r="E48" s="20">
        <v>0</v>
      </c>
      <c r="F48" s="20">
        <v>5250341</v>
      </c>
      <c r="G48" s="20">
        <v>92332418</v>
      </c>
      <c r="H48" s="20">
        <v>0</v>
      </c>
      <c r="I48" s="20">
        <v>25184760</v>
      </c>
      <c r="J48" s="19" t="s">
        <v>0</v>
      </c>
      <c r="K48" s="20">
        <v>6683964171</v>
      </c>
      <c r="L48" s="21">
        <v>200000000</v>
      </c>
    </row>
    <row r="49" spans="1:12" s="2" customFormat="1" ht="12" customHeight="1">
      <c r="A49" s="16" t="s">
        <v>33</v>
      </c>
      <c r="B49" s="91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3" s="8" customFormat="1" ht="12" customHeight="1" thickBot="1">
      <c r="A50" s="82" t="s">
        <v>29</v>
      </c>
      <c r="B50" s="10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3">
        <v>0</v>
      </c>
      <c r="M50" s="5"/>
    </row>
    <row r="51" spans="1:12" s="2" customFormat="1" ht="13.5">
      <c r="A51" s="27" t="s">
        <v>35</v>
      </c>
      <c r="B51" s="91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4" s="31" customFormat="1" ht="12.75">
      <c r="A52" s="28" t="s">
        <v>11</v>
      </c>
      <c r="B52" s="102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2"/>
      <c r="N52" s="2"/>
    </row>
    <row r="53" spans="1:14" s="31" customFormat="1" ht="12" customHeight="1">
      <c r="A53" s="83" t="s">
        <v>31</v>
      </c>
      <c r="B53" s="93">
        <v>4000000</v>
      </c>
      <c r="C53" s="32">
        <v>3831785</v>
      </c>
      <c r="D53" s="33">
        <v>372266</v>
      </c>
      <c r="E53" s="32">
        <v>0</v>
      </c>
      <c r="F53" s="33">
        <v>0</v>
      </c>
      <c r="G53" s="33">
        <v>10912</v>
      </c>
      <c r="H53" s="33">
        <v>0</v>
      </c>
      <c r="I53" s="33">
        <v>0</v>
      </c>
      <c r="J53" s="32">
        <v>400000</v>
      </c>
      <c r="K53" s="34">
        <v>383178</v>
      </c>
      <c r="L53" s="35">
        <v>0</v>
      </c>
      <c r="M53" s="2"/>
      <c r="N53" s="2"/>
    </row>
    <row r="54" spans="1:14" s="31" customFormat="1" ht="12.75">
      <c r="A54" s="84" t="s">
        <v>28</v>
      </c>
      <c r="B54" s="94">
        <v>4000000</v>
      </c>
      <c r="C54" s="36">
        <v>3831785</v>
      </c>
      <c r="D54" s="36">
        <v>372266</v>
      </c>
      <c r="E54" s="36">
        <v>0</v>
      </c>
      <c r="F54" s="36">
        <v>0</v>
      </c>
      <c r="G54" s="36">
        <v>10912</v>
      </c>
      <c r="H54" s="36">
        <v>0</v>
      </c>
      <c r="I54" s="36">
        <v>0</v>
      </c>
      <c r="J54" s="36">
        <v>400000</v>
      </c>
      <c r="K54" s="36">
        <v>383178</v>
      </c>
      <c r="L54" s="37">
        <v>0</v>
      </c>
      <c r="M54" s="2"/>
      <c r="N54" s="2"/>
    </row>
    <row r="55" spans="1:14" s="31" customFormat="1" ht="12.75">
      <c r="A55" s="28" t="s">
        <v>12</v>
      </c>
      <c r="B55" s="102"/>
      <c r="C55" s="29"/>
      <c r="D55" s="29"/>
      <c r="E55" s="29"/>
      <c r="F55" s="29"/>
      <c r="G55" s="29"/>
      <c r="H55" s="29"/>
      <c r="I55" s="29"/>
      <c r="J55" s="29"/>
      <c r="K55" s="29"/>
      <c r="L55" s="44"/>
      <c r="M55" s="2"/>
      <c r="N55" s="2"/>
    </row>
    <row r="56" spans="1:14" s="31" customFormat="1" ht="12.75">
      <c r="A56" s="85" t="s">
        <v>31</v>
      </c>
      <c r="B56" s="96">
        <v>12551985</v>
      </c>
      <c r="C56" s="34">
        <v>12551985</v>
      </c>
      <c r="D56" s="34">
        <v>1255199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1255199</v>
      </c>
      <c r="K56" s="34">
        <v>1255199</v>
      </c>
      <c r="L56" s="38">
        <v>0</v>
      </c>
      <c r="M56" s="2"/>
      <c r="N56" s="2"/>
    </row>
    <row r="57" spans="1:14" s="31" customFormat="1" ht="12.75">
      <c r="A57" s="85" t="s">
        <v>57</v>
      </c>
      <c r="B57" s="96">
        <v>81255205</v>
      </c>
      <c r="C57" s="34">
        <v>81255205</v>
      </c>
      <c r="D57" s="34">
        <v>81255205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81255205</v>
      </c>
      <c r="K57" s="34">
        <v>81255205</v>
      </c>
      <c r="L57" s="38">
        <v>0</v>
      </c>
      <c r="M57" s="2"/>
      <c r="N57" s="2"/>
    </row>
    <row r="58" spans="1:14" s="31" customFormat="1" ht="12.75">
      <c r="A58" s="85" t="s">
        <v>58</v>
      </c>
      <c r="B58" s="96">
        <v>20631641</v>
      </c>
      <c r="C58" s="34">
        <v>20631641</v>
      </c>
      <c r="D58" s="34">
        <v>16763208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16763208</v>
      </c>
      <c r="K58" s="34">
        <v>16763208</v>
      </c>
      <c r="L58" s="38">
        <v>0</v>
      </c>
      <c r="M58" s="2"/>
      <c r="N58" s="2"/>
    </row>
    <row r="59" spans="1:14" s="31" customFormat="1" ht="12.75" customHeight="1">
      <c r="A59" s="84" t="s">
        <v>8</v>
      </c>
      <c r="B59" s="97">
        <v>114438831</v>
      </c>
      <c r="C59" s="39">
        <v>114438831</v>
      </c>
      <c r="D59" s="39">
        <v>99273612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99273612</v>
      </c>
      <c r="K59" s="39">
        <v>99273612</v>
      </c>
      <c r="L59" s="37">
        <v>0</v>
      </c>
      <c r="M59" s="2"/>
      <c r="N59" s="2"/>
    </row>
    <row r="60" spans="1:14" s="31" customFormat="1" ht="12.75" customHeight="1" thickBot="1">
      <c r="A60" s="81" t="str">
        <f>"Total in "&amp;LEFT($A$7,LEN($A$7)-5)&amp;":"</f>
        <v>Total in March:</v>
      </c>
      <c r="B60" s="103" t="s">
        <v>0</v>
      </c>
      <c r="C60" s="20">
        <v>118270616</v>
      </c>
      <c r="D60" s="20">
        <v>99645878</v>
      </c>
      <c r="E60" s="20">
        <v>0</v>
      </c>
      <c r="F60" s="20">
        <v>0</v>
      </c>
      <c r="G60" s="20">
        <v>10912</v>
      </c>
      <c r="H60" s="20">
        <v>0</v>
      </c>
      <c r="I60" s="20">
        <v>0</v>
      </c>
      <c r="J60" s="59" t="s">
        <v>0</v>
      </c>
      <c r="K60" s="20">
        <v>99656790</v>
      </c>
      <c r="L60" s="21">
        <v>0</v>
      </c>
      <c r="M60" s="2"/>
      <c r="N60" s="2"/>
    </row>
    <row r="61" spans="1:14" s="31" customFormat="1" ht="12.75" customHeight="1">
      <c r="A61" s="86" t="s">
        <v>11</v>
      </c>
      <c r="B61" s="104">
        <v>5349880</v>
      </c>
      <c r="C61" s="60">
        <v>5124897</v>
      </c>
      <c r="D61" s="60">
        <v>961520</v>
      </c>
      <c r="E61" s="60">
        <v>0</v>
      </c>
      <c r="F61" s="60">
        <v>45246</v>
      </c>
      <c r="G61" s="60">
        <v>21095</v>
      </c>
      <c r="H61" s="60">
        <v>0</v>
      </c>
      <c r="I61" s="60">
        <v>7558</v>
      </c>
      <c r="J61" s="40">
        <v>978520</v>
      </c>
      <c r="K61" s="60">
        <v>937369</v>
      </c>
      <c r="L61" s="105">
        <v>0</v>
      </c>
      <c r="M61" s="2"/>
      <c r="N61" s="2"/>
    </row>
    <row r="62" spans="1:14" s="31" customFormat="1" ht="12.75" customHeight="1">
      <c r="A62" s="87" t="s">
        <v>12</v>
      </c>
      <c r="B62" s="106">
        <v>7136410910</v>
      </c>
      <c r="C62" s="61">
        <v>7136410910</v>
      </c>
      <c r="D62" s="61">
        <v>4084221930</v>
      </c>
      <c r="E62" s="61">
        <v>0</v>
      </c>
      <c r="F62" s="61">
        <v>5115352</v>
      </c>
      <c r="G62" s="61">
        <v>0</v>
      </c>
      <c r="H62" s="61">
        <v>0</v>
      </c>
      <c r="I62" s="61">
        <v>25175785</v>
      </c>
      <c r="J62" s="41">
        <v>4079106578</v>
      </c>
      <c r="K62" s="61">
        <v>4079106578</v>
      </c>
      <c r="L62" s="107">
        <v>200000000</v>
      </c>
      <c r="M62" s="2"/>
      <c r="N62" s="2"/>
    </row>
    <row r="63" spans="1:14" s="31" customFormat="1" ht="12.75" customHeight="1">
      <c r="A63" s="87" t="s">
        <v>13</v>
      </c>
      <c r="B63" s="106">
        <v>2796637997</v>
      </c>
      <c r="C63" s="61">
        <v>2578734899</v>
      </c>
      <c r="D63" s="61">
        <v>2459767518</v>
      </c>
      <c r="E63" s="61">
        <v>0</v>
      </c>
      <c r="F63" s="61">
        <v>89743</v>
      </c>
      <c r="G63" s="61">
        <v>89592687</v>
      </c>
      <c r="H63" s="61">
        <v>0</v>
      </c>
      <c r="I63" s="61">
        <v>1417</v>
      </c>
      <c r="J63" s="41">
        <v>2764683815</v>
      </c>
      <c r="K63" s="61">
        <v>2549270462</v>
      </c>
      <c r="L63" s="107">
        <v>0</v>
      </c>
      <c r="M63" s="2"/>
      <c r="N63" s="2"/>
    </row>
    <row r="64" spans="1:14" s="31" customFormat="1" ht="12.75" customHeight="1" thickBot="1">
      <c r="A64" s="88" t="s">
        <v>15</v>
      </c>
      <c r="B64" s="108">
        <v>120822030</v>
      </c>
      <c r="C64" s="63">
        <v>154306552</v>
      </c>
      <c r="D64" s="63">
        <v>151577004</v>
      </c>
      <c r="E64" s="63">
        <v>0</v>
      </c>
      <c r="F64" s="63">
        <v>0</v>
      </c>
      <c r="G64" s="63">
        <v>2729548</v>
      </c>
      <c r="H64" s="63">
        <v>0</v>
      </c>
      <c r="I64" s="63">
        <v>0</v>
      </c>
      <c r="J64" s="62">
        <v>120822030</v>
      </c>
      <c r="K64" s="63">
        <v>154306552</v>
      </c>
      <c r="L64" s="109">
        <v>0</v>
      </c>
      <c r="M64" s="2"/>
      <c r="N64" s="2"/>
    </row>
    <row r="65" spans="1:14" s="8" customFormat="1" ht="12.75" customHeight="1" thickBot="1">
      <c r="A65" s="89" t="str">
        <f>"CG and LG (I+II+III) GRAND TOTAL in "&amp;LEFT($A$7,LEN($A$7)-5)&amp;":"</f>
        <v>CG and LG (I+II+III) GRAND TOTAL in March:</v>
      </c>
      <c r="B65" s="110" t="s">
        <v>0</v>
      </c>
      <c r="C65" s="65">
        <v>9874577258</v>
      </c>
      <c r="D65" s="65">
        <v>6696527972</v>
      </c>
      <c r="E65" s="65">
        <v>0</v>
      </c>
      <c r="F65" s="65">
        <v>5250341</v>
      </c>
      <c r="G65" s="65">
        <v>92343330</v>
      </c>
      <c r="H65" s="65">
        <v>0</v>
      </c>
      <c r="I65" s="65">
        <v>25184760</v>
      </c>
      <c r="J65" s="64" t="s">
        <v>0</v>
      </c>
      <c r="K65" s="65">
        <v>6783620961</v>
      </c>
      <c r="L65" s="111">
        <v>200000000</v>
      </c>
      <c r="M65" s="2"/>
      <c r="N65" s="2"/>
    </row>
    <row r="66" spans="1:14" s="1" customFormat="1" ht="12.75" customHeight="1">
      <c r="A66" s="90" t="s">
        <v>38</v>
      </c>
      <c r="B66" s="112" t="s">
        <v>0</v>
      </c>
      <c r="C66" s="53" t="s">
        <v>0</v>
      </c>
      <c r="D66" s="54">
        <v>7727596571</v>
      </c>
      <c r="E66" s="54">
        <v>0</v>
      </c>
      <c r="F66" s="54">
        <v>1220951717</v>
      </c>
      <c r="G66" s="54">
        <v>168551004</v>
      </c>
      <c r="H66" s="54">
        <v>0</v>
      </c>
      <c r="I66" s="54">
        <v>80585723</v>
      </c>
      <c r="J66" s="55" t="s">
        <v>0</v>
      </c>
      <c r="K66" s="54">
        <v>6675195858</v>
      </c>
      <c r="L66" s="56" t="s">
        <v>0</v>
      </c>
      <c r="M66" s="2"/>
      <c r="N66" s="2"/>
    </row>
    <row r="67" spans="1:14" s="1" customFormat="1" ht="12.75" customHeight="1" thickBot="1">
      <c r="A67" s="84" t="s">
        <v>39</v>
      </c>
      <c r="B67" s="113" t="s">
        <v>0</v>
      </c>
      <c r="C67" s="68" t="s">
        <v>0</v>
      </c>
      <c r="D67" s="69">
        <v>6675195858</v>
      </c>
      <c r="E67" s="69">
        <v>0</v>
      </c>
      <c r="F67" s="69">
        <v>0</v>
      </c>
      <c r="G67" s="69">
        <v>21332114</v>
      </c>
      <c r="H67" s="69">
        <v>0</v>
      </c>
      <c r="I67" s="69">
        <v>19253813</v>
      </c>
      <c r="J67" s="70" t="s">
        <v>0</v>
      </c>
      <c r="K67" s="69">
        <v>6696527972</v>
      </c>
      <c r="L67" s="71" t="s">
        <v>0</v>
      </c>
      <c r="M67" s="2"/>
      <c r="N67" s="2"/>
    </row>
    <row r="68" spans="1:14" s="1" customFormat="1" ht="12.75" customHeight="1" hidden="1">
      <c r="A68" s="84" t="s">
        <v>40</v>
      </c>
      <c r="B68" s="113" t="s">
        <v>0</v>
      </c>
      <c r="C68" s="68" t="s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70" t="s">
        <v>0</v>
      </c>
      <c r="K68" s="69">
        <v>0</v>
      </c>
      <c r="L68" s="71" t="s">
        <v>0</v>
      </c>
      <c r="M68" s="2"/>
      <c r="N68" s="2"/>
    </row>
    <row r="69" spans="1:14" s="1" customFormat="1" ht="12.75" customHeight="1" hidden="1">
      <c r="A69" s="84" t="s">
        <v>41</v>
      </c>
      <c r="B69" s="113" t="s">
        <v>0</v>
      </c>
      <c r="C69" s="68" t="s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70" t="s">
        <v>0</v>
      </c>
      <c r="K69" s="69">
        <v>0</v>
      </c>
      <c r="L69" s="71" t="s">
        <v>0</v>
      </c>
      <c r="M69" s="2"/>
      <c r="N69" s="2"/>
    </row>
    <row r="70" spans="1:14" s="1" customFormat="1" ht="12.75" customHeight="1" hidden="1">
      <c r="A70" s="84" t="s">
        <v>42</v>
      </c>
      <c r="B70" s="113" t="s">
        <v>0</v>
      </c>
      <c r="C70" s="68" t="s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70" t="s">
        <v>0</v>
      </c>
      <c r="K70" s="69">
        <v>0</v>
      </c>
      <c r="L70" s="71" t="s">
        <v>0</v>
      </c>
      <c r="M70" s="2"/>
      <c r="N70" s="2"/>
    </row>
    <row r="71" spans="1:14" s="1" customFormat="1" ht="12.75" customHeight="1" hidden="1">
      <c r="A71" s="84" t="s">
        <v>43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44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45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46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>
      <c r="A75" s="84" t="s">
        <v>47</v>
      </c>
      <c r="B75" s="113" t="s">
        <v>0</v>
      </c>
      <c r="C75" s="68" t="s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70" t="s">
        <v>0</v>
      </c>
      <c r="K75" s="69">
        <v>0</v>
      </c>
      <c r="L75" s="71" t="s">
        <v>0</v>
      </c>
      <c r="M75" s="2"/>
      <c r="N75" s="2"/>
    </row>
    <row r="76" spans="1:14" s="1" customFormat="1" ht="12.75" customHeight="1" hidden="1" thickBot="1">
      <c r="A76" s="117" t="s">
        <v>48</v>
      </c>
      <c r="B76" s="114" t="s">
        <v>0</v>
      </c>
      <c r="C76" s="72" t="s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2" t="s">
        <v>0</v>
      </c>
      <c r="K76" s="42">
        <v>0</v>
      </c>
      <c r="L76" s="73" t="s">
        <v>0</v>
      </c>
      <c r="M76" s="2"/>
      <c r="N76" s="2"/>
    </row>
    <row r="77" spans="1:14" s="1" customFormat="1" ht="12.75" customHeight="1" thickBot="1">
      <c r="A77" s="118" t="str">
        <f>"Total per year "&amp;RIGHT($A$7,4)&amp;":"</f>
        <v>Total per year 2015:</v>
      </c>
      <c r="B77" s="115" t="s">
        <v>0</v>
      </c>
      <c r="C77" s="66" t="s">
        <v>0</v>
      </c>
      <c r="D77" s="67">
        <v>7727596571</v>
      </c>
      <c r="E77" s="67">
        <v>0</v>
      </c>
      <c r="F77" s="67">
        <v>1226202058</v>
      </c>
      <c r="G77" s="67">
        <v>282226448</v>
      </c>
      <c r="H77" s="67">
        <v>0</v>
      </c>
      <c r="I77" s="67">
        <v>125024296</v>
      </c>
      <c r="J77" s="66" t="s">
        <v>0</v>
      </c>
      <c r="K77" s="67">
        <v>6783620961</v>
      </c>
      <c r="L77" s="116" t="s">
        <v>0</v>
      </c>
      <c r="M77" s="2"/>
      <c r="N77" s="2"/>
    </row>
    <row r="78" ht="15" customHeight="1">
      <c r="A78" s="51" t="s">
        <v>30</v>
      </c>
    </row>
    <row r="79" ht="15.75">
      <c r="A79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40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SheetLayoutView="100" zoomScalePageLayoutView="0" workbookViewId="0" topLeftCell="A4">
      <selection activeCell="A34" sqref="A34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73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1286703</v>
      </c>
      <c r="D14" s="33">
        <v>554191</v>
      </c>
      <c r="E14" s="32">
        <v>0</v>
      </c>
      <c r="F14" s="33">
        <v>0</v>
      </c>
      <c r="G14" s="33">
        <v>-2747</v>
      </c>
      <c r="H14" s="33">
        <v>0</v>
      </c>
      <c r="I14" s="33">
        <v>0</v>
      </c>
      <c r="J14" s="32">
        <v>578520</v>
      </c>
      <c r="K14" s="34">
        <v>551444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1286703</v>
      </c>
      <c r="D15" s="36">
        <v>554191</v>
      </c>
      <c r="E15" s="36">
        <v>0</v>
      </c>
      <c r="F15" s="36">
        <v>0</v>
      </c>
      <c r="G15" s="36">
        <v>-2747</v>
      </c>
      <c r="H15" s="36">
        <v>0</v>
      </c>
      <c r="I15" s="36">
        <v>0</v>
      </c>
      <c r="J15" s="36">
        <v>578520</v>
      </c>
      <c r="K15" s="36">
        <v>551444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1066198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1066198</v>
      </c>
      <c r="K17" s="34">
        <v>1066198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28750000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135991725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135991725</v>
      </c>
      <c r="K21" s="34">
        <v>135991725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3007745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3007745</v>
      </c>
      <c r="K22" s="34">
        <v>3007745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15272727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15272727</v>
      </c>
      <c r="K23" s="34">
        <v>15272727</v>
      </c>
      <c r="L23" s="38">
        <v>0</v>
      </c>
      <c r="M23" s="5"/>
    </row>
    <row r="24" spans="1:13" s="8" customFormat="1" ht="12" customHeight="1">
      <c r="A24" s="75" t="s">
        <v>63</v>
      </c>
      <c r="B24" s="96">
        <v>9510029</v>
      </c>
      <c r="C24" s="34">
        <v>9510029</v>
      </c>
      <c r="D24" s="58">
        <v>125934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125934</v>
      </c>
      <c r="K24" s="34">
        <v>125934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2023724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2023724</v>
      </c>
      <c r="K25" s="34">
        <v>2023724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7972354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7972354</v>
      </c>
      <c r="K26" s="34">
        <v>7972354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16875000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  <c r="M28" s="5"/>
    </row>
    <row r="29" spans="1:13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  <c r="M29" s="5"/>
    </row>
    <row r="30" spans="1:13" s="9" customFormat="1" ht="12" customHeight="1">
      <c r="A30" s="75" t="s">
        <v>17</v>
      </c>
      <c r="B30" s="96">
        <v>25000000</v>
      </c>
      <c r="C30" s="34">
        <v>25000000</v>
      </c>
      <c r="D30" s="34">
        <v>25000000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25000000</v>
      </c>
      <c r="K30" s="34">
        <v>25000000</v>
      </c>
      <c r="L30" s="38">
        <v>0</v>
      </c>
      <c r="M30" s="5"/>
    </row>
    <row r="31" spans="1:13" s="9" customFormat="1" ht="12" customHeight="1">
      <c r="A31" s="75" t="s">
        <v>18</v>
      </c>
      <c r="B31" s="96">
        <v>400000000</v>
      </c>
      <c r="C31" s="34">
        <v>400000000</v>
      </c>
      <c r="D31" s="34">
        <v>380000000</v>
      </c>
      <c r="E31" s="34">
        <v>0</v>
      </c>
      <c r="F31" s="34">
        <v>10000000</v>
      </c>
      <c r="G31" s="34">
        <v>0</v>
      </c>
      <c r="H31" s="34">
        <v>0</v>
      </c>
      <c r="I31" s="34">
        <v>2110000</v>
      </c>
      <c r="J31" s="34">
        <v>370000000</v>
      </c>
      <c r="K31" s="34">
        <v>370000000</v>
      </c>
      <c r="L31" s="38">
        <v>0</v>
      </c>
      <c r="M31" s="5"/>
    </row>
    <row r="32" spans="1:13" s="9" customFormat="1" ht="12.75" customHeight="1">
      <c r="A32" s="79" t="s">
        <v>77</v>
      </c>
      <c r="B32" s="96">
        <v>100000000</v>
      </c>
      <c r="C32" s="34">
        <v>100000000</v>
      </c>
      <c r="D32" s="34">
        <v>81818182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81818182</v>
      </c>
      <c r="K32" s="34">
        <v>81818182</v>
      </c>
      <c r="L32" s="38">
        <v>0</v>
      </c>
      <c r="M32" s="5"/>
    </row>
    <row r="33" spans="1:13" s="9" customFormat="1" ht="12.75">
      <c r="A33" s="79" t="s">
        <v>7</v>
      </c>
      <c r="B33" s="96">
        <v>7019240</v>
      </c>
      <c r="C33" s="34">
        <v>7019240</v>
      </c>
      <c r="D33" s="34">
        <v>2554377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2554377</v>
      </c>
      <c r="K33" s="34">
        <v>2554377</v>
      </c>
      <c r="L33" s="38">
        <v>0</v>
      </c>
      <c r="M33" s="5"/>
    </row>
    <row r="34" spans="1:13" s="9" customFormat="1" ht="12.75">
      <c r="A34" s="79" t="s">
        <v>74</v>
      </c>
      <c r="B34" s="96">
        <v>1608790</v>
      </c>
      <c r="C34" s="34">
        <v>1608790</v>
      </c>
      <c r="D34" s="34">
        <v>0</v>
      </c>
      <c r="E34" s="34">
        <v>0</v>
      </c>
      <c r="F34" s="34">
        <v>110590</v>
      </c>
      <c r="G34" s="34">
        <v>0</v>
      </c>
      <c r="H34" s="34">
        <v>110590</v>
      </c>
      <c r="I34" s="34">
        <v>0</v>
      </c>
      <c r="J34" s="34">
        <v>0</v>
      </c>
      <c r="K34" s="34">
        <v>0</v>
      </c>
      <c r="L34" s="38">
        <v>0</v>
      </c>
      <c r="M34" s="5"/>
    </row>
    <row r="35" spans="1:13" s="8" customFormat="1" ht="12" customHeight="1">
      <c r="A35" s="76" t="s">
        <v>8</v>
      </c>
      <c r="B35" s="97">
        <v>7023580869</v>
      </c>
      <c r="C35" s="39">
        <v>7023580869</v>
      </c>
      <c r="D35" s="39">
        <v>3979832966</v>
      </c>
      <c r="E35" s="39">
        <v>0</v>
      </c>
      <c r="F35" s="39">
        <v>10110590</v>
      </c>
      <c r="G35" s="39">
        <v>0</v>
      </c>
      <c r="H35" s="39">
        <v>110590</v>
      </c>
      <c r="I35" s="39">
        <v>47735000</v>
      </c>
      <c r="J35" s="39">
        <v>3969832966</v>
      </c>
      <c r="K35" s="39">
        <v>3969832966</v>
      </c>
      <c r="L35" s="37">
        <v>200000000</v>
      </c>
      <c r="M35" s="5"/>
    </row>
    <row r="36" spans="1:13" s="8" customFormat="1" ht="12" customHeight="1">
      <c r="A36" s="77" t="s">
        <v>13</v>
      </c>
      <c r="B36" s="95"/>
      <c r="C36" s="11"/>
      <c r="D36" s="11"/>
      <c r="E36" s="11"/>
      <c r="F36" s="11"/>
      <c r="G36" s="11"/>
      <c r="H36" s="11"/>
      <c r="I36" s="11"/>
      <c r="J36" s="11"/>
      <c r="K36" s="11"/>
      <c r="L36" s="24"/>
      <c r="M36" s="5"/>
    </row>
    <row r="37" spans="1:13" s="8" customFormat="1" ht="12" customHeight="1">
      <c r="A37" s="78" t="s">
        <v>6</v>
      </c>
      <c r="B37" s="98">
        <v>9591610</v>
      </c>
      <c r="C37" s="12">
        <v>8718060</v>
      </c>
      <c r="D37" s="12">
        <v>3076666</v>
      </c>
      <c r="E37" s="12">
        <v>0</v>
      </c>
      <c r="F37" s="12">
        <v>0</v>
      </c>
      <c r="G37" s="12">
        <v>-43905</v>
      </c>
      <c r="H37" s="12">
        <v>0</v>
      </c>
      <c r="I37" s="12">
        <v>0</v>
      </c>
      <c r="J37" s="12">
        <v>3336644</v>
      </c>
      <c r="K37" s="12">
        <v>3032761</v>
      </c>
      <c r="L37" s="25">
        <v>0</v>
      </c>
      <c r="M37" s="5"/>
    </row>
    <row r="38" spans="1:13" s="9" customFormat="1" ht="12" customHeight="1">
      <c r="A38" s="78" t="s">
        <v>7</v>
      </c>
      <c r="B38" s="98">
        <v>9591610</v>
      </c>
      <c r="C38" s="12">
        <v>8718060</v>
      </c>
      <c r="D38" s="12">
        <v>2509002</v>
      </c>
      <c r="E38" s="12">
        <v>0</v>
      </c>
      <c r="F38" s="12">
        <v>0</v>
      </c>
      <c r="G38" s="12">
        <v>-35804</v>
      </c>
      <c r="H38" s="12">
        <v>0</v>
      </c>
      <c r="I38" s="12">
        <v>0</v>
      </c>
      <c r="J38" s="12">
        <v>2721013</v>
      </c>
      <c r="K38" s="12">
        <v>2473198</v>
      </c>
      <c r="L38" s="25">
        <v>0</v>
      </c>
      <c r="M38" s="5"/>
    </row>
    <row r="39" spans="1:13" s="13" customFormat="1" ht="12" customHeight="1">
      <c r="A39" s="78" t="s">
        <v>21</v>
      </c>
      <c r="B39" s="98">
        <v>500000000</v>
      </c>
      <c r="C39" s="12">
        <v>454462825</v>
      </c>
      <c r="D39" s="12">
        <v>461041955</v>
      </c>
      <c r="E39" s="12">
        <v>0</v>
      </c>
      <c r="F39" s="12">
        <v>0</v>
      </c>
      <c r="G39" s="12">
        <v>-6579130</v>
      </c>
      <c r="H39" s="12">
        <v>0</v>
      </c>
      <c r="I39" s="12">
        <v>0</v>
      </c>
      <c r="J39" s="12">
        <v>500000000</v>
      </c>
      <c r="K39" s="12">
        <v>454462825</v>
      </c>
      <c r="L39" s="25">
        <v>0</v>
      </c>
      <c r="M39" s="5"/>
    </row>
    <row r="40" spans="1:13" s="13" customFormat="1" ht="12" customHeight="1">
      <c r="A40" s="78" t="s">
        <v>36</v>
      </c>
      <c r="B40" s="98">
        <v>1000000000</v>
      </c>
      <c r="C40" s="12">
        <v>908925650</v>
      </c>
      <c r="D40" s="12">
        <v>922083910</v>
      </c>
      <c r="E40" s="12">
        <v>0</v>
      </c>
      <c r="F40" s="12">
        <v>0</v>
      </c>
      <c r="G40" s="12">
        <v>-13158260</v>
      </c>
      <c r="H40" s="12">
        <v>0</v>
      </c>
      <c r="I40" s="12">
        <v>0</v>
      </c>
      <c r="J40" s="12">
        <v>1000000000</v>
      </c>
      <c r="K40" s="12">
        <v>908925650</v>
      </c>
      <c r="L40" s="25">
        <v>0</v>
      </c>
      <c r="M40" s="5"/>
    </row>
    <row r="41" spans="1:13" s="13" customFormat="1" ht="12" customHeight="1">
      <c r="A41" s="78" t="s">
        <v>37</v>
      </c>
      <c r="B41" s="98">
        <v>1250000000</v>
      </c>
      <c r="C41" s="12">
        <v>1136157062</v>
      </c>
      <c r="D41" s="12">
        <v>1152604887</v>
      </c>
      <c r="E41" s="12">
        <v>0</v>
      </c>
      <c r="F41" s="12">
        <v>0</v>
      </c>
      <c r="G41" s="12">
        <v>-16447825</v>
      </c>
      <c r="H41" s="12">
        <v>0</v>
      </c>
      <c r="I41" s="12">
        <v>0</v>
      </c>
      <c r="J41" s="12">
        <v>1250000000</v>
      </c>
      <c r="K41" s="12">
        <v>1136157062</v>
      </c>
      <c r="L41" s="25">
        <v>0</v>
      </c>
      <c r="M41" s="5"/>
    </row>
    <row r="42" spans="1:13" s="13" customFormat="1" ht="12" customHeight="1">
      <c r="A42" s="78" t="s">
        <v>61</v>
      </c>
      <c r="B42" s="98">
        <v>9318877</v>
      </c>
      <c r="C42" s="12">
        <v>8470166</v>
      </c>
      <c r="D42" s="12">
        <v>2864262</v>
      </c>
      <c r="E42" s="12">
        <v>0</v>
      </c>
      <c r="F42" s="12">
        <v>0</v>
      </c>
      <c r="G42" s="12">
        <v>-40873</v>
      </c>
      <c r="H42" s="12">
        <v>0</v>
      </c>
      <c r="I42" s="12">
        <v>0</v>
      </c>
      <c r="J42" s="12">
        <v>3106292</v>
      </c>
      <c r="K42" s="12">
        <v>2823389</v>
      </c>
      <c r="L42" s="25">
        <v>0</v>
      </c>
      <c r="M42" s="5"/>
    </row>
    <row r="43" spans="1:13" s="8" customFormat="1" ht="12" customHeight="1">
      <c r="A43" s="80" t="s">
        <v>9</v>
      </c>
      <c r="B43" s="98">
        <v>15927358</v>
      </c>
      <c r="C43" s="12">
        <v>14476784</v>
      </c>
      <c r="D43" s="12">
        <v>4741814</v>
      </c>
      <c r="E43" s="12">
        <v>0</v>
      </c>
      <c r="F43" s="12">
        <v>0</v>
      </c>
      <c r="G43" s="12">
        <v>-67666</v>
      </c>
      <c r="H43" s="12">
        <v>0</v>
      </c>
      <c r="I43" s="12">
        <v>0</v>
      </c>
      <c r="J43" s="12">
        <v>5142497</v>
      </c>
      <c r="K43" s="12">
        <v>4674148</v>
      </c>
      <c r="L43" s="25">
        <v>0</v>
      </c>
      <c r="M43" s="5"/>
    </row>
    <row r="44" spans="1:13" s="8" customFormat="1" ht="12" customHeight="1">
      <c r="A44" s="80" t="s">
        <v>64</v>
      </c>
      <c r="B44" s="98">
        <v>2208542</v>
      </c>
      <c r="C44" s="12">
        <v>2007400</v>
      </c>
      <c r="D44" s="12">
        <v>347966</v>
      </c>
      <c r="E44" s="12">
        <v>0</v>
      </c>
      <c r="F44" s="12">
        <v>0</v>
      </c>
      <c r="G44" s="12">
        <v>-4966</v>
      </c>
      <c r="H44" s="12">
        <v>0</v>
      </c>
      <c r="I44" s="12">
        <v>0</v>
      </c>
      <c r="J44" s="12">
        <v>377369</v>
      </c>
      <c r="K44" s="12">
        <v>343000</v>
      </c>
      <c r="L44" s="25">
        <v>0</v>
      </c>
      <c r="M44" s="5"/>
    </row>
    <row r="45" spans="1:13" s="8" customFormat="1" ht="12" customHeight="1">
      <c r="A45" s="76" t="s">
        <v>10</v>
      </c>
      <c r="B45" s="99">
        <v>2796637997</v>
      </c>
      <c r="C45" s="14">
        <v>2541936007</v>
      </c>
      <c r="D45" s="14">
        <v>2549270462</v>
      </c>
      <c r="E45" s="14">
        <v>0</v>
      </c>
      <c r="F45" s="14">
        <v>0</v>
      </c>
      <c r="G45" s="14">
        <v>-36378429</v>
      </c>
      <c r="H45" s="14">
        <v>0</v>
      </c>
      <c r="I45" s="14">
        <v>0</v>
      </c>
      <c r="J45" s="14">
        <v>2764683815</v>
      </c>
      <c r="K45" s="14">
        <v>2512892033</v>
      </c>
      <c r="L45" s="26">
        <v>0</v>
      </c>
      <c r="M45" s="5"/>
    </row>
    <row r="46" spans="1:13" s="8" customFormat="1" ht="12" customHeight="1">
      <c r="A46" s="77" t="s">
        <v>15</v>
      </c>
      <c r="B46" s="95"/>
      <c r="C46" s="11"/>
      <c r="D46" s="11"/>
      <c r="E46" s="11"/>
      <c r="F46" s="11"/>
      <c r="G46" s="11"/>
      <c r="H46" s="11"/>
      <c r="I46" s="11"/>
      <c r="J46" s="11"/>
      <c r="K46" s="11"/>
      <c r="L46" s="24"/>
      <c r="M46" s="5"/>
    </row>
    <row r="47" spans="1:13" s="8" customFormat="1" ht="12" customHeight="1">
      <c r="A47" s="78" t="s">
        <v>19</v>
      </c>
      <c r="B47" s="96">
        <v>120822030</v>
      </c>
      <c r="C47" s="34">
        <v>152245502</v>
      </c>
      <c r="D47" s="58">
        <v>154306552</v>
      </c>
      <c r="E47" s="34">
        <v>0</v>
      </c>
      <c r="F47" s="34">
        <v>0</v>
      </c>
      <c r="G47" s="34">
        <v>-2061050</v>
      </c>
      <c r="H47" s="34">
        <v>0</v>
      </c>
      <c r="I47" s="34">
        <v>0</v>
      </c>
      <c r="J47" s="34">
        <v>120822030</v>
      </c>
      <c r="K47" s="34">
        <v>152245502</v>
      </c>
      <c r="L47" s="38">
        <v>0</v>
      </c>
      <c r="M47" s="5"/>
    </row>
    <row r="48" spans="1:13" s="8" customFormat="1" ht="12" customHeight="1">
      <c r="A48" s="76" t="s">
        <v>16</v>
      </c>
      <c r="B48" s="97">
        <v>120822030</v>
      </c>
      <c r="C48" s="39">
        <v>152245502</v>
      </c>
      <c r="D48" s="39">
        <v>154306552</v>
      </c>
      <c r="E48" s="39">
        <v>0</v>
      </c>
      <c r="F48" s="39">
        <v>0</v>
      </c>
      <c r="G48" s="39">
        <v>-2061050</v>
      </c>
      <c r="H48" s="39">
        <v>0</v>
      </c>
      <c r="I48" s="39">
        <v>0</v>
      </c>
      <c r="J48" s="39">
        <v>120822030</v>
      </c>
      <c r="K48" s="39">
        <v>152245502</v>
      </c>
      <c r="L48" s="37">
        <v>0</v>
      </c>
      <c r="M48" s="5"/>
    </row>
    <row r="49" spans="1:12" s="2" customFormat="1" ht="13.5" thickBot="1">
      <c r="A49" s="81" t="str">
        <f>"Total in "&amp;LEFT($A$7,LEN($A$7)-5)&amp;":"</f>
        <v>Total in April:</v>
      </c>
      <c r="B49" s="100" t="s">
        <v>0</v>
      </c>
      <c r="C49" s="20">
        <v>9719049081</v>
      </c>
      <c r="D49" s="20">
        <v>6683964171</v>
      </c>
      <c r="E49" s="20">
        <v>0</v>
      </c>
      <c r="F49" s="20">
        <v>10110590</v>
      </c>
      <c r="G49" s="20">
        <v>-38442226</v>
      </c>
      <c r="H49" s="20">
        <v>110590</v>
      </c>
      <c r="I49" s="20">
        <v>47735000</v>
      </c>
      <c r="J49" s="19" t="s">
        <v>0</v>
      </c>
      <c r="K49" s="20">
        <v>6635521945</v>
      </c>
      <c r="L49" s="21">
        <v>200000000</v>
      </c>
    </row>
    <row r="50" spans="1:12" s="2" customFormat="1" ht="12" customHeight="1">
      <c r="A50" s="16" t="s">
        <v>33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3" s="8" customFormat="1" ht="12" customHeight="1" thickBot="1">
      <c r="A51" s="82" t="s">
        <v>29</v>
      </c>
      <c r="B51" s="10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3">
        <v>0</v>
      </c>
      <c r="M51" s="5"/>
    </row>
    <row r="52" spans="1:12" s="2" customFormat="1" ht="13.5">
      <c r="A52" s="27" t="s">
        <v>35</v>
      </c>
      <c r="B52" s="91"/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4" s="31" customFormat="1" ht="12.75">
      <c r="A53" s="28" t="s">
        <v>11</v>
      </c>
      <c r="B53" s="102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2"/>
      <c r="N53" s="2"/>
    </row>
    <row r="54" spans="1:14" s="31" customFormat="1" ht="12" customHeight="1">
      <c r="A54" s="83" t="s">
        <v>31</v>
      </c>
      <c r="B54" s="93">
        <v>4000000</v>
      </c>
      <c r="C54" s="32">
        <v>3812792</v>
      </c>
      <c r="D54" s="33">
        <v>383178</v>
      </c>
      <c r="E54" s="32">
        <v>0</v>
      </c>
      <c r="F54" s="33">
        <v>0</v>
      </c>
      <c r="G54" s="33">
        <v>-2008</v>
      </c>
      <c r="H54" s="33">
        <v>109</v>
      </c>
      <c r="I54" s="33">
        <v>0</v>
      </c>
      <c r="J54" s="32">
        <v>400000</v>
      </c>
      <c r="K54" s="34">
        <v>381279</v>
      </c>
      <c r="L54" s="35">
        <v>0</v>
      </c>
      <c r="M54" s="2"/>
      <c r="N54" s="2"/>
    </row>
    <row r="55" spans="1:14" s="31" customFormat="1" ht="12.75">
      <c r="A55" s="84" t="s">
        <v>28</v>
      </c>
      <c r="B55" s="94">
        <v>4000000</v>
      </c>
      <c r="C55" s="36">
        <v>3812792</v>
      </c>
      <c r="D55" s="36">
        <v>383178</v>
      </c>
      <c r="E55" s="36">
        <v>0</v>
      </c>
      <c r="F55" s="36">
        <v>0</v>
      </c>
      <c r="G55" s="36">
        <v>-2008</v>
      </c>
      <c r="H55" s="36">
        <v>109</v>
      </c>
      <c r="I55" s="36">
        <v>0</v>
      </c>
      <c r="J55" s="36">
        <v>400000</v>
      </c>
      <c r="K55" s="36">
        <v>381279</v>
      </c>
      <c r="L55" s="37">
        <v>0</v>
      </c>
      <c r="M55" s="2"/>
      <c r="N55" s="2"/>
    </row>
    <row r="56" spans="1:14" s="31" customFormat="1" ht="12.75">
      <c r="A56" s="28" t="s">
        <v>12</v>
      </c>
      <c r="B56" s="102"/>
      <c r="C56" s="29"/>
      <c r="D56" s="29"/>
      <c r="E56" s="29"/>
      <c r="F56" s="29"/>
      <c r="G56" s="29"/>
      <c r="H56" s="29"/>
      <c r="I56" s="29"/>
      <c r="J56" s="29"/>
      <c r="K56" s="29"/>
      <c r="L56" s="44"/>
      <c r="M56" s="2"/>
      <c r="N56" s="2"/>
    </row>
    <row r="57" spans="1:14" s="31" customFormat="1" ht="12.75">
      <c r="A57" s="85" t="s">
        <v>31</v>
      </c>
      <c r="B57" s="96">
        <v>12551985</v>
      </c>
      <c r="C57" s="34">
        <v>12551985</v>
      </c>
      <c r="D57" s="34">
        <v>1255199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1255199</v>
      </c>
      <c r="K57" s="34">
        <v>1255199</v>
      </c>
      <c r="L57" s="38">
        <v>0</v>
      </c>
      <c r="M57" s="2"/>
      <c r="N57" s="2"/>
    </row>
    <row r="58" spans="1:14" s="31" customFormat="1" ht="12.75">
      <c r="A58" s="85" t="s">
        <v>57</v>
      </c>
      <c r="B58" s="96">
        <v>81255205</v>
      </c>
      <c r="C58" s="34">
        <v>81255205</v>
      </c>
      <c r="D58" s="34">
        <v>81255205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81255205</v>
      </c>
      <c r="K58" s="34">
        <v>81255205</v>
      </c>
      <c r="L58" s="38">
        <v>0</v>
      </c>
      <c r="M58" s="2"/>
      <c r="N58" s="2"/>
    </row>
    <row r="59" spans="1:14" s="31" customFormat="1" ht="12.75">
      <c r="A59" s="85" t="s">
        <v>58</v>
      </c>
      <c r="B59" s="96">
        <v>20631641</v>
      </c>
      <c r="C59" s="34">
        <v>20631641</v>
      </c>
      <c r="D59" s="34">
        <v>16763208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16763208</v>
      </c>
      <c r="K59" s="34">
        <v>16763208</v>
      </c>
      <c r="L59" s="38">
        <v>0</v>
      </c>
      <c r="M59" s="2"/>
      <c r="N59" s="2"/>
    </row>
    <row r="60" spans="1:14" s="31" customFormat="1" ht="12.75" customHeight="1">
      <c r="A60" s="84" t="s">
        <v>8</v>
      </c>
      <c r="B60" s="97">
        <v>114438831</v>
      </c>
      <c r="C60" s="39">
        <v>114438831</v>
      </c>
      <c r="D60" s="39">
        <v>99273612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99273612</v>
      </c>
      <c r="K60" s="39">
        <v>99273612</v>
      </c>
      <c r="L60" s="37">
        <v>0</v>
      </c>
      <c r="M60" s="2"/>
      <c r="N60" s="2"/>
    </row>
    <row r="61" spans="1:14" s="31" customFormat="1" ht="12.75" customHeight="1" thickBot="1">
      <c r="A61" s="81" t="str">
        <f>"Total in "&amp;LEFT($A$7,LEN($A$7)-5)&amp;":"</f>
        <v>Total in April:</v>
      </c>
      <c r="B61" s="103" t="s">
        <v>0</v>
      </c>
      <c r="C61" s="20">
        <v>118251623</v>
      </c>
      <c r="D61" s="20">
        <v>99656790</v>
      </c>
      <c r="E61" s="20">
        <v>0</v>
      </c>
      <c r="F61" s="20">
        <v>0</v>
      </c>
      <c r="G61" s="20">
        <v>-2008</v>
      </c>
      <c r="H61" s="20">
        <v>109</v>
      </c>
      <c r="I61" s="20">
        <v>0</v>
      </c>
      <c r="J61" s="59" t="s">
        <v>0</v>
      </c>
      <c r="K61" s="20">
        <v>99654891</v>
      </c>
      <c r="L61" s="21">
        <v>0</v>
      </c>
      <c r="M61" s="2"/>
      <c r="N61" s="2"/>
    </row>
    <row r="62" spans="1:14" s="31" customFormat="1" ht="12.75" customHeight="1">
      <c r="A62" s="86" t="s">
        <v>11</v>
      </c>
      <c r="B62" s="104">
        <v>5349880</v>
      </c>
      <c r="C62" s="60">
        <v>5099495</v>
      </c>
      <c r="D62" s="60">
        <v>937369</v>
      </c>
      <c r="E62" s="60">
        <v>0</v>
      </c>
      <c r="F62" s="60">
        <v>0</v>
      </c>
      <c r="G62" s="60">
        <v>-4755</v>
      </c>
      <c r="H62" s="60">
        <v>109</v>
      </c>
      <c r="I62" s="60">
        <v>0</v>
      </c>
      <c r="J62" s="40">
        <v>978520</v>
      </c>
      <c r="K62" s="60">
        <v>932723</v>
      </c>
      <c r="L62" s="105">
        <v>0</v>
      </c>
      <c r="M62" s="2"/>
      <c r="N62" s="2"/>
    </row>
    <row r="63" spans="1:14" s="31" customFormat="1" ht="12.75" customHeight="1">
      <c r="A63" s="87" t="s">
        <v>12</v>
      </c>
      <c r="B63" s="106">
        <v>7138019700</v>
      </c>
      <c r="C63" s="61">
        <v>7138019700</v>
      </c>
      <c r="D63" s="61">
        <v>4079106578</v>
      </c>
      <c r="E63" s="61">
        <v>0</v>
      </c>
      <c r="F63" s="61">
        <v>10110590</v>
      </c>
      <c r="G63" s="61">
        <v>0</v>
      </c>
      <c r="H63" s="61">
        <v>110590</v>
      </c>
      <c r="I63" s="61">
        <v>47735000</v>
      </c>
      <c r="J63" s="41">
        <v>4069106578</v>
      </c>
      <c r="K63" s="61">
        <v>4069106578</v>
      </c>
      <c r="L63" s="107">
        <v>200000000</v>
      </c>
      <c r="M63" s="2"/>
      <c r="N63" s="2"/>
    </row>
    <row r="64" spans="1:14" s="31" customFormat="1" ht="12.75" customHeight="1">
      <c r="A64" s="87" t="s">
        <v>13</v>
      </c>
      <c r="B64" s="106">
        <v>2796637997</v>
      </c>
      <c r="C64" s="61">
        <v>2541936007</v>
      </c>
      <c r="D64" s="61">
        <v>2549270462</v>
      </c>
      <c r="E64" s="61">
        <v>0</v>
      </c>
      <c r="F64" s="61">
        <v>0</v>
      </c>
      <c r="G64" s="61">
        <v>-36378429</v>
      </c>
      <c r="H64" s="61">
        <v>0</v>
      </c>
      <c r="I64" s="61">
        <v>0</v>
      </c>
      <c r="J64" s="41">
        <v>2764683815</v>
      </c>
      <c r="K64" s="61">
        <v>2512892033</v>
      </c>
      <c r="L64" s="107">
        <v>0</v>
      </c>
      <c r="M64" s="2"/>
      <c r="N64" s="2"/>
    </row>
    <row r="65" spans="1:14" s="31" customFormat="1" ht="12.75" customHeight="1" thickBot="1">
      <c r="A65" s="88" t="s">
        <v>15</v>
      </c>
      <c r="B65" s="108">
        <v>120822030</v>
      </c>
      <c r="C65" s="63">
        <v>152245502</v>
      </c>
      <c r="D65" s="63">
        <v>154306552</v>
      </c>
      <c r="E65" s="63">
        <v>0</v>
      </c>
      <c r="F65" s="63">
        <v>0</v>
      </c>
      <c r="G65" s="63">
        <v>-2061050</v>
      </c>
      <c r="H65" s="63">
        <v>0</v>
      </c>
      <c r="I65" s="63">
        <v>0</v>
      </c>
      <c r="J65" s="62">
        <v>120822030</v>
      </c>
      <c r="K65" s="63">
        <v>152245502</v>
      </c>
      <c r="L65" s="109">
        <v>0</v>
      </c>
      <c r="M65" s="2"/>
      <c r="N65" s="2"/>
    </row>
    <row r="66" spans="1:14" s="8" customFormat="1" ht="12.75" customHeight="1" thickBot="1">
      <c r="A66" s="89" t="str">
        <f>"CG and LG (I+II+III) GRAND TOTAL in "&amp;LEFT($A$7,LEN($A$7)-5)&amp;":"</f>
        <v>CG and LG (I+II+III) GRAND TOTAL in April:</v>
      </c>
      <c r="B66" s="110" t="s">
        <v>0</v>
      </c>
      <c r="C66" s="65">
        <v>9837300704</v>
      </c>
      <c r="D66" s="65">
        <v>6783620961</v>
      </c>
      <c r="E66" s="65">
        <v>0</v>
      </c>
      <c r="F66" s="65">
        <v>10110590</v>
      </c>
      <c r="G66" s="65">
        <v>-38444234</v>
      </c>
      <c r="H66" s="65">
        <v>110699</v>
      </c>
      <c r="I66" s="65">
        <v>47735000</v>
      </c>
      <c r="J66" s="64" t="s">
        <v>0</v>
      </c>
      <c r="K66" s="65">
        <v>6735176836</v>
      </c>
      <c r="L66" s="111">
        <v>200000000</v>
      </c>
      <c r="M66" s="2"/>
      <c r="N66" s="2"/>
    </row>
    <row r="67" spans="1:14" s="1" customFormat="1" ht="12.75" customHeight="1">
      <c r="A67" s="90" t="s">
        <v>38</v>
      </c>
      <c r="B67" s="112" t="s">
        <v>0</v>
      </c>
      <c r="C67" s="53" t="s">
        <v>0</v>
      </c>
      <c r="D67" s="54">
        <v>7727596571</v>
      </c>
      <c r="E67" s="54">
        <v>0</v>
      </c>
      <c r="F67" s="54">
        <v>1220951717</v>
      </c>
      <c r="G67" s="54">
        <v>168551004</v>
      </c>
      <c r="H67" s="54">
        <v>0</v>
      </c>
      <c r="I67" s="54">
        <v>80585723</v>
      </c>
      <c r="J67" s="55" t="s">
        <v>0</v>
      </c>
      <c r="K67" s="54">
        <v>6675195858</v>
      </c>
      <c r="L67" s="56" t="s">
        <v>0</v>
      </c>
      <c r="M67" s="2"/>
      <c r="N67" s="2"/>
    </row>
    <row r="68" spans="1:14" s="1" customFormat="1" ht="12.75" customHeight="1">
      <c r="A68" s="84" t="s">
        <v>39</v>
      </c>
      <c r="B68" s="113" t="s">
        <v>0</v>
      </c>
      <c r="C68" s="68" t="s">
        <v>0</v>
      </c>
      <c r="D68" s="69">
        <v>6675195858</v>
      </c>
      <c r="E68" s="69">
        <v>0</v>
      </c>
      <c r="F68" s="69">
        <v>0</v>
      </c>
      <c r="G68" s="69">
        <v>21332114</v>
      </c>
      <c r="H68" s="69">
        <v>0</v>
      </c>
      <c r="I68" s="69">
        <v>19253813</v>
      </c>
      <c r="J68" s="70" t="s">
        <v>0</v>
      </c>
      <c r="K68" s="69">
        <v>6696527972</v>
      </c>
      <c r="L68" s="71" t="s">
        <v>0</v>
      </c>
      <c r="M68" s="2"/>
      <c r="N68" s="2"/>
    </row>
    <row r="69" spans="1:14" s="1" customFormat="1" ht="12.75" customHeight="1" thickBot="1">
      <c r="A69" s="84" t="s">
        <v>40</v>
      </c>
      <c r="B69" s="113" t="s">
        <v>0</v>
      </c>
      <c r="C69" s="68" t="s">
        <v>0</v>
      </c>
      <c r="D69" s="69">
        <v>6696527972</v>
      </c>
      <c r="E69" s="69">
        <v>0</v>
      </c>
      <c r="F69" s="69">
        <v>5250341</v>
      </c>
      <c r="G69" s="69">
        <v>92343330</v>
      </c>
      <c r="H69" s="69">
        <v>0</v>
      </c>
      <c r="I69" s="69">
        <v>25184760</v>
      </c>
      <c r="J69" s="70" t="s">
        <v>0</v>
      </c>
      <c r="K69" s="69">
        <v>6783620961</v>
      </c>
      <c r="L69" s="71" t="s">
        <v>0</v>
      </c>
      <c r="M69" s="2"/>
      <c r="N69" s="2"/>
    </row>
    <row r="70" spans="1:14" s="1" customFormat="1" ht="12.75" customHeight="1" hidden="1">
      <c r="A70" s="84" t="s">
        <v>41</v>
      </c>
      <c r="B70" s="113" t="s">
        <v>0</v>
      </c>
      <c r="C70" s="68" t="s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70" t="s">
        <v>0</v>
      </c>
      <c r="K70" s="69">
        <v>0</v>
      </c>
      <c r="L70" s="71" t="s">
        <v>0</v>
      </c>
      <c r="M70" s="2"/>
      <c r="N70" s="2"/>
    </row>
    <row r="71" spans="1:14" s="1" customFormat="1" ht="12.75" customHeight="1" hidden="1">
      <c r="A71" s="84" t="s">
        <v>42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43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44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45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>
      <c r="A75" s="84" t="s">
        <v>46</v>
      </c>
      <c r="B75" s="113" t="s">
        <v>0</v>
      </c>
      <c r="C75" s="68" t="s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70" t="s">
        <v>0</v>
      </c>
      <c r="K75" s="69">
        <v>0</v>
      </c>
      <c r="L75" s="71" t="s">
        <v>0</v>
      </c>
      <c r="M75" s="2"/>
      <c r="N75" s="2"/>
    </row>
    <row r="76" spans="1:14" s="1" customFormat="1" ht="12.75" customHeight="1" hidden="1">
      <c r="A76" s="84" t="s">
        <v>47</v>
      </c>
      <c r="B76" s="113" t="s">
        <v>0</v>
      </c>
      <c r="C76" s="68" t="s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70" t="s">
        <v>0</v>
      </c>
      <c r="K76" s="69">
        <v>0</v>
      </c>
      <c r="L76" s="71" t="s">
        <v>0</v>
      </c>
      <c r="M76" s="2"/>
      <c r="N76" s="2"/>
    </row>
    <row r="77" spans="1:14" s="1" customFormat="1" ht="12.75" customHeight="1" hidden="1" thickBot="1">
      <c r="A77" s="117" t="s">
        <v>48</v>
      </c>
      <c r="B77" s="114" t="s">
        <v>0</v>
      </c>
      <c r="C77" s="72" t="s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72" t="s">
        <v>0</v>
      </c>
      <c r="K77" s="42">
        <v>0</v>
      </c>
      <c r="L77" s="73" t="s">
        <v>0</v>
      </c>
      <c r="M77" s="2"/>
      <c r="N77" s="2"/>
    </row>
    <row r="78" spans="1:14" s="1" customFormat="1" ht="12.75" customHeight="1" thickBot="1">
      <c r="A78" s="118" t="str">
        <f>"Total per year "&amp;RIGHT($A$7,4)&amp;":"</f>
        <v>Total per year 2015:</v>
      </c>
      <c r="B78" s="115" t="s">
        <v>0</v>
      </c>
      <c r="C78" s="66" t="s">
        <v>0</v>
      </c>
      <c r="D78" s="67">
        <v>7727596571</v>
      </c>
      <c r="E78" s="67">
        <v>0</v>
      </c>
      <c r="F78" s="67">
        <v>1236312648</v>
      </c>
      <c r="G78" s="67">
        <v>243782214</v>
      </c>
      <c r="H78" s="67">
        <v>110699</v>
      </c>
      <c r="I78" s="67">
        <v>172759296</v>
      </c>
      <c r="J78" s="66" t="s">
        <v>0</v>
      </c>
      <c r="K78" s="67">
        <v>6735176836</v>
      </c>
      <c r="L78" s="116" t="s">
        <v>0</v>
      </c>
      <c r="M78" s="2"/>
      <c r="N78" s="2"/>
    </row>
    <row r="79" ht="15" customHeight="1">
      <c r="A79" s="51" t="s">
        <v>30</v>
      </c>
    </row>
    <row r="80" ht="15.75">
      <c r="A80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1305367</v>
      </c>
      <c r="D14" s="33">
        <v>551444</v>
      </c>
      <c r="E14" s="32">
        <v>0</v>
      </c>
      <c r="F14" s="33">
        <v>0</v>
      </c>
      <c r="G14" s="33">
        <v>7999</v>
      </c>
      <c r="H14" s="33">
        <v>0</v>
      </c>
      <c r="I14" s="33">
        <v>0</v>
      </c>
      <c r="J14" s="32">
        <v>578520</v>
      </c>
      <c r="K14" s="34">
        <v>559443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1305367</v>
      </c>
      <c r="D15" s="36">
        <v>551444</v>
      </c>
      <c r="E15" s="36">
        <v>0</v>
      </c>
      <c r="F15" s="36">
        <v>0</v>
      </c>
      <c r="G15" s="36">
        <v>7999</v>
      </c>
      <c r="H15" s="36">
        <v>0</v>
      </c>
      <c r="I15" s="36">
        <v>0</v>
      </c>
      <c r="J15" s="36">
        <v>578520</v>
      </c>
      <c r="K15" s="36">
        <v>559443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1066198</v>
      </c>
      <c r="E17" s="34">
        <v>0</v>
      </c>
      <c r="F17" s="34">
        <v>527874</v>
      </c>
      <c r="G17" s="34">
        <v>0</v>
      </c>
      <c r="H17" s="34">
        <v>0</v>
      </c>
      <c r="I17" s="34">
        <v>21469</v>
      </c>
      <c r="J17" s="34">
        <v>538324</v>
      </c>
      <c r="K17" s="34">
        <v>538324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135991725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135991725</v>
      </c>
      <c r="K21" s="34">
        <v>135991725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3007745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3007745</v>
      </c>
      <c r="K22" s="34">
        <v>3007745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15272727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15272727</v>
      </c>
      <c r="K23" s="34">
        <v>15272727</v>
      </c>
      <c r="L23" s="38">
        <v>0</v>
      </c>
      <c r="M23" s="5"/>
    </row>
    <row r="24" spans="1:13" s="8" customFormat="1" ht="12" customHeight="1">
      <c r="A24" s="75" t="s">
        <v>63</v>
      </c>
      <c r="B24" s="96">
        <v>9510029</v>
      </c>
      <c r="C24" s="34">
        <v>9510029</v>
      </c>
      <c r="D24" s="58">
        <v>125934</v>
      </c>
      <c r="E24" s="34">
        <v>0</v>
      </c>
      <c r="F24" s="34">
        <v>125934</v>
      </c>
      <c r="G24" s="34">
        <v>0</v>
      </c>
      <c r="H24" s="34">
        <v>0</v>
      </c>
      <c r="I24" s="34">
        <v>247</v>
      </c>
      <c r="J24" s="34">
        <v>0</v>
      </c>
      <c r="K24" s="34">
        <v>0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2023724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2023724</v>
      </c>
      <c r="K25" s="34">
        <v>2023724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7972354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7972354</v>
      </c>
      <c r="K26" s="34">
        <v>7972354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  <c r="M28" s="5"/>
    </row>
    <row r="29" spans="1:13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  <c r="M29" s="5"/>
    </row>
    <row r="30" spans="1:13" s="9" customFormat="1" ht="12" customHeight="1">
      <c r="A30" s="75" t="s">
        <v>17</v>
      </c>
      <c r="B30" s="96">
        <v>25000000</v>
      </c>
      <c r="C30" s="34">
        <v>25000000</v>
      </c>
      <c r="D30" s="34">
        <v>25000000</v>
      </c>
      <c r="E30" s="34">
        <v>0</v>
      </c>
      <c r="F30" s="34">
        <v>2500000</v>
      </c>
      <c r="G30" s="34">
        <v>0</v>
      </c>
      <c r="H30" s="34">
        <v>0</v>
      </c>
      <c r="I30" s="34">
        <v>1165000</v>
      </c>
      <c r="J30" s="34">
        <v>22500000</v>
      </c>
      <c r="K30" s="34">
        <v>22500000</v>
      </c>
      <c r="L30" s="38">
        <v>0</v>
      </c>
      <c r="M30" s="5"/>
    </row>
    <row r="31" spans="1:13" s="9" customFormat="1" ht="12" customHeight="1">
      <c r="A31" s="75" t="s">
        <v>18</v>
      </c>
      <c r="B31" s="96">
        <v>400000000</v>
      </c>
      <c r="C31" s="34">
        <v>400000000</v>
      </c>
      <c r="D31" s="34">
        <v>370000000</v>
      </c>
      <c r="E31" s="34">
        <v>0</v>
      </c>
      <c r="F31" s="34">
        <v>0</v>
      </c>
      <c r="G31" s="34">
        <v>0</v>
      </c>
      <c r="H31" s="34">
        <v>0</v>
      </c>
      <c r="I31" s="34">
        <v>2085000</v>
      </c>
      <c r="J31" s="34">
        <v>370000000</v>
      </c>
      <c r="K31" s="34">
        <v>370000000</v>
      </c>
      <c r="L31" s="38">
        <v>0</v>
      </c>
      <c r="M31" s="5"/>
    </row>
    <row r="32" spans="1:13" s="9" customFormat="1" ht="12.75" customHeight="1">
      <c r="A32" s="79" t="s">
        <v>77</v>
      </c>
      <c r="B32" s="96">
        <v>100000000</v>
      </c>
      <c r="C32" s="34">
        <v>100000000</v>
      </c>
      <c r="D32" s="34">
        <v>81818182</v>
      </c>
      <c r="E32" s="34">
        <v>0</v>
      </c>
      <c r="F32" s="34">
        <v>9090909</v>
      </c>
      <c r="G32" s="34">
        <v>0</v>
      </c>
      <c r="H32" s="34">
        <v>0</v>
      </c>
      <c r="I32" s="34">
        <v>547525</v>
      </c>
      <c r="J32" s="34">
        <v>72727273</v>
      </c>
      <c r="K32" s="34">
        <v>72727273</v>
      </c>
      <c r="L32" s="38">
        <v>0</v>
      </c>
      <c r="M32" s="5"/>
    </row>
    <row r="33" spans="1:13" s="9" customFormat="1" ht="12.75">
      <c r="A33" s="79" t="s">
        <v>7</v>
      </c>
      <c r="B33" s="96">
        <v>7019240</v>
      </c>
      <c r="C33" s="34">
        <v>7019240</v>
      </c>
      <c r="D33" s="34">
        <v>2554377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2554377</v>
      </c>
      <c r="K33" s="34">
        <v>2554377</v>
      </c>
      <c r="L33" s="38">
        <v>0</v>
      </c>
      <c r="M33" s="5"/>
    </row>
    <row r="34" spans="1:13" s="8" customFormat="1" ht="12" customHeight="1">
      <c r="A34" s="76" t="s">
        <v>8</v>
      </c>
      <c r="B34" s="97">
        <v>7021972079</v>
      </c>
      <c r="C34" s="39">
        <v>7021972079</v>
      </c>
      <c r="D34" s="39">
        <v>3969832966</v>
      </c>
      <c r="E34" s="39">
        <v>0</v>
      </c>
      <c r="F34" s="39">
        <v>12244717</v>
      </c>
      <c r="G34" s="39">
        <v>0</v>
      </c>
      <c r="H34" s="39">
        <v>0</v>
      </c>
      <c r="I34" s="39">
        <v>3819241</v>
      </c>
      <c r="J34" s="39">
        <v>3957588249</v>
      </c>
      <c r="K34" s="39">
        <v>3957588249</v>
      </c>
      <c r="L34" s="37">
        <v>200000000</v>
      </c>
      <c r="M34" s="5"/>
    </row>
    <row r="35" spans="1:13" s="8" customFormat="1" ht="12" customHeight="1">
      <c r="A35" s="77" t="s">
        <v>13</v>
      </c>
      <c r="B35" s="95"/>
      <c r="C35" s="11"/>
      <c r="D35" s="11"/>
      <c r="E35" s="11"/>
      <c r="F35" s="11"/>
      <c r="G35" s="11"/>
      <c r="H35" s="11"/>
      <c r="I35" s="11"/>
      <c r="J35" s="11"/>
      <c r="K35" s="11"/>
      <c r="L35" s="24"/>
      <c r="M35" s="5"/>
    </row>
    <row r="36" spans="1:13" s="8" customFormat="1" ht="12" customHeight="1">
      <c r="A36" s="78" t="s">
        <v>6</v>
      </c>
      <c r="B36" s="98">
        <v>9591610</v>
      </c>
      <c r="C36" s="12">
        <v>8743491</v>
      </c>
      <c r="D36" s="12">
        <v>3032761</v>
      </c>
      <c r="E36" s="12">
        <v>0</v>
      </c>
      <c r="F36" s="12">
        <v>0</v>
      </c>
      <c r="G36" s="12">
        <v>8847</v>
      </c>
      <c r="H36" s="12">
        <v>0</v>
      </c>
      <c r="I36" s="12">
        <v>0</v>
      </c>
      <c r="J36" s="12">
        <v>3336644</v>
      </c>
      <c r="K36" s="12">
        <v>3041608</v>
      </c>
      <c r="L36" s="25">
        <v>0</v>
      </c>
      <c r="M36" s="5"/>
    </row>
    <row r="37" spans="1:13" s="9" customFormat="1" ht="12" customHeight="1">
      <c r="A37" s="78" t="s">
        <v>7</v>
      </c>
      <c r="B37" s="98">
        <v>9591610</v>
      </c>
      <c r="C37" s="12">
        <v>8743491</v>
      </c>
      <c r="D37" s="12">
        <v>2473198</v>
      </c>
      <c r="E37" s="12">
        <v>0</v>
      </c>
      <c r="F37" s="12">
        <v>0</v>
      </c>
      <c r="G37" s="12">
        <v>7215</v>
      </c>
      <c r="H37" s="12">
        <v>0</v>
      </c>
      <c r="I37" s="12">
        <v>0</v>
      </c>
      <c r="J37" s="12">
        <v>2721013</v>
      </c>
      <c r="K37" s="12">
        <v>2480413</v>
      </c>
      <c r="L37" s="25">
        <v>0</v>
      </c>
      <c r="M37" s="5"/>
    </row>
    <row r="38" spans="1:13" s="13" customFormat="1" ht="12" customHeight="1">
      <c r="A38" s="78" t="s">
        <v>21</v>
      </c>
      <c r="B38" s="98">
        <v>500000000</v>
      </c>
      <c r="C38" s="12">
        <v>455788514</v>
      </c>
      <c r="D38" s="12">
        <v>454462825</v>
      </c>
      <c r="E38" s="12">
        <v>0</v>
      </c>
      <c r="F38" s="12">
        <v>0</v>
      </c>
      <c r="G38" s="12">
        <v>1325689</v>
      </c>
      <c r="H38" s="12">
        <v>0</v>
      </c>
      <c r="I38" s="12">
        <v>0</v>
      </c>
      <c r="J38" s="12">
        <v>500000000</v>
      </c>
      <c r="K38" s="12">
        <v>455788514</v>
      </c>
      <c r="L38" s="25">
        <v>0</v>
      </c>
      <c r="M38" s="5"/>
    </row>
    <row r="39" spans="1:13" s="13" customFormat="1" ht="12" customHeight="1">
      <c r="A39" s="78" t="s">
        <v>36</v>
      </c>
      <c r="B39" s="98">
        <v>1000000000</v>
      </c>
      <c r="C39" s="12">
        <v>911577028</v>
      </c>
      <c r="D39" s="12">
        <v>908925650</v>
      </c>
      <c r="E39" s="12">
        <v>0</v>
      </c>
      <c r="F39" s="12">
        <v>0</v>
      </c>
      <c r="G39" s="12">
        <v>2651378</v>
      </c>
      <c r="H39" s="12">
        <v>0</v>
      </c>
      <c r="I39" s="12">
        <v>0</v>
      </c>
      <c r="J39" s="12">
        <v>1000000000</v>
      </c>
      <c r="K39" s="12">
        <v>911577028</v>
      </c>
      <c r="L39" s="25">
        <v>0</v>
      </c>
      <c r="M39" s="5"/>
    </row>
    <row r="40" spans="1:13" s="13" customFormat="1" ht="12" customHeight="1">
      <c r="A40" s="78" t="s">
        <v>37</v>
      </c>
      <c r="B40" s="98">
        <v>1250000000</v>
      </c>
      <c r="C40" s="12">
        <v>1139471285</v>
      </c>
      <c r="D40" s="12">
        <v>1136157062</v>
      </c>
      <c r="E40" s="12">
        <v>0</v>
      </c>
      <c r="F40" s="12">
        <v>0</v>
      </c>
      <c r="G40" s="12">
        <v>3314223</v>
      </c>
      <c r="H40" s="12">
        <v>0</v>
      </c>
      <c r="I40" s="12">
        <v>0</v>
      </c>
      <c r="J40" s="12">
        <v>1250000000</v>
      </c>
      <c r="K40" s="12">
        <v>1139471285</v>
      </c>
      <c r="L40" s="25">
        <v>0</v>
      </c>
      <c r="M40" s="5"/>
    </row>
    <row r="41" spans="1:13" s="13" customFormat="1" ht="12" customHeight="1">
      <c r="A41" s="78" t="s">
        <v>61</v>
      </c>
      <c r="B41" s="98">
        <v>9318877</v>
      </c>
      <c r="C41" s="12">
        <v>8494874</v>
      </c>
      <c r="D41" s="12">
        <v>2823389</v>
      </c>
      <c r="E41" s="12">
        <v>0</v>
      </c>
      <c r="F41" s="12">
        <v>0</v>
      </c>
      <c r="G41" s="12">
        <v>8236</v>
      </c>
      <c r="H41" s="12">
        <v>0</v>
      </c>
      <c r="I41" s="12">
        <v>0</v>
      </c>
      <c r="J41" s="12">
        <v>3106292</v>
      </c>
      <c r="K41" s="12">
        <v>2831625</v>
      </c>
      <c r="L41" s="25">
        <v>0</v>
      </c>
      <c r="M41" s="5"/>
    </row>
    <row r="42" spans="1:13" s="8" customFormat="1" ht="12" customHeight="1">
      <c r="A42" s="80" t="s">
        <v>9</v>
      </c>
      <c r="B42" s="98">
        <v>15927358</v>
      </c>
      <c r="C42" s="12">
        <v>14519014</v>
      </c>
      <c r="D42" s="12">
        <v>4674148</v>
      </c>
      <c r="E42" s="12">
        <v>0</v>
      </c>
      <c r="F42" s="12">
        <v>0</v>
      </c>
      <c r="G42" s="12">
        <v>13634</v>
      </c>
      <c r="H42" s="12">
        <v>0</v>
      </c>
      <c r="I42" s="12">
        <v>0</v>
      </c>
      <c r="J42" s="12">
        <v>5142497</v>
      </c>
      <c r="K42" s="12">
        <v>4687782</v>
      </c>
      <c r="L42" s="25">
        <v>0</v>
      </c>
      <c r="M42" s="5"/>
    </row>
    <row r="43" spans="1:13" s="8" customFormat="1" ht="12" customHeight="1">
      <c r="A43" s="80" t="s">
        <v>64</v>
      </c>
      <c r="B43" s="98">
        <v>2208542</v>
      </c>
      <c r="C43" s="12">
        <v>2013256</v>
      </c>
      <c r="D43" s="12">
        <v>343000</v>
      </c>
      <c r="E43" s="12">
        <v>0</v>
      </c>
      <c r="F43" s="12">
        <v>0</v>
      </c>
      <c r="G43" s="12">
        <v>1001</v>
      </c>
      <c r="H43" s="12">
        <v>0</v>
      </c>
      <c r="I43" s="12">
        <v>0</v>
      </c>
      <c r="J43" s="12">
        <v>377369</v>
      </c>
      <c r="K43" s="12">
        <v>344001</v>
      </c>
      <c r="L43" s="25">
        <v>0</v>
      </c>
      <c r="M43" s="5"/>
    </row>
    <row r="44" spans="1:13" s="8" customFormat="1" ht="12" customHeight="1">
      <c r="A44" s="76" t="s">
        <v>10</v>
      </c>
      <c r="B44" s="99">
        <v>2796637997</v>
      </c>
      <c r="C44" s="14">
        <v>2549350953</v>
      </c>
      <c r="D44" s="14">
        <v>2512892033</v>
      </c>
      <c r="E44" s="14">
        <v>0</v>
      </c>
      <c r="F44" s="14">
        <v>0</v>
      </c>
      <c r="G44" s="14">
        <v>7330223</v>
      </c>
      <c r="H44" s="14">
        <v>0</v>
      </c>
      <c r="I44" s="14">
        <v>0</v>
      </c>
      <c r="J44" s="14">
        <v>2764683815</v>
      </c>
      <c r="K44" s="14">
        <v>2520222256</v>
      </c>
      <c r="L44" s="26">
        <v>0</v>
      </c>
      <c r="M44" s="5"/>
    </row>
    <row r="45" spans="1:13" s="8" customFormat="1" ht="12" customHeight="1">
      <c r="A45" s="77" t="s">
        <v>15</v>
      </c>
      <c r="B45" s="95"/>
      <c r="C45" s="11"/>
      <c r="D45" s="11"/>
      <c r="E45" s="11"/>
      <c r="F45" s="11"/>
      <c r="G45" s="11"/>
      <c r="H45" s="11"/>
      <c r="I45" s="11"/>
      <c r="J45" s="11"/>
      <c r="K45" s="11"/>
      <c r="L45" s="24"/>
      <c r="M45" s="5"/>
    </row>
    <row r="46" spans="1:13" s="8" customFormat="1" ht="12" customHeight="1">
      <c r="A46" s="78" t="s">
        <v>19</v>
      </c>
      <c r="B46" s="96">
        <v>120822030</v>
      </c>
      <c r="C46" s="34">
        <v>153269098</v>
      </c>
      <c r="D46" s="58">
        <v>152245502</v>
      </c>
      <c r="E46" s="34">
        <v>0</v>
      </c>
      <c r="F46" s="34">
        <v>0</v>
      </c>
      <c r="G46" s="34">
        <v>1023596</v>
      </c>
      <c r="H46" s="34">
        <v>0</v>
      </c>
      <c r="I46" s="34">
        <v>18485</v>
      </c>
      <c r="J46" s="34">
        <v>120822030</v>
      </c>
      <c r="K46" s="34">
        <v>153269098</v>
      </c>
      <c r="L46" s="38">
        <v>0</v>
      </c>
      <c r="M46" s="5"/>
    </row>
    <row r="47" spans="1:13" s="8" customFormat="1" ht="12" customHeight="1">
      <c r="A47" s="76" t="s">
        <v>16</v>
      </c>
      <c r="B47" s="97">
        <v>120822030</v>
      </c>
      <c r="C47" s="39">
        <v>153269098</v>
      </c>
      <c r="D47" s="39">
        <v>152245502</v>
      </c>
      <c r="E47" s="39">
        <v>0</v>
      </c>
      <c r="F47" s="39">
        <v>0</v>
      </c>
      <c r="G47" s="39">
        <v>1023596</v>
      </c>
      <c r="H47" s="39">
        <v>0</v>
      </c>
      <c r="I47" s="39">
        <v>18485</v>
      </c>
      <c r="J47" s="39">
        <v>120822030</v>
      </c>
      <c r="K47" s="39">
        <v>153269098</v>
      </c>
      <c r="L47" s="37">
        <v>0</v>
      </c>
      <c r="M47" s="5"/>
    </row>
    <row r="48" spans="1:12" s="2" customFormat="1" ht="13.5" thickBot="1">
      <c r="A48" s="81" t="str">
        <f>"Total in "&amp;LEFT($A$7,LEN($A$7)-5)&amp;":"</f>
        <v>Total in May:</v>
      </c>
      <c r="B48" s="100" t="s">
        <v>0</v>
      </c>
      <c r="C48" s="20">
        <v>9725897497</v>
      </c>
      <c r="D48" s="20">
        <v>6635521945</v>
      </c>
      <c r="E48" s="20">
        <v>0</v>
      </c>
      <c r="F48" s="20">
        <v>12244717</v>
      </c>
      <c r="G48" s="20">
        <v>8361818</v>
      </c>
      <c r="H48" s="20">
        <v>0</v>
      </c>
      <c r="I48" s="20">
        <v>3837726</v>
      </c>
      <c r="J48" s="19" t="s">
        <v>0</v>
      </c>
      <c r="K48" s="20">
        <v>6631639046</v>
      </c>
      <c r="L48" s="21">
        <v>200000000</v>
      </c>
    </row>
    <row r="49" spans="1:12" s="2" customFormat="1" ht="12" customHeight="1">
      <c r="A49" s="16" t="s">
        <v>33</v>
      </c>
      <c r="B49" s="91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3" s="8" customFormat="1" ht="12" customHeight="1" thickBot="1">
      <c r="A50" s="82" t="s">
        <v>29</v>
      </c>
      <c r="B50" s="10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3">
        <v>0</v>
      </c>
      <c r="M50" s="5"/>
    </row>
    <row r="51" spans="1:12" s="2" customFormat="1" ht="13.5">
      <c r="A51" s="27" t="s">
        <v>35</v>
      </c>
      <c r="B51" s="91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4" s="31" customFormat="1" ht="12.75">
      <c r="A52" s="28" t="s">
        <v>11</v>
      </c>
      <c r="B52" s="102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2"/>
      <c r="N52" s="2"/>
    </row>
    <row r="53" spans="1:14" s="31" customFormat="1" ht="12" customHeight="1">
      <c r="A53" s="83" t="s">
        <v>31</v>
      </c>
      <c r="B53" s="93">
        <v>4000000</v>
      </c>
      <c r="C53" s="32">
        <v>3868098</v>
      </c>
      <c r="D53" s="33">
        <v>381279</v>
      </c>
      <c r="E53" s="32">
        <v>0</v>
      </c>
      <c r="F53" s="33">
        <v>128168</v>
      </c>
      <c r="G53" s="33">
        <v>4687</v>
      </c>
      <c r="H53" s="33">
        <v>0</v>
      </c>
      <c r="I53" s="33">
        <v>0</v>
      </c>
      <c r="J53" s="32">
        <v>266589</v>
      </c>
      <c r="K53" s="34">
        <v>257798</v>
      </c>
      <c r="L53" s="35">
        <v>0</v>
      </c>
      <c r="M53" s="2"/>
      <c r="N53" s="2"/>
    </row>
    <row r="54" spans="1:14" s="31" customFormat="1" ht="12.75">
      <c r="A54" s="84" t="s">
        <v>28</v>
      </c>
      <c r="B54" s="94">
        <v>4000000</v>
      </c>
      <c r="C54" s="36">
        <v>3868098</v>
      </c>
      <c r="D54" s="36">
        <v>381279</v>
      </c>
      <c r="E54" s="36">
        <v>0</v>
      </c>
      <c r="F54" s="36">
        <v>128168</v>
      </c>
      <c r="G54" s="36">
        <v>4687</v>
      </c>
      <c r="H54" s="36">
        <v>0</v>
      </c>
      <c r="I54" s="36">
        <v>0</v>
      </c>
      <c r="J54" s="36">
        <v>266589</v>
      </c>
      <c r="K54" s="36">
        <v>257798</v>
      </c>
      <c r="L54" s="37">
        <v>0</v>
      </c>
      <c r="M54" s="2"/>
      <c r="N54" s="2"/>
    </row>
    <row r="55" spans="1:14" s="31" customFormat="1" ht="12.75">
      <c r="A55" s="28" t="s">
        <v>12</v>
      </c>
      <c r="B55" s="102"/>
      <c r="C55" s="29"/>
      <c r="D55" s="29"/>
      <c r="E55" s="29"/>
      <c r="F55" s="29"/>
      <c r="G55" s="29"/>
      <c r="H55" s="29"/>
      <c r="I55" s="29"/>
      <c r="J55" s="29"/>
      <c r="K55" s="29"/>
      <c r="L55" s="44"/>
      <c r="M55" s="2"/>
      <c r="N55" s="2"/>
    </row>
    <row r="56" spans="1:14" s="31" customFormat="1" ht="12.75">
      <c r="A56" s="85" t="s">
        <v>31</v>
      </c>
      <c r="B56" s="96">
        <v>12551985</v>
      </c>
      <c r="C56" s="34">
        <v>12551985</v>
      </c>
      <c r="D56" s="34">
        <v>1255199</v>
      </c>
      <c r="E56" s="34">
        <v>0</v>
      </c>
      <c r="F56" s="34">
        <v>418400</v>
      </c>
      <c r="G56" s="34">
        <v>0</v>
      </c>
      <c r="H56" s="34">
        <v>0</v>
      </c>
      <c r="I56" s="34">
        <v>0</v>
      </c>
      <c r="J56" s="34">
        <v>836799</v>
      </c>
      <c r="K56" s="34">
        <v>836799</v>
      </c>
      <c r="L56" s="38">
        <v>0</v>
      </c>
      <c r="M56" s="2"/>
      <c r="N56" s="2"/>
    </row>
    <row r="57" spans="1:14" s="31" customFormat="1" ht="12.75">
      <c r="A57" s="85" t="s">
        <v>57</v>
      </c>
      <c r="B57" s="96">
        <v>81255205</v>
      </c>
      <c r="C57" s="34">
        <v>81255205</v>
      </c>
      <c r="D57" s="34">
        <v>81255205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81255205</v>
      </c>
      <c r="K57" s="34">
        <v>81255205</v>
      </c>
      <c r="L57" s="38">
        <v>0</v>
      </c>
      <c r="M57" s="2"/>
      <c r="N57" s="2"/>
    </row>
    <row r="58" spans="1:14" s="31" customFormat="1" ht="12.75">
      <c r="A58" s="85" t="s">
        <v>58</v>
      </c>
      <c r="B58" s="96">
        <v>20631641</v>
      </c>
      <c r="C58" s="34">
        <v>20631641</v>
      </c>
      <c r="D58" s="34">
        <v>16763208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16763208</v>
      </c>
      <c r="K58" s="34">
        <v>16763208</v>
      </c>
      <c r="L58" s="38">
        <v>0</v>
      </c>
      <c r="M58" s="2"/>
      <c r="N58" s="2"/>
    </row>
    <row r="59" spans="1:14" s="31" customFormat="1" ht="12.75" customHeight="1">
      <c r="A59" s="84" t="s">
        <v>8</v>
      </c>
      <c r="B59" s="97">
        <v>114438831</v>
      </c>
      <c r="C59" s="39">
        <v>114438831</v>
      </c>
      <c r="D59" s="39">
        <v>99273612</v>
      </c>
      <c r="E59" s="39">
        <v>0</v>
      </c>
      <c r="F59" s="39">
        <v>418400</v>
      </c>
      <c r="G59" s="39">
        <v>0</v>
      </c>
      <c r="H59" s="39">
        <v>0</v>
      </c>
      <c r="I59" s="39">
        <v>0</v>
      </c>
      <c r="J59" s="39">
        <v>98855212</v>
      </c>
      <c r="K59" s="39">
        <v>98855212</v>
      </c>
      <c r="L59" s="37">
        <v>0</v>
      </c>
      <c r="M59" s="2"/>
      <c r="N59" s="2"/>
    </row>
    <row r="60" spans="1:14" s="31" customFormat="1" ht="12.75" customHeight="1" thickBot="1">
      <c r="A60" s="81" t="str">
        <f>"Total in "&amp;LEFT($A$7,LEN($A$7)-5)&amp;":"</f>
        <v>Total in May:</v>
      </c>
      <c r="B60" s="103" t="s">
        <v>0</v>
      </c>
      <c r="C60" s="20">
        <v>118306929</v>
      </c>
      <c r="D60" s="20">
        <v>99654891</v>
      </c>
      <c r="E60" s="20">
        <v>0</v>
      </c>
      <c r="F60" s="20">
        <v>546568</v>
      </c>
      <c r="G60" s="20">
        <v>4687</v>
      </c>
      <c r="H60" s="20">
        <v>0</v>
      </c>
      <c r="I60" s="20">
        <v>0</v>
      </c>
      <c r="J60" s="59" t="s">
        <v>0</v>
      </c>
      <c r="K60" s="20">
        <v>99113010</v>
      </c>
      <c r="L60" s="21">
        <v>0</v>
      </c>
      <c r="M60" s="2"/>
      <c r="N60" s="2"/>
    </row>
    <row r="61" spans="1:14" s="31" customFormat="1" ht="12.75" customHeight="1">
      <c r="A61" s="86" t="s">
        <v>11</v>
      </c>
      <c r="B61" s="104">
        <v>5349880</v>
      </c>
      <c r="C61" s="60">
        <v>5173465</v>
      </c>
      <c r="D61" s="60">
        <v>932723</v>
      </c>
      <c r="E61" s="60">
        <v>0</v>
      </c>
      <c r="F61" s="60">
        <v>128168</v>
      </c>
      <c r="G61" s="60">
        <v>12686</v>
      </c>
      <c r="H61" s="60">
        <v>0</v>
      </c>
      <c r="I61" s="60">
        <v>0</v>
      </c>
      <c r="J61" s="40">
        <v>845109</v>
      </c>
      <c r="K61" s="60">
        <v>817241</v>
      </c>
      <c r="L61" s="105">
        <v>0</v>
      </c>
      <c r="M61" s="2"/>
      <c r="N61" s="2"/>
    </row>
    <row r="62" spans="1:14" s="31" customFormat="1" ht="12.75" customHeight="1">
      <c r="A62" s="87" t="s">
        <v>12</v>
      </c>
      <c r="B62" s="106">
        <v>7136410910</v>
      </c>
      <c r="C62" s="61">
        <v>7136410910</v>
      </c>
      <c r="D62" s="61">
        <v>4069106578</v>
      </c>
      <c r="E62" s="61">
        <v>0</v>
      </c>
      <c r="F62" s="61">
        <v>12663117</v>
      </c>
      <c r="G62" s="61">
        <v>0</v>
      </c>
      <c r="H62" s="61">
        <v>0</v>
      </c>
      <c r="I62" s="61">
        <v>3819241</v>
      </c>
      <c r="J62" s="41">
        <v>4056443461</v>
      </c>
      <c r="K62" s="61">
        <v>4056443461</v>
      </c>
      <c r="L62" s="107">
        <v>200000000</v>
      </c>
      <c r="M62" s="2"/>
      <c r="N62" s="2"/>
    </row>
    <row r="63" spans="1:14" s="31" customFormat="1" ht="12.75" customHeight="1">
      <c r="A63" s="87" t="s">
        <v>13</v>
      </c>
      <c r="B63" s="106">
        <v>2796637997</v>
      </c>
      <c r="C63" s="61">
        <v>2549350953</v>
      </c>
      <c r="D63" s="61">
        <v>2512892033</v>
      </c>
      <c r="E63" s="61">
        <v>0</v>
      </c>
      <c r="F63" s="61">
        <v>0</v>
      </c>
      <c r="G63" s="61">
        <v>7330223</v>
      </c>
      <c r="H63" s="61">
        <v>0</v>
      </c>
      <c r="I63" s="61">
        <v>0</v>
      </c>
      <c r="J63" s="41">
        <v>2764683815</v>
      </c>
      <c r="K63" s="61">
        <v>2520222256</v>
      </c>
      <c r="L63" s="107">
        <v>0</v>
      </c>
      <c r="M63" s="2"/>
      <c r="N63" s="2"/>
    </row>
    <row r="64" spans="1:14" s="31" customFormat="1" ht="12.75" customHeight="1" thickBot="1">
      <c r="A64" s="88" t="s">
        <v>15</v>
      </c>
      <c r="B64" s="108">
        <v>120822030</v>
      </c>
      <c r="C64" s="63">
        <v>153269098</v>
      </c>
      <c r="D64" s="63">
        <v>152245502</v>
      </c>
      <c r="E64" s="63">
        <v>0</v>
      </c>
      <c r="F64" s="63">
        <v>0</v>
      </c>
      <c r="G64" s="63">
        <v>1023596</v>
      </c>
      <c r="H64" s="63">
        <v>0</v>
      </c>
      <c r="I64" s="63">
        <v>18485</v>
      </c>
      <c r="J64" s="62">
        <v>120822030</v>
      </c>
      <c r="K64" s="63">
        <v>153269098</v>
      </c>
      <c r="L64" s="109">
        <v>0</v>
      </c>
      <c r="M64" s="2"/>
      <c r="N64" s="2"/>
    </row>
    <row r="65" spans="1:14" s="8" customFormat="1" ht="12.75" customHeight="1" thickBot="1">
      <c r="A65" s="89" t="str">
        <f>"CG and LG (I+II+III) GRAND TOTAL in "&amp;LEFT($A$7,LEN($A$7)-5)&amp;":"</f>
        <v>CG and LG (I+II+III) GRAND TOTAL in May:</v>
      </c>
      <c r="B65" s="110" t="s">
        <v>0</v>
      </c>
      <c r="C65" s="65">
        <v>9844204426</v>
      </c>
      <c r="D65" s="65">
        <v>6735176836</v>
      </c>
      <c r="E65" s="65">
        <v>0</v>
      </c>
      <c r="F65" s="65">
        <v>12791285</v>
      </c>
      <c r="G65" s="65">
        <v>8366505</v>
      </c>
      <c r="H65" s="65">
        <v>0</v>
      </c>
      <c r="I65" s="65">
        <v>3837726</v>
      </c>
      <c r="J65" s="64" t="s">
        <v>0</v>
      </c>
      <c r="K65" s="65">
        <v>6730752056</v>
      </c>
      <c r="L65" s="111">
        <v>200000000</v>
      </c>
      <c r="M65" s="2"/>
      <c r="N65" s="2"/>
    </row>
    <row r="66" spans="1:14" s="1" customFormat="1" ht="12.75" customHeight="1">
      <c r="A66" s="90" t="s">
        <v>38</v>
      </c>
      <c r="B66" s="112" t="s">
        <v>0</v>
      </c>
      <c r="C66" s="53" t="s">
        <v>0</v>
      </c>
      <c r="D66" s="54">
        <v>7727596571</v>
      </c>
      <c r="E66" s="54">
        <v>0</v>
      </c>
      <c r="F66" s="54">
        <v>1220951717</v>
      </c>
      <c r="G66" s="54">
        <v>168551004</v>
      </c>
      <c r="H66" s="54">
        <v>0</v>
      </c>
      <c r="I66" s="54">
        <v>80585723</v>
      </c>
      <c r="J66" s="55" t="s">
        <v>0</v>
      </c>
      <c r="K66" s="54">
        <v>6675195858</v>
      </c>
      <c r="L66" s="56" t="s">
        <v>0</v>
      </c>
      <c r="M66" s="2"/>
      <c r="N66" s="2"/>
    </row>
    <row r="67" spans="1:14" s="1" customFormat="1" ht="12.75" customHeight="1">
      <c r="A67" s="84" t="s">
        <v>39</v>
      </c>
      <c r="B67" s="113" t="s">
        <v>0</v>
      </c>
      <c r="C67" s="68" t="s">
        <v>0</v>
      </c>
      <c r="D67" s="69">
        <v>6675195858</v>
      </c>
      <c r="E67" s="69">
        <v>0</v>
      </c>
      <c r="F67" s="69">
        <v>0</v>
      </c>
      <c r="G67" s="69">
        <v>21332114</v>
      </c>
      <c r="H67" s="69">
        <v>0</v>
      </c>
      <c r="I67" s="69">
        <v>19253813</v>
      </c>
      <c r="J67" s="70" t="s">
        <v>0</v>
      </c>
      <c r="K67" s="69">
        <v>6696527972</v>
      </c>
      <c r="L67" s="71" t="s">
        <v>0</v>
      </c>
      <c r="M67" s="2"/>
      <c r="N67" s="2"/>
    </row>
    <row r="68" spans="1:14" s="1" customFormat="1" ht="12.75" customHeight="1">
      <c r="A68" s="84" t="s">
        <v>40</v>
      </c>
      <c r="B68" s="113" t="s">
        <v>0</v>
      </c>
      <c r="C68" s="68" t="s">
        <v>0</v>
      </c>
      <c r="D68" s="69">
        <v>6696527972</v>
      </c>
      <c r="E68" s="69">
        <v>0</v>
      </c>
      <c r="F68" s="69">
        <v>5250341</v>
      </c>
      <c r="G68" s="69">
        <v>92343330</v>
      </c>
      <c r="H68" s="69">
        <v>0</v>
      </c>
      <c r="I68" s="69">
        <v>25184760</v>
      </c>
      <c r="J68" s="70" t="s">
        <v>0</v>
      </c>
      <c r="K68" s="69">
        <v>6783620961</v>
      </c>
      <c r="L68" s="71" t="s">
        <v>0</v>
      </c>
      <c r="M68" s="2"/>
      <c r="N68" s="2"/>
    </row>
    <row r="69" spans="1:14" s="1" customFormat="1" ht="12.75" customHeight="1" thickBot="1">
      <c r="A69" s="84" t="s">
        <v>41</v>
      </c>
      <c r="B69" s="113" t="s">
        <v>0</v>
      </c>
      <c r="C69" s="68" t="s">
        <v>0</v>
      </c>
      <c r="D69" s="69">
        <v>6783620961</v>
      </c>
      <c r="E69" s="69">
        <v>0</v>
      </c>
      <c r="F69" s="69">
        <v>10110590</v>
      </c>
      <c r="G69" s="69">
        <v>-38444234</v>
      </c>
      <c r="H69" s="69">
        <v>110699</v>
      </c>
      <c r="I69" s="69">
        <v>47735000</v>
      </c>
      <c r="J69" s="70" t="s">
        <v>0</v>
      </c>
      <c r="K69" s="69">
        <v>6735176836</v>
      </c>
      <c r="L69" s="71" t="s">
        <v>0</v>
      </c>
      <c r="M69" s="2"/>
      <c r="N69" s="2"/>
    </row>
    <row r="70" spans="1:14" s="1" customFormat="1" ht="12.75" customHeight="1" hidden="1">
      <c r="A70" s="84" t="s">
        <v>42</v>
      </c>
      <c r="B70" s="113" t="s">
        <v>0</v>
      </c>
      <c r="C70" s="68" t="s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70" t="s">
        <v>0</v>
      </c>
      <c r="K70" s="69">
        <v>0</v>
      </c>
      <c r="L70" s="71" t="s">
        <v>0</v>
      </c>
      <c r="M70" s="2"/>
      <c r="N70" s="2"/>
    </row>
    <row r="71" spans="1:14" s="1" customFormat="1" ht="12.75" customHeight="1" hidden="1">
      <c r="A71" s="84" t="s">
        <v>43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44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45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46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>
      <c r="A75" s="84" t="s">
        <v>47</v>
      </c>
      <c r="B75" s="113" t="s">
        <v>0</v>
      </c>
      <c r="C75" s="68" t="s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70" t="s">
        <v>0</v>
      </c>
      <c r="K75" s="69">
        <v>0</v>
      </c>
      <c r="L75" s="71" t="s">
        <v>0</v>
      </c>
      <c r="M75" s="2"/>
      <c r="N75" s="2"/>
    </row>
    <row r="76" spans="1:14" s="1" customFormat="1" ht="12.75" customHeight="1" hidden="1" thickBot="1">
      <c r="A76" s="117" t="s">
        <v>48</v>
      </c>
      <c r="B76" s="114" t="s">
        <v>0</v>
      </c>
      <c r="C76" s="72" t="s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2" t="s">
        <v>0</v>
      </c>
      <c r="K76" s="42">
        <v>0</v>
      </c>
      <c r="L76" s="73" t="s">
        <v>0</v>
      </c>
      <c r="M76" s="2"/>
      <c r="N76" s="2"/>
    </row>
    <row r="77" spans="1:14" s="1" customFormat="1" ht="12.75" customHeight="1" thickBot="1">
      <c r="A77" s="118" t="str">
        <f>"Total per year "&amp;RIGHT($A$7,4)&amp;":"</f>
        <v>Total per year 2015:</v>
      </c>
      <c r="B77" s="115" t="s">
        <v>0</v>
      </c>
      <c r="C77" s="66" t="s">
        <v>0</v>
      </c>
      <c r="D77" s="67">
        <v>7727596571</v>
      </c>
      <c r="E77" s="67">
        <v>0</v>
      </c>
      <c r="F77" s="67">
        <v>1249103933</v>
      </c>
      <c r="G77" s="67">
        <v>252148719</v>
      </c>
      <c r="H77" s="67">
        <v>110699</v>
      </c>
      <c r="I77" s="67">
        <v>176597022</v>
      </c>
      <c r="J77" s="66" t="s">
        <v>0</v>
      </c>
      <c r="K77" s="67">
        <v>6730752056</v>
      </c>
      <c r="L77" s="116" t="s">
        <v>0</v>
      </c>
      <c r="M77" s="2"/>
      <c r="N77" s="2"/>
    </row>
    <row r="78" ht="15" customHeight="1">
      <c r="A78" s="51" t="s">
        <v>30</v>
      </c>
    </row>
    <row r="79" ht="15.75">
      <c r="A79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40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78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1300964</v>
      </c>
      <c r="D14" s="33">
        <v>559443</v>
      </c>
      <c r="E14" s="32">
        <v>0</v>
      </c>
      <c r="F14" s="33">
        <v>0</v>
      </c>
      <c r="G14" s="33">
        <v>-1887</v>
      </c>
      <c r="H14" s="33">
        <v>0</v>
      </c>
      <c r="I14" s="33">
        <v>0</v>
      </c>
      <c r="J14" s="32">
        <v>578520</v>
      </c>
      <c r="K14" s="34">
        <v>557556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1300964</v>
      </c>
      <c r="D15" s="36">
        <v>559443</v>
      </c>
      <c r="E15" s="36">
        <v>0</v>
      </c>
      <c r="F15" s="36">
        <v>0</v>
      </c>
      <c r="G15" s="36">
        <v>-1887</v>
      </c>
      <c r="H15" s="36">
        <v>0</v>
      </c>
      <c r="I15" s="36">
        <v>0</v>
      </c>
      <c r="J15" s="36">
        <v>578520</v>
      </c>
      <c r="K15" s="36">
        <v>557556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538324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538324</v>
      </c>
      <c r="K17" s="34">
        <v>538324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135991725</v>
      </c>
      <c r="E21" s="34">
        <v>0</v>
      </c>
      <c r="F21" s="34">
        <v>0</v>
      </c>
      <c r="G21" s="34">
        <v>0</v>
      </c>
      <c r="H21" s="34">
        <v>0</v>
      </c>
      <c r="I21" s="34">
        <v>24471</v>
      </c>
      <c r="J21" s="34">
        <v>135991725</v>
      </c>
      <c r="K21" s="34">
        <v>135991725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3007745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3007745</v>
      </c>
      <c r="K22" s="34">
        <v>3007745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15272727</v>
      </c>
      <c r="E23" s="34">
        <v>0</v>
      </c>
      <c r="F23" s="34">
        <v>3818182</v>
      </c>
      <c r="G23" s="34">
        <v>0</v>
      </c>
      <c r="H23" s="34">
        <v>0</v>
      </c>
      <c r="I23" s="34">
        <v>16909</v>
      </c>
      <c r="J23" s="34">
        <v>11454545</v>
      </c>
      <c r="K23" s="34">
        <v>11454545</v>
      </c>
      <c r="L23" s="38">
        <v>0</v>
      </c>
      <c r="M23" s="5"/>
    </row>
    <row r="24" spans="1:13" s="8" customFormat="1" ht="12" customHeight="1">
      <c r="A24" s="80" t="s">
        <v>5</v>
      </c>
      <c r="B24" s="96">
        <v>4590023</v>
      </c>
      <c r="C24" s="34">
        <v>4590023</v>
      </c>
      <c r="D24" s="58">
        <v>2023724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2023724</v>
      </c>
      <c r="K24" s="34">
        <v>2023724</v>
      </c>
      <c r="L24" s="38">
        <v>0</v>
      </c>
      <c r="M24" s="5"/>
    </row>
    <row r="25" spans="1:13" s="8" customFormat="1" ht="12" customHeight="1">
      <c r="A25" s="75" t="s">
        <v>4</v>
      </c>
      <c r="B25" s="96">
        <v>18620142</v>
      </c>
      <c r="C25" s="34">
        <v>18620142</v>
      </c>
      <c r="D25" s="58">
        <v>7972354</v>
      </c>
      <c r="E25" s="34">
        <v>0</v>
      </c>
      <c r="F25" s="34">
        <v>0</v>
      </c>
      <c r="G25" s="34">
        <v>0</v>
      </c>
      <c r="H25" s="34">
        <v>0</v>
      </c>
      <c r="I25" s="34">
        <v>3199</v>
      </c>
      <c r="J25" s="34">
        <v>7972354</v>
      </c>
      <c r="K25" s="34">
        <v>7972354</v>
      </c>
      <c r="L25" s="38">
        <v>0</v>
      </c>
      <c r="M25" s="5"/>
    </row>
    <row r="26" spans="1:13" s="9" customFormat="1" ht="12" customHeight="1">
      <c r="A26" s="75" t="s">
        <v>32</v>
      </c>
      <c r="B26" s="96">
        <v>2900000000</v>
      </c>
      <c r="C26" s="34">
        <v>2900000000</v>
      </c>
      <c r="D26" s="34">
        <v>700000000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700000000</v>
      </c>
      <c r="K26" s="34">
        <v>700000000</v>
      </c>
      <c r="L26" s="38">
        <v>0</v>
      </c>
      <c r="M26" s="5"/>
    </row>
    <row r="27" spans="1:13" s="8" customFormat="1" ht="12" customHeight="1">
      <c r="A27" s="75" t="s">
        <v>14</v>
      </c>
      <c r="B27" s="96">
        <v>750000000</v>
      </c>
      <c r="C27" s="34">
        <v>750000000</v>
      </c>
      <c r="D27" s="58">
        <v>225000000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225000000</v>
      </c>
      <c r="K27" s="34">
        <v>225000000</v>
      </c>
      <c r="L27" s="38">
        <v>0</v>
      </c>
      <c r="M27" s="5"/>
    </row>
    <row r="28" spans="1:13" s="8" customFormat="1" ht="12" customHeight="1">
      <c r="A28" s="75" t="s">
        <v>72</v>
      </c>
      <c r="B28" s="96">
        <v>200000000</v>
      </c>
      <c r="C28" s="34">
        <v>200000000</v>
      </c>
      <c r="D28" s="58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8">
        <v>200000000</v>
      </c>
      <c r="M28" s="5"/>
    </row>
    <row r="29" spans="1:13" s="9" customFormat="1" ht="12" customHeight="1">
      <c r="A29" s="75" t="s">
        <v>17</v>
      </c>
      <c r="B29" s="96">
        <v>25000000</v>
      </c>
      <c r="C29" s="34">
        <v>25000000</v>
      </c>
      <c r="D29" s="34">
        <v>22500000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</v>
      </c>
      <c r="K29" s="34">
        <v>22500000</v>
      </c>
      <c r="L29" s="38">
        <v>0</v>
      </c>
      <c r="M29" s="5"/>
    </row>
    <row r="30" spans="1:13" s="9" customFormat="1" ht="12" customHeight="1">
      <c r="A30" s="75" t="s">
        <v>18</v>
      </c>
      <c r="B30" s="96">
        <v>400000000</v>
      </c>
      <c r="C30" s="34">
        <v>400000000</v>
      </c>
      <c r="D30" s="34">
        <v>370000000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370000000</v>
      </c>
      <c r="K30" s="34">
        <v>370000000</v>
      </c>
      <c r="L30" s="38">
        <v>0</v>
      </c>
      <c r="M30" s="5"/>
    </row>
    <row r="31" spans="1:13" s="9" customFormat="1" ht="12.75" customHeight="1">
      <c r="A31" s="79" t="s">
        <v>77</v>
      </c>
      <c r="B31" s="96">
        <v>100000000</v>
      </c>
      <c r="C31" s="34">
        <v>100000000</v>
      </c>
      <c r="D31" s="34">
        <v>72727273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72727273</v>
      </c>
      <c r="K31" s="34">
        <v>72727273</v>
      </c>
      <c r="L31" s="38">
        <v>0</v>
      </c>
      <c r="M31" s="5"/>
    </row>
    <row r="32" spans="1:13" s="9" customFormat="1" ht="12.75">
      <c r="A32" s="79" t="s">
        <v>7</v>
      </c>
      <c r="B32" s="96">
        <v>7019240</v>
      </c>
      <c r="C32" s="34">
        <v>7019240</v>
      </c>
      <c r="D32" s="34">
        <v>2554377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2554377</v>
      </c>
      <c r="K32" s="34">
        <v>2554377</v>
      </c>
      <c r="L32" s="38">
        <v>0</v>
      </c>
      <c r="M32" s="5"/>
    </row>
    <row r="33" spans="1:13" s="8" customFormat="1" ht="12" customHeight="1">
      <c r="A33" s="76" t="s">
        <v>8</v>
      </c>
      <c r="B33" s="97">
        <v>7012462050</v>
      </c>
      <c r="C33" s="39">
        <v>7012462050</v>
      </c>
      <c r="D33" s="39">
        <v>3957588249</v>
      </c>
      <c r="E33" s="39">
        <v>0</v>
      </c>
      <c r="F33" s="39">
        <v>3818182</v>
      </c>
      <c r="G33" s="39">
        <v>0</v>
      </c>
      <c r="H33" s="39">
        <v>0</v>
      </c>
      <c r="I33" s="39">
        <v>44579</v>
      </c>
      <c r="J33" s="39">
        <v>3953770067</v>
      </c>
      <c r="K33" s="39">
        <v>3953770067</v>
      </c>
      <c r="L33" s="37">
        <v>200000000</v>
      </c>
      <c r="M33" s="5"/>
    </row>
    <row r="34" spans="1:13" s="8" customFormat="1" ht="12" customHeight="1">
      <c r="A34" s="77" t="s">
        <v>13</v>
      </c>
      <c r="B34" s="95"/>
      <c r="C34" s="11"/>
      <c r="D34" s="11"/>
      <c r="E34" s="11"/>
      <c r="F34" s="11"/>
      <c r="G34" s="11"/>
      <c r="H34" s="11"/>
      <c r="I34" s="11"/>
      <c r="J34" s="11"/>
      <c r="K34" s="11"/>
      <c r="L34" s="24"/>
      <c r="M34" s="5"/>
    </row>
    <row r="35" spans="1:13" s="8" customFormat="1" ht="12" customHeight="1">
      <c r="A35" s="78" t="s">
        <v>6</v>
      </c>
      <c r="B35" s="98">
        <v>9591610</v>
      </c>
      <c r="C35" s="12">
        <v>8615477</v>
      </c>
      <c r="D35" s="12">
        <v>3041608</v>
      </c>
      <c r="E35" s="12">
        <v>0</v>
      </c>
      <c r="F35" s="12">
        <v>0</v>
      </c>
      <c r="G35" s="12">
        <v>-44533</v>
      </c>
      <c r="H35" s="12">
        <v>0</v>
      </c>
      <c r="I35" s="12">
        <v>0</v>
      </c>
      <c r="J35" s="12">
        <v>3336644</v>
      </c>
      <c r="K35" s="12">
        <v>2997075</v>
      </c>
      <c r="L35" s="25">
        <v>0</v>
      </c>
      <c r="M35" s="5"/>
    </row>
    <row r="36" spans="1:13" s="9" customFormat="1" ht="12" customHeight="1">
      <c r="A36" s="78" t="s">
        <v>7</v>
      </c>
      <c r="B36" s="98">
        <v>9591610</v>
      </c>
      <c r="C36" s="12">
        <v>8615477</v>
      </c>
      <c r="D36" s="12">
        <v>2480413</v>
      </c>
      <c r="E36" s="12">
        <v>0</v>
      </c>
      <c r="F36" s="12">
        <v>0</v>
      </c>
      <c r="G36" s="12">
        <v>-36316</v>
      </c>
      <c r="H36" s="12">
        <v>0</v>
      </c>
      <c r="I36" s="12">
        <v>0</v>
      </c>
      <c r="J36" s="12">
        <v>2721013</v>
      </c>
      <c r="K36" s="12">
        <v>2444097</v>
      </c>
      <c r="L36" s="25">
        <v>0</v>
      </c>
      <c r="M36" s="5"/>
    </row>
    <row r="37" spans="1:13" s="13" customFormat="1" ht="12" customHeight="1">
      <c r="A37" s="78" t="s">
        <v>21</v>
      </c>
      <c r="B37" s="98">
        <v>500000000</v>
      </c>
      <c r="C37" s="12">
        <v>449115243</v>
      </c>
      <c r="D37" s="12">
        <v>455788514</v>
      </c>
      <c r="E37" s="12">
        <v>0</v>
      </c>
      <c r="F37" s="12">
        <v>0</v>
      </c>
      <c r="G37" s="12">
        <v>-6673271</v>
      </c>
      <c r="H37" s="12">
        <v>0</v>
      </c>
      <c r="I37" s="12">
        <v>11697861</v>
      </c>
      <c r="J37" s="12">
        <v>500000000</v>
      </c>
      <c r="K37" s="12">
        <v>449115243</v>
      </c>
      <c r="L37" s="25">
        <v>0</v>
      </c>
      <c r="M37" s="5"/>
    </row>
    <row r="38" spans="1:13" s="13" customFormat="1" ht="12" customHeight="1">
      <c r="A38" s="78" t="s">
        <v>36</v>
      </c>
      <c r="B38" s="98">
        <v>1000000000</v>
      </c>
      <c r="C38" s="12">
        <v>898230486</v>
      </c>
      <c r="D38" s="12">
        <v>911577028</v>
      </c>
      <c r="E38" s="12">
        <v>0</v>
      </c>
      <c r="F38" s="12">
        <v>0</v>
      </c>
      <c r="G38" s="12">
        <v>-13346542</v>
      </c>
      <c r="H38" s="12">
        <v>0</v>
      </c>
      <c r="I38" s="12">
        <v>0</v>
      </c>
      <c r="J38" s="12">
        <v>1000000000</v>
      </c>
      <c r="K38" s="12">
        <v>898230486</v>
      </c>
      <c r="L38" s="25">
        <v>0</v>
      </c>
      <c r="M38" s="5"/>
    </row>
    <row r="39" spans="1:13" s="13" customFormat="1" ht="12" customHeight="1">
      <c r="A39" s="78" t="s">
        <v>37</v>
      </c>
      <c r="B39" s="98">
        <v>1250000000</v>
      </c>
      <c r="C39" s="12">
        <v>1122788107</v>
      </c>
      <c r="D39" s="12">
        <v>1139471285</v>
      </c>
      <c r="E39" s="12">
        <v>0</v>
      </c>
      <c r="F39" s="12">
        <v>0</v>
      </c>
      <c r="G39" s="12">
        <v>-16683178</v>
      </c>
      <c r="H39" s="12">
        <v>0</v>
      </c>
      <c r="I39" s="12">
        <v>0</v>
      </c>
      <c r="J39" s="12">
        <v>1250000000</v>
      </c>
      <c r="K39" s="12">
        <v>1122788107</v>
      </c>
      <c r="L39" s="25">
        <v>0</v>
      </c>
      <c r="M39" s="5"/>
    </row>
    <row r="40" spans="1:13" s="13" customFormat="1" ht="12" customHeight="1">
      <c r="A40" s="78" t="s">
        <v>61</v>
      </c>
      <c r="B40" s="98">
        <v>9318877</v>
      </c>
      <c r="C40" s="12">
        <v>8370499</v>
      </c>
      <c r="D40" s="12">
        <v>2831625</v>
      </c>
      <c r="E40" s="12">
        <v>0</v>
      </c>
      <c r="F40" s="12">
        <v>0</v>
      </c>
      <c r="G40" s="12">
        <v>-41459</v>
      </c>
      <c r="H40" s="12">
        <v>0</v>
      </c>
      <c r="I40" s="12">
        <v>0</v>
      </c>
      <c r="J40" s="12">
        <v>3106292</v>
      </c>
      <c r="K40" s="12">
        <v>2790166</v>
      </c>
      <c r="L40" s="25">
        <v>0</v>
      </c>
      <c r="M40" s="5"/>
    </row>
    <row r="41" spans="1:13" s="8" customFormat="1" ht="12" customHeight="1">
      <c r="A41" s="80" t="s">
        <v>9</v>
      </c>
      <c r="B41" s="98">
        <v>15927358</v>
      </c>
      <c r="C41" s="12">
        <v>14306439</v>
      </c>
      <c r="D41" s="12">
        <v>4687782</v>
      </c>
      <c r="E41" s="12">
        <v>0</v>
      </c>
      <c r="F41" s="12">
        <v>0</v>
      </c>
      <c r="G41" s="12">
        <v>-68634</v>
      </c>
      <c r="H41" s="12">
        <v>0</v>
      </c>
      <c r="I41" s="12">
        <v>0</v>
      </c>
      <c r="J41" s="12">
        <v>5142497</v>
      </c>
      <c r="K41" s="12">
        <v>4619148</v>
      </c>
      <c r="L41" s="25">
        <v>0</v>
      </c>
      <c r="M41" s="5"/>
    </row>
    <row r="42" spans="1:13" s="8" customFormat="1" ht="12" customHeight="1">
      <c r="A42" s="80" t="s">
        <v>64</v>
      </c>
      <c r="B42" s="98">
        <v>2208542</v>
      </c>
      <c r="C42" s="12">
        <v>1983780</v>
      </c>
      <c r="D42" s="12">
        <v>344001</v>
      </c>
      <c r="E42" s="12">
        <v>0</v>
      </c>
      <c r="F42" s="12">
        <v>0</v>
      </c>
      <c r="G42" s="12">
        <v>-5037</v>
      </c>
      <c r="H42" s="12">
        <v>0</v>
      </c>
      <c r="I42" s="12">
        <v>0</v>
      </c>
      <c r="J42" s="12">
        <v>377369</v>
      </c>
      <c r="K42" s="12">
        <v>338964</v>
      </c>
      <c r="L42" s="25">
        <v>0</v>
      </c>
      <c r="M42" s="5"/>
    </row>
    <row r="43" spans="1:13" s="8" customFormat="1" ht="12" customHeight="1">
      <c r="A43" s="76" t="s">
        <v>10</v>
      </c>
      <c r="B43" s="99">
        <v>2796637997</v>
      </c>
      <c r="C43" s="14">
        <v>2512025508</v>
      </c>
      <c r="D43" s="14">
        <v>2520222256</v>
      </c>
      <c r="E43" s="14">
        <v>0</v>
      </c>
      <c r="F43" s="14">
        <v>0</v>
      </c>
      <c r="G43" s="14">
        <v>-36898970</v>
      </c>
      <c r="H43" s="14">
        <v>0</v>
      </c>
      <c r="I43" s="14">
        <v>11697861</v>
      </c>
      <c r="J43" s="14">
        <v>2764683815</v>
      </c>
      <c r="K43" s="14">
        <v>2483323286</v>
      </c>
      <c r="L43" s="26">
        <v>0</v>
      </c>
      <c r="M43" s="5"/>
    </row>
    <row r="44" spans="1:13" s="8" customFormat="1" ht="12" customHeight="1">
      <c r="A44" s="77" t="s">
        <v>15</v>
      </c>
      <c r="B44" s="95"/>
      <c r="C44" s="11"/>
      <c r="D44" s="11"/>
      <c r="E44" s="11"/>
      <c r="F44" s="11"/>
      <c r="G44" s="11"/>
      <c r="H44" s="11"/>
      <c r="I44" s="11"/>
      <c r="J44" s="11"/>
      <c r="K44" s="11"/>
      <c r="L44" s="24"/>
      <c r="M44" s="5"/>
    </row>
    <row r="45" spans="1:13" s="8" customFormat="1" ht="12" customHeight="1">
      <c r="A45" s="78" t="s">
        <v>19</v>
      </c>
      <c r="B45" s="96">
        <v>120822030</v>
      </c>
      <c r="C45" s="34">
        <v>152245502</v>
      </c>
      <c r="D45" s="58">
        <v>153269098</v>
      </c>
      <c r="E45" s="34">
        <v>0</v>
      </c>
      <c r="F45" s="34">
        <v>0</v>
      </c>
      <c r="G45" s="34">
        <v>-1023596</v>
      </c>
      <c r="H45" s="34">
        <v>0</v>
      </c>
      <c r="I45" s="34">
        <v>0</v>
      </c>
      <c r="J45" s="34">
        <v>120822030</v>
      </c>
      <c r="K45" s="34">
        <v>152245502</v>
      </c>
      <c r="L45" s="38">
        <v>0</v>
      </c>
      <c r="M45" s="5"/>
    </row>
    <row r="46" spans="1:13" s="8" customFormat="1" ht="12" customHeight="1">
      <c r="A46" s="76" t="s">
        <v>16</v>
      </c>
      <c r="B46" s="97">
        <v>120822030</v>
      </c>
      <c r="C46" s="39">
        <v>152245502</v>
      </c>
      <c r="D46" s="39">
        <v>153269098</v>
      </c>
      <c r="E46" s="39">
        <v>0</v>
      </c>
      <c r="F46" s="39">
        <v>0</v>
      </c>
      <c r="G46" s="39">
        <v>-1023596</v>
      </c>
      <c r="H46" s="39">
        <v>0</v>
      </c>
      <c r="I46" s="39">
        <v>0</v>
      </c>
      <c r="J46" s="39">
        <v>120822030</v>
      </c>
      <c r="K46" s="39">
        <v>152245502</v>
      </c>
      <c r="L46" s="37">
        <v>0</v>
      </c>
      <c r="M46" s="5"/>
    </row>
    <row r="47" spans="1:12" s="2" customFormat="1" ht="13.5" thickBot="1">
      <c r="A47" s="81" t="str">
        <f>"Total in "&amp;LEFT($A$7,LEN($A$7)-5)&amp;":"</f>
        <v>Total in June:</v>
      </c>
      <c r="B47" s="100" t="s">
        <v>0</v>
      </c>
      <c r="C47" s="20">
        <v>9678034024</v>
      </c>
      <c r="D47" s="20">
        <v>6631639046</v>
      </c>
      <c r="E47" s="20">
        <v>0</v>
      </c>
      <c r="F47" s="20">
        <v>3818182</v>
      </c>
      <c r="G47" s="20">
        <v>-37924453</v>
      </c>
      <c r="H47" s="20">
        <v>0</v>
      </c>
      <c r="I47" s="20">
        <v>11742440</v>
      </c>
      <c r="J47" s="19" t="s">
        <v>0</v>
      </c>
      <c r="K47" s="20">
        <v>6589896411</v>
      </c>
      <c r="L47" s="21">
        <v>200000000</v>
      </c>
    </row>
    <row r="48" spans="1:12" s="2" customFormat="1" ht="12" customHeight="1">
      <c r="A48" s="16" t="s">
        <v>33</v>
      </c>
      <c r="B48" s="9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3" s="8" customFormat="1" ht="12" customHeight="1" thickBot="1">
      <c r="A49" s="82" t="s">
        <v>29</v>
      </c>
      <c r="B49" s="10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3">
        <v>0</v>
      </c>
      <c r="M49" s="5"/>
    </row>
    <row r="50" spans="1:12" s="2" customFormat="1" ht="13.5">
      <c r="A50" s="27" t="s">
        <v>35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4" s="31" customFormat="1" ht="12.75">
      <c r="A51" s="28" t="s">
        <v>11</v>
      </c>
      <c r="B51" s="102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"/>
      <c r="N51" s="2"/>
    </row>
    <row r="52" spans="1:14" s="31" customFormat="1" ht="12" customHeight="1">
      <c r="A52" s="83" t="s">
        <v>31</v>
      </c>
      <c r="B52" s="93">
        <v>4000000</v>
      </c>
      <c r="C52" s="32">
        <v>3855050</v>
      </c>
      <c r="D52" s="33">
        <v>257798</v>
      </c>
      <c r="E52" s="32">
        <v>0</v>
      </c>
      <c r="F52" s="33">
        <v>0</v>
      </c>
      <c r="G52" s="33">
        <v>-795</v>
      </c>
      <c r="H52" s="33">
        <v>0</v>
      </c>
      <c r="I52" s="33">
        <v>0</v>
      </c>
      <c r="J52" s="32">
        <v>266666</v>
      </c>
      <c r="K52" s="34">
        <v>257003</v>
      </c>
      <c r="L52" s="35">
        <v>0</v>
      </c>
      <c r="M52" s="2"/>
      <c r="N52" s="2"/>
    </row>
    <row r="53" spans="1:14" s="31" customFormat="1" ht="12.75">
      <c r="A53" s="84" t="s">
        <v>28</v>
      </c>
      <c r="B53" s="94">
        <v>4000000</v>
      </c>
      <c r="C53" s="36">
        <v>3855050</v>
      </c>
      <c r="D53" s="36">
        <v>257798</v>
      </c>
      <c r="E53" s="36">
        <v>0</v>
      </c>
      <c r="F53" s="36">
        <v>0</v>
      </c>
      <c r="G53" s="36">
        <v>-795</v>
      </c>
      <c r="H53" s="36">
        <v>0</v>
      </c>
      <c r="I53" s="36">
        <v>0</v>
      </c>
      <c r="J53" s="36">
        <v>266666</v>
      </c>
      <c r="K53" s="36">
        <v>257003</v>
      </c>
      <c r="L53" s="37">
        <v>0</v>
      </c>
      <c r="M53" s="2"/>
      <c r="N53" s="2"/>
    </row>
    <row r="54" spans="1:14" s="31" customFormat="1" ht="12.75">
      <c r="A54" s="28" t="s">
        <v>12</v>
      </c>
      <c r="B54" s="102"/>
      <c r="C54" s="29"/>
      <c r="D54" s="29"/>
      <c r="E54" s="29"/>
      <c r="F54" s="29"/>
      <c r="G54" s="29"/>
      <c r="H54" s="29"/>
      <c r="I54" s="29"/>
      <c r="J54" s="29"/>
      <c r="K54" s="29"/>
      <c r="L54" s="44"/>
      <c r="M54" s="2"/>
      <c r="N54" s="2"/>
    </row>
    <row r="55" spans="1:14" s="31" customFormat="1" ht="12.75">
      <c r="A55" s="85" t="s">
        <v>31</v>
      </c>
      <c r="B55" s="96">
        <v>12551985</v>
      </c>
      <c r="C55" s="34">
        <v>12551985</v>
      </c>
      <c r="D55" s="34">
        <v>836799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836799</v>
      </c>
      <c r="K55" s="34">
        <v>836799</v>
      </c>
      <c r="L55" s="38">
        <v>0</v>
      </c>
      <c r="M55" s="2"/>
      <c r="N55" s="2"/>
    </row>
    <row r="56" spans="1:14" s="31" customFormat="1" ht="12.75">
      <c r="A56" s="85" t="s">
        <v>57</v>
      </c>
      <c r="B56" s="96">
        <v>81255205</v>
      </c>
      <c r="C56" s="34">
        <v>81255205</v>
      </c>
      <c r="D56" s="34">
        <v>81255205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81255205</v>
      </c>
      <c r="K56" s="34">
        <v>81255205</v>
      </c>
      <c r="L56" s="38">
        <v>0</v>
      </c>
      <c r="M56" s="2"/>
      <c r="N56" s="2"/>
    </row>
    <row r="57" spans="1:14" s="31" customFormat="1" ht="12.75">
      <c r="A57" s="85" t="s">
        <v>58</v>
      </c>
      <c r="B57" s="96">
        <v>20631641</v>
      </c>
      <c r="C57" s="34">
        <v>20631641</v>
      </c>
      <c r="D57" s="34">
        <v>16763208</v>
      </c>
      <c r="E57" s="34">
        <v>0</v>
      </c>
      <c r="F57" s="34">
        <v>1289478</v>
      </c>
      <c r="G57" s="34">
        <v>0</v>
      </c>
      <c r="H57" s="34">
        <v>0</v>
      </c>
      <c r="I57" s="34">
        <v>106395</v>
      </c>
      <c r="J57" s="34">
        <v>15473730</v>
      </c>
      <c r="K57" s="34">
        <v>15473730</v>
      </c>
      <c r="L57" s="38">
        <v>0</v>
      </c>
      <c r="M57" s="2"/>
      <c r="N57" s="2"/>
    </row>
    <row r="58" spans="1:14" s="31" customFormat="1" ht="12.75" customHeight="1">
      <c r="A58" s="84" t="s">
        <v>8</v>
      </c>
      <c r="B58" s="97">
        <v>114438831</v>
      </c>
      <c r="C58" s="39">
        <v>114438831</v>
      </c>
      <c r="D58" s="39">
        <v>98855212</v>
      </c>
      <c r="E58" s="39">
        <v>0</v>
      </c>
      <c r="F58" s="39">
        <v>1289478</v>
      </c>
      <c r="G58" s="39">
        <v>0</v>
      </c>
      <c r="H58" s="39">
        <v>0</v>
      </c>
      <c r="I58" s="39">
        <v>106395</v>
      </c>
      <c r="J58" s="39">
        <v>97565734</v>
      </c>
      <c r="K58" s="39">
        <v>97565734</v>
      </c>
      <c r="L58" s="37">
        <v>0</v>
      </c>
      <c r="M58" s="2"/>
      <c r="N58" s="2"/>
    </row>
    <row r="59" spans="1:14" s="31" customFormat="1" ht="12.75" customHeight="1" thickBot="1">
      <c r="A59" s="81" t="str">
        <f>"Total in "&amp;LEFT($A$7,LEN($A$7)-5)&amp;":"</f>
        <v>Total in June:</v>
      </c>
      <c r="B59" s="103" t="s">
        <v>0</v>
      </c>
      <c r="C59" s="20">
        <v>118293881</v>
      </c>
      <c r="D59" s="20">
        <v>99113010</v>
      </c>
      <c r="E59" s="20">
        <v>0</v>
      </c>
      <c r="F59" s="20">
        <v>1289478</v>
      </c>
      <c r="G59" s="20">
        <v>-795</v>
      </c>
      <c r="H59" s="20">
        <v>0</v>
      </c>
      <c r="I59" s="20">
        <v>106395</v>
      </c>
      <c r="J59" s="59" t="s">
        <v>0</v>
      </c>
      <c r="K59" s="20">
        <v>97822737</v>
      </c>
      <c r="L59" s="21">
        <v>0</v>
      </c>
      <c r="M59" s="2"/>
      <c r="N59" s="2"/>
    </row>
    <row r="60" spans="1:14" s="31" customFormat="1" ht="12.75" customHeight="1">
      <c r="A60" s="86" t="s">
        <v>11</v>
      </c>
      <c r="B60" s="104">
        <v>5349880</v>
      </c>
      <c r="C60" s="60">
        <v>5156014</v>
      </c>
      <c r="D60" s="60">
        <v>817241</v>
      </c>
      <c r="E60" s="60">
        <v>0</v>
      </c>
      <c r="F60" s="60">
        <v>0</v>
      </c>
      <c r="G60" s="60">
        <v>-2682</v>
      </c>
      <c r="H60" s="60">
        <v>0</v>
      </c>
      <c r="I60" s="60">
        <v>0</v>
      </c>
      <c r="J60" s="40">
        <v>845186</v>
      </c>
      <c r="K60" s="60">
        <v>814559</v>
      </c>
      <c r="L60" s="105">
        <v>0</v>
      </c>
      <c r="M60" s="2"/>
      <c r="N60" s="2"/>
    </row>
    <row r="61" spans="1:14" s="31" customFormat="1" ht="12.75" customHeight="1">
      <c r="A61" s="87" t="s">
        <v>12</v>
      </c>
      <c r="B61" s="106">
        <v>7126900881</v>
      </c>
      <c r="C61" s="61">
        <v>7126900881</v>
      </c>
      <c r="D61" s="61">
        <v>4056443461</v>
      </c>
      <c r="E61" s="61">
        <v>0</v>
      </c>
      <c r="F61" s="61">
        <v>5107660</v>
      </c>
      <c r="G61" s="61">
        <v>0</v>
      </c>
      <c r="H61" s="61">
        <v>0</v>
      </c>
      <c r="I61" s="61">
        <v>150974</v>
      </c>
      <c r="J61" s="41">
        <v>4051335801</v>
      </c>
      <c r="K61" s="61">
        <v>4051335801</v>
      </c>
      <c r="L61" s="107">
        <v>200000000</v>
      </c>
      <c r="M61" s="2"/>
      <c r="N61" s="2"/>
    </row>
    <row r="62" spans="1:14" s="31" customFormat="1" ht="12.75" customHeight="1">
      <c r="A62" s="87" t="s">
        <v>13</v>
      </c>
      <c r="B62" s="106">
        <v>2796637997</v>
      </c>
      <c r="C62" s="61">
        <v>2512025508</v>
      </c>
      <c r="D62" s="61">
        <v>2520222256</v>
      </c>
      <c r="E62" s="61">
        <v>0</v>
      </c>
      <c r="F62" s="61">
        <v>0</v>
      </c>
      <c r="G62" s="61">
        <v>-36898970</v>
      </c>
      <c r="H62" s="61">
        <v>0</v>
      </c>
      <c r="I62" s="61">
        <v>11697861</v>
      </c>
      <c r="J62" s="41">
        <v>2764683815</v>
      </c>
      <c r="K62" s="61">
        <v>2483323286</v>
      </c>
      <c r="L62" s="107">
        <v>0</v>
      </c>
      <c r="M62" s="2"/>
      <c r="N62" s="2"/>
    </row>
    <row r="63" spans="1:14" s="31" customFormat="1" ht="12.75" customHeight="1" thickBot="1">
      <c r="A63" s="88" t="s">
        <v>15</v>
      </c>
      <c r="B63" s="108">
        <v>120822030</v>
      </c>
      <c r="C63" s="63">
        <v>152245502</v>
      </c>
      <c r="D63" s="63">
        <v>153269098</v>
      </c>
      <c r="E63" s="63">
        <v>0</v>
      </c>
      <c r="F63" s="63">
        <v>0</v>
      </c>
      <c r="G63" s="63">
        <v>-1023596</v>
      </c>
      <c r="H63" s="63">
        <v>0</v>
      </c>
      <c r="I63" s="63">
        <v>0</v>
      </c>
      <c r="J63" s="62">
        <v>120822030</v>
      </c>
      <c r="K63" s="63">
        <v>152245502</v>
      </c>
      <c r="L63" s="109">
        <v>0</v>
      </c>
      <c r="M63" s="2"/>
      <c r="N63" s="2"/>
    </row>
    <row r="64" spans="1:14" s="8" customFormat="1" ht="12.75" customHeight="1" thickBot="1">
      <c r="A64" s="89" t="str">
        <f>"CG and LG (I+II+III) GRAND TOTAL in "&amp;LEFT($A$7,LEN($A$7)-5)&amp;":"</f>
        <v>CG and LG (I+II+III) GRAND TOTAL in June:</v>
      </c>
      <c r="B64" s="110" t="s">
        <v>0</v>
      </c>
      <c r="C64" s="65">
        <v>9796327905</v>
      </c>
      <c r="D64" s="65">
        <v>6730752056</v>
      </c>
      <c r="E64" s="65">
        <v>0</v>
      </c>
      <c r="F64" s="65">
        <v>5107660</v>
      </c>
      <c r="G64" s="65">
        <v>-37925248</v>
      </c>
      <c r="H64" s="65">
        <v>0</v>
      </c>
      <c r="I64" s="65">
        <v>11848835</v>
      </c>
      <c r="J64" s="64" t="s">
        <v>0</v>
      </c>
      <c r="K64" s="65">
        <v>6687719148</v>
      </c>
      <c r="L64" s="111">
        <v>200000000</v>
      </c>
      <c r="M64" s="2"/>
      <c r="N64" s="2"/>
    </row>
    <row r="65" spans="1:14" s="1" customFormat="1" ht="12.75" customHeight="1">
      <c r="A65" s="90" t="s">
        <v>38</v>
      </c>
      <c r="B65" s="112" t="s">
        <v>0</v>
      </c>
      <c r="C65" s="53" t="s">
        <v>0</v>
      </c>
      <c r="D65" s="54">
        <v>7727596571</v>
      </c>
      <c r="E65" s="54">
        <v>0</v>
      </c>
      <c r="F65" s="54">
        <v>1220951717</v>
      </c>
      <c r="G65" s="54">
        <v>168551004</v>
      </c>
      <c r="H65" s="54">
        <v>0</v>
      </c>
      <c r="I65" s="54">
        <v>80585723</v>
      </c>
      <c r="J65" s="55" t="s">
        <v>0</v>
      </c>
      <c r="K65" s="54">
        <v>6675195858</v>
      </c>
      <c r="L65" s="56" t="s">
        <v>0</v>
      </c>
      <c r="M65" s="2"/>
      <c r="N65" s="2"/>
    </row>
    <row r="66" spans="1:14" s="1" customFormat="1" ht="12.75" customHeight="1">
      <c r="A66" s="84" t="s">
        <v>39</v>
      </c>
      <c r="B66" s="113" t="s">
        <v>0</v>
      </c>
      <c r="C66" s="68" t="s">
        <v>0</v>
      </c>
      <c r="D66" s="69">
        <v>6675195858</v>
      </c>
      <c r="E66" s="69">
        <v>0</v>
      </c>
      <c r="F66" s="69">
        <v>0</v>
      </c>
      <c r="G66" s="69">
        <v>21332114</v>
      </c>
      <c r="H66" s="69">
        <v>0</v>
      </c>
      <c r="I66" s="69">
        <v>19253813</v>
      </c>
      <c r="J66" s="70" t="s">
        <v>0</v>
      </c>
      <c r="K66" s="69">
        <v>6696527972</v>
      </c>
      <c r="L66" s="71" t="s">
        <v>0</v>
      </c>
      <c r="M66" s="2"/>
      <c r="N66" s="2"/>
    </row>
    <row r="67" spans="1:14" s="1" customFormat="1" ht="12.75" customHeight="1">
      <c r="A67" s="84" t="s">
        <v>40</v>
      </c>
      <c r="B67" s="113" t="s">
        <v>0</v>
      </c>
      <c r="C67" s="68" t="s">
        <v>0</v>
      </c>
      <c r="D67" s="69">
        <v>6696527972</v>
      </c>
      <c r="E67" s="69">
        <v>0</v>
      </c>
      <c r="F67" s="69">
        <v>5250341</v>
      </c>
      <c r="G67" s="69">
        <v>92343330</v>
      </c>
      <c r="H67" s="69">
        <v>0</v>
      </c>
      <c r="I67" s="69">
        <v>25184760</v>
      </c>
      <c r="J67" s="70" t="s">
        <v>0</v>
      </c>
      <c r="K67" s="69">
        <v>6783620961</v>
      </c>
      <c r="L67" s="71" t="s">
        <v>0</v>
      </c>
      <c r="M67" s="2"/>
      <c r="N67" s="2"/>
    </row>
    <row r="68" spans="1:14" s="1" customFormat="1" ht="12.75" customHeight="1">
      <c r="A68" s="84" t="s">
        <v>41</v>
      </c>
      <c r="B68" s="113" t="s">
        <v>0</v>
      </c>
      <c r="C68" s="68" t="s">
        <v>0</v>
      </c>
      <c r="D68" s="69">
        <v>6783620961</v>
      </c>
      <c r="E68" s="69">
        <v>0</v>
      </c>
      <c r="F68" s="69">
        <v>10110590</v>
      </c>
      <c r="G68" s="69">
        <v>-38444234</v>
      </c>
      <c r="H68" s="69">
        <v>110699</v>
      </c>
      <c r="I68" s="69">
        <v>47735000</v>
      </c>
      <c r="J68" s="70" t="s">
        <v>0</v>
      </c>
      <c r="K68" s="69">
        <v>6735176836</v>
      </c>
      <c r="L68" s="71" t="s">
        <v>0</v>
      </c>
      <c r="M68" s="2"/>
      <c r="N68" s="2"/>
    </row>
    <row r="69" spans="1:14" s="1" customFormat="1" ht="12.75" customHeight="1" thickBot="1">
      <c r="A69" s="84" t="s">
        <v>42</v>
      </c>
      <c r="B69" s="113" t="s">
        <v>0</v>
      </c>
      <c r="C69" s="68" t="s">
        <v>0</v>
      </c>
      <c r="D69" s="69">
        <v>6735176836</v>
      </c>
      <c r="E69" s="69">
        <v>0</v>
      </c>
      <c r="F69" s="69">
        <v>12791285</v>
      </c>
      <c r="G69" s="69">
        <v>8366505</v>
      </c>
      <c r="H69" s="69">
        <v>0</v>
      </c>
      <c r="I69" s="69">
        <v>3837726</v>
      </c>
      <c r="J69" s="70" t="s">
        <v>0</v>
      </c>
      <c r="K69" s="69">
        <v>6730752056</v>
      </c>
      <c r="L69" s="71" t="s">
        <v>0</v>
      </c>
      <c r="M69" s="2"/>
      <c r="N69" s="2"/>
    </row>
    <row r="70" spans="1:14" s="1" customFormat="1" ht="12.75" customHeight="1" hidden="1">
      <c r="A70" s="84" t="s">
        <v>43</v>
      </c>
      <c r="B70" s="113" t="s">
        <v>0</v>
      </c>
      <c r="C70" s="68" t="s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70" t="s">
        <v>0</v>
      </c>
      <c r="K70" s="69">
        <v>0</v>
      </c>
      <c r="L70" s="71" t="s">
        <v>0</v>
      </c>
      <c r="M70" s="2"/>
      <c r="N70" s="2"/>
    </row>
    <row r="71" spans="1:14" s="1" customFormat="1" ht="12.75" customHeight="1" hidden="1">
      <c r="A71" s="84" t="s">
        <v>44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45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46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47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 thickBot="1">
      <c r="A75" s="117" t="s">
        <v>48</v>
      </c>
      <c r="B75" s="114" t="s">
        <v>0</v>
      </c>
      <c r="C75" s="72" t="s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2" t="s">
        <v>0</v>
      </c>
      <c r="K75" s="42">
        <v>0</v>
      </c>
      <c r="L75" s="73" t="s">
        <v>0</v>
      </c>
      <c r="M75" s="2"/>
      <c r="N75" s="2"/>
    </row>
    <row r="76" spans="1:14" s="1" customFormat="1" ht="12.75" customHeight="1" thickBot="1">
      <c r="A76" s="118" t="str">
        <f>"Total per year "&amp;RIGHT($A$7,4)&amp;":"</f>
        <v>Total per year 2015:</v>
      </c>
      <c r="B76" s="115" t="s">
        <v>0</v>
      </c>
      <c r="C76" s="66" t="s">
        <v>0</v>
      </c>
      <c r="D76" s="67">
        <v>7727596571</v>
      </c>
      <c r="E76" s="67">
        <v>0</v>
      </c>
      <c r="F76" s="67">
        <v>1254211593</v>
      </c>
      <c r="G76" s="67">
        <v>214223471</v>
      </c>
      <c r="H76" s="67">
        <v>110699</v>
      </c>
      <c r="I76" s="67">
        <v>188445857</v>
      </c>
      <c r="J76" s="66" t="s">
        <v>0</v>
      </c>
      <c r="K76" s="67">
        <v>6687719148</v>
      </c>
      <c r="L76" s="116" t="s">
        <v>0</v>
      </c>
      <c r="M76" s="2"/>
      <c r="N76" s="2"/>
    </row>
    <row r="77" ht="15" customHeight="1">
      <c r="A77" s="51" t="s">
        <v>30</v>
      </c>
    </row>
    <row r="78" ht="15.75">
      <c r="A78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39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79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1269519</v>
      </c>
      <c r="D14" s="33">
        <v>557556</v>
      </c>
      <c r="E14" s="32">
        <v>0</v>
      </c>
      <c r="F14" s="33">
        <v>0</v>
      </c>
      <c r="G14" s="33">
        <v>-13476</v>
      </c>
      <c r="H14" s="33">
        <v>0</v>
      </c>
      <c r="I14" s="33">
        <v>0</v>
      </c>
      <c r="J14" s="32">
        <v>578520</v>
      </c>
      <c r="K14" s="34">
        <v>544080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1269519</v>
      </c>
      <c r="D15" s="36">
        <v>557556</v>
      </c>
      <c r="E15" s="36">
        <v>0</v>
      </c>
      <c r="F15" s="36">
        <v>0</v>
      </c>
      <c r="G15" s="36">
        <v>-13476</v>
      </c>
      <c r="H15" s="36">
        <v>0</v>
      </c>
      <c r="I15" s="36">
        <v>0</v>
      </c>
      <c r="J15" s="36">
        <v>578520</v>
      </c>
      <c r="K15" s="36">
        <v>544080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538324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538324</v>
      </c>
      <c r="K17" s="34">
        <v>538324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135991725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135991725</v>
      </c>
      <c r="K21" s="34">
        <v>135991725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3007745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3007745</v>
      </c>
      <c r="K22" s="34">
        <v>3007745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11454545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11454545</v>
      </c>
      <c r="K23" s="34">
        <v>11454545</v>
      </c>
      <c r="L23" s="38">
        <v>0</v>
      </c>
      <c r="M23" s="5"/>
    </row>
    <row r="24" spans="1:13" s="8" customFormat="1" ht="12" customHeight="1">
      <c r="A24" s="80" t="s">
        <v>5</v>
      </c>
      <c r="B24" s="96">
        <v>4590023</v>
      </c>
      <c r="C24" s="34">
        <v>4590023</v>
      </c>
      <c r="D24" s="58">
        <v>2023724</v>
      </c>
      <c r="E24" s="34">
        <v>0</v>
      </c>
      <c r="F24" s="34">
        <v>138958</v>
      </c>
      <c r="G24" s="34">
        <v>0</v>
      </c>
      <c r="H24" s="34">
        <v>0</v>
      </c>
      <c r="I24" s="34">
        <v>4634</v>
      </c>
      <c r="J24" s="34">
        <v>1884766</v>
      </c>
      <c r="K24" s="34">
        <v>1884766</v>
      </c>
      <c r="L24" s="38">
        <v>0</v>
      </c>
      <c r="M24" s="5"/>
    </row>
    <row r="25" spans="1:13" s="8" customFormat="1" ht="12" customHeight="1">
      <c r="A25" s="75" t="s">
        <v>4</v>
      </c>
      <c r="B25" s="96">
        <v>18620142</v>
      </c>
      <c r="C25" s="34">
        <v>18620142</v>
      </c>
      <c r="D25" s="58">
        <v>7972354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7972354</v>
      </c>
      <c r="K25" s="34">
        <v>7972354</v>
      </c>
      <c r="L25" s="38">
        <v>0</v>
      </c>
      <c r="M25" s="5"/>
    </row>
    <row r="26" spans="1:13" s="9" customFormat="1" ht="12" customHeight="1">
      <c r="A26" s="75" t="s">
        <v>32</v>
      </c>
      <c r="B26" s="96">
        <v>2900000000</v>
      </c>
      <c r="C26" s="34">
        <v>2900000000</v>
      </c>
      <c r="D26" s="34">
        <v>700000000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700000000</v>
      </c>
      <c r="K26" s="34">
        <v>700000000</v>
      </c>
      <c r="L26" s="38">
        <v>0</v>
      </c>
      <c r="M26" s="5"/>
    </row>
    <row r="27" spans="1:13" s="8" customFormat="1" ht="12" customHeight="1">
      <c r="A27" s="75" t="s">
        <v>14</v>
      </c>
      <c r="B27" s="96">
        <v>750000000</v>
      </c>
      <c r="C27" s="34">
        <v>750000000</v>
      </c>
      <c r="D27" s="58">
        <v>225000000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225000000</v>
      </c>
      <c r="K27" s="34">
        <v>225000000</v>
      </c>
      <c r="L27" s="38">
        <v>0</v>
      </c>
      <c r="M27" s="5"/>
    </row>
    <row r="28" spans="1:13" s="8" customFormat="1" ht="12" customHeight="1">
      <c r="A28" s="75" t="s">
        <v>72</v>
      </c>
      <c r="B28" s="96">
        <v>200000000</v>
      </c>
      <c r="C28" s="34">
        <v>200000000</v>
      </c>
      <c r="D28" s="58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8">
        <v>200000000</v>
      </c>
      <c r="M28" s="5"/>
    </row>
    <row r="29" spans="1:13" s="9" customFormat="1" ht="12" customHeight="1">
      <c r="A29" s="75" t="s">
        <v>17</v>
      </c>
      <c r="B29" s="96">
        <v>25000000</v>
      </c>
      <c r="C29" s="34">
        <v>25000000</v>
      </c>
      <c r="D29" s="34">
        <v>22500000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</v>
      </c>
      <c r="K29" s="34">
        <v>22500000</v>
      </c>
      <c r="L29" s="38">
        <v>0</v>
      </c>
      <c r="M29" s="5"/>
    </row>
    <row r="30" spans="1:13" s="9" customFormat="1" ht="12" customHeight="1">
      <c r="A30" s="75" t="s">
        <v>18</v>
      </c>
      <c r="B30" s="96">
        <v>400000000</v>
      </c>
      <c r="C30" s="34">
        <v>400000000</v>
      </c>
      <c r="D30" s="34">
        <v>370000000</v>
      </c>
      <c r="E30" s="34">
        <v>0</v>
      </c>
      <c r="F30" s="34">
        <v>20000000</v>
      </c>
      <c r="G30" s="34">
        <v>0</v>
      </c>
      <c r="H30" s="34">
        <v>0</v>
      </c>
      <c r="I30" s="34">
        <v>3762000</v>
      </c>
      <c r="J30" s="34">
        <v>350000000</v>
      </c>
      <c r="K30" s="34">
        <v>350000000</v>
      </c>
      <c r="L30" s="38">
        <v>0</v>
      </c>
      <c r="M30" s="5"/>
    </row>
    <row r="31" spans="1:13" s="9" customFormat="1" ht="12.75" customHeight="1">
      <c r="A31" s="79" t="s">
        <v>77</v>
      </c>
      <c r="B31" s="96">
        <v>100000000</v>
      </c>
      <c r="C31" s="34">
        <v>100000000</v>
      </c>
      <c r="D31" s="34">
        <v>72727273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72727273</v>
      </c>
      <c r="K31" s="34">
        <v>72727273</v>
      </c>
      <c r="L31" s="38">
        <v>0</v>
      </c>
      <c r="M31" s="5"/>
    </row>
    <row r="32" spans="1:13" s="9" customFormat="1" ht="12.75">
      <c r="A32" s="79" t="s">
        <v>7</v>
      </c>
      <c r="B32" s="96">
        <v>7019240</v>
      </c>
      <c r="C32" s="34">
        <v>7019240</v>
      </c>
      <c r="D32" s="34">
        <v>2554377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2554377</v>
      </c>
      <c r="K32" s="34">
        <v>2554377</v>
      </c>
      <c r="L32" s="38">
        <v>0</v>
      </c>
      <c r="M32" s="5"/>
    </row>
    <row r="33" spans="1:13" s="8" customFormat="1" ht="12" customHeight="1">
      <c r="A33" s="76" t="s">
        <v>8</v>
      </c>
      <c r="B33" s="97">
        <v>7012462050</v>
      </c>
      <c r="C33" s="39">
        <v>7012462050</v>
      </c>
      <c r="D33" s="39">
        <v>3953770067</v>
      </c>
      <c r="E33" s="39">
        <v>0</v>
      </c>
      <c r="F33" s="39">
        <v>20138958</v>
      </c>
      <c r="G33" s="39">
        <v>0</v>
      </c>
      <c r="H33" s="39">
        <v>0</v>
      </c>
      <c r="I33" s="39">
        <v>3766634</v>
      </c>
      <c r="J33" s="39">
        <v>3933631109</v>
      </c>
      <c r="K33" s="39">
        <v>3933631109</v>
      </c>
      <c r="L33" s="37">
        <v>200000000</v>
      </c>
      <c r="M33" s="5"/>
    </row>
    <row r="34" spans="1:13" s="8" customFormat="1" ht="12" customHeight="1">
      <c r="A34" s="77" t="s">
        <v>13</v>
      </c>
      <c r="B34" s="95"/>
      <c r="C34" s="11"/>
      <c r="D34" s="11"/>
      <c r="E34" s="11"/>
      <c r="F34" s="11"/>
      <c r="G34" s="11"/>
      <c r="H34" s="11"/>
      <c r="I34" s="11"/>
      <c r="J34" s="11"/>
      <c r="K34" s="11"/>
      <c r="L34" s="24"/>
      <c r="M34" s="5"/>
    </row>
    <row r="35" spans="1:13" s="8" customFormat="1" ht="12" customHeight="1">
      <c r="A35" s="78" t="s">
        <v>6</v>
      </c>
      <c r="B35" s="98">
        <v>9591610</v>
      </c>
      <c r="C35" s="12">
        <v>8755463</v>
      </c>
      <c r="D35" s="12">
        <v>2997075</v>
      </c>
      <c r="E35" s="12">
        <v>0</v>
      </c>
      <c r="F35" s="12">
        <v>869515</v>
      </c>
      <c r="G35" s="12">
        <v>42664</v>
      </c>
      <c r="H35" s="12">
        <v>0</v>
      </c>
      <c r="I35" s="12">
        <v>11764</v>
      </c>
      <c r="J35" s="12">
        <v>2377483</v>
      </c>
      <c r="K35" s="12">
        <v>2170224</v>
      </c>
      <c r="L35" s="25">
        <v>0</v>
      </c>
      <c r="M35" s="5"/>
    </row>
    <row r="36" spans="1:13" s="9" customFormat="1" ht="12" customHeight="1">
      <c r="A36" s="78" t="s">
        <v>7</v>
      </c>
      <c r="B36" s="98">
        <v>9591610</v>
      </c>
      <c r="C36" s="12">
        <v>8755463</v>
      </c>
      <c r="D36" s="12">
        <v>2444097</v>
      </c>
      <c r="E36" s="12">
        <v>0</v>
      </c>
      <c r="F36" s="12">
        <v>414054</v>
      </c>
      <c r="G36" s="12">
        <v>36839</v>
      </c>
      <c r="H36" s="12">
        <v>0</v>
      </c>
      <c r="I36" s="12">
        <v>11257</v>
      </c>
      <c r="J36" s="12">
        <v>2264269</v>
      </c>
      <c r="K36" s="12">
        <v>2066882</v>
      </c>
      <c r="L36" s="25">
        <v>0</v>
      </c>
      <c r="M36" s="5"/>
    </row>
    <row r="37" spans="1:13" s="13" customFormat="1" ht="12" customHeight="1">
      <c r="A37" s="78" t="s">
        <v>21</v>
      </c>
      <c r="B37" s="98">
        <v>500000000</v>
      </c>
      <c r="C37" s="12">
        <v>456412597</v>
      </c>
      <c r="D37" s="12">
        <v>449115243</v>
      </c>
      <c r="E37" s="12">
        <v>0</v>
      </c>
      <c r="F37" s="12">
        <v>0</v>
      </c>
      <c r="G37" s="12">
        <v>7297354</v>
      </c>
      <c r="H37" s="12">
        <v>0</v>
      </c>
      <c r="I37" s="12">
        <v>0</v>
      </c>
      <c r="J37" s="12">
        <v>500000000</v>
      </c>
      <c r="K37" s="12">
        <v>456412597</v>
      </c>
      <c r="L37" s="25">
        <v>0</v>
      </c>
      <c r="M37" s="5"/>
    </row>
    <row r="38" spans="1:13" s="13" customFormat="1" ht="12" customHeight="1">
      <c r="A38" s="78" t="s">
        <v>36</v>
      </c>
      <c r="B38" s="98">
        <v>1000000000</v>
      </c>
      <c r="C38" s="12">
        <v>912825194</v>
      </c>
      <c r="D38" s="12">
        <v>898230486</v>
      </c>
      <c r="E38" s="12">
        <v>0</v>
      </c>
      <c r="F38" s="12">
        <v>0</v>
      </c>
      <c r="G38" s="12">
        <v>14594708</v>
      </c>
      <c r="H38" s="12">
        <v>0</v>
      </c>
      <c r="I38" s="12">
        <v>0</v>
      </c>
      <c r="J38" s="12">
        <v>1000000000</v>
      </c>
      <c r="K38" s="12">
        <v>912825194</v>
      </c>
      <c r="L38" s="25">
        <v>0</v>
      </c>
      <c r="M38" s="5"/>
    </row>
    <row r="39" spans="1:13" s="13" customFormat="1" ht="12" customHeight="1">
      <c r="A39" s="78" t="s">
        <v>37</v>
      </c>
      <c r="B39" s="98">
        <v>1250000000</v>
      </c>
      <c r="C39" s="12">
        <v>1141031492</v>
      </c>
      <c r="D39" s="12">
        <v>1122788107</v>
      </c>
      <c r="E39" s="12">
        <v>0</v>
      </c>
      <c r="F39" s="12">
        <v>0</v>
      </c>
      <c r="G39" s="12">
        <v>18243385</v>
      </c>
      <c r="H39" s="12">
        <v>0</v>
      </c>
      <c r="I39" s="12">
        <v>15548670</v>
      </c>
      <c r="J39" s="12">
        <v>1250000000</v>
      </c>
      <c r="K39" s="12">
        <v>1141031492</v>
      </c>
      <c r="L39" s="25">
        <v>0</v>
      </c>
      <c r="M39" s="5"/>
    </row>
    <row r="40" spans="1:13" s="13" customFormat="1" ht="12" customHeight="1">
      <c r="A40" s="78" t="s">
        <v>61</v>
      </c>
      <c r="B40" s="98">
        <v>9318877</v>
      </c>
      <c r="C40" s="12">
        <v>8506506</v>
      </c>
      <c r="D40" s="12">
        <v>2790166</v>
      </c>
      <c r="E40" s="12">
        <v>0</v>
      </c>
      <c r="F40" s="12">
        <v>0</v>
      </c>
      <c r="G40" s="12">
        <v>45335</v>
      </c>
      <c r="H40" s="12">
        <v>0</v>
      </c>
      <c r="I40" s="12">
        <v>0</v>
      </c>
      <c r="J40" s="12">
        <v>3106292</v>
      </c>
      <c r="K40" s="12">
        <v>2835501</v>
      </c>
      <c r="L40" s="25">
        <v>0</v>
      </c>
      <c r="M40" s="5"/>
    </row>
    <row r="41" spans="1:13" s="8" customFormat="1" ht="12" customHeight="1">
      <c r="A41" s="80" t="s">
        <v>9</v>
      </c>
      <c r="B41" s="98">
        <v>15927358</v>
      </c>
      <c r="C41" s="12">
        <v>14538894</v>
      </c>
      <c r="D41" s="12">
        <v>4619148</v>
      </c>
      <c r="E41" s="12">
        <v>0</v>
      </c>
      <c r="F41" s="12">
        <v>453052</v>
      </c>
      <c r="G41" s="12">
        <v>71165</v>
      </c>
      <c r="H41" s="12">
        <v>0</v>
      </c>
      <c r="I41" s="12">
        <v>31044</v>
      </c>
      <c r="J41" s="12">
        <v>4641920</v>
      </c>
      <c r="K41" s="12">
        <v>4237261</v>
      </c>
      <c r="L41" s="25">
        <v>0</v>
      </c>
      <c r="M41" s="5"/>
    </row>
    <row r="42" spans="1:13" s="8" customFormat="1" ht="12" customHeight="1">
      <c r="A42" s="80" t="s">
        <v>64</v>
      </c>
      <c r="B42" s="98">
        <v>2208542</v>
      </c>
      <c r="C42" s="12">
        <v>2016013</v>
      </c>
      <c r="D42" s="12">
        <v>338964</v>
      </c>
      <c r="E42" s="12">
        <v>0</v>
      </c>
      <c r="F42" s="12">
        <v>0</v>
      </c>
      <c r="G42" s="12">
        <v>5508</v>
      </c>
      <c r="H42" s="12">
        <v>0</v>
      </c>
      <c r="I42" s="12">
        <v>0</v>
      </c>
      <c r="J42" s="12">
        <v>377369</v>
      </c>
      <c r="K42" s="12">
        <v>344472</v>
      </c>
      <c r="L42" s="25">
        <v>0</v>
      </c>
      <c r="M42" s="5"/>
    </row>
    <row r="43" spans="1:13" s="8" customFormat="1" ht="12" customHeight="1">
      <c r="A43" s="76" t="s">
        <v>10</v>
      </c>
      <c r="B43" s="99">
        <v>2796637997</v>
      </c>
      <c r="C43" s="14">
        <v>2552841622</v>
      </c>
      <c r="D43" s="14">
        <v>2483323286</v>
      </c>
      <c r="E43" s="14">
        <v>0</v>
      </c>
      <c r="F43" s="14">
        <v>1736621</v>
      </c>
      <c r="G43" s="14">
        <v>40336958</v>
      </c>
      <c r="H43" s="14">
        <v>0</v>
      </c>
      <c r="I43" s="14">
        <v>15602735</v>
      </c>
      <c r="J43" s="14">
        <v>2762767333</v>
      </c>
      <c r="K43" s="14">
        <v>2521923623</v>
      </c>
      <c r="L43" s="26">
        <v>0</v>
      </c>
      <c r="M43" s="5"/>
    </row>
    <row r="44" spans="1:13" s="8" customFormat="1" ht="12" customHeight="1">
      <c r="A44" s="77" t="s">
        <v>15</v>
      </c>
      <c r="B44" s="95"/>
      <c r="C44" s="11"/>
      <c r="D44" s="11"/>
      <c r="E44" s="11"/>
      <c r="F44" s="11"/>
      <c r="G44" s="11"/>
      <c r="H44" s="11"/>
      <c r="I44" s="11"/>
      <c r="J44" s="11"/>
      <c r="K44" s="11"/>
      <c r="L44" s="24"/>
      <c r="M44" s="5"/>
    </row>
    <row r="45" spans="1:13" s="8" customFormat="1" ht="12" customHeight="1">
      <c r="A45" s="78" t="s">
        <v>19</v>
      </c>
      <c r="B45" s="96">
        <v>120822030</v>
      </c>
      <c r="C45" s="34">
        <v>154031145</v>
      </c>
      <c r="D45" s="58">
        <v>152245502</v>
      </c>
      <c r="E45" s="34">
        <v>0</v>
      </c>
      <c r="F45" s="34">
        <v>0</v>
      </c>
      <c r="G45" s="34">
        <v>1785643</v>
      </c>
      <c r="H45" s="34">
        <v>0</v>
      </c>
      <c r="I45" s="34">
        <v>0</v>
      </c>
      <c r="J45" s="34">
        <v>120822030</v>
      </c>
      <c r="K45" s="34">
        <v>154031145</v>
      </c>
      <c r="L45" s="38">
        <v>0</v>
      </c>
      <c r="M45" s="5"/>
    </row>
    <row r="46" spans="1:13" s="8" customFormat="1" ht="12" customHeight="1">
      <c r="A46" s="76" t="s">
        <v>16</v>
      </c>
      <c r="B46" s="97">
        <v>120822030</v>
      </c>
      <c r="C46" s="39">
        <v>154031145</v>
      </c>
      <c r="D46" s="39">
        <v>152245502</v>
      </c>
      <c r="E46" s="39">
        <v>0</v>
      </c>
      <c r="F46" s="39">
        <v>0</v>
      </c>
      <c r="G46" s="39">
        <v>1785643</v>
      </c>
      <c r="H46" s="39">
        <v>0</v>
      </c>
      <c r="I46" s="39">
        <v>0</v>
      </c>
      <c r="J46" s="39">
        <v>120822030</v>
      </c>
      <c r="K46" s="39">
        <v>154031145</v>
      </c>
      <c r="L46" s="37">
        <v>0</v>
      </c>
      <c r="M46" s="5"/>
    </row>
    <row r="47" spans="1:12" s="2" customFormat="1" ht="13.5" thickBot="1">
      <c r="A47" s="81" t="str">
        <f>"Total in "&amp;LEFT($A$7,LEN($A$7)-5)&amp;":"</f>
        <v>Total in July:</v>
      </c>
      <c r="B47" s="100" t="s">
        <v>0</v>
      </c>
      <c r="C47" s="20">
        <v>9720604336</v>
      </c>
      <c r="D47" s="20">
        <v>6589896411</v>
      </c>
      <c r="E47" s="20">
        <v>0</v>
      </c>
      <c r="F47" s="20">
        <v>21875579</v>
      </c>
      <c r="G47" s="20">
        <v>42109125</v>
      </c>
      <c r="H47" s="20">
        <v>0</v>
      </c>
      <c r="I47" s="20">
        <v>19369369</v>
      </c>
      <c r="J47" s="19" t="s">
        <v>0</v>
      </c>
      <c r="K47" s="20">
        <v>6610129957</v>
      </c>
      <c r="L47" s="21">
        <v>200000000</v>
      </c>
    </row>
    <row r="48" spans="1:12" s="2" customFormat="1" ht="12" customHeight="1">
      <c r="A48" s="16" t="s">
        <v>33</v>
      </c>
      <c r="B48" s="9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3" s="8" customFormat="1" ht="12" customHeight="1" thickBot="1">
      <c r="A49" s="82" t="s">
        <v>29</v>
      </c>
      <c r="B49" s="10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3">
        <v>0</v>
      </c>
      <c r="M49" s="5"/>
    </row>
    <row r="50" spans="1:12" s="2" customFormat="1" ht="13.5">
      <c r="A50" s="27" t="s">
        <v>35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4" s="31" customFormat="1" ht="12.75">
      <c r="A51" s="28" t="s">
        <v>11</v>
      </c>
      <c r="B51" s="102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"/>
      <c r="N51" s="2"/>
    </row>
    <row r="52" spans="1:14" s="31" customFormat="1" ht="12" customHeight="1">
      <c r="A52" s="83" t="s">
        <v>31</v>
      </c>
      <c r="B52" s="93">
        <v>4000000</v>
      </c>
      <c r="C52" s="32">
        <v>3761873</v>
      </c>
      <c r="D52" s="33">
        <v>257003</v>
      </c>
      <c r="E52" s="32">
        <v>0</v>
      </c>
      <c r="F52" s="33">
        <v>0</v>
      </c>
      <c r="G52" s="33">
        <v>-6211</v>
      </c>
      <c r="H52" s="33">
        <v>0</v>
      </c>
      <c r="I52" s="33">
        <v>0</v>
      </c>
      <c r="J52" s="32">
        <v>266667</v>
      </c>
      <c r="K52" s="34">
        <v>250792</v>
      </c>
      <c r="L52" s="35">
        <v>0</v>
      </c>
      <c r="M52" s="2"/>
      <c r="N52" s="2"/>
    </row>
    <row r="53" spans="1:14" s="31" customFormat="1" ht="12.75">
      <c r="A53" s="84" t="s">
        <v>28</v>
      </c>
      <c r="B53" s="94">
        <v>4000000</v>
      </c>
      <c r="C53" s="36">
        <v>3761873</v>
      </c>
      <c r="D53" s="36">
        <v>257003</v>
      </c>
      <c r="E53" s="36">
        <v>0</v>
      </c>
      <c r="F53" s="36">
        <v>0</v>
      </c>
      <c r="G53" s="36">
        <v>-6211</v>
      </c>
      <c r="H53" s="36">
        <v>0</v>
      </c>
      <c r="I53" s="36">
        <v>0</v>
      </c>
      <c r="J53" s="36">
        <v>266667</v>
      </c>
      <c r="K53" s="36">
        <v>250792</v>
      </c>
      <c r="L53" s="37">
        <v>0</v>
      </c>
      <c r="M53" s="2"/>
      <c r="N53" s="2"/>
    </row>
    <row r="54" spans="1:14" s="31" customFormat="1" ht="12.75">
      <c r="A54" s="28" t="s">
        <v>12</v>
      </c>
      <c r="B54" s="102"/>
      <c r="C54" s="29"/>
      <c r="D54" s="29"/>
      <c r="E54" s="29"/>
      <c r="F54" s="29"/>
      <c r="G54" s="29"/>
      <c r="H54" s="29"/>
      <c r="I54" s="29"/>
      <c r="J54" s="29"/>
      <c r="K54" s="29"/>
      <c r="L54" s="44"/>
      <c r="M54" s="2"/>
      <c r="N54" s="2"/>
    </row>
    <row r="55" spans="1:14" s="31" customFormat="1" ht="12.75">
      <c r="A55" s="85" t="s">
        <v>31</v>
      </c>
      <c r="B55" s="96">
        <v>12551985</v>
      </c>
      <c r="C55" s="34">
        <v>12551985</v>
      </c>
      <c r="D55" s="34">
        <v>836799</v>
      </c>
      <c r="E55" s="34">
        <v>0</v>
      </c>
      <c r="F55" s="34">
        <v>0</v>
      </c>
      <c r="G55" s="34">
        <v>0</v>
      </c>
      <c r="H55" s="34">
        <v>0</v>
      </c>
      <c r="I55" s="34">
        <v>3000</v>
      </c>
      <c r="J55" s="34">
        <v>836799</v>
      </c>
      <c r="K55" s="34">
        <v>836799</v>
      </c>
      <c r="L55" s="38">
        <v>0</v>
      </c>
      <c r="M55" s="2"/>
      <c r="N55" s="2"/>
    </row>
    <row r="56" spans="1:14" s="31" customFormat="1" ht="12.75">
      <c r="A56" s="85" t="s">
        <v>57</v>
      </c>
      <c r="B56" s="96">
        <v>81255205</v>
      </c>
      <c r="C56" s="34">
        <v>81255205</v>
      </c>
      <c r="D56" s="34">
        <v>81255205</v>
      </c>
      <c r="E56" s="34">
        <v>0</v>
      </c>
      <c r="F56" s="34">
        <v>0</v>
      </c>
      <c r="G56" s="34">
        <v>0</v>
      </c>
      <c r="H56" s="34">
        <v>0</v>
      </c>
      <c r="I56" s="34">
        <v>84415</v>
      </c>
      <c r="J56" s="34">
        <v>81255205</v>
      </c>
      <c r="K56" s="34">
        <v>81255205</v>
      </c>
      <c r="L56" s="38">
        <v>0</v>
      </c>
      <c r="M56" s="2"/>
      <c r="N56" s="2"/>
    </row>
    <row r="57" spans="1:14" s="31" customFormat="1" ht="12.75">
      <c r="A57" s="85" t="s">
        <v>58</v>
      </c>
      <c r="B57" s="96">
        <v>20631641</v>
      </c>
      <c r="C57" s="34">
        <v>20631641</v>
      </c>
      <c r="D57" s="34">
        <v>15473730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15473730</v>
      </c>
      <c r="K57" s="34">
        <v>15473730</v>
      </c>
      <c r="L57" s="38">
        <v>0</v>
      </c>
      <c r="M57" s="2"/>
      <c r="N57" s="2"/>
    </row>
    <row r="58" spans="1:14" s="31" customFormat="1" ht="12.75" customHeight="1">
      <c r="A58" s="84" t="s">
        <v>8</v>
      </c>
      <c r="B58" s="97">
        <v>114438831</v>
      </c>
      <c r="C58" s="39">
        <v>114438831</v>
      </c>
      <c r="D58" s="39">
        <v>97565734</v>
      </c>
      <c r="E58" s="39">
        <v>0</v>
      </c>
      <c r="F58" s="39">
        <v>0</v>
      </c>
      <c r="G58" s="39">
        <v>0</v>
      </c>
      <c r="H58" s="39">
        <v>0</v>
      </c>
      <c r="I58" s="39">
        <v>87415</v>
      </c>
      <c r="J58" s="39">
        <v>97565734</v>
      </c>
      <c r="K58" s="39">
        <v>97565734</v>
      </c>
      <c r="L58" s="37">
        <v>0</v>
      </c>
      <c r="M58" s="2"/>
      <c r="N58" s="2"/>
    </row>
    <row r="59" spans="1:14" s="31" customFormat="1" ht="12.75" customHeight="1" thickBot="1">
      <c r="A59" s="81" t="str">
        <f>"Total in "&amp;LEFT($A$7,LEN($A$7)-5)&amp;":"</f>
        <v>Total in July:</v>
      </c>
      <c r="B59" s="103" t="s">
        <v>0</v>
      </c>
      <c r="C59" s="20">
        <v>118200704</v>
      </c>
      <c r="D59" s="20">
        <v>97822737</v>
      </c>
      <c r="E59" s="20">
        <v>0</v>
      </c>
      <c r="F59" s="20">
        <v>0</v>
      </c>
      <c r="G59" s="20">
        <v>-6211</v>
      </c>
      <c r="H59" s="20">
        <v>0</v>
      </c>
      <c r="I59" s="20">
        <v>87415</v>
      </c>
      <c r="J59" s="59" t="s">
        <v>0</v>
      </c>
      <c r="K59" s="20">
        <v>97816526</v>
      </c>
      <c r="L59" s="21">
        <v>0</v>
      </c>
      <c r="M59" s="2"/>
      <c r="N59" s="2"/>
    </row>
    <row r="60" spans="1:14" s="31" customFormat="1" ht="12.75" customHeight="1">
      <c r="A60" s="86" t="s">
        <v>11</v>
      </c>
      <c r="B60" s="104">
        <v>5349880</v>
      </c>
      <c r="C60" s="60">
        <v>5031392</v>
      </c>
      <c r="D60" s="60">
        <v>814559</v>
      </c>
      <c r="E60" s="60">
        <v>0</v>
      </c>
      <c r="F60" s="60">
        <v>0</v>
      </c>
      <c r="G60" s="60">
        <v>-19687</v>
      </c>
      <c r="H60" s="60">
        <v>0</v>
      </c>
      <c r="I60" s="60">
        <v>0</v>
      </c>
      <c r="J60" s="40">
        <v>845187</v>
      </c>
      <c r="K60" s="60">
        <v>794872</v>
      </c>
      <c r="L60" s="105">
        <v>0</v>
      </c>
      <c r="M60" s="2"/>
      <c r="N60" s="2"/>
    </row>
    <row r="61" spans="1:14" s="31" customFormat="1" ht="12.75" customHeight="1">
      <c r="A61" s="87" t="s">
        <v>12</v>
      </c>
      <c r="B61" s="106">
        <v>7126900881</v>
      </c>
      <c r="C61" s="61">
        <v>7126900881</v>
      </c>
      <c r="D61" s="61">
        <v>4051335801</v>
      </c>
      <c r="E61" s="61">
        <v>0</v>
      </c>
      <c r="F61" s="61">
        <v>20138958</v>
      </c>
      <c r="G61" s="61">
        <v>0</v>
      </c>
      <c r="H61" s="61">
        <v>0</v>
      </c>
      <c r="I61" s="61">
        <v>3854049</v>
      </c>
      <c r="J61" s="41">
        <v>4031196843</v>
      </c>
      <c r="K61" s="61">
        <v>4031196843</v>
      </c>
      <c r="L61" s="107">
        <v>200000000</v>
      </c>
      <c r="M61" s="2"/>
      <c r="N61" s="2"/>
    </row>
    <row r="62" spans="1:14" s="31" customFormat="1" ht="12.75" customHeight="1">
      <c r="A62" s="87" t="s">
        <v>13</v>
      </c>
      <c r="B62" s="106">
        <v>2796637997</v>
      </c>
      <c r="C62" s="61">
        <v>2552841622</v>
      </c>
      <c r="D62" s="61">
        <v>2483323286</v>
      </c>
      <c r="E62" s="61">
        <v>0</v>
      </c>
      <c r="F62" s="61">
        <v>1736621</v>
      </c>
      <c r="G62" s="61">
        <v>40336958</v>
      </c>
      <c r="H62" s="61">
        <v>0</v>
      </c>
      <c r="I62" s="61">
        <v>15602735</v>
      </c>
      <c r="J62" s="41">
        <v>2762767333</v>
      </c>
      <c r="K62" s="61">
        <v>2521923623</v>
      </c>
      <c r="L62" s="107">
        <v>0</v>
      </c>
      <c r="M62" s="2"/>
      <c r="N62" s="2"/>
    </row>
    <row r="63" spans="1:14" s="31" customFormat="1" ht="12.75" customHeight="1" thickBot="1">
      <c r="A63" s="88" t="s">
        <v>15</v>
      </c>
      <c r="B63" s="108">
        <v>120822030</v>
      </c>
      <c r="C63" s="63">
        <v>154031145</v>
      </c>
      <c r="D63" s="63">
        <v>152245502</v>
      </c>
      <c r="E63" s="63">
        <v>0</v>
      </c>
      <c r="F63" s="63">
        <v>0</v>
      </c>
      <c r="G63" s="63">
        <v>1785643</v>
      </c>
      <c r="H63" s="63">
        <v>0</v>
      </c>
      <c r="I63" s="63">
        <v>0</v>
      </c>
      <c r="J63" s="62">
        <v>120822030</v>
      </c>
      <c r="K63" s="63">
        <v>154031145</v>
      </c>
      <c r="L63" s="109">
        <v>0</v>
      </c>
      <c r="M63" s="2"/>
      <c r="N63" s="2"/>
    </row>
    <row r="64" spans="1:14" s="8" customFormat="1" ht="12.75" customHeight="1" thickBot="1">
      <c r="A64" s="89" t="str">
        <f>"CG and LG (I+II+III) GRAND TOTAL in "&amp;LEFT($A$7,LEN($A$7)-5)&amp;":"</f>
        <v>CG and LG (I+II+III) GRAND TOTAL in July:</v>
      </c>
      <c r="B64" s="110" t="s">
        <v>0</v>
      </c>
      <c r="C64" s="65">
        <v>9838805040</v>
      </c>
      <c r="D64" s="65">
        <v>6687719148</v>
      </c>
      <c r="E64" s="65">
        <v>0</v>
      </c>
      <c r="F64" s="65">
        <v>21875579</v>
      </c>
      <c r="G64" s="65">
        <v>42102914</v>
      </c>
      <c r="H64" s="65">
        <v>0</v>
      </c>
      <c r="I64" s="65">
        <v>19456784</v>
      </c>
      <c r="J64" s="64" t="s">
        <v>0</v>
      </c>
      <c r="K64" s="65">
        <v>6707946483</v>
      </c>
      <c r="L64" s="111">
        <v>200000000</v>
      </c>
      <c r="M64" s="2"/>
      <c r="N64" s="2"/>
    </row>
    <row r="65" spans="1:14" s="1" customFormat="1" ht="12.75" customHeight="1">
      <c r="A65" s="90" t="s">
        <v>38</v>
      </c>
      <c r="B65" s="112" t="s">
        <v>0</v>
      </c>
      <c r="C65" s="53" t="s">
        <v>0</v>
      </c>
      <c r="D65" s="54">
        <v>7727596571</v>
      </c>
      <c r="E65" s="54">
        <v>0</v>
      </c>
      <c r="F65" s="54">
        <v>1220951717</v>
      </c>
      <c r="G65" s="54">
        <v>168551004</v>
      </c>
      <c r="H65" s="54">
        <v>0</v>
      </c>
      <c r="I65" s="54">
        <v>80585723</v>
      </c>
      <c r="J65" s="55" t="s">
        <v>0</v>
      </c>
      <c r="K65" s="54">
        <v>6675195858</v>
      </c>
      <c r="L65" s="56" t="s">
        <v>0</v>
      </c>
      <c r="M65" s="2"/>
      <c r="N65" s="2"/>
    </row>
    <row r="66" spans="1:14" s="1" customFormat="1" ht="12.75" customHeight="1">
      <c r="A66" s="84" t="s">
        <v>39</v>
      </c>
      <c r="B66" s="113" t="s">
        <v>0</v>
      </c>
      <c r="C66" s="68" t="s">
        <v>0</v>
      </c>
      <c r="D66" s="69">
        <v>6675195858</v>
      </c>
      <c r="E66" s="69">
        <v>0</v>
      </c>
      <c r="F66" s="69">
        <v>0</v>
      </c>
      <c r="G66" s="69">
        <v>21332114</v>
      </c>
      <c r="H66" s="69">
        <v>0</v>
      </c>
      <c r="I66" s="69">
        <v>19253813</v>
      </c>
      <c r="J66" s="70" t="s">
        <v>0</v>
      </c>
      <c r="K66" s="69">
        <v>6696527972</v>
      </c>
      <c r="L66" s="71" t="s">
        <v>0</v>
      </c>
      <c r="M66" s="2"/>
      <c r="N66" s="2"/>
    </row>
    <row r="67" spans="1:14" s="1" customFormat="1" ht="12.75" customHeight="1">
      <c r="A67" s="84" t="s">
        <v>40</v>
      </c>
      <c r="B67" s="113" t="s">
        <v>0</v>
      </c>
      <c r="C67" s="68" t="s">
        <v>0</v>
      </c>
      <c r="D67" s="69">
        <v>6696527972</v>
      </c>
      <c r="E67" s="69">
        <v>0</v>
      </c>
      <c r="F67" s="69">
        <v>5250341</v>
      </c>
      <c r="G67" s="69">
        <v>92343330</v>
      </c>
      <c r="H67" s="69">
        <v>0</v>
      </c>
      <c r="I67" s="69">
        <v>25184760</v>
      </c>
      <c r="J67" s="70" t="s">
        <v>0</v>
      </c>
      <c r="K67" s="69">
        <v>6783620961</v>
      </c>
      <c r="L67" s="71" t="s">
        <v>0</v>
      </c>
      <c r="M67" s="2"/>
      <c r="N67" s="2"/>
    </row>
    <row r="68" spans="1:14" s="1" customFormat="1" ht="12.75" customHeight="1">
      <c r="A68" s="84" t="s">
        <v>41</v>
      </c>
      <c r="B68" s="113" t="s">
        <v>0</v>
      </c>
      <c r="C68" s="68" t="s">
        <v>0</v>
      </c>
      <c r="D68" s="69">
        <v>6783620961</v>
      </c>
      <c r="E68" s="69">
        <v>0</v>
      </c>
      <c r="F68" s="69">
        <v>10110590</v>
      </c>
      <c r="G68" s="69">
        <v>-38444234</v>
      </c>
      <c r="H68" s="69">
        <v>110699</v>
      </c>
      <c r="I68" s="69">
        <v>47735000</v>
      </c>
      <c r="J68" s="70" t="s">
        <v>0</v>
      </c>
      <c r="K68" s="69">
        <v>6735176836</v>
      </c>
      <c r="L68" s="71" t="s">
        <v>0</v>
      </c>
      <c r="M68" s="2"/>
      <c r="N68" s="2"/>
    </row>
    <row r="69" spans="1:14" s="1" customFormat="1" ht="12.75" customHeight="1">
      <c r="A69" s="84" t="s">
        <v>42</v>
      </c>
      <c r="B69" s="113" t="s">
        <v>0</v>
      </c>
      <c r="C69" s="68" t="s">
        <v>0</v>
      </c>
      <c r="D69" s="69">
        <v>6735176836</v>
      </c>
      <c r="E69" s="69">
        <v>0</v>
      </c>
      <c r="F69" s="69">
        <v>12791285</v>
      </c>
      <c r="G69" s="69">
        <v>8366505</v>
      </c>
      <c r="H69" s="69">
        <v>0</v>
      </c>
      <c r="I69" s="69">
        <v>3837726</v>
      </c>
      <c r="J69" s="70" t="s">
        <v>0</v>
      </c>
      <c r="K69" s="69">
        <v>6730752056</v>
      </c>
      <c r="L69" s="71" t="s">
        <v>0</v>
      </c>
      <c r="M69" s="2"/>
      <c r="N69" s="2"/>
    </row>
    <row r="70" spans="1:14" s="1" customFormat="1" ht="12.75" customHeight="1" thickBot="1">
      <c r="A70" s="84" t="s">
        <v>43</v>
      </c>
      <c r="B70" s="113" t="s">
        <v>0</v>
      </c>
      <c r="C70" s="68" t="s">
        <v>0</v>
      </c>
      <c r="D70" s="69">
        <v>6730752056</v>
      </c>
      <c r="E70" s="69">
        <v>0</v>
      </c>
      <c r="F70" s="69">
        <v>5107660</v>
      </c>
      <c r="G70" s="69">
        <v>-37925248</v>
      </c>
      <c r="H70" s="69">
        <v>0</v>
      </c>
      <c r="I70" s="69">
        <v>11848835</v>
      </c>
      <c r="J70" s="70" t="s">
        <v>0</v>
      </c>
      <c r="K70" s="69">
        <v>6687719148</v>
      </c>
      <c r="L70" s="71" t="s">
        <v>0</v>
      </c>
      <c r="M70" s="2"/>
      <c r="N70" s="2"/>
    </row>
    <row r="71" spans="1:14" s="1" customFormat="1" ht="12.75" customHeight="1" hidden="1">
      <c r="A71" s="84" t="s">
        <v>44</v>
      </c>
      <c r="B71" s="113" t="s">
        <v>0</v>
      </c>
      <c r="C71" s="68" t="s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70" t="s">
        <v>0</v>
      </c>
      <c r="K71" s="69">
        <v>0</v>
      </c>
      <c r="L71" s="71" t="s">
        <v>0</v>
      </c>
      <c r="M71" s="2"/>
      <c r="N71" s="2"/>
    </row>
    <row r="72" spans="1:14" s="1" customFormat="1" ht="12.75" customHeight="1" hidden="1">
      <c r="A72" s="84" t="s">
        <v>45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46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47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 thickBot="1">
      <c r="A75" s="117" t="s">
        <v>48</v>
      </c>
      <c r="B75" s="114" t="s">
        <v>0</v>
      </c>
      <c r="C75" s="72" t="s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2" t="s">
        <v>0</v>
      </c>
      <c r="K75" s="42">
        <v>0</v>
      </c>
      <c r="L75" s="73" t="s">
        <v>0</v>
      </c>
      <c r="M75" s="2"/>
      <c r="N75" s="2"/>
    </row>
    <row r="76" spans="1:14" s="1" customFormat="1" ht="12.75" customHeight="1" thickBot="1">
      <c r="A76" s="118" t="str">
        <f>"Total per year "&amp;RIGHT($A$7,4)&amp;":"</f>
        <v>Total per year 2015:</v>
      </c>
      <c r="B76" s="115" t="s">
        <v>0</v>
      </c>
      <c r="C76" s="66" t="s">
        <v>0</v>
      </c>
      <c r="D76" s="67">
        <v>7727596571</v>
      </c>
      <c r="E76" s="67">
        <v>0</v>
      </c>
      <c r="F76" s="67">
        <v>1276087172</v>
      </c>
      <c r="G76" s="67">
        <v>256326385</v>
      </c>
      <c r="H76" s="67">
        <v>110699</v>
      </c>
      <c r="I76" s="67">
        <v>207902641</v>
      </c>
      <c r="J76" s="66" t="s">
        <v>0</v>
      </c>
      <c r="K76" s="67">
        <v>6707946483</v>
      </c>
      <c r="L76" s="116" t="s">
        <v>0</v>
      </c>
      <c r="M76" s="2"/>
      <c r="N76" s="2"/>
    </row>
    <row r="77" ht="15" customHeight="1">
      <c r="A77" s="51" t="s">
        <v>30</v>
      </c>
    </row>
    <row r="78" ht="15.75">
      <c r="A78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</oddFooter>
  </headerFooter>
  <rowBreaks count="1" manualBreakCount="1">
    <brk id="39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80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1249079</v>
      </c>
      <c r="D14" s="33">
        <v>544080</v>
      </c>
      <c r="E14" s="32">
        <v>0</v>
      </c>
      <c r="F14" s="33">
        <v>0</v>
      </c>
      <c r="G14" s="33">
        <v>-8760</v>
      </c>
      <c r="H14" s="33">
        <v>0</v>
      </c>
      <c r="I14" s="33">
        <v>0</v>
      </c>
      <c r="J14" s="32">
        <v>578520</v>
      </c>
      <c r="K14" s="34">
        <v>535320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1249079</v>
      </c>
      <c r="D15" s="36">
        <v>544080</v>
      </c>
      <c r="E15" s="36">
        <v>0</v>
      </c>
      <c r="F15" s="36">
        <v>0</v>
      </c>
      <c r="G15" s="36">
        <v>-8760</v>
      </c>
      <c r="H15" s="36">
        <v>0</v>
      </c>
      <c r="I15" s="36">
        <v>0</v>
      </c>
      <c r="J15" s="36">
        <v>578520</v>
      </c>
      <c r="K15" s="36">
        <v>535320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538324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538324</v>
      </c>
      <c r="K17" s="34">
        <v>538324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3" s="8" customFormat="1" ht="12" customHeight="1">
      <c r="A21" s="75" t="s">
        <v>20</v>
      </c>
      <c r="B21" s="96">
        <v>150000000</v>
      </c>
      <c r="C21" s="34">
        <v>150000000</v>
      </c>
      <c r="D21" s="34">
        <v>135991725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135991725</v>
      </c>
      <c r="K21" s="34">
        <v>135991725</v>
      </c>
      <c r="L21" s="38">
        <v>0</v>
      </c>
      <c r="M21" s="5"/>
    </row>
    <row r="22" spans="1:13" s="8" customFormat="1" ht="12" customHeight="1">
      <c r="A22" s="78" t="s">
        <v>6</v>
      </c>
      <c r="B22" s="96">
        <v>7019240</v>
      </c>
      <c r="C22" s="34">
        <v>7019240</v>
      </c>
      <c r="D22" s="34">
        <v>3007745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3007745</v>
      </c>
      <c r="K22" s="34">
        <v>3007745</v>
      </c>
      <c r="L22" s="38">
        <v>0</v>
      </c>
      <c r="M22" s="5"/>
    </row>
    <row r="23" spans="1:13" s="8" customFormat="1" ht="12.75" customHeight="1">
      <c r="A23" s="79" t="s">
        <v>76</v>
      </c>
      <c r="B23" s="96">
        <v>42000000</v>
      </c>
      <c r="C23" s="34">
        <v>42000000</v>
      </c>
      <c r="D23" s="58">
        <v>11454545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11454545</v>
      </c>
      <c r="K23" s="34">
        <v>11454545</v>
      </c>
      <c r="L23" s="38">
        <v>0</v>
      </c>
      <c r="M23" s="5"/>
    </row>
    <row r="24" spans="1:13" s="8" customFormat="1" ht="12" customHeight="1">
      <c r="A24" s="80" t="s">
        <v>5</v>
      </c>
      <c r="B24" s="96">
        <v>4590023</v>
      </c>
      <c r="C24" s="34">
        <v>4590023</v>
      </c>
      <c r="D24" s="58">
        <v>1884766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1884766</v>
      </c>
      <c r="K24" s="34">
        <v>1884766</v>
      </c>
      <c r="L24" s="38">
        <v>0</v>
      </c>
      <c r="M24" s="5"/>
    </row>
    <row r="25" spans="1:13" s="8" customFormat="1" ht="12" customHeight="1">
      <c r="A25" s="75" t="s">
        <v>4</v>
      </c>
      <c r="B25" s="96">
        <v>18620142</v>
      </c>
      <c r="C25" s="34">
        <v>18620142</v>
      </c>
      <c r="D25" s="58">
        <v>7972354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7972354</v>
      </c>
      <c r="K25" s="34">
        <v>7972354</v>
      </c>
      <c r="L25" s="38">
        <v>0</v>
      </c>
      <c r="M25" s="5"/>
    </row>
    <row r="26" spans="1:13" s="9" customFormat="1" ht="12" customHeight="1">
      <c r="A26" s="75" t="s">
        <v>32</v>
      </c>
      <c r="B26" s="96">
        <v>2900000000</v>
      </c>
      <c r="C26" s="34">
        <v>2900000000</v>
      </c>
      <c r="D26" s="34">
        <v>700000000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700000000</v>
      </c>
      <c r="K26" s="34">
        <v>700000000</v>
      </c>
      <c r="L26" s="38">
        <v>0</v>
      </c>
      <c r="M26" s="5"/>
    </row>
    <row r="27" spans="1:13" s="8" customFormat="1" ht="12" customHeight="1">
      <c r="A27" s="75" t="s">
        <v>14</v>
      </c>
      <c r="B27" s="96">
        <v>750000000</v>
      </c>
      <c r="C27" s="34">
        <v>750000000</v>
      </c>
      <c r="D27" s="58">
        <v>225000000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225000000</v>
      </c>
      <c r="K27" s="34">
        <v>225000000</v>
      </c>
      <c r="L27" s="38">
        <v>0</v>
      </c>
      <c r="M27" s="5"/>
    </row>
    <row r="28" spans="1:13" s="8" customFormat="1" ht="12" customHeight="1">
      <c r="A28" s="75" t="s">
        <v>72</v>
      </c>
      <c r="B28" s="96">
        <v>200000000</v>
      </c>
      <c r="C28" s="34">
        <v>200000000</v>
      </c>
      <c r="D28" s="58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8">
        <v>200000000</v>
      </c>
      <c r="M28" s="5"/>
    </row>
    <row r="29" spans="1:13" s="9" customFormat="1" ht="12" customHeight="1">
      <c r="A29" s="75" t="s">
        <v>17</v>
      </c>
      <c r="B29" s="96">
        <v>25000000</v>
      </c>
      <c r="C29" s="34">
        <v>25000000</v>
      </c>
      <c r="D29" s="34">
        <v>22500000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</v>
      </c>
      <c r="K29" s="34">
        <v>22500000</v>
      </c>
      <c r="L29" s="38">
        <v>0</v>
      </c>
      <c r="M29" s="5"/>
    </row>
    <row r="30" spans="1:13" s="9" customFormat="1" ht="12" customHeight="1">
      <c r="A30" s="75" t="s">
        <v>18</v>
      </c>
      <c r="B30" s="96">
        <v>400000000</v>
      </c>
      <c r="C30" s="34">
        <v>400000000</v>
      </c>
      <c r="D30" s="34">
        <v>350000000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350000000</v>
      </c>
      <c r="K30" s="34">
        <v>350000000</v>
      </c>
      <c r="L30" s="38">
        <v>0</v>
      </c>
      <c r="M30" s="5"/>
    </row>
    <row r="31" spans="1:13" s="9" customFormat="1" ht="12.75" customHeight="1">
      <c r="A31" s="79" t="s">
        <v>77</v>
      </c>
      <c r="B31" s="96">
        <v>100000000</v>
      </c>
      <c r="C31" s="34">
        <v>100000000</v>
      </c>
      <c r="D31" s="34">
        <v>72727273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72727273</v>
      </c>
      <c r="K31" s="34">
        <v>72727273</v>
      </c>
      <c r="L31" s="38">
        <v>0</v>
      </c>
      <c r="M31" s="5"/>
    </row>
    <row r="32" spans="1:13" s="9" customFormat="1" ht="12.75">
      <c r="A32" s="79" t="s">
        <v>7</v>
      </c>
      <c r="B32" s="96">
        <v>7019240</v>
      </c>
      <c r="C32" s="34">
        <v>7019240</v>
      </c>
      <c r="D32" s="34">
        <v>2554377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2554377</v>
      </c>
      <c r="K32" s="34">
        <v>2554377</v>
      </c>
      <c r="L32" s="38">
        <v>0</v>
      </c>
      <c r="M32" s="5"/>
    </row>
    <row r="33" spans="1:13" s="8" customFormat="1" ht="12" customHeight="1">
      <c r="A33" s="76" t="s">
        <v>8</v>
      </c>
      <c r="B33" s="97">
        <v>7012462050</v>
      </c>
      <c r="C33" s="39">
        <v>7012462050</v>
      </c>
      <c r="D33" s="39">
        <v>3933631109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3933631109</v>
      </c>
      <c r="K33" s="39">
        <v>3933631109</v>
      </c>
      <c r="L33" s="37">
        <v>200000000</v>
      </c>
      <c r="M33" s="5"/>
    </row>
    <row r="34" spans="1:13" s="8" customFormat="1" ht="12" customHeight="1">
      <c r="A34" s="77" t="s">
        <v>13</v>
      </c>
      <c r="B34" s="95"/>
      <c r="C34" s="11"/>
      <c r="D34" s="11"/>
      <c r="E34" s="11"/>
      <c r="F34" s="11"/>
      <c r="G34" s="11"/>
      <c r="H34" s="11"/>
      <c r="I34" s="11"/>
      <c r="J34" s="11"/>
      <c r="K34" s="11"/>
      <c r="L34" s="24"/>
      <c r="M34" s="5"/>
    </row>
    <row r="35" spans="1:13" s="8" customFormat="1" ht="12" customHeight="1">
      <c r="A35" s="78" t="s">
        <v>6</v>
      </c>
      <c r="B35" s="98">
        <v>9591610</v>
      </c>
      <c r="C35" s="12">
        <v>8512256</v>
      </c>
      <c r="D35" s="12">
        <v>2170224</v>
      </c>
      <c r="E35" s="12">
        <v>0</v>
      </c>
      <c r="F35" s="12">
        <v>0</v>
      </c>
      <c r="G35" s="12">
        <v>-60282</v>
      </c>
      <c r="H35" s="12">
        <v>0</v>
      </c>
      <c r="I35" s="12">
        <v>0</v>
      </c>
      <c r="J35" s="12">
        <v>2377483</v>
      </c>
      <c r="K35" s="12">
        <v>2109942</v>
      </c>
      <c r="L35" s="25">
        <v>0</v>
      </c>
      <c r="M35" s="5"/>
    </row>
    <row r="36" spans="1:13" s="9" customFormat="1" ht="12" customHeight="1">
      <c r="A36" s="78" t="s">
        <v>7</v>
      </c>
      <c r="B36" s="98">
        <v>9591610</v>
      </c>
      <c r="C36" s="12">
        <v>8512256</v>
      </c>
      <c r="D36" s="12">
        <v>2066882</v>
      </c>
      <c r="E36" s="12">
        <v>0</v>
      </c>
      <c r="F36" s="12">
        <v>0</v>
      </c>
      <c r="G36" s="12">
        <v>-57413</v>
      </c>
      <c r="H36" s="12">
        <v>0</v>
      </c>
      <c r="I36" s="12">
        <v>0</v>
      </c>
      <c r="J36" s="12">
        <v>2264269</v>
      </c>
      <c r="K36" s="12">
        <v>2009469</v>
      </c>
      <c r="L36" s="25">
        <v>0</v>
      </c>
      <c r="M36" s="5"/>
    </row>
    <row r="37" spans="1:13" s="13" customFormat="1" ht="12" customHeight="1">
      <c r="A37" s="78" t="s">
        <v>21</v>
      </c>
      <c r="B37" s="98">
        <v>500000000</v>
      </c>
      <c r="C37" s="12">
        <v>443734469</v>
      </c>
      <c r="D37" s="12">
        <v>456412597</v>
      </c>
      <c r="E37" s="12">
        <v>0</v>
      </c>
      <c r="F37" s="12">
        <v>0</v>
      </c>
      <c r="G37" s="12">
        <v>-12678128</v>
      </c>
      <c r="H37" s="12">
        <v>0</v>
      </c>
      <c r="I37" s="12">
        <v>0</v>
      </c>
      <c r="J37" s="12">
        <v>500000000</v>
      </c>
      <c r="K37" s="12">
        <v>443734469</v>
      </c>
      <c r="L37" s="25">
        <v>0</v>
      </c>
      <c r="M37" s="5"/>
    </row>
    <row r="38" spans="1:13" s="13" customFormat="1" ht="12" customHeight="1">
      <c r="A38" s="78" t="s">
        <v>36</v>
      </c>
      <c r="B38" s="98">
        <v>1000000000</v>
      </c>
      <c r="C38" s="12">
        <v>887468939</v>
      </c>
      <c r="D38" s="12">
        <v>912825194</v>
      </c>
      <c r="E38" s="12">
        <v>0</v>
      </c>
      <c r="F38" s="12">
        <v>0</v>
      </c>
      <c r="G38" s="12">
        <v>-25356255</v>
      </c>
      <c r="H38" s="12">
        <v>0</v>
      </c>
      <c r="I38" s="12">
        <v>23473129</v>
      </c>
      <c r="J38" s="12">
        <v>1000000000</v>
      </c>
      <c r="K38" s="12">
        <v>887468939</v>
      </c>
      <c r="L38" s="25">
        <v>0</v>
      </c>
      <c r="M38" s="5"/>
    </row>
    <row r="39" spans="1:13" s="13" customFormat="1" ht="12" customHeight="1">
      <c r="A39" s="78" t="s">
        <v>37</v>
      </c>
      <c r="B39" s="98">
        <v>1250000000</v>
      </c>
      <c r="C39" s="12">
        <v>1109336173</v>
      </c>
      <c r="D39" s="12">
        <v>1141031492</v>
      </c>
      <c r="E39" s="12">
        <v>0</v>
      </c>
      <c r="F39" s="12">
        <v>0</v>
      </c>
      <c r="G39" s="12">
        <v>-31695319</v>
      </c>
      <c r="H39" s="12">
        <v>0</v>
      </c>
      <c r="I39" s="12">
        <v>0</v>
      </c>
      <c r="J39" s="12">
        <v>1250000000</v>
      </c>
      <c r="K39" s="12">
        <v>1109336173</v>
      </c>
      <c r="L39" s="25">
        <v>0</v>
      </c>
      <c r="M39" s="5"/>
    </row>
    <row r="40" spans="1:13" s="13" customFormat="1" ht="12" customHeight="1">
      <c r="A40" s="78" t="s">
        <v>61</v>
      </c>
      <c r="B40" s="98">
        <v>9318877</v>
      </c>
      <c r="C40" s="12">
        <v>8270214</v>
      </c>
      <c r="D40" s="12">
        <v>2835501</v>
      </c>
      <c r="E40" s="12">
        <v>0</v>
      </c>
      <c r="F40" s="12">
        <v>0</v>
      </c>
      <c r="G40" s="12">
        <v>-78763</v>
      </c>
      <c r="H40" s="12">
        <v>0</v>
      </c>
      <c r="I40" s="12">
        <v>0</v>
      </c>
      <c r="J40" s="12">
        <v>3106292</v>
      </c>
      <c r="K40" s="12">
        <v>2756738</v>
      </c>
      <c r="L40" s="25">
        <v>0</v>
      </c>
      <c r="M40" s="5"/>
    </row>
    <row r="41" spans="1:13" s="8" customFormat="1" ht="12" customHeight="1">
      <c r="A41" s="80" t="s">
        <v>9</v>
      </c>
      <c r="B41" s="98">
        <v>15927358</v>
      </c>
      <c r="C41" s="12">
        <v>14135035</v>
      </c>
      <c r="D41" s="12">
        <v>4237261</v>
      </c>
      <c r="E41" s="12">
        <v>0</v>
      </c>
      <c r="F41" s="12">
        <v>0</v>
      </c>
      <c r="G41" s="12">
        <v>-117701</v>
      </c>
      <c r="H41" s="12">
        <v>0</v>
      </c>
      <c r="I41" s="12">
        <v>0</v>
      </c>
      <c r="J41" s="12">
        <v>4641920</v>
      </c>
      <c r="K41" s="12">
        <v>4119560</v>
      </c>
      <c r="L41" s="25">
        <v>0</v>
      </c>
      <c r="M41" s="5"/>
    </row>
    <row r="42" spans="1:13" s="8" customFormat="1" ht="12" customHeight="1">
      <c r="A42" s="80" t="s">
        <v>64</v>
      </c>
      <c r="B42" s="98">
        <v>2208542</v>
      </c>
      <c r="C42" s="12">
        <v>1960012</v>
      </c>
      <c r="D42" s="12">
        <v>344472</v>
      </c>
      <c r="E42" s="12">
        <v>0</v>
      </c>
      <c r="F42" s="12">
        <v>0</v>
      </c>
      <c r="G42" s="12">
        <v>-9569</v>
      </c>
      <c r="H42" s="12">
        <v>0</v>
      </c>
      <c r="I42" s="12">
        <v>0</v>
      </c>
      <c r="J42" s="12">
        <v>377369</v>
      </c>
      <c r="K42" s="12">
        <v>334903</v>
      </c>
      <c r="L42" s="25">
        <v>0</v>
      </c>
      <c r="M42" s="5"/>
    </row>
    <row r="43" spans="1:13" s="8" customFormat="1" ht="12" customHeight="1">
      <c r="A43" s="76" t="s">
        <v>10</v>
      </c>
      <c r="B43" s="99">
        <v>2796637997</v>
      </c>
      <c r="C43" s="14">
        <v>2481929354</v>
      </c>
      <c r="D43" s="14">
        <v>2521923623</v>
      </c>
      <c r="E43" s="14">
        <v>0</v>
      </c>
      <c r="F43" s="14">
        <v>0</v>
      </c>
      <c r="G43" s="14">
        <v>-70053430</v>
      </c>
      <c r="H43" s="14">
        <v>0</v>
      </c>
      <c r="I43" s="14">
        <v>23473129</v>
      </c>
      <c r="J43" s="14">
        <v>2762767333</v>
      </c>
      <c r="K43" s="14">
        <v>2451870193</v>
      </c>
      <c r="L43" s="26">
        <v>0</v>
      </c>
      <c r="M43" s="5"/>
    </row>
    <row r="44" spans="1:13" s="8" customFormat="1" ht="12" customHeight="1">
      <c r="A44" s="77" t="s">
        <v>15</v>
      </c>
      <c r="B44" s="95"/>
      <c r="C44" s="11"/>
      <c r="D44" s="11"/>
      <c r="E44" s="11"/>
      <c r="F44" s="11"/>
      <c r="G44" s="11"/>
      <c r="H44" s="11"/>
      <c r="I44" s="11"/>
      <c r="J44" s="11"/>
      <c r="K44" s="11"/>
      <c r="L44" s="24"/>
      <c r="M44" s="5"/>
    </row>
    <row r="45" spans="1:13" s="8" customFormat="1" ht="12" customHeight="1">
      <c r="A45" s="78" t="s">
        <v>19</v>
      </c>
      <c r="B45" s="96">
        <v>120822030</v>
      </c>
      <c r="C45" s="34">
        <v>151292299</v>
      </c>
      <c r="D45" s="58">
        <v>154031145</v>
      </c>
      <c r="E45" s="34">
        <v>0</v>
      </c>
      <c r="F45" s="34">
        <v>0</v>
      </c>
      <c r="G45" s="34">
        <v>-2738846</v>
      </c>
      <c r="H45" s="34">
        <v>0</v>
      </c>
      <c r="I45" s="34">
        <v>19280</v>
      </c>
      <c r="J45" s="34">
        <v>120822030</v>
      </c>
      <c r="K45" s="34">
        <v>151292299</v>
      </c>
      <c r="L45" s="38">
        <v>0</v>
      </c>
      <c r="M45" s="5"/>
    </row>
    <row r="46" spans="1:13" s="8" customFormat="1" ht="12" customHeight="1">
      <c r="A46" s="76" t="s">
        <v>16</v>
      </c>
      <c r="B46" s="97">
        <v>120822030</v>
      </c>
      <c r="C46" s="39">
        <v>151292299</v>
      </c>
      <c r="D46" s="39">
        <v>154031145</v>
      </c>
      <c r="E46" s="39">
        <v>0</v>
      </c>
      <c r="F46" s="39">
        <v>0</v>
      </c>
      <c r="G46" s="39">
        <v>-2738846</v>
      </c>
      <c r="H46" s="39">
        <v>0</v>
      </c>
      <c r="I46" s="39">
        <v>19280</v>
      </c>
      <c r="J46" s="39">
        <v>120822030</v>
      </c>
      <c r="K46" s="39">
        <v>151292299</v>
      </c>
      <c r="L46" s="37">
        <v>0</v>
      </c>
      <c r="M46" s="5"/>
    </row>
    <row r="47" spans="1:12" s="2" customFormat="1" ht="13.5" thickBot="1">
      <c r="A47" s="81" t="str">
        <f>"Total in "&amp;LEFT($A$7,LEN($A$7)-5)&amp;":"</f>
        <v>Total in August:</v>
      </c>
      <c r="B47" s="100" t="s">
        <v>0</v>
      </c>
      <c r="C47" s="20">
        <v>9646932782</v>
      </c>
      <c r="D47" s="20">
        <v>6610129957</v>
      </c>
      <c r="E47" s="20">
        <v>0</v>
      </c>
      <c r="F47" s="20">
        <v>0</v>
      </c>
      <c r="G47" s="20">
        <v>-72801036</v>
      </c>
      <c r="H47" s="20">
        <v>0</v>
      </c>
      <c r="I47" s="20">
        <v>23492409</v>
      </c>
      <c r="J47" s="19" t="s">
        <v>0</v>
      </c>
      <c r="K47" s="20">
        <v>6537328921</v>
      </c>
      <c r="L47" s="21">
        <v>200000000</v>
      </c>
    </row>
    <row r="48" spans="1:12" s="2" customFormat="1" ht="12" customHeight="1">
      <c r="A48" s="16" t="s">
        <v>33</v>
      </c>
      <c r="B48" s="9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3" s="8" customFormat="1" ht="12" customHeight="1" thickBot="1">
      <c r="A49" s="82" t="s">
        <v>29</v>
      </c>
      <c r="B49" s="10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3">
        <v>0</v>
      </c>
      <c r="M49" s="5"/>
    </row>
    <row r="50" spans="1:12" s="2" customFormat="1" ht="13.5">
      <c r="A50" s="27" t="s">
        <v>35</v>
      </c>
      <c r="B50" s="9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4" s="31" customFormat="1" ht="12.75">
      <c r="A51" s="28" t="s">
        <v>11</v>
      </c>
      <c r="B51" s="102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2"/>
      <c r="N51" s="2"/>
    </row>
    <row r="52" spans="1:14" s="31" customFormat="1" ht="12" customHeight="1">
      <c r="A52" s="83" t="s">
        <v>31</v>
      </c>
      <c r="B52" s="93">
        <v>4000000</v>
      </c>
      <c r="C52" s="32">
        <v>3701305</v>
      </c>
      <c r="D52" s="33">
        <v>250792</v>
      </c>
      <c r="E52" s="32">
        <v>0</v>
      </c>
      <c r="F52" s="33">
        <v>0</v>
      </c>
      <c r="G52" s="33">
        <v>-4038</v>
      </c>
      <c r="H52" s="33">
        <v>0</v>
      </c>
      <c r="I52" s="33">
        <v>0</v>
      </c>
      <c r="J52" s="32">
        <v>266667</v>
      </c>
      <c r="K52" s="34">
        <v>246754</v>
      </c>
      <c r="L52" s="35">
        <v>0</v>
      </c>
      <c r="M52" s="2"/>
      <c r="N52" s="2"/>
    </row>
    <row r="53" spans="1:14" s="31" customFormat="1" ht="12.75">
      <c r="A53" s="84" t="s">
        <v>28</v>
      </c>
      <c r="B53" s="94">
        <v>4000000</v>
      </c>
      <c r="C53" s="36">
        <v>3701305</v>
      </c>
      <c r="D53" s="36">
        <v>250792</v>
      </c>
      <c r="E53" s="36">
        <v>0</v>
      </c>
      <c r="F53" s="36">
        <v>0</v>
      </c>
      <c r="G53" s="36">
        <v>-4038</v>
      </c>
      <c r="H53" s="36">
        <v>0</v>
      </c>
      <c r="I53" s="36">
        <v>0</v>
      </c>
      <c r="J53" s="36">
        <v>266667</v>
      </c>
      <c r="K53" s="36">
        <v>246754</v>
      </c>
      <c r="L53" s="37">
        <v>0</v>
      </c>
      <c r="M53" s="2"/>
      <c r="N53" s="2"/>
    </row>
    <row r="54" spans="1:14" s="31" customFormat="1" ht="12.75">
      <c r="A54" s="28" t="s">
        <v>12</v>
      </c>
      <c r="B54" s="102"/>
      <c r="C54" s="29"/>
      <c r="D54" s="29"/>
      <c r="E54" s="29"/>
      <c r="F54" s="29"/>
      <c r="G54" s="29"/>
      <c r="H54" s="29"/>
      <c r="I54" s="29"/>
      <c r="J54" s="29"/>
      <c r="K54" s="29"/>
      <c r="L54" s="44"/>
      <c r="M54" s="2"/>
      <c r="N54" s="2"/>
    </row>
    <row r="55" spans="1:14" s="31" customFormat="1" ht="12.75">
      <c r="A55" s="85" t="s">
        <v>31</v>
      </c>
      <c r="B55" s="96">
        <v>12551985</v>
      </c>
      <c r="C55" s="34">
        <v>12551985</v>
      </c>
      <c r="D55" s="34">
        <v>836799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836799</v>
      </c>
      <c r="K55" s="34">
        <v>836799</v>
      </c>
      <c r="L55" s="38">
        <v>0</v>
      </c>
      <c r="M55" s="2"/>
      <c r="N55" s="2"/>
    </row>
    <row r="56" spans="1:14" s="31" customFormat="1" ht="12.75">
      <c r="A56" s="85" t="s">
        <v>57</v>
      </c>
      <c r="B56" s="96">
        <v>81255205</v>
      </c>
      <c r="C56" s="34">
        <v>81255205</v>
      </c>
      <c r="D56" s="34">
        <v>81255205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81255205</v>
      </c>
      <c r="K56" s="34">
        <v>81255205</v>
      </c>
      <c r="L56" s="38">
        <v>0</v>
      </c>
      <c r="M56" s="2"/>
      <c r="N56" s="2"/>
    </row>
    <row r="57" spans="1:14" s="31" customFormat="1" ht="12.75">
      <c r="A57" s="85" t="s">
        <v>58</v>
      </c>
      <c r="B57" s="96">
        <v>20631641</v>
      </c>
      <c r="C57" s="34">
        <v>20631641</v>
      </c>
      <c r="D57" s="34">
        <v>15473730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15473730</v>
      </c>
      <c r="K57" s="34">
        <v>15473730</v>
      </c>
      <c r="L57" s="38">
        <v>0</v>
      </c>
      <c r="M57" s="2"/>
      <c r="N57" s="2"/>
    </row>
    <row r="58" spans="1:14" s="31" customFormat="1" ht="12.75" customHeight="1">
      <c r="A58" s="84" t="s">
        <v>8</v>
      </c>
      <c r="B58" s="97">
        <v>114438831</v>
      </c>
      <c r="C58" s="39">
        <v>114438831</v>
      </c>
      <c r="D58" s="39">
        <v>97565734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97565734</v>
      </c>
      <c r="K58" s="39">
        <v>97565734</v>
      </c>
      <c r="L58" s="37">
        <v>0</v>
      </c>
      <c r="M58" s="2"/>
      <c r="N58" s="2"/>
    </row>
    <row r="59" spans="1:14" s="31" customFormat="1" ht="12.75" customHeight="1" thickBot="1">
      <c r="A59" s="81" t="str">
        <f>"Total in "&amp;LEFT($A$7,LEN($A$7)-5)&amp;":"</f>
        <v>Total in August:</v>
      </c>
      <c r="B59" s="103" t="s">
        <v>0</v>
      </c>
      <c r="C59" s="20">
        <v>118140136</v>
      </c>
      <c r="D59" s="20">
        <v>97816526</v>
      </c>
      <c r="E59" s="20">
        <v>0</v>
      </c>
      <c r="F59" s="20">
        <v>0</v>
      </c>
      <c r="G59" s="20">
        <v>-4038</v>
      </c>
      <c r="H59" s="20">
        <v>0</v>
      </c>
      <c r="I59" s="20">
        <v>0</v>
      </c>
      <c r="J59" s="59" t="s">
        <v>0</v>
      </c>
      <c r="K59" s="20">
        <v>97812488</v>
      </c>
      <c r="L59" s="21">
        <v>0</v>
      </c>
      <c r="M59" s="2"/>
      <c r="N59" s="2"/>
    </row>
    <row r="60" spans="1:14" s="31" customFormat="1" ht="12.75" customHeight="1">
      <c r="A60" s="86" t="s">
        <v>11</v>
      </c>
      <c r="B60" s="104">
        <v>5349880</v>
      </c>
      <c r="C60" s="60">
        <v>4950384</v>
      </c>
      <c r="D60" s="60">
        <v>794872</v>
      </c>
      <c r="E60" s="60">
        <v>0</v>
      </c>
      <c r="F60" s="60">
        <v>0</v>
      </c>
      <c r="G60" s="60">
        <v>-12798</v>
      </c>
      <c r="H60" s="60">
        <v>0</v>
      </c>
      <c r="I60" s="60">
        <v>0</v>
      </c>
      <c r="J60" s="40">
        <v>845187</v>
      </c>
      <c r="K60" s="60">
        <v>782074</v>
      </c>
      <c r="L60" s="105">
        <v>0</v>
      </c>
      <c r="M60" s="2"/>
      <c r="N60" s="2"/>
    </row>
    <row r="61" spans="1:14" s="31" customFormat="1" ht="12.75" customHeight="1">
      <c r="A61" s="87" t="s">
        <v>12</v>
      </c>
      <c r="B61" s="106">
        <v>7126900881</v>
      </c>
      <c r="C61" s="61">
        <v>7126900881</v>
      </c>
      <c r="D61" s="61">
        <v>4031196843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41">
        <v>4031196843</v>
      </c>
      <c r="K61" s="61">
        <v>4031196843</v>
      </c>
      <c r="L61" s="107">
        <v>200000000</v>
      </c>
      <c r="M61" s="2"/>
      <c r="N61" s="2"/>
    </row>
    <row r="62" spans="1:14" s="31" customFormat="1" ht="12.75" customHeight="1">
      <c r="A62" s="87" t="s">
        <v>13</v>
      </c>
      <c r="B62" s="106">
        <v>2796637997</v>
      </c>
      <c r="C62" s="61">
        <v>2481929354</v>
      </c>
      <c r="D62" s="61">
        <v>2521923623</v>
      </c>
      <c r="E62" s="61">
        <v>0</v>
      </c>
      <c r="F62" s="61">
        <v>0</v>
      </c>
      <c r="G62" s="61">
        <v>-70053430</v>
      </c>
      <c r="H62" s="61">
        <v>0</v>
      </c>
      <c r="I62" s="61">
        <v>23473129</v>
      </c>
      <c r="J62" s="41">
        <v>2762767333</v>
      </c>
      <c r="K62" s="61">
        <v>2451870193</v>
      </c>
      <c r="L62" s="107">
        <v>0</v>
      </c>
      <c r="M62" s="2"/>
      <c r="N62" s="2"/>
    </row>
    <row r="63" spans="1:14" s="31" customFormat="1" ht="12.75" customHeight="1" thickBot="1">
      <c r="A63" s="88" t="s">
        <v>15</v>
      </c>
      <c r="B63" s="108">
        <v>120822030</v>
      </c>
      <c r="C63" s="63">
        <v>151292299</v>
      </c>
      <c r="D63" s="63">
        <v>154031145</v>
      </c>
      <c r="E63" s="63">
        <v>0</v>
      </c>
      <c r="F63" s="63">
        <v>0</v>
      </c>
      <c r="G63" s="63">
        <v>-2738846</v>
      </c>
      <c r="H63" s="63">
        <v>0</v>
      </c>
      <c r="I63" s="63">
        <v>19280</v>
      </c>
      <c r="J63" s="62">
        <v>120822030</v>
      </c>
      <c r="K63" s="63">
        <v>151292299</v>
      </c>
      <c r="L63" s="109">
        <v>0</v>
      </c>
      <c r="M63" s="2"/>
      <c r="N63" s="2"/>
    </row>
    <row r="64" spans="1:14" s="8" customFormat="1" ht="12.75" customHeight="1" thickBot="1">
      <c r="A64" s="89" t="str">
        <f>"CG and LG (I+II+III) GRAND TOTAL in "&amp;LEFT($A$7,LEN($A$7)-5)&amp;":"</f>
        <v>CG and LG (I+II+III) GRAND TOTAL in August:</v>
      </c>
      <c r="B64" s="110" t="s">
        <v>0</v>
      </c>
      <c r="C64" s="65">
        <v>9765072918</v>
      </c>
      <c r="D64" s="65">
        <v>6707946483</v>
      </c>
      <c r="E64" s="65">
        <v>0</v>
      </c>
      <c r="F64" s="65">
        <v>0</v>
      </c>
      <c r="G64" s="65">
        <v>-72805074</v>
      </c>
      <c r="H64" s="65">
        <v>0</v>
      </c>
      <c r="I64" s="65">
        <v>23492409</v>
      </c>
      <c r="J64" s="64" t="s">
        <v>0</v>
      </c>
      <c r="K64" s="65">
        <v>6635141409</v>
      </c>
      <c r="L64" s="111">
        <v>200000000</v>
      </c>
      <c r="M64" s="2"/>
      <c r="N64" s="2"/>
    </row>
    <row r="65" spans="1:14" s="1" customFormat="1" ht="12.75" customHeight="1">
      <c r="A65" s="90" t="s">
        <v>38</v>
      </c>
      <c r="B65" s="112" t="s">
        <v>0</v>
      </c>
      <c r="C65" s="53" t="s">
        <v>0</v>
      </c>
      <c r="D65" s="54">
        <v>7727596571</v>
      </c>
      <c r="E65" s="54">
        <v>0</v>
      </c>
      <c r="F65" s="54">
        <v>1220951717</v>
      </c>
      <c r="G65" s="54">
        <v>168551004</v>
      </c>
      <c r="H65" s="54">
        <v>0</v>
      </c>
      <c r="I65" s="54">
        <v>80585723</v>
      </c>
      <c r="J65" s="55" t="s">
        <v>0</v>
      </c>
      <c r="K65" s="54">
        <v>6675195858</v>
      </c>
      <c r="L65" s="56" t="s">
        <v>0</v>
      </c>
      <c r="M65" s="2"/>
      <c r="N65" s="2"/>
    </row>
    <row r="66" spans="1:14" s="1" customFormat="1" ht="12.75" customHeight="1">
      <c r="A66" s="84" t="s">
        <v>39</v>
      </c>
      <c r="B66" s="113" t="s">
        <v>0</v>
      </c>
      <c r="C66" s="68" t="s">
        <v>0</v>
      </c>
      <c r="D66" s="69">
        <v>6675195858</v>
      </c>
      <c r="E66" s="69">
        <v>0</v>
      </c>
      <c r="F66" s="69">
        <v>0</v>
      </c>
      <c r="G66" s="69">
        <v>21332114</v>
      </c>
      <c r="H66" s="69">
        <v>0</v>
      </c>
      <c r="I66" s="69">
        <v>19253813</v>
      </c>
      <c r="J66" s="70" t="s">
        <v>0</v>
      </c>
      <c r="K66" s="69">
        <v>6696527972</v>
      </c>
      <c r="L66" s="71" t="s">
        <v>0</v>
      </c>
      <c r="M66" s="2"/>
      <c r="N66" s="2"/>
    </row>
    <row r="67" spans="1:14" s="1" customFormat="1" ht="12.75" customHeight="1">
      <c r="A67" s="84" t="s">
        <v>40</v>
      </c>
      <c r="B67" s="113" t="s">
        <v>0</v>
      </c>
      <c r="C67" s="68" t="s">
        <v>0</v>
      </c>
      <c r="D67" s="69">
        <v>6696527972</v>
      </c>
      <c r="E67" s="69">
        <v>0</v>
      </c>
      <c r="F67" s="69">
        <v>5250341</v>
      </c>
      <c r="G67" s="69">
        <v>92343330</v>
      </c>
      <c r="H67" s="69">
        <v>0</v>
      </c>
      <c r="I67" s="69">
        <v>25184760</v>
      </c>
      <c r="J67" s="70" t="s">
        <v>0</v>
      </c>
      <c r="K67" s="69">
        <v>6783620961</v>
      </c>
      <c r="L67" s="71" t="s">
        <v>0</v>
      </c>
      <c r="M67" s="2"/>
      <c r="N67" s="2"/>
    </row>
    <row r="68" spans="1:14" s="1" customFormat="1" ht="12.75" customHeight="1">
      <c r="A68" s="84" t="s">
        <v>41</v>
      </c>
      <c r="B68" s="113" t="s">
        <v>0</v>
      </c>
      <c r="C68" s="68" t="s">
        <v>0</v>
      </c>
      <c r="D68" s="69">
        <v>6783620961</v>
      </c>
      <c r="E68" s="69">
        <v>0</v>
      </c>
      <c r="F68" s="69">
        <v>10110590</v>
      </c>
      <c r="G68" s="69">
        <v>-38444234</v>
      </c>
      <c r="H68" s="69">
        <v>110699</v>
      </c>
      <c r="I68" s="69">
        <v>47735000</v>
      </c>
      <c r="J68" s="70" t="s">
        <v>0</v>
      </c>
      <c r="K68" s="69">
        <v>6735176836</v>
      </c>
      <c r="L68" s="71" t="s">
        <v>0</v>
      </c>
      <c r="M68" s="2"/>
      <c r="N68" s="2"/>
    </row>
    <row r="69" spans="1:14" s="1" customFormat="1" ht="12.75" customHeight="1">
      <c r="A69" s="84" t="s">
        <v>42</v>
      </c>
      <c r="B69" s="113" t="s">
        <v>0</v>
      </c>
      <c r="C69" s="68" t="s">
        <v>0</v>
      </c>
      <c r="D69" s="69">
        <v>6735176836</v>
      </c>
      <c r="E69" s="69">
        <v>0</v>
      </c>
      <c r="F69" s="69">
        <v>12791285</v>
      </c>
      <c r="G69" s="69">
        <v>8366505</v>
      </c>
      <c r="H69" s="69">
        <v>0</v>
      </c>
      <c r="I69" s="69">
        <v>3837726</v>
      </c>
      <c r="J69" s="70" t="s">
        <v>0</v>
      </c>
      <c r="K69" s="69">
        <v>6730752056</v>
      </c>
      <c r="L69" s="71" t="s">
        <v>0</v>
      </c>
      <c r="M69" s="2"/>
      <c r="N69" s="2"/>
    </row>
    <row r="70" spans="1:14" s="1" customFormat="1" ht="12.75" customHeight="1">
      <c r="A70" s="84" t="s">
        <v>43</v>
      </c>
      <c r="B70" s="113" t="s">
        <v>0</v>
      </c>
      <c r="C70" s="68" t="s">
        <v>0</v>
      </c>
      <c r="D70" s="69">
        <v>6730752056</v>
      </c>
      <c r="E70" s="69">
        <v>0</v>
      </c>
      <c r="F70" s="69">
        <v>5107660</v>
      </c>
      <c r="G70" s="69">
        <v>-37925248</v>
      </c>
      <c r="H70" s="69">
        <v>0</v>
      </c>
      <c r="I70" s="69">
        <v>11848835</v>
      </c>
      <c r="J70" s="70" t="s">
        <v>0</v>
      </c>
      <c r="K70" s="69">
        <v>6687719148</v>
      </c>
      <c r="L70" s="71" t="s">
        <v>0</v>
      </c>
      <c r="M70" s="2"/>
      <c r="N70" s="2"/>
    </row>
    <row r="71" spans="1:14" s="1" customFormat="1" ht="12.75" customHeight="1" thickBot="1">
      <c r="A71" s="84" t="s">
        <v>44</v>
      </c>
      <c r="B71" s="113" t="s">
        <v>0</v>
      </c>
      <c r="C71" s="68" t="s">
        <v>0</v>
      </c>
      <c r="D71" s="69">
        <v>6687719148</v>
      </c>
      <c r="E71" s="69">
        <v>0</v>
      </c>
      <c r="F71" s="69">
        <v>21875579</v>
      </c>
      <c r="G71" s="69">
        <v>42102914</v>
      </c>
      <c r="H71" s="69">
        <v>0</v>
      </c>
      <c r="I71" s="69">
        <v>19456784</v>
      </c>
      <c r="J71" s="70" t="s">
        <v>0</v>
      </c>
      <c r="K71" s="69">
        <v>6707946483</v>
      </c>
      <c r="L71" s="71" t="s">
        <v>0</v>
      </c>
      <c r="M71" s="2"/>
      <c r="N71" s="2"/>
    </row>
    <row r="72" spans="1:14" s="1" customFormat="1" ht="12.75" customHeight="1" hidden="1">
      <c r="A72" s="84" t="s">
        <v>45</v>
      </c>
      <c r="B72" s="113" t="s">
        <v>0</v>
      </c>
      <c r="C72" s="68" t="s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70" t="s">
        <v>0</v>
      </c>
      <c r="K72" s="69">
        <v>0</v>
      </c>
      <c r="L72" s="71" t="s">
        <v>0</v>
      </c>
      <c r="M72" s="2"/>
      <c r="N72" s="2"/>
    </row>
    <row r="73" spans="1:14" s="1" customFormat="1" ht="12.75" customHeight="1" hidden="1">
      <c r="A73" s="84" t="s">
        <v>46</v>
      </c>
      <c r="B73" s="113" t="s">
        <v>0</v>
      </c>
      <c r="C73" s="68" t="s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70" t="s">
        <v>0</v>
      </c>
      <c r="K73" s="69">
        <v>0</v>
      </c>
      <c r="L73" s="71" t="s">
        <v>0</v>
      </c>
      <c r="M73" s="2"/>
      <c r="N73" s="2"/>
    </row>
    <row r="74" spans="1:14" s="1" customFormat="1" ht="12.75" customHeight="1" hidden="1">
      <c r="A74" s="84" t="s">
        <v>47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 thickBot="1">
      <c r="A75" s="117" t="s">
        <v>48</v>
      </c>
      <c r="B75" s="114" t="s">
        <v>0</v>
      </c>
      <c r="C75" s="72" t="s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2" t="s">
        <v>0</v>
      </c>
      <c r="K75" s="42">
        <v>0</v>
      </c>
      <c r="L75" s="73" t="s">
        <v>0</v>
      </c>
      <c r="M75" s="2"/>
      <c r="N75" s="2"/>
    </row>
    <row r="76" spans="1:14" s="1" customFormat="1" ht="12.75" customHeight="1" thickBot="1">
      <c r="A76" s="118" t="str">
        <f>"Total per year "&amp;RIGHT($A$7,4)&amp;":"</f>
        <v>Total per year 2015:</v>
      </c>
      <c r="B76" s="115" t="s">
        <v>0</v>
      </c>
      <c r="C76" s="66" t="s">
        <v>0</v>
      </c>
      <c r="D76" s="67">
        <v>7727596571</v>
      </c>
      <c r="E76" s="67">
        <v>0</v>
      </c>
      <c r="F76" s="67">
        <v>1276087172</v>
      </c>
      <c r="G76" s="67">
        <v>183521311</v>
      </c>
      <c r="H76" s="67">
        <v>110699</v>
      </c>
      <c r="I76" s="67">
        <v>231395050</v>
      </c>
      <c r="J76" s="66" t="s">
        <v>0</v>
      </c>
      <c r="K76" s="67">
        <v>6635141409</v>
      </c>
      <c r="L76" s="116" t="s">
        <v>0</v>
      </c>
      <c r="M76" s="2"/>
      <c r="N76" s="2"/>
    </row>
    <row r="77" ht="15" customHeight="1">
      <c r="A77" s="51" t="s">
        <v>30</v>
      </c>
    </row>
    <row r="78" ht="15.75">
      <c r="A78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39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13" width="9.140625" style="5" customWidth="1"/>
    <col min="14" max="248" width="9.140625" style="15" customWidth="1"/>
    <col min="249" max="249" width="37.140625" style="15" customWidth="1"/>
    <col min="250" max="16384" width="11.421875" style="15" customWidth="1"/>
  </cols>
  <sheetData>
    <row r="1" spans="1:13" s="4" customFormat="1" ht="45.75" customHeight="1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5"/>
    </row>
    <row r="2" spans="1:13" s="4" customFormat="1" ht="24" customHeight="1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"/>
    </row>
    <row r="3" spans="1:12" s="119" customFormat="1" ht="30" customHeight="1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19" customFormat="1" ht="30" customHeight="1">
      <c r="A4" s="134" t="s">
        <v>66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3" s="4" customFormat="1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5"/>
    </row>
    <row r="6" spans="1:12" s="5" customFormat="1" ht="17.25" customHeight="1">
      <c r="A6" s="136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s="5" customFormat="1" ht="17.25" customHeight="1">
      <c r="A7" s="122" t="s">
        <v>81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124" t="s">
        <v>3</v>
      </c>
      <c r="B9" s="126" t="s">
        <v>24</v>
      </c>
      <c r="C9" s="127"/>
      <c r="D9" s="127" t="s">
        <v>49</v>
      </c>
      <c r="E9" s="127" t="s">
        <v>2</v>
      </c>
      <c r="F9" s="127"/>
      <c r="G9" s="127"/>
      <c r="H9" s="127"/>
      <c r="I9" s="127"/>
      <c r="J9" s="127" t="s">
        <v>25</v>
      </c>
      <c r="K9" s="127"/>
      <c r="L9" s="129" t="s">
        <v>50</v>
      </c>
    </row>
    <row r="10" spans="1:12" s="5" customFormat="1" ht="38.25">
      <c r="A10" s="125"/>
      <c r="B10" s="57" t="s">
        <v>26</v>
      </c>
      <c r="C10" s="3" t="s">
        <v>12</v>
      </c>
      <c r="D10" s="128"/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26</v>
      </c>
      <c r="K10" s="3" t="s">
        <v>56</v>
      </c>
      <c r="L10" s="130"/>
    </row>
    <row r="11" spans="1:13" s="6" customFormat="1" ht="12" customHeight="1" thickBot="1">
      <c r="A11" s="74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</row>
    <row r="12" spans="1:14" s="2" customFormat="1" ht="13.5">
      <c r="A12" s="16" t="s">
        <v>34</v>
      </c>
      <c r="B12" s="91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6"/>
    </row>
    <row r="13" spans="1:14" s="8" customFormat="1" ht="12" customHeight="1">
      <c r="A13" s="52" t="s">
        <v>11</v>
      </c>
      <c r="B13" s="92"/>
      <c r="C13" s="7"/>
      <c r="D13" s="7"/>
      <c r="E13" s="7"/>
      <c r="F13" s="7"/>
      <c r="G13" s="7"/>
      <c r="H13" s="7"/>
      <c r="I13" s="7"/>
      <c r="J13" s="7"/>
      <c r="K13" s="7"/>
      <c r="L13" s="22"/>
      <c r="M13" s="5"/>
      <c r="N13" s="6"/>
    </row>
    <row r="14" spans="1:14" s="9" customFormat="1" ht="12" customHeight="1">
      <c r="A14" s="75" t="s">
        <v>4</v>
      </c>
      <c r="B14" s="93">
        <v>1349880</v>
      </c>
      <c r="C14" s="32">
        <v>1238308</v>
      </c>
      <c r="D14" s="33">
        <v>535320</v>
      </c>
      <c r="E14" s="32">
        <v>0</v>
      </c>
      <c r="F14" s="33">
        <v>44136</v>
      </c>
      <c r="G14" s="33">
        <v>-4706</v>
      </c>
      <c r="H14" s="33">
        <v>0</v>
      </c>
      <c r="I14" s="33">
        <v>6806</v>
      </c>
      <c r="J14" s="32">
        <v>530310</v>
      </c>
      <c r="K14" s="34">
        <v>486478</v>
      </c>
      <c r="L14" s="35">
        <v>0</v>
      </c>
      <c r="M14" s="5"/>
      <c r="N14" s="6"/>
    </row>
    <row r="15" spans="1:14" s="10" customFormat="1" ht="12" customHeight="1">
      <c r="A15" s="76" t="s">
        <v>28</v>
      </c>
      <c r="B15" s="94">
        <v>1349880</v>
      </c>
      <c r="C15" s="36">
        <v>1238308</v>
      </c>
      <c r="D15" s="36">
        <v>535320</v>
      </c>
      <c r="E15" s="36">
        <v>0</v>
      </c>
      <c r="F15" s="36">
        <v>44136</v>
      </c>
      <c r="G15" s="36">
        <v>-4706</v>
      </c>
      <c r="H15" s="36">
        <v>0</v>
      </c>
      <c r="I15" s="36">
        <v>6806</v>
      </c>
      <c r="J15" s="36">
        <v>530310</v>
      </c>
      <c r="K15" s="36">
        <v>486478</v>
      </c>
      <c r="L15" s="37">
        <v>0</v>
      </c>
      <c r="M15" s="5"/>
      <c r="N15" s="6"/>
    </row>
    <row r="16" spans="1:14" s="8" customFormat="1" ht="12" customHeight="1">
      <c r="A16" s="77" t="s">
        <v>12</v>
      </c>
      <c r="B16" s="95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5"/>
      <c r="N16" s="6"/>
    </row>
    <row r="17" spans="1:14" s="9" customFormat="1" ht="24" customHeight="1">
      <c r="A17" s="79" t="s">
        <v>62</v>
      </c>
      <c r="B17" s="96">
        <v>8213405</v>
      </c>
      <c r="C17" s="34">
        <v>8213405</v>
      </c>
      <c r="D17" s="34">
        <v>538324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538324</v>
      </c>
      <c r="K17" s="34">
        <v>538324</v>
      </c>
      <c r="L17" s="38">
        <v>0</v>
      </c>
      <c r="M17" s="5"/>
      <c r="N17" s="6"/>
    </row>
    <row r="18" spans="1:14" s="8" customFormat="1" ht="12" customHeight="1">
      <c r="A18" s="75" t="s">
        <v>22</v>
      </c>
      <c r="B18" s="96">
        <v>400000000</v>
      </c>
      <c r="C18" s="34">
        <v>400000000</v>
      </c>
      <c r="D18" s="34">
        <v>400000000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400000000</v>
      </c>
      <c r="K18" s="34">
        <v>400000000</v>
      </c>
      <c r="L18" s="38">
        <v>0</v>
      </c>
      <c r="M18" s="5"/>
      <c r="N18" s="6"/>
    </row>
    <row r="19" spans="1:14" s="8" customFormat="1" ht="12" customHeight="1">
      <c r="A19" s="75" t="s">
        <v>59</v>
      </c>
      <c r="B19" s="96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6"/>
    </row>
    <row r="20" spans="1:14" s="8" customFormat="1" ht="12" customHeight="1">
      <c r="A20" s="75" t="s">
        <v>60</v>
      </c>
      <c r="B20" s="96">
        <v>1000000000</v>
      </c>
      <c r="C20" s="34">
        <v>1000000000</v>
      </c>
      <c r="D20" s="34">
        <v>1000000000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1000000000</v>
      </c>
      <c r="K20" s="34">
        <v>1000000000</v>
      </c>
      <c r="L20" s="38">
        <v>0</v>
      </c>
      <c r="M20" s="5"/>
      <c r="N20" s="6"/>
    </row>
    <row r="21" spans="1:14" s="8" customFormat="1" ht="12" customHeight="1">
      <c r="A21" s="75" t="s">
        <v>82</v>
      </c>
      <c r="B21" s="96">
        <v>500000000</v>
      </c>
      <c r="C21" s="34">
        <v>500000000</v>
      </c>
      <c r="D21" s="34">
        <v>0</v>
      </c>
      <c r="E21" s="34">
        <v>500000000</v>
      </c>
      <c r="F21" s="34">
        <v>0</v>
      </c>
      <c r="G21" s="34">
        <v>0</v>
      </c>
      <c r="H21" s="34">
        <v>0</v>
      </c>
      <c r="I21" s="34">
        <v>0</v>
      </c>
      <c r="J21" s="34">
        <v>500000000</v>
      </c>
      <c r="K21" s="34">
        <v>500000000</v>
      </c>
      <c r="L21" s="38">
        <v>0</v>
      </c>
      <c r="M21" s="5"/>
      <c r="N21" s="6"/>
    </row>
    <row r="22" spans="1:13" s="8" customFormat="1" ht="12" customHeight="1">
      <c r="A22" s="75" t="s">
        <v>20</v>
      </c>
      <c r="B22" s="96">
        <v>150000000</v>
      </c>
      <c r="C22" s="34">
        <v>150000000</v>
      </c>
      <c r="D22" s="34">
        <v>135991725</v>
      </c>
      <c r="E22" s="34">
        <v>0</v>
      </c>
      <c r="F22" s="34">
        <v>0</v>
      </c>
      <c r="G22" s="34">
        <v>0</v>
      </c>
      <c r="H22" s="34">
        <v>0</v>
      </c>
      <c r="I22" s="34">
        <v>18081</v>
      </c>
      <c r="J22" s="34">
        <v>135991725</v>
      </c>
      <c r="K22" s="34">
        <v>135991725</v>
      </c>
      <c r="L22" s="38">
        <v>0</v>
      </c>
      <c r="M22" s="5"/>
    </row>
    <row r="23" spans="1:13" s="8" customFormat="1" ht="12" customHeight="1">
      <c r="A23" s="78" t="s">
        <v>6</v>
      </c>
      <c r="B23" s="96">
        <v>7019240</v>
      </c>
      <c r="C23" s="34">
        <v>7019240</v>
      </c>
      <c r="D23" s="34">
        <v>3007745</v>
      </c>
      <c r="E23" s="34">
        <v>0</v>
      </c>
      <c r="F23" s="34">
        <v>651299</v>
      </c>
      <c r="G23" s="34">
        <v>0</v>
      </c>
      <c r="H23" s="34">
        <v>0</v>
      </c>
      <c r="I23" s="34">
        <v>5447</v>
      </c>
      <c r="J23" s="34">
        <v>2356446</v>
      </c>
      <c r="K23" s="34">
        <v>2356446</v>
      </c>
      <c r="L23" s="38">
        <v>0</v>
      </c>
      <c r="M23" s="5"/>
    </row>
    <row r="24" spans="1:13" s="8" customFormat="1" ht="12.75" customHeight="1">
      <c r="A24" s="79" t="s">
        <v>76</v>
      </c>
      <c r="B24" s="96">
        <v>42000000</v>
      </c>
      <c r="C24" s="34">
        <v>42000000</v>
      </c>
      <c r="D24" s="58">
        <v>11454545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11454545</v>
      </c>
      <c r="K24" s="34">
        <v>11454545</v>
      </c>
      <c r="L24" s="38">
        <v>0</v>
      </c>
      <c r="M24" s="5"/>
    </row>
    <row r="25" spans="1:13" s="8" customFormat="1" ht="12" customHeight="1">
      <c r="A25" s="80" t="s">
        <v>5</v>
      </c>
      <c r="B25" s="96">
        <v>4590023</v>
      </c>
      <c r="C25" s="34">
        <v>4590023</v>
      </c>
      <c r="D25" s="58">
        <v>1884766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1884766</v>
      </c>
      <c r="K25" s="34">
        <v>1884766</v>
      </c>
      <c r="L25" s="38">
        <v>0</v>
      </c>
      <c r="M25" s="5"/>
    </row>
    <row r="26" spans="1:13" s="8" customFormat="1" ht="12" customHeight="1">
      <c r="A26" s="75" t="s">
        <v>4</v>
      </c>
      <c r="B26" s="96">
        <v>18620142</v>
      </c>
      <c r="C26" s="34">
        <v>18620142</v>
      </c>
      <c r="D26" s="58">
        <v>7972354</v>
      </c>
      <c r="E26" s="34">
        <v>0</v>
      </c>
      <c r="F26" s="34">
        <v>664363</v>
      </c>
      <c r="G26" s="34">
        <v>0</v>
      </c>
      <c r="H26" s="34">
        <v>0</v>
      </c>
      <c r="I26" s="34">
        <v>2364</v>
      </c>
      <c r="J26" s="34">
        <v>7307991</v>
      </c>
      <c r="K26" s="34">
        <v>7307991</v>
      </c>
      <c r="L26" s="38">
        <v>0</v>
      </c>
      <c r="M26" s="5"/>
    </row>
    <row r="27" spans="1:13" s="9" customFormat="1" ht="12" customHeight="1">
      <c r="A27" s="75" t="s">
        <v>32</v>
      </c>
      <c r="B27" s="96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  <c r="M27" s="5"/>
    </row>
    <row r="28" spans="1:13" s="8" customFormat="1" ht="12" customHeight="1">
      <c r="A28" s="75" t="s">
        <v>14</v>
      </c>
      <c r="B28" s="96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  <c r="M28" s="5"/>
    </row>
    <row r="29" spans="1:13" s="8" customFormat="1" ht="12" customHeight="1">
      <c r="A29" s="75" t="s">
        <v>72</v>
      </c>
      <c r="B29" s="96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  <c r="M29" s="5"/>
    </row>
    <row r="30" spans="1:13" s="9" customFormat="1" ht="12" customHeight="1">
      <c r="A30" s="75" t="s">
        <v>17</v>
      </c>
      <c r="B30" s="96">
        <v>25000000</v>
      </c>
      <c r="C30" s="34">
        <v>25000000</v>
      </c>
      <c r="D30" s="34">
        <v>22500000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</v>
      </c>
      <c r="K30" s="34">
        <v>22500000</v>
      </c>
      <c r="L30" s="38">
        <v>0</v>
      </c>
      <c r="M30" s="5"/>
    </row>
    <row r="31" spans="1:13" s="9" customFormat="1" ht="12" customHeight="1">
      <c r="A31" s="75" t="s">
        <v>18</v>
      </c>
      <c r="B31" s="96">
        <v>400000000</v>
      </c>
      <c r="C31" s="34">
        <v>400000000</v>
      </c>
      <c r="D31" s="34">
        <v>350000000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350000000</v>
      </c>
      <c r="K31" s="34">
        <v>350000000</v>
      </c>
      <c r="L31" s="38">
        <v>0</v>
      </c>
      <c r="M31" s="5"/>
    </row>
    <row r="32" spans="1:13" s="9" customFormat="1" ht="12.75" customHeight="1">
      <c r="A32" s="79" t="s">
        <v>77</v>
      </c>
      <c r="B32" s="96">
        <v>100000000</v>
      </c>
      <c r="C32" s="34">
        <v>100000000</v>
      </c>
      <c r="D32" s="34">
        <v>72727273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72727273</v>
      </c>
      <c r="K32" s="34">
        <v>72727273</v>
      </c>
      <c r="L32" s="38">
        <v>0</v>
      </c>
      <c r="M32" s="5"/>
    </row>
    <row r="33" spans="1:13" s="9" customFormat="1" ht="12.75">
      <c r="A33" s="79" t="s">
        <v>7</v>
      </c>
      <c r="B33" s="96">
        <v>7019240</v>
      </c>
      <c r="C33" s="34">
        <v>7019240</v>
      </c>
      <c r="D33" s="34">
        <v>2554377</v>
      </c>
      <c r="E33" s="34">
        <v>0</v>
      </c>
      <c r="F33" s="34">
        <v>334250</v>
      </c>
      <c r="G33" s="34">
        <v>0</v>
      </c>
      <c r="H33" s="34">
        <v>0</v>
      </c>
      <c r="I33" s="34">
        <v>6180</v>
      </c>
      <c r="J33" s="34">
        <v>2220127</v>
      </c>
      <c r="K33" s="34">
        <v>2220127</v>
      </c>
      <c r="L33" s="38">
        <v>0</v>
      </c>
      <c r="M33" s="5"/>
    </row>
    <row r="34" spans="1:13" s="8" customFormat="1" ht="12" customHeight="1">
      <c r="A34" s="76" t="s">
        <v>8</v>
      </c>
      <c r="B34" s="97">
        <v>7512462050</v>
      </c>
      <c r="C34" s="39">
        <v>7512462050</v>
      </c>
      <c r="D34" s="39">
        <v>3933631109</v>
      </c>
      <c r="E34" s="39">
        <v>500000000</v>
      </c>
      <c r="F34" s="39">
        <v>1649912</v>
      </c>
      <c r="G34" s="39">
        <v>0</v>
      </c>
      <c r="H34" s="39">
        <v>0</v>
      </c>
      <c r="I34" s="39">
        <v>32072</v>
      </c>
      <c r="J34" s="39">
        <v>4431981197</v>
      </c>
      <c r="K34" s="39">
        <v>4431981197</v>
      </c>
      <c r="L34" s="37">
        <v>200000000</v>
      </c>
      <c r="M34" s="5"/>
    </row>
    <row r="35" spans="1:13" s="8" customFormat="1" ht="12" customHeight="1">
      <c r="A35" s="77" t="s">
        <v>13</v>
      </c>
      <c r="B35" s="95"/>
      <c r="C35" s="11"/>
      <c r="D35" s="11"/>
      <c r="E35" s="11"/>
      <c r="F35" s="11"/>
      <c r="G35" s="11"/>
      <c r="H35" s="11"/>
      <c r="I35" s="11"/>
      <c r="J35" s="11"/>
      <c r="K35" s="11"/>
      <c r="L35" s="24"/>
      <c r="M35" s="5"/>
    </row>
    <row r="36" spans="1:13" s="8" customFormat="1" ht="12" customHeight="1">
      <c r="A36" s="78" t="s">
        <v>6</v>
      </c>
      <c r="B36" s="98">
        <v>9591610</v>
      </c>
      <c r="C36" s="12">
        <v>8560880</v>
      </c>
      <c r="D36" s="12">
        <v>2109942</v>
      </c>
      <c r="E36" s="12">
        <v>0</v>
      </c>
      <c r="F36" s="12">
        <v>0</v>
      </c>
      <c r="G36" s="12">
        <v>12053</v>
      </c>
      <c r="H36" s="12">
        <v>0</v>
      </c>
      <c r="I36" s="12">
        <v>0</v>
      </c>
      <c r="J36" s="12">
        <v>2377483</v>
      </c>
      <c r="K36" s="12">
        <v>2121995</v>
      </c>
      <c r="L36" s="25">
        <v>0</v>
      </c>
      <c r="M36" s="5"/>
    </row>
    <row r="37" spans="1:13" s="9" customFormat="1" ht="12" customHeight="1">
      <c r="A37" s="78" t="s">
        <v>7</v>
      </c>
      <c r="B37" s="98">
        <v>9591610</v>
      </c>
      <c r="C37" s="12">
        <v>8560880</v>
      </c>
      <c r="D37" s="12">
        <v>2009469</v>
      </c>
      <c r="E37" s="12">
        <v>0</v>
      </c>
      <c r="F37" s="12">
        <v>0</v>
      </c>
      <c r="G37" s="12">
        <v>11478</v>
      </c>
      <c r="H37" s="12">
        <v>0</v>
      </c>
      <c r="I37" s="12">
        <v>0</v>
      </c>
      <c r="J37" s="12">
        <v>2264269</v>
      </c>
      <c r="K37" s="12">
        <v>2020947</v>
      </c>
      <c r="L37" s="25">
        <v>0</v>
      </c>
      <c r="M37" s="5"/>
    </row>
    <row r="38" spans="1:13" s="13" customFormat="1" ht="12" customHeight="1">
      <c r="A38" s="78" t="s">
        <v>21</v>
      </c>
      <c r="B38" s="98">
        <v>500000000</v>
      </c>
      <c r="C38" s="12">
        <v>446269190</v>
      </c>
      <c r="D38" s="12">
        <v>443734469</v>
      </c>
      <c r="E38" s="12">
        <v>0</v>
      </c>
      <c r="F38" s="12">
        <v>0</v>
      </c>
      <c r="G38" s="12">
        <v>2534721</v>
      </c>
      <c r="H38" s="12">
        <v>0</v>
      </c>
      <c r="I38" s="12">
        <v>0</v>
      </c>
      <c r="J38" s="12">
        <v>500000000</v>
      </c>
      <c r="K38" s="12">
        <v>446269190</v>
      </c>
      <c r="L38" s="25">
        <v>0</v>
      </c>
      <c r="M38" s="5"/>
    </row>
    <row r="39" spans="1:13" s="13" customFormat="1" ht="12" customHeight="1">
      <c r="A39" s="78" t="s">
        <v>36</v>
      </c>
      <c r="B39" s="98">
        <v>1000000000</v>
      </c>
      <c r="C39" s="12">
        <v>892538379</v>
      </c>
      <c r="D39" s="12">
        <v>887468939</v>
      </c>
      <c r="E39" s="12">
        <v>0</v>
      </c>
      <c r="F39" s="12">
        <v>0</v>
      </c>
      <c r="G39" s="12">
        <v>5069440</v>
      </c>
      <c r="H39" s="12">
        <v>0</v>
      </c>
      <c r="I39" s="12">
        <v>0</v>
      </c>
      <c r="J39" s="12">
        <v>1000000000</v>
      </c>
      <c r="K39" s="12">
        <v>892538379</v>
      </c>
      <c r="L39" s="25">
        <v>0</v>
      </c>
      <c r="M39" s="5"/>
    </row>
    <row r="40" spans="1:13" s="13" customFormat="1" ht="12" customHeight="1">
      <c r="A40" s="78" t="s">
        <v>37</v>
      </c>
      <c r="B40" s="98">
        <v>1250000000</v>
      </c>
      <c r="C40" s="12">
        <v>1115672974</v>
      </c>
      <c r="D40" s="12">
        <v>1109336173</v>
      </c>
      <c r="E40" s="12">
        <v>0</v>
      </c>
      <c r="F40" s="12">
        <v>0</v>
      </c>
      <c r="G40" s="12">
        <v>6336801</v>
      </c>
      <c r="H40" s="12">
        <v>0</v>
      </c>
      <c r="I40" s="12">
        <v>0</v>
      </c>
      <c r="J40" s="12">
        <v>1250000000</v>
      </c>
      <c r="K40" s="12">
        <v>1115672974</v>
      </c>
      <c r="L40" s="25">
        <v>0</v>
      </c>
      <c r="M40" s="5"/>
    </row>
    <row r="41" spans="1:13" s="13" customFormat="1" ht="12" customHeight="1">
      <c r="A41" s="78" t="s">
        <v>61</v>
      </c>
      <c r="B41" s="98">
        <v>9318877</v>
      </c>
      <c r="C41" s="12">
        <v>8317455</v>
      </c>
      <c r="D41" s="12">
        <v>2756738</v>
      </c>
      <c r="E41" s="12">
        <v>0</v>
      </c>
      <c r="F41" s="12">
        <v>0</v>
      </c>
      <c r="G41" s="12">
        <v>15747</v>
      </c>
      <c r="H41" s="12">
        <v>0</v>
      </c>
      <c r="I41" s="12">
        <v>0</v>
      </c>
      <c r="J41" s="12">
        <v>3106292</v>
      </c>
      <c r="K41" s="12">
        <v>2772485</v>
      </c>
      <c r="L41" s="25">
        <v>0</v>
      </c>
      <c r="M41" s="5"/>
    </row>
    <row r="42" spans="1:13" s="8" customFormat="1" ht="12" customHeight="1">
      <c r="A42" s="80" t="s">
        <v>9</v>
      </c>
      <c r="B42" s="98">
        <v>15927358</v>
      </c>
      <c r="C42" s="12">
        <v>14215778</v>
      </c>
      <c r="D42" s="12">
        <v>4119560</v>
      </c>
      <c r="E42" s="12">
        <v>0</v>
      </c>
      <c r="F42" s="12">
        <v>0</v>
      </c>
      <c r="G42" s="12">
        <v>23532</v>
      </c>
      <c r="H42" s="12">
        <v>0</v>
      </c>
      <c r="I42" s="12">
        <v>0</v>
      </c>
      <c r="J42" s="12">
        <v>4641920</v>
      </c>
      <c r="K42" s="12">
        <v>4143092</v>
      </c>
      <c r="L42" s="25">
        <v>0</v>
      </c>
      <c r="M42" s="5"/>
    </row>
    <row r="43" spans="1:13" s="8" customFormat="1" ht="12" customHeight="1">
      <c r="A43" s="80" t="s">
        <v>64</v>
      </c>
      <c r="B43" s="98">
        <v>2208542</v>
      </c>
      <c r="C43" s="12">
        <v>1971208</v>
      </c>
      <c r="D43" s="12">
        <v>334903</v>
      </c>
      <c r="E43" s="12">
        <v>0</v>
      </c>
      <c r="F43" s="12">
        <v>83924</v>
      </c>
      <c r="G43" s="12">
        <v>1157</v>
      </c>
      <c r="H43" s="12">
        <v>0</v>
      </c>
      <c r="I43" s="12">
        <v>1194</v>
      </c>
      <c r="J43" s="12">
        <v>282493</v>
      </c>
      <c r="K43" s="12">
        <v>252136</v>
      </c>
      <c r="L43" s="25">
        <v>0</v>
      </c>
      <c r="M43" s="5"/>
    </row>
    <row r="44" spans="1:13" s="8" customFormat="1" ht="12" customHeight="1">
      <c r="A44" s="76" t="s">
        <v>10</v>
      </c>
      <c r="B44" s="99">
        <v>2796637997</v>
      </c>
      <c r="C44" s="14">
        <v>2496106744</v>
      </c>
      <c r="D44" s="14">
        <v>2451870193</v>
      </c>
      <c r="E44" s="14">
        <v>0</v>
      </c>
      <c r="F44" s="14">
        <v>83924</v>
      </c>
      <c r="G44" s="14">
        <v>14004929</v>
      </c>
      <c r="H44" s="14">
        <v>0</v>
      </c>
      <c r="I44" s="14">
        <v>1194</v>
      </c>
      <c r="J44" s="14">
        <v>2762672457</v>
      </c>
      <c r="K44" s="14">
        <v>2465791198</v>
      </c>
      <c r="L44" s="26">
        <v>0</v>
      </c>
      <c r="M44" s="5"/>
    </row>
    <row r="45" spans="1:13" s="8" customFormat="1" ht="12" customHeight="1">
      <c r="A45" s="77" t="s">
        <v>15</v>
      </c>
      <c r="B45" s="95"/>
      <c r="C45" s="11"/>
      <c r="D45" s="11"/>
      <c r="E45" s="11"/>
      <c r="F45" s="11"/>
      <c r="G45" s="11"/>
      <c r="H45" s="11"/>
      <c r="I45" s="11"/>
      <c r="J45" s="11"/>
      <c r="K45" s="11"/>
      <c r="L45" s="24"/>
      <c r="M45" s="5"/>
    </row>
    <row r="46" spans="1:13" s="8" customFormat="1" ht="12" customHeight="1">
      <c r="A46" s="78" t="s">
        <v>19</v>
      </c>
      <c r="B46" s="96">
        <v>120822030</v>
      </c>
      <c r="C46" s="34">
        <v>151140893</v>
      </c>
      <c r="D46" s="58">
        <v>151292299</v>
      </c>
      <c r="E46" s="34">
        <v>0</v>
      </c>
      <c r="F46" s="34">
        <v>0</v>
      </c>
      <c r="G46" s="34">
        <v>-151406</v>
      </c>
      <c r="H46" s="34">
        <v>0</v>
      </c>
      <c r="I46" s="34">
        <v>0</v>
      </c>
      <c r="J46" s="34">
        <v>120822030</v>
      </c>
      <c r="K46" s="34">
        <v>151140893</v>
      </c>
      <c r="L46" s="38">
        <v>0</v>
      </c>
      <c r="M46" s="5"/>
    </row>
    <row r="47" spans="1:13" s="8" customFormat="1" ht="12" customHeight="1">
      <c r="A47" s="76" t="s">
        <v>16</v>
      </c>
      <c r="B47" s="97">
        <v>120822030</v>
      </c>
      <c r="C47" s="39">
        <v>151140893</v>
      </c>
      <c r="D47" s="39">
        <v>151292299</v>
      </c>
      <c r="E47" s="39">
        <v>0</v>
      </c>
      <c r="F47" s="39">
        <v>0</v>
      </c>
      <c r="G47" s="39">
        <v>-151406</v>
      </c>
      <c r="H47" s="39">
        <v>0</v>
      </c>
      <c r="I47" s="39">
        <v>0</v>
      </c>
      <c r="J47" s="39">
        <v>120822030</v>
      </c>
      <c r="K47" s="39">
        <v>151140893</v>
      </c>
      <c r="L47" s="37">
        <v>0</v>
      </c>
      <c r="M47" s="5"/>
    </row>
    <row r="48" spans="1:12" s="2" customFormat="1" ht="13.5" thickBot="1">
      <c r="A48" s="81" t="str">
        <f>"Total in "&amp;LEFT($A$7,LEN($A$7)-5)&amp;":"</f>
        <v>Total in September:</v>
      </c>
      <c r="B48" s="100" t="s">
        <v>0</v>
      </c>
      <c r="C48" s="20">
        <v>10160947995</v>
      </c>
      <c r="D48" s="20">
        <v>6537328921</v>
      </c>
      <c r="E48" s="20">
        <v>500000000</v>
      </c>
      <c r="F48" s="20">
        <v>1777972</v>
      </c>
      <c r="G48" s="20">
        <v>13848817</v>
      </c>
      <c r="H48" s="20">
        <v>0</v>
      </c>
      <c r="I48" s="20">
        <v>40072</v>
      </c>
      <c r="J48" s="19" t="s">
        <v>0</v>
      </c>
      <c r="K48" s="20">
        <v>7049399766</v>
      </c>
      <c r="L48" s="21">
        <v>200000000</v>
      </c>
    </row>
    <row r="49" spans="1:12" s="2" customFormat="1" ht="12" customHeight="1">
      <c r="A49" s="16" t="s">
        <v>33</v>
      </c>
      <c r="B49" s="91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3" s="8" customFormat="1" ht="12" customHeight="1" thickBot="1">
      <c r="A50" s="82" t="s">
        <v>29</v>
      </c>
      <c r="B50" s="10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3">
        <v>0</v>
      </c>
      <c r="M50" s="5"/>
    </row>
    <row r="51" spans="1:12" s="2" customFormat="1" ht="13.5">
      <c r="A51" s="27" t="s">
        <v>35</v>
      </c>
      <c r="B51" s="91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4" s="31" customFormat="1" ht="12.75">
      <c r="A52" s="28" t="s">
        <v>11</v>
      </c>
      <c r="B52" s="102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2"/>
      <c r="N52" s="2"/>
    </row>
    <row r="53" spans="1:14" s="31" customFormat="1" ht="12" customHeight="1">
      <c r="A53" s="83" t="s">
        <v>31</v>
      </c>
      <c r="B53" s="93">
        <v>4000000</v>
      </c>
      <c r="C53" s="32">
        <v>3669388</v>
      </c>
      <c r="D53" s="33">
        <v>246754</v>
      </c>
      <c r="E53" s="32">
        <v>0</v>
      </c>
      <c r="F53" s="33">
        <v>0</v>
      </c>
      <c r="G53" s="33">
        <v>-2128</v>
      </c>
      <c r="H53" s="33">
        <v>0</v>
      </c>
      <c r="I53" s="33">
        <v>0</v>
      </c>
      <c r="J53" s="32">
        <v>266667</v>
      </c>
      <c r="K53" s="34">
        <v>244626</v>
      </c>
      <c r="L53" s="35">
        <v>0</v>
      </c>
      <c r="M53" s="2"/>
      <c r="N53" s="2"/>
    </row>
    <row r="54" spans="1:14" s="31" customFormat="1" ht="12.75">
      <c r="A54" s="84" t="s">
        <v>28</v>
      </c>
      <c r="B54" s="94">
        <v>4000000</v>
      </c>
      <c r="C54" s="36">
        <v>3669388</v>
      </c>
      <c r="D54" s="36">
        <v>246754</v>
      </c>
      <c r="E54" s="36">
        <v>0</v>
      </c>
      <c r="F54" s="36">
        <v>0</v>
      </c>
      <c r="G54" s="36">
        <v>-2128</v>
      </c>
      <c r="H54" s="36">
        <v>0</v>
      </c>
      <c r="I54" s="36">
        <v>0</v>
      </c>
      <c r="J54" s="36">
        <v>266667</v>
      </c>
      <c r="K54" s="36">
        <v>244626</v>
      </c>
      <c r="L54" s="37">
        <v>0</v>
      </c>
      <c r="M54" s="2"/>
      <c r="N54" s="2"/>
    </row>
    <row r="55" spans="1:14" s="31" customFormat="1" ht="12.75">
      <c r="A55" s="28" t="s">
        <v>12</v>
      </c>
      <c r="B55" s="102"/>
      <c r="C55" s="29"/>
      <c r="D55" s="29"/>
      <c r="E55" s="29"/>
      <c r="F55" s="29"/>
      <c r="G55" s="29"/>
      <c r="H55" s="29"/>
      <c r="I55" s="29"/>
      <c r="J55" s="29"/>
      <c r="K55" s="29"/>
      <c r="L55" s="44"/>
      <c r="M55" s="2"/>
      <c r="N55" s="2"/>
    </row>
    <row r="56" spans="1:14" s="31" customFormat="1" ht="12.75">
      <c r="A56" s="85" t="s">
        <v>31</v>
      </c>
      <c r="B56" s="96">
        <v>12551985</v>
      </c>
      <c r="C56" s="34">
        <v>12551985</v>
      </c>
      <c r="D56" s="34">
        <v>836799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836799</v>
      </c>
      <c r="K56" s="34">
        <v>836799</v>
      </c>
      <c r="L56" s="38">
        <v>0</v>
      </c>
      <c r="M56" s="2"/>
      <c r="N56" s="2"/>
    </row>
    <row r="57" spans="1:14" s="31" customFormat="1" ht="12.75">
      <c r="A57" s="85" t="s">
        <v>57</v>
      </c>
      <c r="B57" s="96">
        <v>81255205</v>
      </c>
      <c r="C57" s="34">
        <v>81255205</v>
      </c>
      <c r="D57" s="34">
        <v>81255205</v>
      </c>
      <c r="E57" s="34">
        <v>0</v>
      </c>
      <c r="F57" s="34">
        <v>0</v>
      </c>
      <c r="G57" s="34">
        <v>0</v>
      </c>
      <c r="H57" s="34">
        <v>0</v>
      </c>
      <c r="I57" s="34">
        <v>102281</v>
      </c>
      <c r="J57" s="34">
        <v>81255205</v>
      </c>
      <c r="K57" s="34">
        <v>81255205</v>
      </c>
      <c r="L57" s="38">
        <v>0</v>
      </c>
      <c r="M57" s="2"/>
      <c r="N57" s="2"/>
    </row>
    <row r="58" spans="1:14" s="31" customFormat="1" ht="12.75">
      <c r="A58" s="85" t="s">
        <v>58</v>
      </c>
      <c r="B58" s="96">
        <v>20631641</v>
      </c>
      <c r="C58" s="34">
        <v>20631641</v>
      </c>
      <c r="D58" s="34">
        <v>15473730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15473730</v>
      </c>
      <c r="K58" s="34">
        <v>15473730</v>
      </c>
      <c r="L58" s="38">
        <v>0</v>
      </c>
      <c r="M58" s="2"/>
      <c r="N58" s="2"/>
    </row>
    <row r="59" spans="1:14" s="31" customFormat="1" ht="12.75" customHeight="1">
      <c r="A59" s="84" t="s">
        <v>8</v>
      </c>
      <c r="B59" s="97">
        <v>114438831</v>
      </c>
      <c r="C59" s="39">
        <v>114438831</v>
      </c>
      <c r="D59" s="39">
        <v>97565734</v>
      </c>
      <c r="E59" s="39">
        <v>0</v>
      </c>
      <c r="F59" s="39">
        <v>0</v>
      </c>
      <c r="G59" s="39">
        <v>0</v>
      </c>
      <c r="H59" s="39">
        <v>0</v>
      </c>
      <c r="I59" s="39">
        <v>102281</v>
      </c>
      <c r="J59" s="39">
        <v>97565734</v>
      </c>
      <c r="K59" s="39">
        <v>97565734</v>
      </c>
      <c r="L59" s="37">
        <v>0</v>
      </c>
      <c r="M59" s="2"/>
      <c r="N59" s="2"/>
    </row>
    <row r="60" spans="1:14" s="31" customFormat="1" ht="12.75" customHeight="1" thickBot="1">
      <c r="A60" s="81" t="str">
        <f>"Total in "&amp;LEFT($A$7,LEN($A$7)-5)&amp;":"</f>
        <v>Total in September:</v>
      </c>
      <c r="B60" s="103" t="s">
        <v>0</v>
      </c>
      <c r="C60" s="20">
        <v>118108219</v>
      </c>
      <c r="D60" s="20">
        <v>97812488</v>
      </c>
      <c r="E60" s="20">
        <v>0</v>
      </c>
      <c r="F60" s="20">
        <v>0</v>
      </c>
      <c r="G60" s="20">
        <v>-2128</v>
      </c>
      <c r="H60" s="20">
        <v>0</v>
      </c>
      <c r="I60" s="20">
        <v>102281</v>
      </c>
      <c r="J60" s="59" t="s">
        <v>0</v>
      </c>
      <c r="K60" s="20">
        <v>97810360</v>
      </c>
      <c r="L60" s="21">
        <v>0</v>
      </c>
      <c r="M60" s="2"/>
      <c r="N60" s="2"/>
    </row>
    <row r="61" spans="1:14" s="31" customFormat="1" ht="12.75" customHeight="1">
      <c r="A61" s="86" t="s">
        <v>11</v>
      </c>
      <c r="B61" s="104">
        <v>5349880</v>
      </c>
      <c r="C61" s="60">
        <v>4907696</v>
      </c>
      <c r="D61" s="60">
        <v>782074</v>
      </c>
      <c r="E61" s="60">
        <v>0</v>
      </c>
      <c r="F61" s="60">
        <v>44136</v>
      </c>
      <c r="G61" s="60">
        <v>-6834</v>
      </c>
      <c r="H61" s="60">
        <v>0</v>
      </c>
      <c r="I61" s="60">
        <v>6806</v>
      </c>
      <c r="J61" s="40">
        <v>796977</v>
      </c>
      <c r="K61" s="60">
        <v>731104</v>
      </c>
      <c r="L61" s="105">
        <v>0</v>
      </c>
      <c r="M61" s="2"/>
      <c r="N61" s="2"/>
    </row>
    <row r="62" spans="1:14" s="31" customFormat="1" ht="12.75" customHeight="1">
      <c r="A62" s="87" t="s">
        <v>12</v>
      </c>
      <c r="B62" s="106">
        <v>7626900881</v>
      </c>
      <c r="C62" s="61">
        <v>7626900881</v>
      </c>
      <c r="D62" s="61">
        <v>4031196843</v>
      </c>
      <c r="E62" s="61">
        <v>500000000</v>
      </c>
      <c r="F62" s="61">
        <v>1649912</v>
      </c>
      <c r="G62" s="61">
        <v>0</v>
      </c>
      <c r="H62" s="61">
        <v>0</v>
      </c>
      <c r="I62" s="61">
        <v>134353</v>
      </c>
      <c r="J62" s="41">
        <v>4529546931</v>
      </c>
      <c r="K62" s="61">
        <v>4529546931</v>
      </c>
      <c r="L62" s="107">
        <v>200000000</v>
      </c>
      <c r="M62" s="2"/>
      <c r="N62" s="2"/>
    </row>
    <row r="63" spans="1:14" s="31" customFormat="1" ht="12.75" customHeight="1">
      <c r="A63" s="87" t="s">
        <v>13</v>
      </c>
      <c r="B63" s="106">
        <v>2796637997</v>
      </c>
      <c r="C63" s="61">
        <v>2496106744</v>
      </c>
      <c r="D63" s="61">
        <v>2451870193</v>
      </c>
      <c r="E63" s="61">
        <v>0</v>
      </c>
      <c r="F63" s="61">
        <v>83924</v>
      </c>
      <c r="G63" s="61">
        <v>14004929</v>
      </c>
      <c r="H63" s="61">
        <v>0</v>
      </c>
      <c r="I63" s="61">
        <v>1194</v>
      </c>
      <c r="J63" s="41">
        <v>2762672457</v>
      </c>
      <c r="K63" s="61">
        <v>2465791198</v>
      </c>
      <c r="L63" s="107">
        <v>0</v>
      </c>
      <c r="M63" s="2"/>
      <c r="N63" s="2"/>
    </row>
    <row r="64" spans="1:14" s="31" customFormat="1" ht="12.75" customHeight="1" thickBot="1">
      <c r="A64" s="88" t="s">
        <v>15</v>
      </c>
      <c r="B64" s="108">
        <v>120822030</v>
      </c>
      <c r="C64" s="63">
        <v>151140893</v>
      </c>
      <c r="D64" s="63">
        <v>151292299</v>
      </c>
      <c r="E64" s="63">
        <v>0</v>
      </c>
      <c r="F64" s="63">
        <v>0</v>
      </c>
      <c r="G64" s="63">
        <v>-151406</v>
      </c>
      <c r="H64" s="63">
        <v>0</v>
      </c>
      <c r="I64" s="63">
        <v>0</v>
      </c>
      <c r="J64" s="62">
        <v>120822030</v>
      </c>
      <c r="K64" s="63">
        <v>151140893</v>
      </c>
      <c r="L64" s="109">
        <v>0</v>
      </c>
      <c r="M64" s="2"/>
      <c r="N64" s="2"/>
    </row>
    <row r="65" spans="1:14" s="8" customFormat="1" ht="12.75" customHeight="1" thickBot="1">
      <c r="A65" s="89" t="str">
        <f>"CG and LG (I+II+III) GRAND TOTAL in "&amp;LEFT($A$7,LEN($A$7)-5)&amp;":"</f>
        <v>CG and LG (I+II+III) GRAND TOTAL in September:</v>
      </c>
      <c r="B65" s="110" t="s">
        <v>0</v>
      </c>
      <c r="C65" s="65">
        <v>10279056214</v>
      </c>
      <c r="D65" s="65">
        <v>6635141409</v>
      </c>
      <c r="E65" s="65">
        <v>500000000</v>
      </c>
      <c r="F65" s="65">
        <v>1777972</v>
      </c>
      <c r="G65" s="65">
        <v>13846689</v>
      </c>
      <c r="H65" s="65">
        <v>0</v>
      </c>
      <c r="I65" s="65">
        <v>142353</v>
      </c>
      <c r="J65" s="64" t="s">
        <v>0</v>
      </c>
      <c r="K65" s="65">
        <v>7147210126</v>
      </c>
      <c r="L65" s="111">
        <v>200000000</v>
      </c>
      <c r="M65" s="2"/>
      <c r="N65" s="2"/>
    </row>
    <row r="66" spans="1:14" s="1" customFormat="1" ht="12.75" customHeight="1">
      <c r="A66" s="90" t="s">
        <v>38</v>
      </c>
      <c r="B66" s="112" t="s">
        <v>0</v>
      </c>
      <c r="C66" s="53" t="s">
        <v>0</v>
      </c>
      <c r="D66" s="54">
        <v>7727596571</v>
      </c>
      <c r="E66" s="54">
        <v>0</v>
      </c>
      <c r="F66" s="54">
        <v>1220951717</v>
      </c>
      <c r="G66" s="54">
        <v>168551004</v>
      </c>
      <c r="H66" s="54">
        <v>0</v>
      </c>
      <c r="I66" s="54">
        <v>80585723</v>
      </c>
      <c r="J66" s="55" t="s">
        <v>0</v>
      </c>
      <c r="K66" s="54">
        <v>6675195858</v>
      </c>
      <c r="L66" s="56" t="s">
        <v>0</v>
      </c>
      <c r="M66" s="2"/>
      <c r="N66" s="2"/>
    </row>
    <row r="67" spans="1:14" s="1" customFormat="1" ht="12.75" customHeight="1">
      <c r="A67" s="84" t="s">
        <v>39</v>
      </c>
      <c r="B67" s="113" t="s">
        <v>0</v>
      </c>
      <c r="C67" s="68" t="s">
        <v>0</v>
      </c>
      <c r="D67" s="69">
        <v>6675195858</v>
      </c>
      <c r="E67" s="69">
        <v>0</v>
      </c>
      <c r="F67" s="69">
        <v>0</v>
      </c>
      <c r="G67" s="69">
        <v>21332114</v>
      </c>
      <c r="H67" s="69">
        <v>0</v>
      </c>
      <c r="I67" s="69">
        <v>19253813</v>
      </c>
      <c r="J67" s="70" t="s">
        <v>0</v>
      </c>
      <c r="K67" s="69">
        <v>6696527972</v>
      </c>
      <c r="L67" s="71" t="s">
        <v>0</v>
      </c>
      <c r="M67" s="2"/>
      <c r="N67" s="2"/>
    </row>
    <row r="68" spans="1:14" s="1" customFormat="1" ht="12.75" customHeight="1">
      <c r="A68" s="84" t="s">
        <v>40</v>
      </c>
      <c r="B68" s="113" t="s">
        <v>0</v>
      </c>
      <c r="C68" s="68" t="s">
        <v>0</v>
      </c>
      <c r="D68" s="69">
        <v>6696527972</v>
      </c>
      <c r="E68" s="69">
        <v>0</v>
      </c>
      <c r="F68" s="69">
        <v>5250341</v>
      </c>
      <c r="G68" s="69">
        <v>92343330</v>
      </c>
      <c r="H68" s="69">
        <v>0</v>
      </c>
      <c r="I68" s="69">
        <v>25184760</v>
      </c>
      <c r="J68" s="70" t="s">
        <v>0</v>
      </c>
      <c r="K68" s="69">
        <v>6783620961</v>
      </c>
      <c r="L68" s="71" t="s">
        <v>0</v>
      </c>
      <c r="M68" s="2"/>
      <c r="N68" s="2"/>
    </row>
    <row r="69" spans="1:14" s="1" customFormat="1" ht="12.75" customHeight="1">
      <c r="A69" s="84" t="s">
        <v>41</v>
      </c>
      <c r="B69" s="113" t="s">
        <v>0</v>
      </c>
      <c r="C69" s="68" t="s">
        <v>0</v>
      </c>
      <c r="D69" s="69">
        <v>6783620961</v>
      </c>
      <c r="E69" s="69">
        <v>0</v>
      </c>
      <c r="F69" s="69">
        <v>10110590</v>
      </c>
      <c r="G69" s="69">
        <v>-38444234</v>
      </c>
      <c r="H69" s="69">
        <v>110699</v>
      </c>
      <c r="I69" s="69">
        <v>47735000</v>
      </c>
      <c r="J69" s="70" t="s">
        <v>0</v>
      </c>
      <c r="K69" s="69">
        <v>6735176836</v>
      </c>
      <c r="L69" s="71" t="s">
        <v>0</v>
      </c>
      <c r="M69" s="2"/>
      <c r="N69" s="2"/>
    </row>
    <row r="70" spans="1:14" s="1" customFormat="1" ht="12.75" customHeight="1">
      <c r="A70" s="84" t="s">
        <v>42</v>
      </c>
      <c r="B70" s="113" t="s">
        <v>0</v>
      </c>
      <c r="C70" s="68" t="s">
        <v>0</v>
      </c>
      <c r="D70" s="69">
        <v>6735176836</v>
      </c>
      <c r="E70" s="69">
        <v>0</v>
      </c>
      <c r="F70" s="69">
        <v>12791285</v>
      </c>
      <c r="G70" s="69">
        <v>8366505</v>
      </c>
      <c r="H70" s="69">
        <v>0</v>
      </c>
      <c r="I70" s="69">
        <v>3837726</v>
      </c>
      <c r="J70" s="70" t="s">
        <v>0</v>
      </c>
      <c r="K70" s="69">
        <v>6730752056</v>
      </c>
      <c r="L70" s="71" t="s">
        <v>0</v>
      </c>
      <c r="M70" s="2"/>
      <c r="N70" s="2"/>
    </row>
    <row r="71" spans="1:14" s="1" customFormat="1" ht="12.75" customHeight="1">
      <c r="A71" s="84" t="s">
        <v>43</v>
      </c>
      <c r="B71" s="113" t="s">
        <v>0</v>
      </c>
      <c r="C71" s="68" t="s">
        <v>0</v>
      </c>
      <c r="D71" s="69">
        <v>6730752056</v>
      </c>
      <c r="E71" s="69">
        <v>0</v>
      </c>
      <c r="F71" s="69">
        <v>5107660</v>
      </c>
      <c r="G71" s="69">
        <v>-37925248</v>
      </c>
      <c r="H71" s="69">
        <v>0</v>
      </c>
      <c r="I71" s="69">
        <v>11848835</v>
      </c>
      <c r="J71" s="70" t="s">
        <v>0</v>
      </c>
      <c r="K71" s="69">
        <v>6687719148</v>
      </c>
      <c r="L71" s="71" t="s">
        <v>0</v>
      </c>
      <c r="M71" s="2"/>
      <c r="N71" s="2"/>
    </row>
    <row r="72" spans="1:14" s="1" customFormat="1" ht="12.75" customHeight="1">
      <c r="A72" s="84" t="s">
        <v>44</v>
      </c>
      <c r="B72" s="113" t="s">
        <v>0</v>
      </c>
      <c r="C72" s="68" t="s">
        <v>0</v>
      </c>
      <c r="D72" s="69">
        <v>6687719148</v>
      </c>
      <c r="E72" s="69">
        <v>0</v>
      </c>
      <c r="F72" s="69">
        <v>21875579</v>
      </c>
      <c r="G72" s="69">
        <v>42102914</v>
      </c>
      <c r="H72" s="69">
        <v>0</v>
      </c>
      <c r="I72" s="69">
        <v>19456784</v>
      </c>
      <c r="J72" s="70" t="s">
        <v>0</v>
      </c>
      <c r="K72" s="69">
        <v>6707946483</v>
      </c>
      <c r="L72" s="71" t="s">
        <v>0</v>
      </c>
      <c r="M72" s="2"/>
      <c r="N72" s="2"/>
    </row>
    <row r="73" spans="1:14" s="1" customFormat="1" ht="12.75" customHeight="1" thickBot="1">
      <c r="A73" s="84" t="s">
        <v>45</v>
      </c>
      <c r="B73" s="113" t="s">
        <v>0</v>
      </c>
      <c r="C73" s="68" t="s">
        <v>0</v>
      </c>
      <c r="D73" s="69">
        <v>6707946483</v>
      </c>
      <c r="E73" s="69">
        <v>0</v>
      </c>
      <c r="F73" s="69">
        <v>0</v>
      </c>
      <c r="G73" s="69">
        <v>-72805074</v>
      </c>
      <c r="H73" s="69">
        <v>0</v>
      </c>
      <c r="I73" s="69">
        <v>23492409</v>
      </c>
      <c r="J73" s="70" t="s">
        <v>0</v>
      </c>
      <c r="K73" s="69">
        <v>6635141409</v>
      </c>
      <c r="L73" s="71" t="s">
        <v>0</v>
      </c>
      <c r="M73" s="2"/>
      <c r="N73" s="2"/>
    </row>
    <row r="74" spans="1:14" s="1" customFormat="1" ht="12.75" customHeight="1" hidden="1">
      <c r="A74" s="84" t="s">
        <v>46</v>
      </c>
      <c r="B74" s="113" t="s">
        <v>0</v>
      </c>
      <c r="C74" s="68" t="s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70" t="s">
        <v>0</v>
      </c>
      <c r="K74" s="69">
        <v>0</v>
      </c>
      <c r="L74" s="71" t="s">
        <v>0</v>
      </c>
      <c r="M74" s="2"/>
      <c r="N74" s="2"/>
    </row>
    <row r="75" spans="1:14" s="1" customFormat="1" ht="12.75" customHeight="1" hidden="1">
      <c r="A75" s="84" t="s">
        <v>47</v>
      </c>
      <c r="B75" s="113" t="s">
        <v>0</v>
      </c>
      <c r="C75" s="68" t="s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70" t="s">
        <v>0</v>
      </c>
      <c r="K75" s="69">
        <v>0</v>
      </c>
      <c r="L75" s="71" t="s">
        <v>0</v>
      </c>
      <c r="M75" s="2"/>
      <c r="N75" s="2"/>
    </row>
    <row r="76" spans="1:14" s="1" customFormat="1" ht="12.75" customHeight="1" hidden="1" thickBot="1">
      <c r="A76" s="117" t="s">
        <v>48</v>
      </c>
      <c r="B76" s="114" t="s">
        <v>0</v>
      </c>
      <c r="C76" s="72" t="s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2" t="s">
        <v>0</v>
      </c>
      <c r="K76" s="42">
        <v>0</v>
      </c>
      <c r="L76" s="73" t="s">
        <v>0</v>
      </c>
      <c r="M76" s="2"/>
      <c r="N76" s="2"/>
    </row>
    <row r="77" spans="1:14" s="1" customFormat="1" ht="12.75" customHeight="1" thickBot="1">
      <c r="A77" s="118" t="str">
        <f>"Total per year "&amp;RIGHT($A$7,4)&amp;":"</f>
        <v>Total per year 2015:</v>
      </c>
      <c r="B77" s="115" t="s">
        <v>0</v>
      </c>
      <c r="C77" s="66" t="s">
        <v>0</v>
      </c>
      <c r="D77" s="67">
        <v>7727596571</v>
      </c>
      <c r="E77" s="67">
        <v>500000000</v>
      </c>
      <c r="F77" s="67">
        <v>1277865144</v>
      </c>
      <c r="G77" s="67">
        <v>197368000</v>
      </c>
      <c r="H77" s="67">
        <v>110699</v>
      </c>
      <c r="I77" s="67">
        <v>231537403</v>
      </c>
      <c r="J77" s="66" t="s">
        <v>0</v>
      </c>
      <c r="K77" s="67">
        <v>7147210126</v>
      </c>
      <c r="L77" s="116" t="s">
        <v>0</v>
      </c>
      <c r="M77" s="2"/>
      <c r="N77" s="2"/>
    </row>
    <row r="78" ht="15" customHeight="1">
      <c r="A78" s="51" t="s">
        <v>30</v>
      </c>
    </row>
    <row r="79" ht="15.75">
      <c r="A79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4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foreign loans and debt securities</dc:title>
  <dc:subject>Report</dc:subject>
  <dc:creator>Reports Department</dc:creator>
  <cp:keywords/>
  <dc:description/>
  <cp:lastModifiedBy>Silvija Lansmane</cp:lastModifiedBy>
  <cp:lastPrinted>2015-09-15T07:32:15Z</cp:lastPrinted>
  <dcterms:created xsi:type="dcterms:W3CDTF">2008-02-15T11:02:28Z</dcterms:created>
  <dcterms:modified xsi:type="dcterms:W3CDTF">2016-01-26T14:49:56Z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arejais_parads-menesis_2010(anglu).xls</vt:lpwstr>
  </property>
</Properties>
</file>