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461" windowWidth="28680" windowHeight="6375" activeTab="11"/>
  </bookViews>
  <sheets>
    <sheet name="Jan" sheetId="1" r:id="rId1"/>
    <sheet name="Febr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'Apr'!$A$1:$L$85</definedName>
    <definedName name="_xlnm.Print_Area" localSheetId="7">'August'!$A$1:$L$75</definedName>
    <definedName name="_xlnm.Print_Area" localSheetId="11">'December'!$A$1:$L$75</definedName>
    <definedName name="_xlnm.Print_Area" localSheetId="1">'Febr'!$A$1:$L$78</definedName>
    <definedName name="_xlnm.Print_Area" localSheetId="0">'Jan'!$A$1:$L$82</definedName>
    <definedName name="_xlnm.Print_Area" localSheetId="6">'July'!$A$1:$L$75</definedName>
    <definedName name="_xlnm.Print_Area" localSheetId="5">'June'!$A$1:$L$75</definedName>
    <definedName name="_xlnm.Print_Area" localSheetId="2">'Mar'!$A$1:$L$79</definedName>
    <definedName name="_xlnm.Print_Area" localSheetId="4">'May'!$A$1:$L$80</definedName>
    <definedName name="_xlnm.Print_Area" localSheetId="10">'November'!$A$1:$L$75</definedName>
    <definedName name="_xlnm.Print_Area" localSheetId="9">'October'!$A$1:$L$76</definedName>
    <definedName name="_xlnm.Print_Area" localSheetId="8">'September'!$A$1:$L$75</definedName>
    <definedName name="_xlnm.Print_Titles" localSheetId="3">'Apr'!$8:$11</definedName>
    <definedName name="_xlnm.Print_Titles" localSheetId="7">'August'!$8:$11</definedName>
    <definedName name="_xlnm.Print_Titles" localSheetId="11">'December'!$8:$11</definedName>
    <definedName name="_xlnm.Print_Titles" localSheetId="1">'Febr'!$8:$11</definedName>
    <definedName name="_xlnm.Print_Titles" localSheetId="0">'Jan'!$8:$11</definedName>
    <definedName name="_xlnm.Print_Titles" localSheetId="6">'July'!$8:$11</definedName>
    <definedName name="_xlnm.Print_Titles" localSheetId="5">'June'!$8:$11</definedName>
    <definedName name="_xlnm.Print_Titles" localSheetId="2">'Mar'!$8:$11</definedName>
    <definedName name="_xlnm.Print_Titles" localSheetId="4">'May'!$8:$11</definedName>
    <definedName name="_xlnm.Print_Titles" localSheetId="10">'November'!$8:$11</definedName>
    <definedName name="_xlnm.Print_Titles" localSheetId="9">'October'!$8:$11</definedName>
    <definedName name="_xlnm.Print_Titles" localSheetId="8">'September'!$8:$11</definedName>
  </definedNames>
  <calcPr fullCalcOnLoad="1"/>
</workbook>
</file>

<file path=xl/sharedStrings.xml><?xml version="1.0" encoding="utf-8"?>
<sst xmlns="http://schemas.openxmlformats.org/spreadsheetml/2006/main" count="1674" uniqueCount="91">
  <si>
    <t>X</t>
  </si>
  <si>
    <t>Official Monthly Report</t>
  </si>
  <si>
    <t>During the period</t>
  </si>
  <si>
    <t>Loan and Lender</t>
  </si>
  <si>
    <t>Municipal and environmental projects (EIB)</t>
  </si>
  <si>
    <t>Environment Loan Programme (NIB)</t>
  </si>
  <si>
    <t>Housing development lending program  (CEB)</t>
  </si>
  <si>
    <t>Housing development lending program (NIB)</t>
  </si>
  <si>
    <t xml:space="preserve">Total   EUR </t>
  </si>
  <si>
    <t>Environment project (NIB)</t>
  </si>
  <si>
    <t xml:space="preserve">Total   USD </t>
  </si>
  <si>
    <t>CHF</t>
  </si>
  <si>
    <t>EUR</t>
  </si>
  <si>
    <t>USD</t>
  </si>
  <si>
    <t>EU structural funds co-financing (EIB)</t>
  </si>
  <si>
    <t>XDR</t>
  </si>
  <si>
    <t>Total   XDR</t>
  </si>
  <si>
    <t>Loan issued by Council of Europe Development Bank (CEB)</t>
  </si>
  <si>
    <t>Loan issued by World bank (WB)</t>
  </si>
  <si>
    <t>Additional allocation of Special Drawing Rights (SDRs) (IMF)</t>
  </si>
  <si>
    <t>Cohesion and structural funds programe loan (2005) (EIB)</t>
  </si>
  <si>
    <t>Long-term bond (2011)</t>
  </si>
  <si>
    <t>Eurobond (2008)</t>
  </si>
  <si>
    <t>(in currency units)</t>
  </si>
  <si>
    <t>Contracted amount</t>
  </si>
  <si>
    <t>Debt at the end of the period</t>
  </si>
  <si>
    <t>Original currency</t>
  </si>
  <si>
    <t xml:space="preserve">Total   CHF </t>
  </si>
  <si>
    <t>Loans and debt securities</t>
  </si>
  <si>
    <t>LTD "Rīgas Ūdens" and environment project (EIB)</t>
  </si>
  <si>
    <t>Loan issued by European Commission (EC)</t>
  </si>
  <si>
    <t>II   Ministries, other budgetary institutions and derived public persons</t>
  </si>
  <si>
    <t>I   Central Government (CG) external debt financial instruments transactions managed by the Treasury</t>
  </si>
  <si>
    <t>III   Local governments (LG) external debt</t>
  </si>
  <si>
    <t>Total in January:</t>
  </si>
  <si>
    <t>Total in February:</t>
  </si>
  <si>
    <t>Total in March:</t>
  </si>
  <si>
    <t>Total in April:</t>
  </si>
  <si>
    <t>Total in May:</t>
  </si>
  <si>
    <t>Total in June:</t>
  </si>
  <si>
    <t>Total in July:</t>
  </si>
  <si>
    <t>Total in August:</t>
  </si>
  <si>
    <t>Total in September:</t>
  </si>
  <si>
    <t>Total in October:</t>
  </si>
  <si>
    <t>Total in November:</t>
  </si>
  <si>
    <t>Debt at the beginning of the period
EUR</t>
  </si>
  <si>
    <t>Undisbursed at the end of the period
EUR</t>
  </si>
  <si>
    <t>Disbursed
EUR</t>
  </si>
  <si>
    <t>Principal paid
EUR</t>
  </si>
  <si>
    <t>Currency exposure
EUR</t>
  </si>
  <si>
    <t>Other changes
EUR</t>
  </si>
  <si>
    <t>Interest paid
EUR</t>
  </si>
  <si>
    <t>EUR
(4+5-6+7+8)</t>
  </si>
  <si>
    <t>Refinancing of a long - term loan (FMS Wertmanagement)</t>
  </si>
  <si>
    <t>Investment projects (BPI Bank Polskich Inwestycji Spolka Akcyjna)</t>
  </si>
  <si>
    <t xml:space="preserve">"Lata International'' (Commodity Credit Corp.) </t>
  </si>
  <si>
    <t>Liepaja region solid waste management project (WB)</t>
  </si>
  <si>
    <t>REPORT</t>
  </si>
  <si>
    <t>Rīga</t>
  </si>
  <si>
    <t xml:space="preserve">Treasury of  the Republic of Latvia
</t>
  </si>
  <si>
    <t>Smilšu iela 1, Rīga, LV-1919, Latvia, phone +371 67094222, fax +371 67094220, e-mail kase@kase.gov.lv, www.kase.gov.lv</t>
  </si>
  <si>
    <t>EU structural funds co-financing 2014-2020 (EIB)</t>
  </si>
  <si>
    <t>Mortgage and Land Bank's of Latvia liabilities assumption (2009) (NIB)</t>
  </si>
  <si>
    <t>Mortgage and Land Bank's of Latvia liabilities assumption (2010) (NIB)</t>
  </si>
  <si>
    <r>
      <t xml:space="preserve">Central Government and Local Government foreign loans and debt securities 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</si>
  <si>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    Data at nominal value</t>
    </r>
  </si>
  <si>
    <t>Eurobond (2014 jan)</t>
  </si>
  <si>
    <t>Eurobond (2014 apr)</t>
  </si>
  <si>
    <t>Eurobond (2015 sep)</t>
  </si>
  <si>
    <t>Eurobond (2015 dec)</t>
  </si>
  <si>
    <t>Long-term bond (2012 feb)</t>
  </si>
  <si>
    <t>Long-term bond (2012 dec)</t>
  </si>
  <si>
    <t>January 2016</t>
  </si>
  <si>
    <t>Short-term loan (BRED Banque Populaire)</t>
  </si>
  <si>
    <t>Short-term loan (Erste Group Bank)</t>
  </si>
  <si>
    <t>Short-term loan (Intesa)</t>
  </si>
  <si>
    <t>Short-term loan (NATIXIS)</t>
  </si>
  <si>
    <t>February 2016</t>
  </si>
  <si>
    <t>March 2016</t>
  </si>
  <si>
    <t>April 2016</t>
  </si>
  <si>
    <t>Short-term loan  (Erste Group Bank)</t>
  </si>
  <si>
    <t>May 2016</t>
  </si>
  <si>
    <t>Eurobond (2015 may)</t>
  </si>
  <si>
    <t>July 2016</t>
  </si>
  <si>
    <t>June 2016</t>
  </si>
  <si>
    <t>August 2016</t>
  </si>
  <si>
    <t>September 2016</t>
  </si>
  <si>
    <t>October 2016</t>
  </si>
  <si>
    <t>Eurobond (2015 october)</t>
  </si>
  <si>
    <t>November 2016</t>
  </si>
  <si>
    <t>December 2016</t>
  </si>
</sst>
</file>

<file path=xl/styles.xml><?xml version="1.0" encoding="utf-8"?>
<styleSheet xmlns="http://schemas.openxmlformats.org/spreadsheetml/2006/main">
  <numFmts count="5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Ls&quot;\ #,##0;&quot;Ls&quot;\ \-#,##0"/>
    <numFmt numFmtId="192" formatCode="&quot;Ls&quot;\ #,##0;[Red]&quot;Ls&quot;\ \-#,##0"/>
    <numFmt numFmtId="193" formatCode="&quot;Ls&quot;\ #,##0.00;&quot;Ls&quot;\ \-#,##0.00"/>
    <numFmt numFmtId="194" formatCode="&quot;Ls&quot;\ #,##0.00;[Red]&quot;Ls&quot;\ \-#,##0.00"/>
    <numFmt numFmtId="195" formatCode="_ &quot;Ls&quot;\ * #,##0_ ;_ &quot;Ls&quot;\ * \-#,##0_ ;_ &quot;Ls&quot;\ * &quot;-&quot;_ ;_ @_ "/>
    <numFmt numFmtId="196" formatCode="_ * #,##0_ ;_ * \-#,##0_ ;_ * &quot;-&quot;_ ;_ @_ "/>
    <numFmt numFmtId="197" formatCode="_ &quot;Ls&quot;\ * #,##0.00_ ;_ &quot;Ls&quot;\ * \-#,##0.00_ ;_ &quot;Ls&quot;\ * &quot;-&quot;??_ ;_ @_ "/>
    <numFmt numFmtId="198" formatCode="_ * #,##0.00_ ;_ * \-#,##0.00_ ;_ * &quot;-&quot;??_ ;_ @_ "/>
    <numFmt numFmtId="199" formatCode="#,##0.0"/>
    <numFmt numFmtId="200" formatCode="#,"/>
    <numFmt numFmtId="201" formatCode="#,###"/>
    <numFmt numFmtId="202" formatCode="#,###,###"/>
    <numFmt numFmtId="203" formatCode="_ * #,##0.000_ ;_ * \-#,##0.000_ ;_ * &quot;-&quot;??_ ;_ @_ "/>
    <numFmt numFmtId="204" formatCode="_ * #,##0.0000_ ;_ * \-#,##0.0000_ ;_ * &quot;-&quot;??_ ;_ @_ "/>
    <numFmt numFmtId="205" formatCode="_ * #,##0.0_ ;_ * \-#,##0.0_ ;_ * &quot;-&quot;??_ ;_ @_ "/>
    <numFmt numFmtId="206" formatCode="_ * #,##0_ ;_ * \-#,##0_ ;_ * &quot;-&quot;??_ ;_ @_ "/>
    <numFmt numFmtId="207" formatCode="_ &quot;Ls&quot;\ * #,##0.0_ ;_ &quot;Ls&quot;\ * \-#,##0.0_ ;_ &quot;Ls&quot;\ * &quot;-&quot;??_ ;_ @_ "/>
    <numFmt numFmtId="208" formatCode="_ &quot;Ls&quot;\ * #,##0_ ;_ &quot;Ls&quot;\ * \-#,##0_ ;_ &quot;Ls&quot;\ * &quot;-&quot;??_ ;_ @_ "/>
    <numFmt numFmtId="209" formatCode="_-* #,##0.00\ _D_M_-;\-* #,##0.00\ _D_M_-;_-* &quot;-&quot;??\ _D_M_-;_-@_-"/>
    <numFmt numFmtId="210" formatCode="_-* #,##0\ _D_M_-;\-* #,##0\ _D_M_-;_-* &quot;-&quot;\ _D_M_-;_-@_-"/>
    <numFmt numFmtId="211" formatCode="_-* #,##0.00\ &quot;DM&quot;_-;\-* #,##0.00\ &quot;DM&quot;_-;_-* &quot;-&quot;??\ &quot;DM&quot;_-;_-@_-"/>
    <numFmt numFmtId="212" formatCode="_-* #,##0\ &quot;DM&quot;_-;\-* #,##0\ &quot;DM&quot;_-;_-* &quot;-&quot;\ &quot;DM&quot;_-;_-@_-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10" fillId="18" borderId="0" applyNumberFormat="0" applyBorder="0" applyAlignment="0" applyProtection="0"/>
    <xf numFmtId="0" fontId="11" fillId="28" borderId="1" applyNumberFormat="0" applyAlignment="0" applyProtection="0"/>
    <xf numFmtId="0" fontId="12" fillId="19" borderId="2" applyNumberFormat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7" borderId="1" applyNumberFormat="0" applyAlignment="0" applyProtection="0"/>
    <xf numFmtId="0" fontId="22" fillId="0" borderId="6" applyNumberFormat="0" applyFill="0" applyAlignment="0" applyProtection="0"/>
    <xf numFmtId="0" fontId="23" fillId="27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6" borderId="7" applyNumberFormat="0" applyFont="0" applyAlignment="0" applyProtection="0"/>
    <xf numFmtId="0" fontId="24" fillId="28" borderId="8" applyNumberFormat="0" applyAlignment="0" applyProtection="0"/>
    <xf numFmtId="9" fontId="0" fillId="0" borderId="0" applyFont="0" applyFill="0" applyBorder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4" fontId="6" fillId="3" borderId="9" applyNumberFormat="0" applyProtection="0">
      <alignment horizontal="right" vertical="center"/>
    </xf>
    <xf numFmtId="4" fontId="6" fillId="34" borderId="9" applyNumberFormat="0" applyProtection="0">
      <alignment horizontal="right" vertical="center"/>
    </xf>
    <xf numFmtId="4" fontId="6" fillId="35" borderId="9" applyNumberFormat="0" applyProtection="0">
      <alignment horizontal="right" vertical="center"/>
    </xf>
    <xf numFmtId="4" fontId="6" fillId="36" borderId="9" applyNumberFormat="0" applyProtection="0">
      <alignment horizontal="right" vertical="center"/>
    </xf>
    <xf numFmtId="4" fontId="6" fillId="37" borderId="9" applyNumberFormat="0" applyProtection="0">
      <alignment horizontal="right" vertical="center"/>
    </xf>
    <xf numFmtId="4" fontId="6" fillId="9" borderId="9" applyNumberFormat="0" applyProtection="0">
      <alignment horizontal="right" vertical="center"/>
    </xf>
    <xf numFmtId="4" fontId="6" fillId="38" borderId="9" applyNumberFormat="0" applyProtection="0">
      <alignment horizontal="right" vertical="center"/>
    </xf>
    <xf numFmtId="4" fontId="6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6" fillId="41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6" fillId="4" borderId="9" applyNumberFormat="0" applyProtection="0">
      <alignment vertical="center"/>
    </xf>
    <xf numFmtId="4" fontId="28" fillId="4" borderId="9" applyNumberFormat="0" applyProtection="0">
      <alignment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6" fillId="41" borderId="9" applyNumberFormat="0" applyProtection="0">
      <alignment horizontal="right" vertical="center"/>
    </xf>
    <xf numFmtId="4" fontId="28" fillId="41" borderId="9" applyNumberFormat="0" applyProtection="0">
      <alignment horizontal="right" vertical="center"/>
    </xf>
    <xf numFmtId="4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29" fillId="42" borderId="0" applyNumberFormat="0" applyProtection="0">
      <alignment horizontal="left" vertical="center" indent="1"/>
    </xf>
    <xf numFmtId="4" fontId="30" fillId="41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87" applyFont="1" applyFill="1" applyAlignment="1">
      <alignment vertical="center"/>
      <protection/>
    </xf>
    <xf numFmtId="0" fontId="0" fillId="0" borderId="0" xfId="0" applyFill="1" applyAlignment="1">
      <alignment/>
    </xf>
    <xf numFmtId="0" fontId="1" fillId="0" borderId="11" xfId="84" applyFont="1" applyFill="1" applyBorder="1" applyAlignment="1">
      <alignment horizontal="center" vertical="center" wrapText="1"/>
      <protection/>
    </xf>
    <xf numFmtId="0" fontId="4" fillId="0" borderId="0" xfId="87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" fillId="0" borderId="0" xfId="85" applyFont="1" applyFill="1" applyAlignment="1">
      <alignment vertical="center"/>
      <protection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" fillId="0" borderId="14" xfId="82" applyNumberFormat="1" applyFont="1" applyFill="1" applyBorder="1" applyAlignment="1">
      <alignment horizontal="center" vertical="center"/>
      <protection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4" fillId="0" borderId="16" xfId="84" applyFont="1" applyFill="1" applyBorder="1" applyAlignment="1">
      <alignment horizontal="left" vertical="center"/>
      <protection/>
    </xf>
    <xf numFmtId="0" fontId="34" fillId="0" borderId="17" xfId="84" applyFont="1" applyFill="1" applyBorder="1" applyAlignment="1">
      <alignment horizontal="center" vertical="center"/>
      <protection/>
    </xf>
    <xf numFmtId="0" fontId="34" fillId="0" borderId="18" xfId="84" applyFont="1" applyFill="1" applyBorder="1" applyAlignment="1">
      <alignment horizontal="center" vertical="center"/>
      <protection/>
    </xf>
    <xf numFmtId="3" fontId="3" fillId="0" borderId="19" xfId="84" applyNumberFormat="1" applyFont="1" applyFill="1" applyBorder="1" applyAlignment="1">
      <alignment horizontal="center" vertical="center"/>
      <protection/>
    </xf>
    <xf numFmtId="3" fontId="3" fillId="0" borderId="19" xfId="84" applyNumberFormat="1" applyFont="1" applyFill="1" applyBorder="1" applyAlignment="1">
      <alignment horizontal="right" vertical="center"/>
      <protection/>
    </xf>
    <xf numFmtId="3" fontId="3" fillId="0" borderId="20" xfId="84" applyNumberFormat="1" applyFont="1" applyFill="1" applyBorder="1" applyAlignment="1">
      <alignment horizontal="right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82" applyNumberFormat="1" applyFont="1" applyFill="1" applyBorder="1" applyAlignment="1">
      <alignment horizontal="right" vertical="center"/>
      <protection/>
    </xf>
    <xf numFmtId="3" fontId="2" fillId="0" borderId="22" xfId="82" applyNumberFormat="1" applyFont="1" applyFill="1" applyBorder="1" applyAlignment="1">
      <alignment horizontal="center" vertical="center"/>
      <protection/>
    </xf>
    <xf numFmtId="3" fontId="2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34" fillId="0" borderId="16" xfId="84" applyFont="1" applyFill="1" applyBorder="1" applyAlignment="1">
      <alignment horizontal="left" vertical="center" wrapText="1"/>
      <protection/>
    </xf>
    <xf numFmtId="0" fontId="35" fillId="0" borderId="25" xfId="84" applyFont="1" applyFill="1" applyBorder="1" applyAlignment="1">
      <alignment horizontal="center" vertical="center"/>
      <protection/>
    </xf>
    <xf numFmtId="3" fontId="2" fillId="0" borderId="0" xfId="84" applyNumberFormat="1" applyFont="1" applyFill="1" applyBorder="1" applyAlignment="1">
      <alignment horizontal="center" vertical="center"/>
      <protection/>
    </xf>
    <xf numFmtId="3" fontId="2" fillId="0" borderId="26" xfId="84" applyNumberFormat="1" applyFont="1" applyFill="1" applyBorder="1" applyAlignment="1">
      <alignment horizontal="center" vertical="center"/>
      <protection/>
    </xf>
    <xf numFmtId="0" fontId="39" fillId="0" borderId="0" xfId="79" applyFill="1">
      <alignment/>
      <protection/>
    </xf>
    <xf numFmtId="3" fontId="2" fillId="0" borderId="27" xfId="84" applyNumberFormat="1" applyFont="1" applyFill="1" applyBorder="1" applyAlignment="1">
      <alignment horizontal="right" vertical="center"/>
      <protection/>
    </xf>
    <xf numFmtId="3" fontId="2" fillId="0" borderId="28" xfId="84" applyNumberFormat="1" applyFont="1" applyFill="1" applyBorder="1" applyAlignment="1">
      <alignment horizontal="right" vertical="center"/>
      <protection/>
    </xf>
    <xf numFmtId="3" fontId="2" fillId="0" borderId="27" xfId="84" applyNumberFormat="1" applyFont="1" applyFill="1" applyBorder="1" applyAlignment="1">
      <alignment horizontal="right" vertical="center"/>
      <protection/>
    </xf>
    <xf numFmtId="3" fontId="2" fillId="0" borderId="29" xfId="84" applyNumberFormat="1" applyFont="1" applyFill="1" applyBorder="1" applyAlignment="1">
      <alignment horizontal="right" vertical="center"/>
      <protection/>
    </xf>
    <xf numFmtId="3" fontId="3" fillId="0" borderId="30" xfId="84" applyNumberFormat="1" applyFont="1" applyFill="1" applyBorder="1" applyAlignment="1">
      <alignment horizontal="right" vertical="center"/>
      <protection/>
    </xf>
    <xf numFmtId="3" fontId="3" fillId="0" borderId="24" xfId="84" applyNumberFormat="1" applyFont="1" applyFill="1" applyBorder="1" applyAlignment="1">
      <alignment horizontal="right" vertical="center"/>
      <protection/>
    </xf>
    <xf numFmtId="3" fontId="2" fillId="0" borderId="29" xfId="84" applyNumberFormat="1" applyFont="1" applyFill="1" applyBorder="1" applyAlignment="1">
      <alignment horizontal="right" vertical="center"/>
      <protection/>
    </xf>
    <xf numFmtId="3" fontId="3" fillId="0" borderId="11" xfId="84" applyNumberFormat="1" applyFont="1" applyFill="1" applyBorder="1" applyAlignment="1">
      <alignment horizontal="right" vertical="center"/>
      <protection/>
    </xf>
    <xf numFmtId="3" fontId="3" fillId="0" borderId="31" xfId="84" applyNumberFormat="1" applyFont="1" applyFill="1" applyBorder="1" applyAlignment="1">
      <alignment vertical="center"/>
      <protection/>
    </xf>
    <xf numFmtId="3" fontId="3" fillId="0" borderId="15" xfId="84" applyNumberFormat="1" applyFont="1" applyFill="1" applyBorder="1" applyAlignment="1">
      <alignment vertical="center"/>
      <protection/>
    </xf>
    <xf numFmtId="3" fontId="3" fillId="0" borderId="19" xfId="82" applyNumberFormat="1" applyFont="1" applyFill="1" applyBorder="1" applyAlignment="1">
      <alignment horizontal="right" vertical="center"/>
      <protection/>
    </xf>
    <xf numFmtId="3" fontId="3" fillId="0" borderId="20" xfId="82" applyNumberFormat="1" applyFont="1" applyFill="1" applyBorder="1" applyAlignment="1">
      <alignment horizontal="right" vertical="center"/>
      <protection/>
    </xf>
    <xf numFmtId="3" fontId="2" fillId="0" borderId="26" xfId="84" applyNumberFormat="1" applyFont="1" applyFill="1" applyBorder="1" applyAlignment="1">
      <alignment horizontal="right" vertical="center"/>
      <protection/>
    </xf>
    <xf numFmtId="0" fontId="1" fillId="0" borderId="0" xfId="84" applyFont="1" applyFill="1" applyBorder="1" applyAlignment="1">
      <alignment vertical="center"/>
      <protection/>
    </xf>
    <xf numFmtId="0" fontId="1" fillId="0" borderId="0" xfId="84" applyFont="1" applyFill="1" applyBorder="1" applyAlignment="1">
      <alignment horizontal="centerContinuous" vertical="center"/>
      <protection/>
    </xf>
    <xf numFmtId="0" fontId="1" fillId="0" borderId="0" xfId="78" applyFont="1" applyFill="1" applyBorder="1" applyAlignment="1">
      <alignment horizontal="right" vertical="center"/>
      <protection/>
    </xf>
    <xf numFmtId="0" fontId="1" fillId="0" borderId="32" xfId="84" applyFont="1" applyFill="1" applyBorder="1" applyAlignment="1">
      <alignment horizontal="center"/>
      <protection/>
    </xf>
    <xf numFmtId="0" fontId="1" fillId="0" borderId="19" xfId="84" applyFont="1" applyFill="1" applyBorder="1" applyAlignment="1">
      <alignment horizontal="center"/>
      <protection/>
    </xf>
    <xf numFmtId="0" fontId="1" fillId="0" borderId="20" xfId="84" applyFont="1" applyFill="1" applyBorder="1" applyAlignment="1">
      <alignment horizontal="center"/>
      <protection/>
    </xf>
    <xf numFmtId="0" fontId="2" fillId="0" borderId="0" xfId="83" applyFont="1" applyFill="1" applyAlignment="1">
      <alignment vertical="center"/>
      <protection/>
    </xf>
    <xf numFmtId="0" fontId="35" fillId="0" borderId="33" xfId="86" applyFont="1" applyFill="1" applyBorder="1" applyAlignment="1">
      <alignment horizontal="center" vertical="center"/>
      <protection/>
    </xf>
    <xf numFmtId="3" fontId="3" fillId="0" borderId="34" xfId="82" applyNumberFormat="1" applyFont="1" applyFill="1" applyBorder="1" applyAlignment="1">
      <alignment horizontal="center" vertical="center"/>
      <protection/>
    </xf>
    <xf numFmtId="3" fontId="3" fillId="0" borderId="34" xfId="83" applyNumberFormat="1" applyFont="1" applyFill="1" applyBorder="1" applyAlignment="1">
      <alignment horizontal="right" vertical="center"/>
      <protection/>
    </xf>
    <xf numFmtId="3" fontId="3" fillId="0" borderId="34" xfId="83" applyNumberFormat="1" applyFont="1" applyFill="1" applyBorder="1" applyAlignment="1">
      <alignment horizontal="center" vertical="center"/>
      <protection/>
    </xf>
    <xf numFmtId="3" fontId="3" fillId="0" borderId="35" xfId="82" applyNumberFormat="1" applyFont="1" applyFill="1" applyBorder="1" applyAlignment="1">
      <alignment horizontal="center" vertical="center"/>
      <protection/>
    </xf>
    <xf numFmtId="0" fontId="1" fillId="0" borderId="36" xfId="84" applyFont="1" applyFill="1" applyBorder="1" applyAlignment="1">
      <alignment horizontal="center" vertical="center" wrapText="1"/>
      <protection/>
    </xf>
    <xf numFmtId="3" fontId="2" fillId="0" borderId="28" xfId="84" applyNumberFormat="1" applyFont="1" applyFill="1" applyBorder="1" applyAlignment="1">
      <alignment horizontal="right" vertical="center"/>
      <protection/>
    </xf>
    <xf numFmtId="3" fontId="3" fillId="0" borderId="37" xfId="84" applyNumberFormat="1" applyFont="1" applyFill="1" applyBorder="1" applyAlignment="1">
      <alignment horizontal="center" vertical="center"/>
      <protection/>
    </xf>
    <xf numFmtId="3" fontId="3" fillId="0" borderId="31" xfId="81" applyNumberFormat="1" applyFont="1" applyFill="1" applyBorder="1" applyAlignment="1">
      <alignment vertical="center"/>
      <protection/>
    </xf>
    <xf numFmtId="3" fontId="3" fillId="0" borderId="15" xfId="81" applyNumberFormat="1" applyFont="1" applyFill="1" applyBorder="1" applyAlignment="1">
      <alignment vertical="center"/>
      <protection/>
    </xf>
    <xf numFmtId="3" fontId="3" fillId="0" borderId="27" xfId="84" applyNumberFormat="1" applyFont="1" applyFill="1" applyBorder="1" applyAlignment="1">
      <alignment vertical="center"/>
      <protection/>
    </xf>
    <xf numFmtId="3" fontId="3" fillId="0" borderId="27" xfId="81" applyNumberFormat="1" applyFont="1" applyFill="1" applyBorder="1" applyAlignment="1">
      <alignment vertical="center"/>
      <protection/>
    </xf>
    <xf numFmtId="3" fontId="3" fillId="0" borderId="38" xfId="84" applyNumberFormat="1" applyFont="1" applyFill="1" applyBorder="1" applyAlignment="1">
      <alignment horizontal="center" vertical="center"/>
      <protection/>
    </xf>
    <xf numFmtId="3" fontId="3" fillId="0" borderId="38" xfId="81" applyNumberFormat="1" applyFont="1" applyFill="1" applyBorder="1" applyAlignment="1">
      <alignment horizontal="right" vertical="center"/>
      <protection/>
    </xf>
    <xf numFmtId="3" fontId="3" fillId="0" borderId="11" xfId="82" applyNumberFormat="1" applyFont="1" applyFill="1" applyBorder="1" applyAlignment="1">
      <alignment horizontal="center" vertical="center"/>
      <protection/>
    </xf>
    <xf numFmtId="3" fontId="3" fillId="0" borderId="11" xfId="83" applyNumberFormat="1" applyFont="1" applyFill="1" applyBorder="1" applyAlignment="1">
      <alignment horizontal="right" vertical="center"/>
      <protection/>
    </xf>
    <xf numFmtId="3" fontId="3" fillId="0" borderId="11" xfId="83" applyNumberFormat="1" applyFont="1" applyFill="1" applyBorder="1" applyAlignment="1">
      <alignment horizontal="center" vertical="center"/>
      <protection/>
    </xf>
    <xf numFmtId="3" fontId="3" fillId="0" borderId="24" xfId="82" applyNumberFormat="1" applyFont="1" applyFill="1" applyBorder="1" applyAlignment="1">
      <alignment horizontal="center" vertical="center"/>
      <protection/>
    </xf>
    <xf numFmtId="3" fontId="3" fillId="0" borderId="19" xfId="82" applyNumberFormat="1" applyFont="1" applyFill="1" applyBorder="1" applyAlignment="1">
      <alignment horizontal="center" vertical="center"/>
      <protection/>
    </xf>
    <xf numFmtId="3" fontId="3" fillId="0" borderId="20" xfId="82" applyNumberFormat="1" applyFont="1" applyFill="1" applyBorder="1" applyAlignment="1">
      <alignment horizontal="center" vertical="center"/>
      <protection/>
    </xf>
    <xf numFmtId="0" fontId="1" fillId="0" borderId="39" xfId="84" applyFont="1" applyFill="1" applyBorder="1" applyAlignment="1">
      <alignment horizontal="center"/>
      <protection/>
    </xf>
    <xf numFmtId="0" fontId="2" fillId="0" borderId="40" xfId="86" applyFont="1" applyFill="1" applyBorder="1" applyAlignment="1">
      <alignment horizontal="left" vertical="center"/>
      <protection/>
    </xf>
    <xf numFmtId="0" fontId="35" fillId="0" borderId="41" xfId="86" applyFont="1" applyFill="1" applyBorder="1" applyAlignment="1">
      <alignment horizontal="right" vertical="center"/>
      <protection/>
    </xf>
    <xf numFmtId="0" fontId="35" fillId="0" borderId="33" xfId="86" applyFont="1" applyFill="1" applyBorder="1" applyAlignment="1">
      <alignment horizontal="centerContinuous" vertical="center"/>
      <protection/>
    </xf>
    <xf numFmtId="0" fontId="2" fillId="0" borderId="40" xfId="85" applyFont="1" applyFill="1" applyBorder="1" applyAlignment="1">
      <alignment horizontal="left" vertical="center"/>
      <protection/>
    </xf>
    <xf numFmtId="0" fontId="2" fillId="0" borderId="40" xfId="86" applyFont="1" applyFill="1" applyBorder="1" applyAlignment="1">
      <alignment horizontal="left" vertical="center" wrapText="1"/>
      <protection/>
    </xf>
    <xf numFmtId="186" fontId="2" fillId="0" borderId="40" xfId="86" applyNumberFormat="1" applyFont="1" applyFill="1" applyBorder="1" applyAlignment="1">
      <alignment horizontal="left" vertical="center"/>
      <protection/>
    </xf>
    <xf numFmtId="0" fontId="35" fillId="0" borderId="39" xfId="84" applyFont="1" applyFill="1" applyBorder="1" applyAlignment="1">
      <alignment horizontal="right" vertical="center" wrapText="1"/>
      <protection/>
    </xf>
    <xf numFmtId="0" fontId="2" fillId="0" borderId="39" xfId="87" applyFont="1" applyFill="1" applyBorder="1" applyAlignment="1">
      <alignment horizontal="left" vertical="center" wrapText="1"/>
      <protection/>
    </xf>
    <xf numFmtId="2" fontId="2" fillId="0" borderId="42" xfId="84" applyNumberFormat="1" applyFont="1" applyFill="1" applyBorder="1" applyAlignment="1">
      <alignment horizontal="left" vertical="center" wrapText="1"/>
      <protection/>
    </xf>
    <xf numFmtId="0" fontId="35" fillId="0" borderId="41" xfId="84" applyFont="1" applyFill="1" applyBorder="1" applyAlignment="1">
      <alignment horizontal="right" vertical="center" wrapText="1"/>
      <protection/>
    </xf>
    <xf numFmtId="0" fontId="2" fillId="0" borderId="40" xfId="84" applyFont="1" applyFill="1" applyBorder="1" applyAlignment="1">
      <alignment horizontal="left" vertical="center" wrapText="1"/>
      <protection/>
    </xf>
    <xf numFmtId="0" fontId="35" fillId="0" borderId="43" xfId="80" applyFont="1" applyFill="1" applyBorder="1" applyAlignment="1">
      <alignment horizontal="right" vertical="center"/>
      <protection/>
    </xf>
    <xf numFmtId="0" fontId="35" fillId="0" borderId="40" xfId="80" applyFont="1" applyFill="1" applyBorder="1" applyAlignment="1">
      <alignment horizontal="right" vertical="center"/>
      <protection/>
    </xf>
    <xf numFmtId="0" fontId="35" fillId="0" borderId="44" xfId="80" applyFont="1" applyFill="1" applyBorder="1" applyAlignment="1">
      <alignment horizontal="right" vertical="center"/>
      <protection/>
    </xf>
    <xf numFmtId="0" fontId="35" fillId="0" borderId="45" xfId="78" applyFont="1" applyFill="1" applyBorder="1" applyAlignment="1">
      <alignment horizontal="right" vertical="center" wrapText="1"/>
      <protection/>
    </xf>
    <xf numFmtId="0" fontId="35" fillId="0" borderId="16" xfId="84" applyFont="1" applyFill="1" applyBorder="1" applyAlignment="1">
      <alignment horizontal="right" vertical="center" wrapText="1"/>
      <protection/>
    </xf>
    <xf numFmtId="0" fontId="34" fillId="0" borderId="16" xfId="84" applyFont="1" applyFill="1" applyBorder="1" applyAlignment="1">
      <alignment horizontal="center" vertical="center"/>
      <protection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47" xfId="84" applyNumberFormat="1" applyFont="1" applyFill="1" applyBorder="1" applyAlignment="1">
      <alignment horizontal="right" vertical="center"/>
      <protection/>
    </xf>
    <xf numFmtId="3" fontId="3" fillId="0" borderId="41" xfId="84" applyNumberFormat="1" applyFont="1" applyFill="1" applyBorder="1" applyAlignment="1">
      <alignment horizontal="right" vertical="center"/>
      <protection/>
    </xf>
    <xf numFmtId="3" fontId="2" fillId="0" borderId="48" xfId="82" applyNumberFormat="1" applyFont="1" applyFill="1" applyBorder="1" applyAlignment="1">
      <alignment horizontal="center" vertical="center"/>
      <protection/>
    </xf>
    <xf numFmtId="3" fontId="2" fillId="0" borderId="47" xfId="84" applyNumberFormat="1" applyFont="1" applyFill="1" applyBorder="1" applyAlignment="1">
      <alignment horizontal="right" vertical="center"/>
      <protection/>
    </xf>
    <xf numFmtId="3" fontId="3" fillId="0" borderId="36" xfId="84" applyNumberFormat="1" applyFont="1" applyFill="1" applyBorder="1" applyAlignment="1">
      <alignment horizontal="right" vertical="center"/>
      <protection/>
    </xf>
    <xf numFmtId="3" fontId="2" fillId="0" borderId="4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32" xfId="84" applyNumberFormat="1" applyFont="1" applyFill="1" applyBorder="1" applyAlignment="1">
      <alignment horizontal="center" vertical="center"/>
      <protection/>
    </xf>
    <xf numFmtId="3" fontId="3" fillId="0" borderId="32" xfId="82" applyNumberFormat="1" applyFont="1" applyFill="1" applyBorder="1" applyAlignment="1">
      <alignment horizontal="right" vertical="center"/>
      <protection/>
    </xf>
    <xf numFmtId="3" fontId="2" fillId="0" borderId="25" xfId="84" applyNumberFormat="1" applyFont="1" applyFill="1" applyBorder="1" applyAlignment="1">
      <alignment horizontal="center" vertical="center"/>
      <protection/>
    </xf>
    <xf numFmtId="3" fontId="3" fillId="0" borderId="50" xfId="84" applyNumberFormat="1" applyFont="1" applyFill="1" applyBorder="1" applyAlignment="1">
      <alignment horizontal="center" vertical="center"/>
      <protection/>
    </xf>
    <xf numFmtId="3" fontId="3" fillId="0" borderId="51" xfId="84" applyNumberFormat="1" applyFont="1" applyFill="1" applyBorder="1" applyAlignment="1">
      <alignment vertical="center"/>
      <protection/>
    </xf>
    <xf numFmtId="3" fontId="3" fillId="0" borderId="52" xfId="81" applyNumberFormat="1" applyFont="1" applyFill="1" applyBorder="1" applyAlignment="1">
      <alignment vertical="center"/>
      <protection/>
    </xf>
    <xf numFmtId="3" fontId="3" fillId="0" borderId="49" xfId="84" applyNumberFormat="1" applyFont="1" applyFill="1" applyBorder="1" applyAlignment="1">
      <alignment vertical="center"/>
      <protection/>
    </xf>
    <xf numFmtId="3" fontId="3" fillId="0" borderId="23" xfId="81" applyNumberFormat="1" applyFont="1" applyFill="1" applyBorder="1" applyAlignment="1">
      <alignment vertical="center"/>
      <protection/>
    </xf>
    <xf numFmtId="3" fontId="3" fillId="0" borderId="47" xfId="84" applyNumberFormat="1" applyFont="1" applyFill="1" applyBorder="1" applyAlignment="1">
      <alignment vertical="center"/>
      <protection/>
    </xf>
    <xf numFmtId="3" fontId="3" fillId="0" borderId="29" xfId="81" applyNumberFormat="1" applyFont="1" applyFill="1" applyBorder="1" applyAlignment="1">
      <alignment vertical="center"/>
      <protection/>
    </xf>
    <xf numFmtId="3" fontId="3" fillId="0" borderId="53" xfId="84" applyNumberFormat="1" applyFont="1" applyFill="1" applyBorder="1" applyAlignment="1">
      <alignment horizontal="center" vertical="center"/>
      <protection/>
    </xf>
    <xf numFmtId="3" fontId="3" fillId="0" borderId="54" xfId="81" applyNumberFormat="1" applyFont="1" applyFill="1" applyBorder="1" applyAlignment="1">
      <alignment horizontal="right" vertical="center"/>
      <protection/>
    </xf>
    <xf numFmtId="3" fontId="3" fillId="0" borderId="55" xfId="82" applyNumberFormat="1" applyFont="1" applyFill="1" applyBorder="1" applyAlignment="1">
      <alignment horizontal="center" vertical="center"/>
      <protection/>
    </xf>
    <xf numFmtId="3" fontId="3" fillId="0" borderId="36" xfId="82" applyNumberFormat="1" applyFont="1" applyFill="1" applyBorder="1" applyAlignment="1">
      <alignment horizontal="center" vertical="center"/>
      <protection/>
    </xf>
    <xf numFmtId="3" fontId="3" fillId="0" borderId="32" xfId="82" applyNumberFormat="1" applyFont="1" applyFill="1" applyBorder="1" applyAlignment="1">
      <alignment horizontal="center" vertical="center"/>
      <protection/>
    </xf>
    <xf numFmtId="0" fontId="35" fillId="0" borderId="46" xfId="84" applyFont="1" applyFill="1" applyBorder="1" applyAlignment="1">
      <alignment horizontal="right" vertical="center" wrapText="1"/>
      <protection/>
    </xf>
    <xf numFmtId="0" fontId="35" fillId="0" borderId="56" xfId="84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3" fontId="3" fillId="0" borderId="54" xfId="84" applyNumberFormat="1" applyFont="1" applyFill="1" applyBorder="1" applyAlignment="1">
      <alignment horizontal="center" vertical="center"/>
      <protection/>
    </xf>
    <xf numFmtId="0" fontId="35" fillId="0" borderId="57" xfId="84" applyFont="1" applyFill="1" applyBorder="1" applyAlignment="1">
      <alignment horizontal="right" vertical="center" wrapText="1"/>
      <protection/>
    </xf>
    <xf numFmtId="3" fontId="3" fillId="0" borderId="58" xfId="82" applyNumberFormat="1" applyFont="1" applyFill="1" applyBorder="1" applyAlignment="1">
      <alignment horizontal="center" vertical="center"/>
      <protection/>
    </xf>
    <xf numFmtId="3" fontId="3" fillId="0" borderId="59" xfId="82" applyNumberFormat="1" applyFont="1" applyFill="1" applyBorder="1" applyAlignment="1">
      <alignment horizontal="center" vertical="center"/>
      <protection/>
    </xf>
    <xf numFmtId="3" fontId="3" fillId="0" borderId="59" xfId="83" applyNumberFormat="1" applyFont="1" applyFill="1" applyBorder="1" applyAlignment="1">
      <alignment horizontal="right" vertical="center"/>
      <protection/>
    </xf>
    <xf numFmtId="3" fontId="3" fillId="0" borderId="59" xfId="83" applyNumberFormat="1" applyFont="1" applyFill="1" applyBorder="1" applyAlignment="1">
      <alignment horizontal="center" vertical="center"/>
      <protection/>
    </xf>
    <xf numFmtId="3" fontId="3" fillId="0" borderId="60" xfId="82" applyNumberFormat="1" applyFont="1" applyFill="1" applyBorder="1" applyAlignment="1">
      <alignment horizontal="center" vertical="center"/>
      <protection/>
    </xf>
    <xf numFmtId="0" fontId="35" fillId="0" borderId="61" xfId="84" applyFont="1" applyFill="1" applyBorder="1" applyAlignment="1">
      <alignment horizontal="right" vertical="center" wrapText="1"/>
      <protection/>
    </xf>
    <xf numFmtId="3" fontId="3" fillId="0" borderId="53" xfId="82" applyNumberFormat="1" applyFont="1" applyFill="1" applyBorder="1" applyAlignment="1">
      <alignment horizontal="center" vertical="center"/>
      <protection/>
    </xf>
    <xf numFmtId="3" fontId="3" fillId="0" borderId="38" xfId="82" applyNumberFormat="1" applyFont="1" applyFill="1" applyBorder="1" applyAlignment="1">
      <alignment horizontal="center" vertical="center"/>
      <protection/>
    </xf>
    <xf numFmtId="3" fontId="3" fillId="0" borderId="38" xfId="83" applyNumberFormat="1" applyFont="1" applyFill="1" applyBorder="1" applyAlignment="1">
      <alignment horizontal="right" vertical="center"/>
      <protection/>
    </xf>
    <xf numFmtId="3" fontId="3" fillId="0" borderId="38" xfId="83" applyNumberFormat="1" applyFont="1" applyFill="1" applyBorder="1" applyAlignment="1">
      <alignment horizontal="center" vertical="center"/>
      <protection/>
    </xf>
    <xf numFmtId="3" fontId="3" fillId="0" borderId="54" xfId="82" applyNumberFormat="1" applyFont="1" applyFill="1" applyBorder="1" applyAlignment="1">
      <alignment horizontal="center" vertical="center"/>
      <protection/>
    </xf>
    <xf numFmtId="3" fontId="2" fillId="43" borderId="27" xfId="84" applyNumberFormat="1" applyFont="1" applyFill="1" applyBorder="1" applyAlignment="1">
      <alignment horizontal="right" vertical="center"/>
      <protection/>
    </xf>
    <xf numFmtId="3" fontId="2" fillId="43" borderId="15" xfId="84" applyNumberFormat="1" applyFont="1" applyFill="1" applyBorder="1" applyAlignment="1">
      <alignment horizontal="right" vertical="center"/>
      <protection/>
    </xf>
    <xf numFmtId="3" fontId="2" fillId="43" borderId="28" xfId="84" applyNumberFormat="1" applyFont="1" applyFill="1" applyBorder="1" applyAlignment="1">
      <alignment horizontal="right" vertical="center"/>
      <protection/>
    </xf>
    <xf numFmtId="3" fontId="2" fillId="43" borderId="27" xfId="84" applyNumberFormat="1" applyFont="1" applyFill="1" applyBorder="1" applyAlignment="1">
      <alignment horizontal="right" vertical="center"/>
      <protection/>
    </xf>
    <xf numFmtId="3" fontId="2" fillId="43" borderId="29" xfId="84" applyNumberFormat="1" applyFont="1" applyFill="1" applyBorder="1" applyAlignment="1">
      <alignment horizontal="right" vertical="center"/>
      <protection/>
    </xf>
    <xf numFmtId="3" fontId="3" fillId="43" borderId="30" xfId="84" applyNumberFormat="1" applyFont="1" applyFill="1" applyBorder="1" applyAlignment="1">
      <alignment horizontal="right" vertical="center"/>
      <protection/>
    </xf>
    <xf numFmtId="3" fontId="3" fillId="43" borderId="24" xfId="84" applyNumberFormat="1" applyFont="1" applyFill="1" applyBorder="1" applyAlignment="1">
      <alignment horizontal="right" vertical="center"/>
      <protection/>
    </xf>
    <xf numFmtId="3" fontId="2" fillId="43" borderId="0" xfId="84" applyNumberFormat="1" applyFont="1" applyFill="1" applyBorder="1" applyAlignment="1">
      <alignment horizontal="center" vertical="center"/>
      <protection/>
    </xf>
    <xf numFmtId="3" fontId="2" fillId="43" borderId="26" xfId="84" applyNumberFormat="1" applyFont="1" applyFill="1" applyBorder="1" applyAlignment="1">
      <alignment horizontal="center" vertical="center"/>
      <protection/>
    </xf>
    <xf numFmtId="3" fontId="2" fillId="43" borderId="29" xfId="84" applyNumberFormat="1" applyFont="1" applyFill="1" applyBorder="1" applyAlignment="1">
      <alignment horizontal="right" vertical="center"/>
      <protection/>
    </xf>
    <xf numFmtId="3" fontId="2" fillId="43" borderId="28" xfId="84" applyNumberFormat="1" applyFont="1" applyFill="1" applyBorder="1" applyAlignment="1">
      <alignment horizontal="right" vertical="center"/>
      <protection/>
    </xf>
    <xf numFmtId="3" fontId="3" fillId="43" borderId="11" xfId="84" applyNumberFormat="1" applyFont="1" applyFill="1" applyBorder="1" applyAlignment="1">
      <alignment horizontal="right" vertical="center"/>
      <protection/>
    </xf>
    <xf numFmtId="3" fontId="2" fillId="43" borderId="26" xfId="84" applyNumberFormat="1" applyFont="1" applyFill="1" applyBorder="1" applyAlignment="1">
      <alignment horizontal="right" vertical="center"/>
      <protection/>
    </xf>
    <xf numFmtId="3" fontId="3" fillId="43" borderId="19" xfId="84" applyNumberFormat="1" applyFont="1" applyFill="1" applyBorder="1" applyAlignment="1">
      <alignment horizontal="right" vertical="center"/>
      <protection/>
    </xf>
    <xf numFmtId="3" fontId="3" fillId="43" borderId="19" xfId="84" applyNumberFormat="1" applyFont="1" applyFill="1" applyBorder="1" applyAlignment="1">
      <alignment horizontal="center" vertical="center"/>
      <protection/>
    </xf>
    <xf numFmtId="4" fontId="3" fillId="43" borderId="19" xfId="84" applyNumberFormat="1" applyFont="1" applyFill="1" applyBorder="1" applyAlignment="1">
      <alignment horizontal="right" vertical="center"/>
      <protection/>
    </xf>
    <xf numFmtId="3" fontId="3" fillId="43" borderId="20" xfId="84" applyNumberFormat="1" applyFont="1" applyFill="1" applyBorder="1" applyAlignment="1">
      <alignment horizontal="right" vertical="center"/>
      <protection/>
    </xf>
    <xf numFmtId="0" fontId="34" fillId="43" borderId="17" xfId="84" applyFont="1" applyFill="1" applyBorder="1" applyAlignment="1">
      <alignment horizontal="center" vertical="center"/>
      <protection/>
    </xf>
    <xf numFmtId="0" fontId="34" fillId="43" borderId="18" xfId="84" applyFont="1" applyFill="1" applyBorder="1" applyAlignment="1">
      <alignment horizontal="center" vertical="center"/>
      <protection/>
    </xf>
    <xf numFmtId="3" fontId="3" fillId="0" borderId="11" xfId="84" applyNumberFormat="1" applyFont="1" applyFill="1" applyBorder="1" applyAlignment="1">
      <alignment horizontal="center" vertical="center"/>
      <protection/>
    </xf>
    <xf numFmtId="3" fontId="3" fillId="43" borderId="62" xfId="80" applyNumberFormat="1" applyFont="1" applyFill="1" applyBorder="1" applyAlignment="1">
      <alignment horizontal="right" vertical="center"/>
      <protection/>
    </xf>
    <xf numFmtId="3" fontId="3" fillId="43" borderId="11" xfId="84" applyNumberFormat="1" applyFont="1" applyFill="1" applyBorder="1" applyAlignment="1">
      <alignment horizontal="center" vertical="center"/>
      <protection/>
    </xf>
    <xf numFmtId="3" fontId="3" fillId="43" borderId="63" xfId="80" applyNumberFormat="1" applyFont="1" applyFill="1" applyBorder="1" applyAlignment="1">
      <alignment horizontal="right" vertical="center"/>
      <protection/>
    </xf>
    <xf numFmtId="3" fontId="3" fillId="43" borderId="37" xfId="84" applyNumberFormat="1" applyFont="1" applyFill="1" applyBorder="1" applyAlignment="1">
      <alignment horizontal="center" vertical="center"/>
      <protection/>
    </xf>
    <xf numFmtId="3" fontId="3" fillId="43" borderId="31" xfId="80" applyNumberFormat="1" applyFont="1" applyFill="1" applyBorder="1" applyAlignment="1">
      <alignment vertical="center"/>
      <protection/>
    </xf>
    <xf numFmtId="3" fontId="3" fillId="43" borderId="31" xfId="84" applyNumberFormat="1" applyFont="1" applyFill="1" applyBorder="1" applyAlignment="1">
      <alignment vertical="center"/>
      <protection/>
    </xf>
    <xf numFmtId="3" fontId="3" fillId="43" borderId="52" xfId="80" applyNumberFormat="1" applyFont="1" applyFill="1" applyBorder="1" applyAlignment="1">
      <alignment vertical="center"/>
      <protection/>
    </xf>
    <xf numFmtId="3" fontId="3" fillId="43" borderId="15" xfId="80" applyNumberFormat="1" applyFont="1" applyFill="1" applyBorder="1" applyAlignment="1">
      <alignment vertical="center"/>
      <protection/>
    </xf>
    <xf numFmtId="3" fontId="3" fillId="43" borderId="15" xfId="84" applyNumberFormat="1" applyFont="1" applyFill="1" applyBorder="1" applyAlignment="1">
      <alignment vertical="center"/>
      <protection/>
    </xf>
    <xf numFmtId="3" fontId="3" fillId="43" borderId="23" xfId="80" applyNumberFormat="1" applyFont="1" applyFill="1" applyBorder="1" applyAlignment="1">
      <alignment vertical="center"/>
      <protection/>
    </xf>
    <xf numFmtId="3" fontId="3" fillId="43" borderId="27" xfId="80" applyNumberFormat="1" applyFont="1" applyFill="1" applyBorder="1" applyAlignment="1">
      <alignment vertical="center"/>
      <protection/>
    </xf>
    <xf numFmtId="3" fontId="3" fillId="43" borderId="27" xfId="84" applyNumberFormat="1" applyFont="1" applyFill="1" applyBorder="1" applyAlignment="1">
      <alignment vertical="center"/>
      <protection/>
    </xf>
    <xf numFmtId="3" fontId="3" fillId="43" borderId="29" xfId="80" applyNumberFormat="1" applyFont="1" applyFill="1" applyBorder="1" applyAlignment="1">
      <alignment vertical="center"/>
      <protection/>
    </xf>
    <xf numFmtId="3" fontId="3" fillId="43" borderId="38" xfId="80" applyNumberFormat="1" applyFont="1" applyFill="1" applyBorder="1" applyAlignment="1">
      <alignment horizontal="right" vertical="center"/>
      <protection/>
    </xf>
    <xf numFmtId="3" fontId="3" fillId="43" borderId="38" xfId="84" applyNumberFormat="1" applyFont="1" applyFill="1" applyBorder="1" applyAlignment="1">
      <alignment horizontal="center" vertical="center"/>
      <protection/>
    </xf>
    <xf numFmtId="3" fontId="3" fillId="43" borderId="54" xfId="80" applyNumberFormat="1" applyFont="1" applyFill="1" applyBorder="1" applyAlignment="1">
      <alignment horizontal="right" vertical="center"/>
      <protection/>
    </xf>
    <xf numFmtId="0" fontId="35" fillId="0" borderId="36" xfId="84" applyFont="1" applyFill="1" applyBorder="1" applyAlignment="1">
      <alignment horizontal="right" vertical="center" wrapText="1"/>
      <protection/>
    </xf>
    <xf numFmtId="3" fontId="3" fillId="0" borderId="24" xfId="83" applyNumberFormat="1" applyFont="1" applyFill="1" applyBorder="1" applyAlignment="1">
      <alignment horizontal="center" vertical="center"/>
      <protection/>
    </xf>
    <xf numFmtId="0" fontId="35" fillId="0" borderId="32" xfId="84" applyFont="1" applyFill="1" applyBorder="1" applyAlignment="1">
      <alignment horizontal="right" vertical="center" wrapText="1"/>
      <protection/>
    </xf>
    <xf numFmtId="0" fontId="35" fillId="0" borderId="64" xfId="78" applyFont="1" applyFill="1" applyBorder="1" applyAlignment="1">
      <alignment horizontal="right" vertical="center" wrapText="1"/>
      <protection/>
    </xf>
    <xf numFmtId="0" fontId="35" fillId="0" borderId="53" xfId="84" applyFont="1" applyFill="1" applyBorder="1" applyAlignment="1">
      <alignment horizontal="right" vertical="center" wrapText="1"/>
      <protection/>
    </xf>
    <xf numFmtId="0" fontId="35" fillId="0" borderId="58" xfId="84" applyFont="1" applyFill="1" applyBorder="1" applyAlignment="1">
      <alignment horizontal="right" vertical="center" wrapText="1"/>
      <protection/>
    </xf>
    <xf numFmtId="3" fontId="3" fillId="0" borderId="60" xfId="83" applyNumberFormat="1" applyFont="1" applyFill="1" applyBorder="1" applyAlignment="1">
      <alignment horizontal="center" vertical="center"/>
      <protection/>
    </xf>
    <xf numFmtId="3" fontId="3" fillId="0" borderId="54" xfId="83" applyNumberFormat="1" applyFont="1" applyFill="1" applyBorder="1" applyAlignment="1">
      <alignment horizontal="center" vertical="center"/>
      <protection/>
    </xf>
    <xf numFmtId="3" fontId="2" fillId="0" borderId="65" xfId="0" applyNumberFormat="1" applyFont="1" applyFill="1" applyBorder="1" applyAlignment="1">
      <alignment horizontal="center" vertical="center"/>
    </xf>
    <xf numFmtId="3" fontId="2" fillId="0" borderId="66" xfId="0" applyNumberFormat="1" applyFont="1" applyFill="1" applyBorder="1" applyAlignment="1">
      <alignment horizontal="center" vertical="center"/>
    </xf>
    <xf numFmtId="3" fontId="3" fillId="0" borderId="67" xfId="83" applyNumberFormat="1" applyFont="1" applyFill="1" applyBorder="1" applyAlignment="1">
      <alignment horizontal="center" vertical="center"/>
      <protection/>
    </xf>
    <xf numFmtId="0" fontId="35" fillId="0" borderId="55" xfId="84" applyFont="1" applyFill="1" applyBorder="1" applyAlignment="1">
      <alignment horizontal="right" vertical="center" wrapText="1"/>
      <protection/>
    </xf>
    <xf numFmtId="3" fontId="3" fillId="0" borderId="19" xfId="83" applyNumberFormat="1" applyFont="1" applyFill="1" applyBorder="1" applyAlignment="1">
      <alignment horizontal="center" vertical="center"/>
      <protection/>
    </xf>
    <xf numFmtId="3" fontId="3" fillId="0" borderId="19" xfId="83" applyNumberFormat="1" applyFont="1" applyFill="1" applyBorder="1" applyAlignment="1">
      <alignment horizontal="right" vertical="center"/>
      <protection/>
    </xf>
    <xf numFmtId="3" fontId="3" fillId="0" borderId="20" xfId="83" applyNumberFormat="1" applyFont="1" applyFill="1" applyBorder="1" applyAlignment="1">
      <alignment horizontal="center" vertical="center"/>
      <protection/>
    </xf>
    <xf numFmtId="3" fontId="2" fillId="0" borderId="15" xfId="84" applyNumberFormat="1" applyFont="1" applyFill="1" applyBorder="1" applyAlignment="1">
      <alignment horizontal="right" vertical="center"/>
      <protection/>
    </xf>
    <xf numFmtId="4" fontId="3" fillId="0" borderId="19" xfId="84" applyNumberFormat="1" applyFont="1" applyFill="1" applyBorder="1" applyAlignment="1">
      <alignment horizontal="right" vertical="center"/>
      <protection/>
    </xf>
    <xf numFmtId="3" fontId="3" fillId="0" borderId="62" xfId="80" applyNumberFormat="1" applyFont="1" applyFill="1" applyBorder="1" applyAlignment="1">
      <alignment horizontal="right" vertical="center"/>
      <protection/>
    </xf>
    <xf numFmtId="3" fontId="3" fillId="0" borderId="63" xfId="80" applyNumberFormat="1" applyFont="1" applyFill="1" applyBorder="1" applyAlignment="1">
      <alignment horizontal="right" vertical="center"/>
      <protection/>
    </xf>
    <xf numFmtId="3" fontId="3" fillId="0" borderId="31" xfId="80" applyNumberFormat="1" applyFont="1" applyFill="1" applyBorder="1" applyAlignment="1">
      <alignment vertical="center"/>
      <protection/>
    </xf>
    <xf numFmtId="3" fontId="3" fillId="0" borderId="52" xfId="80" applyNumberFormat="1" applyFont="1" applyFill="1" applyBorder="1" applyAlignment="1">
      <alignment vertical="center"/>
      <protection/>
    </xf>
    <xf numFmtId="3" fontId="3" fillId="0" borderId="15" xfId="80" applyNumberFormat="1" applyFont="1" applyFill="1" applyBorder="1" applyAlignment="1">
      <alignment vertical="center"/>
      <protection/>
    </xf>
    <xf numFmtId="3" fontId="3" fillId="0" borderId="23" xfId="80" applyNumberFormat="1" applyFont="1" applyFill="1" applyBorder="1" applyAlignment="1">
      <alignment vertical="center"/>
      <protection/>
    </xf>
    <xf numFmtId="3" fontId="3" fillId="0" borderId="27" xfId="80" applyNumberFormat="1" applyFont="1" applyFill="1" applyBorder="1" applyAlignment="1">
      <alignment vertical="center"/>
      <protection/>
    </xf>
    <xf numFmtId="3" fontId="3" fillId="0" borderId="29" xfId="80" applyNumberFormat="1" applyFont="1" applyFill="1" applyBorder="1" applyAlignment="1">
      <alignment vertical="center"/>
      <protection/>
    </xf>
    <xf numFmtId="3" fontId="3" fillId="0" borderId="38" xfId="80" applyNumberFormat="1" applyFont="1" applyFill="1" applyBorder="1" applyAlignment="1">
      <alignment horizontal="right" vertical="center"/>
      <protection/>
    </xf>
    <xf numFmtId="3" fontId="3" fillId="0" borderId="54" xfId="80" applyNumberFormat="1" applyFont="1" applyFill="1" applyBorder="1" applyAlignment="1">
      <alignment horizontal="right" vertical="center"/>
      <protection/>
    </xf>
    <xf numFmtId="3" fontId="3" fillId="0" borderId="68" xfId="84" applyNumberFormat="1" applyFont="1" applyFill="1" applyBorder="1" applyAlignment="1">
      <alignment horizontal="center" vertical="center"/>
      <protection/>
    </xf>
    <xf numFmtId="3" fontId="3" fillId="0" borderId="68" xfId="80" applyNumberFormat="1" applyFont="1" applyFill="1" applyBorder="1" applyAlignment="1">
      <alignment horizontal="right" vertical="center"/>
      <protection/>
    </xf>
    <xf numFmtId="3" fontId="3" fillId="0" borderId="69" xfId="80" applyNumberFormat="1" applyFont="1" applyFill="1" applyBorder="1" applyAlignment="1">
      <alignment horizontal="right" vertical="center"/>
      <protection/>
    </xf>
    <xf numFmtId="3" fontId="3" fillId="0" borderId="38" xfId="84" applyNumberFormat="1" applyFont="1" applyFill="1" applyBorder="1" applyAlignment="1">
      <alignment horizontal="right" vertical="center"/>
      <protection/>
    </xf>
    <xf numFmtId="0" fontId="35" fillId="0" borderId="70" xfId="84" applyFont="1" applyFill="1" applyBorder="1" applyAlignment="1">
      <alignment horizontal="right" vertical="center" wrapText="1"/>
      <protection/>
    </xf>
    <xf numFmtId="3" fontId="3" fillId="0" borderId="71" xfId="82" applyNumberFormat="1" applyFont="1" applyFill="1" applyBorder="1" applyAlignment="1">
      <alignment horizontal="center" vertical="center"/>
      <protection/>
    </xf>
    <xf numFmtId="3" fontId="3" fillId="0" borderId="71" xfId="82" applyNumberFormat="1" applyFont="1" applyFill="1" applyBorder="1" applyAlignment="1">
      <alignment horizontal="right" vertical="center"/>
      <protection/>
    </xf>
    <xf numFmtId="0" fontId="35" fillId="0" borderId="50" xfId="84" applyFont="1" applyFill="1" applyBorder="1" applyAlignment="1">
      <alignment horizontal="right" vertical="center" wrapText="1"/>
      <protection/>
    </xf>
    <xf numFmtId="3" fontId="3" fillId="0" borderId="37" xfId="82" applyNumberFormat="1" applyFont="1" applyFill="1" applyBorder="1" applyAlignment="1">
      <alignment horizontal="center" vertical="center"/>
      <protection/>
    </xf>
    <xf numFmtId="3" fontId="3" fillId="0" borderId="37" xfId="83" applyNumberFormat="1" applyFont="1" applyFill="1" applyBorder="1" applyAlignment="1">
      <alignment horizontal="center" vertical="center"/>
      <protection/>
    </xf>
    <xf numFmtId="3" fontId="3" fillId="0" borderId="37" xfId="83" applyNumberFormat="1" applyFont="1" applyFill="1" applyBorder="1" applyAlignment="1">
      <alignment horizontal="right" vertical="center"/>
      <protection/>
    </xf>
    <xf numFmtId="3" fontId="3" fillId="0" borderId="72" xfId="83" applyNumberFormat="1" applyFont="1" applyFill="1" applyBorder="1" applyAlignment="1">
      <alignment horizontal="center" vertical="center"/>
      <protection/>
    </xf>
    <xf numFmtId="0" fontId="1" fillId="0" borderId="73" xfId="0" applyFont="1" applyBorder="1" applyAlignment="1">
      <alignment horizontal="center" wrapText="1"/>
    </xf>
    <xf numFmtId="0" fontId="36" fillId="0" borderId="13" xfId="88" applyFont="1" applyFill="1" applyBorder="1" applyAlignment="1">
      <alignment horizontal="center"/>
      <protection/>
    </xf>
    <xf numFmtId="0" fontId="3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0" xfId="86" applyFont="1" applyFill="1" applyAlignment="1">
      <alignment horizontal="center" vertical="center"/>
      <protection/>
    </xf>
    <xf numFmtId="0" fontId="33" fillId="0" borderId="0" xfId="78" applyNumberFormat="1" applyFont="1" applyFill="1" applyAlignment="1">
      <alignment horizontal="center" vertical="center" wrapText="1"/>
      <protection/>
    </xf>
    <xf numFmtId="0" fontId="33" fillId="0" borderId="0" xfId="78" applyNumberFormat="1" applyFont="1" applyFill="1" applyAlignment="1">
      <alignment horizontal="center" vertical="center"/>
      <protection/>
    </xf>
    <xf numFmtId="0" fontId="4" fillId="0" borderId="0" xfId="84" applyNumberFormat="1" applyFont="1" applyFill="1" applyAlignment="1" quotePrefix="1">
      <alignment horizontal="center" vertical="center"/>
      <protection/>
    </xf>
    <xf numFmtId="0" fontId="4" fillId="0" borderId="0" xfId="84" applyNumberFormat="1" applyFont="1" applyFill="1" applyAlignment="1">
      <alignment horizontal="center" vertical="center"/>
      <protection/>
    </xf>
    <xf numFmtId="0" fontId="1" fillId="0" borderId="16" xfId="84" applyFont="1" applyFill="1" applyBorder="1" applyAlignment="1">
      <alignment horizontal="center" vertical="center" wrapText="1"/>
      <protection/>
    </xf>
    <xf numFmtId="0" fontId="1" fillId="0" borderId="41" xfId="84" applyFont="1" applyFill="1" applyBorder="1" applyAlignment="1">
      <alignment horizontal="center" vertical="center" wrapText="1"/>
      <protection/>
    </xf>
    <xf numFmtId="0" fontId="1" fillId="0" borderId="55" xfId="84" applyFont="1" applyFill="1" applyBorder="1" applyAlignment="1">
      <alignment horizontal="center" vertical="center" wrapText="1"/>
      <protection/>
    </xf>
    <xf numFmtId="0" fontId="1" fillId="0" borderId="34" xfId="84" applyFont="1" applyFill="1" applyBorder="1" applyAlignment="1">
      <alignment horizontal="center" vertical="center" wrapText="1"/>
      <protection/>
    </xf>
    <xf numFmtId="0" fontId="1" fillId="0" borderId="11" xfId="84" applyFont="1" applyFill="1" applyBorder="1" applyAlignment="1">
      <alignment horizontal="center" vertical="center" wrapText="1"/>
      <protection/>
    </xf>
    <xf numFmtId="0" fontId="1" fillId="0" borderId="35" xfId="84" applyFont="1" applyFill="1" applyBorder="1" applyAlignment="1">
      <alignment horizontal="center" vertical="center" wrapText="1"/>
      <protection/>
    </xf>
    <xf numFmtId="0" fontId="1" fillId="0" borderId="24" xfId="84" applyFont="1" applyFill="1" applyBorder="1" applyAlignment="1">
      <alignment horizontal="center" vertical="center" wrapText="1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2" xfId="79"/>
    <cellStyle name="Normal 2 2" xfId="80"/>
    <cellStyle name="Normal 3 2" xfId="81"/>
    <cellStyle name="Normal_2008_3.piel_arejais parads_men_WORK" xfId="82"/>
    <cellStyle name="Normal_2009_3.piel_arejais parads_men_WORK" xfId="83"/>
    <cellStyle name="Normal_2010_3.piel_arejais parads_men_WORK" xfId="84"/>
    <cellStyle name="Normal_arejais parads- ceturksnis-2005" xfId="85"/>
    <cellStyle name="Normal_arejais parads_men_2006 (anglu)" xfId="86"/>
    <cellStyle name="Normal_arejais parads_menesis-2006" xfId="87"/>
    <cellStyle name="Normal_galvojumi_men_2006(anglu)" xfId="88"/>
    <cellStyle name="Note" xfId="89"/>
    <cellStyle name="Output" xfId="90"/>
    <cellStyle name="Percent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heet Title" xfId="131"/>
    <cellStyle name="Title" xfId="132"/>
    <cellStyle name="Total" xfId="133"/>
    <cellStyle name="Warning Text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SheetLayoutView="100" zoomScalePageLayoutView="0" workbookViewId="0" topLeftCell="A46">
      <selection activeCell="B89" sqref="B89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30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30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72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2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</row>
    <row r="12" spans="1:12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8" customFormat="1" ht="12" customHeight="1">
      <c r="A13" s="52" t="s">
        <v>11</v>
      </c>
      <c r="B13" s="90"/>
      <c r="C13" s="7"/>
      <c r="D13" s="7"/>
      <c r="E13" s="7"/>
      <c r="F13" s="7"/>
      <c r="G13" s="7"/>
      <c r="H13" s="7"/>
      <c r="I13" s="7"/>
      <c r="J13" s="7"/>
      <c r="K13" s="7"/>
      <c r="L13" s="22"/>
    </row>
    <row r="14" spans="1:12" s="9" customFormat="1" ht="12" customHeight="1">
      <c r="A14" s="73" t="s">
        <v>4</v>
      </c>
      <c r="B14" s="91">
        <v>1349880</v>
      </c>
      <c r="C14" s="32">
        <v>1211307</v>
      </c>
      <c r="D14" s="33">
        <v>489442</v>
      </c>
      <c r="E14" s="32">
        <v>0</v>
      </c>
      <c r="F14" s="33">
        <v>0</v>
      </c>
      <c r="G14" s="33">
        <v>-13571</v>
      </c>
      <c r="H14" s="33">
        <v>0</v>
      </c>
      <c r="I14" s="33">
        <v>0</v>
      </c>
      <c r="J14" s="32">
        <v>530310</v>
      </c>
      <c r="K14" s="34">
        <v>475871</v>
      </c>
      <c r="L14" s="35">
        <v>0</v>
      </c>
    </row>
    <row r="15" spans="1:12" s="10" customFormat="1" ht="12" customHeight="1">
      <c r="A15" s="74" t="s">
        <v>27</v>
      </c>
      <c r="B15" s="92">
        <v>1349880</v>
      </c>
      <c r="C15" s="36">
        <v>1211307</v>
      </c>
      <c r="D15" s="36">
        <v>489442</v>
      </c>
      <c r="E15" s="36">
        <v>0</v>
      </c>
      <c r="F15" s="36">
        <v>0</v>
      </c>
      <c r="G15" s="36">
        <v>-13571</v>
      </c>
      <c r="H15" s="36">
        <v>0</v>
      </c>
      <c r="I15" s="36">
        <v>0</v>
      </c>
      <c r="J15" s="36">
        <v>530310</v>
      </c>
      <c r="K15" s="36">
        <v>475871</v>
      </c>
      <c r="L15" s="37">
        <v>0</v>
      </c>
    </row>
    <row r="16" spans="1:12" s="8" customFormat="1" ht="12" customHeight="1">
      <c r="A16" s="75" t="s">
        <v>12</v>
      </c>
      <c r="B16" s="93"/>
      <c r="C16" s="11"/>
      <c r="D16" s="11"/>
      <c r="E16" s="11"/>
      <c r="F16" s="11"/>
      <c r="G16" s="11"/>
      <c r="H16" s="11"/>
      <c r="I16" s="11"/>
      <c r="J16" s="11"/>
      <c r="K16" s="11"/>
      <c r="L16" s="23"/>
    </row>
    <row r="17" spans="1:12" s="9" customFormat="1" ht="11.25" customHeight="1">
      <c r="A17" s="73" t="s">
        <v>22</v>
      </c>
      <c r="B17" s="94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</row>
    <row r="18" spans="1:12" s="8" customFormat="1" ht="12" customHeight="1">
      <c r="A18" s="73" t="s">
        <v>66</v>
      </c>
      <c r="B18" s="94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26250000</v>
      </c>
      <c r="J18" s="34">
        <v>1000000000</v>
      </c>
      <c r="K18" s="34">
        <v>1000000000</v>
      </c>
      <c r="L18" s="38">
        <v>0</v>
      </c>
    </row>
    <row r="19" spans="1:12" s="8" customFormat="1" ht="12" customHeight="1">
      <c r="A19" s="73" t="s">
        <v>67</v>
      </c>
      <c r="B19" s="94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</row>
    <row r="20" spans="1:12" s="8" customFormat="1" ht="12" customHeight="1">
      <c r="A20" s="73" t="s">
        <v>68</v>
      </c>
      <c r="B20" s="94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500000000</v>
      </c>
      <c r="K20" s="34">
        <v>500000000</v>
      </c>
      <c r="L20" s="38">
        <v>0</v>
      </c>
    </row>
    <row r="21" spans="1:12" s="8" customFormat="1" ht="12" customHeight="1">
      <c r="A21" s="73" t="s">
        <v>69</v>
      </c>
      <c r="B21" s="94">
        <v>550000000</v>
      </c>
      <c r="C21" s="34">
        <v>550000000</v>
      </c>
      <c r="D21" s="34">
        <v>550000000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550000000</v>
      </c>
      <c r="K21" s="34">
        <v>550000000</v>
      </c>
      <c r="L21" s="38">
        <v>0</v>
      </c>
    </row>
    <row r="22" spans="1:12" s="8" customFormat="1" ht="12" customHeight="1">
      <c r="A22" s="73" t="s">
        <v>20</v>
      </c>
      <c r="B22" s="94">
        <v>150000000</v>
      </c>
      <c r="C22" s="34">
        <v>150000000</v>
      </c>
      <c r="D22" s="34">
        <v>135991725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135991725</v>
      </c>
      <c r="K22" s="34">
        <v>135991725</v>
      </c>
      <c r="L22" s="38">
        <v>0</v>
      </c>
    </row>
    <row r="23" spans="1:12" s="8" customFormat="1" ht="12" customHeight="1">
      <c r="A23" s="76" t="s">
        <v>6</v>
      </c>
      <c r="B23" s="94">
        <v>7019240</v>
      </c>
      <c r="C23" s="34">
        <v>7019240</v>
      </c>
      <c r="D23" s="34">
        <v>2356446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2356446</v>
      </c>
      <c r="K23" s="34">
        <v>2356446</v>
      </c>
      <c r="L23" s="38">
        <v>0</v>
      </c>
    </row>
    <row r="24" spans="1:12" s="8" customFormat="1" ht="12.75" customHeight="1">
      <c r="A24" s="77" t="s">
        <v>62</v>
      </c>
      <c r="B24" s="94">
        <v>42000000</v>
      </c>
      <c r="C24" s="34">
        <v>42000000</v>
      </c>
      <c r="D24" s="58">
        <v>7636363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7636363</v>
      </c>
      <c r="K24" s="34">
        <v>7636363</v>
      </c>
      <c r="L24" s="38">
        <v>0</v>
      </c>
    </row>
    <row r="25" spans="1:12" s="8" customFormat="1" ht="12" customHeight="1">
      <c r="A25" s="78" t="s">
        <v>5</v>
      </c>
      <c r="B25" s="94">
        <v>4590023</v>
      </c>
      <c r="C25" s="34">
        <v>4590023</v>
      </c>
      <c r="D25" s="58">
        <v>1884766</v>
      </c>
      <c r="E25" s="34">
        <v>0</v>
      </c>
      <c r="F25" s="34">
        <v>138959</v>
      </c>
      <c r="G25" s="34">
        <v>0</v>
      </c>
      <c r="H25" s="34">
        <v>0</v>
      </c>
      <c r="I25" s="34">
        <v>3252</v>
      </c>
      <c r="J25" s="34">
        <v>1745807</v>
      </c>
      <c r="K25" s="34">
        <v>1745807</v>
      </c>
      <c r="L25" s="38">
        <v>0</v>
      </c>
    </row>
    <row r="26" spans="1:12" s="8" customFormat="1" ht="12" customHeight="1">
      <c r="A26" s="73" t="s">
        <v>4</v>
      </c>
      <c r="B26" s="94">
        <v>18620142</v>
      </c>
      <c r="C26" s="34">
        <v>18620142</v>
      </c>
      <c r="D26" s="58">
        <v>7307991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7307991</v>
      </c>
      <c r="K26" s="34">
        <v>7307991</v>
      </c>
      <c r="L26" s="38">
        <v>0</v>
      </c>
    </row>
    <row r="27" spans="1:12" s="9" customFormat="1" ht="12" customHeight="1">
      <c r="A27" s="73" t="s">
        <v>30</v>
      </c>
      <c r="B27" s="94">
        <v>2900000000</v>
      </c>
      <c r="C27" s="34">
        <v>2900000000</v>
      </c>
      <c r="D27" s="34">
        <v>700000000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700000000</v>
      </c>
      <c r="K27" s="34">
        <v>700000000</v>
      </c>
      <c r="L27" s="38">
        <v>0</v>
      </c>
    </row>
    <row r="28" spans="1:12" s="8" customFormat="1" ht="12" customHeight="1">
      <c r="A28" s="73" t="s">
        <v>14</v>
      </c>
      <c r="B28" s="94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225000000</v>
      </c>
      <c r="K28" s="34">
        <v>225000000</v>
      </c>
      <c r="L28" s="38">
        <v>0</v>
      </c>
    </row>
    <row r="29" spans="1:12" s="8" customFormat="1" ht="12" customHeight="1">
      <c r="A29" s="73" t="s">
        <v>61</v>
      </c>
      <c r="B29" s="94">
        <v>200000000</v>
      </c>
      <c r="C29" s="34">
        <v>200000000</v>
      </c>
      <c r="D29" s="5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8">
        <v>200000000</v>
      </c>
    </row>
    <row r="30" spans="1:12" s="9" customFormat="1" ht="12" customHeight="1">
      <c r="A30" s="73" t="s">
        <v>17</v>
      </c>
      <c r="B30" s="94">
        <v>25000000</v>
      </c>
      <c r="C30" s="34">
        <v>25000000</v>
      </c>
      <c r="D30" s="34">
        <v>22500000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22500000</v>
      </c>
      <c r="K30" s="34">
        <v>22500000</v>
      </c>
      <c r="L30" s="38">
        <v>0</v>
      </c>
    </row>
    <row r="31" spans="1:12" s="9" customFormat="1" ht="12" customHeight="1">
      <c r="A31" s="73" t="s">
        <v>18</v>
      </c>
      <c r="B31" s="94">
        <v>400000000</v>
      </c>
      <c r="C31" s="34">
        <v>400000000</v>
      </c>
      <c r="D31" s="34">
        <v>340000000</v>
      </c>
      <c r="E31" s="34">
        <v>0</v>
      </c>
      <c r="F31" s="34">
        <v>20000000</v>
      </c>
      <c r="G31" s="34">
        <v>0</v>
      </c>
      <c r="H31" s="34">
        <v>0</v>
      </c>
      <c r="I31" s="34">
        <v>3344000</v>
      </c>
      <c r="J31" s="34">
        <v>320000000</v>
      </c>
      <c r="K31" s="34">
        <v>320000000</v>
      </c>
      <c r="L31" s="38">
        <v>0</v>
      </c>
    </row>
    <row r="32" spans="1:12" s="9" customFormat="1" ht="12.75" customHeight="1">
      <c r="A32" s="77" t="s">
        <v>63</v>
      </c>
      <c r="B32" s="94">
        <v>100000000</v>
      </c>
      <c r="C32" s="34">
        <v>100000000</v>
      </c>
      <c r="D32" s="34">
        <v>63636364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63636364</v>
      </c>
      <c r="K32" s="34">
        <v>63636364</v>
      </c>
      <c r="L32" s="38">
        <v>0</v>
      </c>
    </row>
    <row r="33" spans="1:12" s="8" customFormat="1" ht="12" customHeight="1">
      <c r="A33" s="73" t="s">
        <v>7</v>
      </c>
      <c r="B33" s="94">
        <v>7019240</v>
      </c>
      <c r="C33" s="34">
        <v>7019240</v>
      </c>
      <c r="D33" s="58">
        <v>2220127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2220127</v>
      </c>
      <c r="K33" s="34">
        <v>2220127</v>
      </c>
      <c r="L33" s="38">
        <v>0</v>
      </c>
    </row>
    <row r="34" spans="1:12" s="9" customFormat="1" ht="12" customHeight="1">
      <c r="A34" s="73" t="s">
        <v>76</v>
      </c>
      <c r="B34" s="94">
        <v>50000000</v>
      </c>
      <c r="C34" s="34">
        <v>50000000</v>
      </c>
      <c r="D34" s="34">
        <v>0</v>
      </c>
      <c r="E34" s="34">
        <v>50000000</v>
      </c>
      <c r="F34" s="34">
        <v>50000000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8">
        <v>0</v>
      </c>
    </row>
    <row r="35" spans="1:12" s="9" customFormat="1" ht="12" customHeight="1">
      <c r="A35" s="73" t="s">
        <v>73</v>
      </c>
      <c r="B35" s="94">
        <v>30000000</v>
      </c>
      <c r="C35" s="34">
        <v>30000000</v>
      </c>
      <c r="D35" s="34">
        <v>0</v>
      </c>
      <c r="E35" s="34">
        <v>30000000</v>
      </c>
      <c r="F35" s="34">
        <v>30000000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8">
        <v>0</v>
      </c>
    </row>
    <row r="36" spans="1:12" s="9" customFormat="1" ht="12.75" customHeight="1">
      <c r="A36" s="77" t="s">
        <v>74</v>
      </c>
      <c r="B36" s="94">
        <v>25000000</v>
      </c>
      <c r="C36" s="34">
        <v>25000000</v>
      </c>
      <c r="D36" s="34">
        <v>0</v>
      </c>
      <c r="E36" s="34">
        <v>25000000</v>
      </c>
      <c r="F36" s="34">
        <v>25000000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8">
        <v>0</v>
      </c>
    </row>
    <row r="37" spans="1:12" s="9" customFormat="1" ht="12.75" customHeight="1">
      <c r="A37" s="77" t="s">
        <v>75</v>
      </c>
      <c r="B37" s="94">
        <v>20000000</v>
      </c>
      <c r="C37" s="34">
        <v>20000000</v>
      </c>
      <c r="D37" s="34">
        <v>0</v>
      </c>
      <c r="E37" s="34">
        <v>20000000</v>
      </c>
      <c r="F37" s="34">
        <v>20000000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8">
        <v>0</v>
      </c>
    </row>
    <row r="38" spans="1:12" s="8" customFormat="1" ht="12" customHeight="1">
      <c r="A38" s="74" t="s">
        <v>8</v>
      </c>
      <c r="B38" s="95">
        <v>8179248645</v>
      </c>
      <c r="C38" s="39">
        <v>8179248645</v>
      </c>
      <c r="D38" s="39">
        <v>4958533782</v>
      </c>
      <c r="E38" s="39">
        <v>125000000</v>
      </c>
      <c r="F38" s="39">
        <v>145138959</v>
      </c>
      <c r="G38" s="39">
        <v>0</v>
      </c>
      <c r="H38" s="39">
        <v>0</v>
      </c>
      <c r="I38" s="39">
        <v>29597252</v>
      </c>
      <c r="J38" s="39">
        <v>4938394823</v>
      </c>
      <c r="K38" s="39">
        <v>4938394823</v>
      </c>
      <c r="L38" s="37">
        <v>200000000</v>
      </c>
    </row>
    <row r="39" spans="1:12" s="8" customFormat="1" ht="12" customHeight="1">
      <c r="A39" s="75" t="s">
        <v>13</v>
      </c>
      <c r="B39" s="93"/>
      <c r="C39" s="11"/>
      <c r="D39" s="11"/>
      <c r="E39" s="11"/>
      <c r="F39" s="11"/>
      <c r="G39" s="11"/>
      <c r="H39" s="11"/>
      <c r="I39" s="11"/>
      <c r="J39" s="11"/>
      <c r="K39" s="11"/>
      <c r="L39" s="24"/>
    </row>
    <row r="40" spans="1:12" s="8" customFormat="1" ht="12" customHeight="1">
      <c r="A40" s="76" t="s">
        <v>6</v>
      </c>
      <c r="B40" s="96">
        <v>9591610</v>
      </c>
      <c r="C40" s="12">
        <v>8783526</v>
      </c>
      <c r="D40" s="12">
        <v>2183782</v>
      </c>
      <c r="E40" s="12">
        <v>0</v>
      </c>
      <c r="F40" s="12">
        <v>0</v>
      </c>
      <c r="G40" s="12">
        <v>-6600</v>
      </c>
      <c r="H40" s="12">
        <v>0</v>
      </c>
      <c r="I40" s="12">
        <v>9784</v>
      </c>
      <c r="J40" s="12">
        <v>2377483</v>
      </c>
      <c r="K40" s="12">
        <v>2177182</v>
      </c>
      <c r="L40" s="25">
        <v>0</v>
      </c>
    </row>
    <row r="41" spans="1:12" s="9" customFormat="1" ht="12" customHeight="1">
      <c r="A41" s="76" t="s">
        <v>7</v>
      </c>
      <c r="B41" s="96">
        <v>9591610</v>
      </c>
      <c r="C41" s="12">
        <v>8783526</v>
      </c>
      <c r="D41" s="12">
        <v>2079792</v>
      </c>
      <c r="E41" s="12">
        <v>0</v>
      </c>
      <c r="F41" s="12">
        <v>419300</v>
      </c>
      <c r="G41" s="12">
        <v>-5248</v>
      </c>
      <c r="H41" s="12">
        <v>0</v>
      </c>
      <c r="I41" s="12">
        <v>10767</v>
      </c>
      <c r="J41" s="12">
        <v>1807526</v>
      </c>
      <c r="K41" s="12">
        <v>1655244</v>
      </c>
      <c r="L41" s="25">
        <v>0</v>
      </c>
    </row>
    <row r="42" spans="1:12" s="13" customFormat="1" ht="12" customHeight="1">
      <c r="A42" s="76" t="s">
        <v>21</v>
      </c>
      <c r="B42" s="96">
        <v>401490000</v>
      </c>
      <c r="C42" s="12">
        <v>367664835</v>
      </c>
      <c r="D42" s="12">
        <v>368779278</v>
      </c>
      <c r="E42" s="12">
        <v>0</v>
      </c>
      <c r="F42" s="12">
        <v>0</v>
      </c>
      <c r="G42" s="12">
        <v>-1114443</v>
      </c>
      <c r="H42" s="12">
        <v>0</v>
      </c>
      <c r="I42" s="12">
        <v>0</v>
      </c>
      <c r="J42" s="12">
        <v>401490000</v>
      </c>
      <c r="K42" s="12">
        <v>367664835</v>
      </c>
      <c r="L42" s="25">
        <v>0</v>
      </c>
    </row>
    <row r="43" spans="1:12" s="13" customFormat="1" ht="12" customHeight="1">
      <c r="A43" s="76" t="s">
        <v>70</v>
      </c>
      <c r="B43" s="96">
        <v>1000000000</v>
      </c>
      <c r="C43" s="12">
        <v>915750916</v>
      </c>
      <c r="D43" s="12">
        <v>918526683</v>
      </c>
      <c r="E43" s="12">
        <v>0</v>
      </c>
      <c r="F43" s="12">
        <v>0</v>
      </c>
      <c r="G43" s="12">
        <v>-2775767</v>
      </c>
      <c r="H43" s="12">
        <v>0</v>
      </c>
      <c r="I43" s="12">
        <v>0</v>
      </c>
      <c r="J43" s="12">
        <v>1000000000</v>
      </c>
      <c r="K43" s="12">
        <v>915750916</v>
      </c>
      <c r="L43" s="25">
        <v>0</v>
      </c>
    </row>
    <row r="44" spans="1:12" s="13" customFormat="1" ht="12" customHeight="1">
      <c r="A44" s="76" t="s">
        <v>71</v>
      </c>
      <c r="B44" s="96">
        <v>698069000</v>
      </c>
      <c r="C44" s="12">
        <v>639257326</v>
      </c>
      <c r="D44" s="12">
        <v>641195003</v>
      </c>
      <c r="E44" s="12">
        <v>0</v>
      </c>
      <c r="F44" s="12">
        <v>0</v>
      </c>
      <c r="G44" s="12">
        <v>-1937677</v>
      </c>
      <c r="H44" s="12">
        <v>0</v>
      </c>
      <c r="I44" s="12">
        <v>8815622</v>
      </c>
      <c r="J44" s="12">
        <v>698069000</v>
      </c>
      <c r="K44" s="12">
        <v>639257326</v>
      </c>
      <c r="L44" s="25">
        <v>0</v>
      </c>
    </row>
    <row r="45" spans="1:12" s="13" customFormat="1" ht="12" customHeight="1">
      <c r="A45" s="76" t="s">
        <v>55</v>
      </c>
      <c r="B45" s="96">
        <v>9318877</v>
      </c>
      <c r="C45" s="12">
        <v>8533770</v>
      </c>
      <c r="D45" s="12">
        <v>2496561</v>
      </c>
      <c r="E45" s="12">
        <v>0</v>
      </c>
      <c r="F45" s="12">
        <v>0</v>
      </c>
      <c r="G45" s="12">
        <v>-7545</v>
      </c>
      <c r="H45" s="12">
        <v>0</v>
      </c>
      <c r="I45" s="12">
        <v>0</v>
      </c>
      <c r="J45" s="12">
        <v>2718005</v>
      </c>
      <c r="K45" s="12">
        <v>2489016</v>
      </c>
      <c r="L45" s="25">
        <v>0</v>
      </c>
    </row>
    <row r="46" spans="1:12" s="8" customFormat="1" ht="12" customHeight="1">
      <c r="A46" s="78" t="s">
        <v>9</v>
      </c>
      <c r="B46" s="96">
        <v>15927358</v>
      </c>
      <c r="C46" s="12">
        <v>14585493</v>
      </c>
      <c r="D46" s="12">
        <v>4263727</v>
      </c>
      <c r="E46" s="12">
        <v>0</v>
      </c>
      <c r="F46" s="12">
        <v>431993</v>
      </c>
      <c r="G46" s="12">
        <v>-8771</v>
      </c>
      <c r="H46" s="12">
        <v>0</v>
      </c>
      <c r="I46" s="12">
        <v>31161</v>
      </c>
      <c r="J46" s="12">
        <v>4174676</v>
      </c>
      <c r="K46" s="12">
        <v>3822963</v>
      </c>
      <c r="L46" s="25">
        <v>0</v>
      </c>
    </row>
    <row r="47" spans="1:12" s="8" customFormat="1" ht="12" customHeight="1">
      <c r="A47" s="78" t="s">
        <v>56</v>
      </c>
      <c r="B47" s="96">
        <v>2208542</v>
      </c>
      <c r="C47" s="12">
        <v>2022474</v>
      </c>
      <c r="D47" s="12">
        <v>259477</v>
      </c>
      <c r="E47" s="12">
        <v>0</v>
      </c>
      <c r="F47" s="12">
        <v>0</v>
      </c>
      <c r="G47" s="12">
        <v>-784</v>
      </c>
      <c r="H47" s="12">
        <v>0</v>
      </c>
      <c r="I47" s="12">
        <v>0</v>
      </c>
      <c r="J47" s="12">
        <v>282493</v>
      </c>
      <c r="K47" s="12">
        <v>258693</v>
      </c>
      <c r="L47" s="25">
        <v>0</v>
      </c>
    </row>
    <row r="48" spans="1:12" s="8" customFormat="1" ht="12" customHeight="1">
      <c r="A48" s="74" t="s">
        <v>10</v>
      </c>
      <c r="B48" s="97">
        <v>2146196997</v>
      </c>
      <c r="C48" s="14">
        <v>1965381866</v>
      </c>
      <c r="D48" s="14">
        <v>1939784303</v>
      </c>
      <c r="E48" s="14">
        <v>0</v>
      </c>
      <c r="F48" s="14">
        <v>851293</v>
      </c>
      <c r="G48" s="14">
        <v>-5856835</v>
      </c>
      <c r="H48" s="14">
        <v>0</v>
      </c>
      <c r="I48" s="14">
        <v>8867334</v>
      </c>
      <c r="J48" s="14">
        <v>2110919183</v>
      </c>
      <c r="K48" s="14">
        <v>1933076175</v>
      </c>
      <c r="L48" s="26">
        <v>0</v>
      </c>
    </row>
    <row r="49" spans="1:12" s="8" customFormat="1" ht="12" customHeight="1">
      <c r="A49" s="75" t="s">
        <v>15</v>
      </c>
      <c r="B49" s="93"/>
      <c r="C49" s="11"/>
      <c r="D49" s="11"/>
      <c r="E49" s="11"/>
      <c r="F49" s="11"/>
      <c r="G49" s="11"/>
      <c r="H49" s="11"/>
      <c r="I49" s="11"/>
      <c r="J49" s="11"/>
      <c r="K49" s="11"/>
      <c r="L49" s="24"/>
    </row>
    <row r="50" spans="1:12" s="8" customFormat="1" ht="12" customHeight="1">
      <c r="A50" s="76" t="s">
        <v>19</v>
      </c>
      <c r="B50" s="94">
        <v>120822030</v>
      </c>
      <c r="C50" s="34">
        <v>153541784</v>
      </c>
      <c r="D50" s="58">
        <v>153893810</v>
      </c>
      <c r="E50" s="34">
        <v>0</v>
      </c>
      <c r="F50" s="34">
        <v>0</v>
      </c>
      <c r="G50" s="34">
        <v>-352026</v>
      </c>
      <c r="H50" s="34">
        <v>0</v>
      </c>
      <c r="I50" s="34">
        <v>0</v>
      </c>
      <c r="J50" s="34">
        <v>120822030</v>
      </c>
      <c r="K50" s="34">
        <v>153541784</v>
      </c>
      <c r="L50" s="38">
        <v>0</v>
      </c>
    </row>
    <row r="51" spans="1:12" s="8" customFormat="1" ht="12" customHeight="1">
      <c r="A51" s="74" t="s">
        <v>16</v>
      </c>
      <c r="B51" s="95">
        <v>120822030</v>
      </c>
      <c r="C51" s="39">
        <v>153541784</v>
      </c>
      <c r="D51" s="39">
        <v>153893810</v>
      </c>
      <c r="E51" s="39">
        <v>0</v>
      </c>
      <c r="F51" s="39">
        <v>0</v>
      </c>
      <c r="G51" s="39">
        <v>-352026</v>
      </c>
      <c r="H51" s="39">
        <v>0</v>
      </c>
      <c r="I51" s="39">
        <v>0</v>
      </c>
      <c r="J51" s="39">
        <v>120822030</v>
      </c>
      <c r="K51" s="39">
        <v>153541784</v>
      </c>
      <c r="L51" s="37">
        <v>0</v>
      </c>
    </row>
    <row r="52" spans="1:12" s="2" customFormat="1" ht="13.5" thickBot="1">
      <c r="A52" s="79" t="str">
        <f>"Total in "&amp;LEFT($A$7,LEN($A$7)-5)&amp;":"</f>
        <v>Total in January:</v>
      </c>
      <c r="B52" s="98" t="s">
        <v>0</v>
      </c>
      <c r="C52" s="20">
        <v>10299383602</v>
      </c>
      <c r="D52" s="20">
        <v>7052701337</v>
      </c>
      <c r="E52" s="20">
        <v>125000000</v>
      </c>
      <c r="F52" s="20">
        <v>145990252</v>
      </c>
      <c r="G52" s="20">
        <v>-6222432</v>
      </c>
      <c r="H52" s="20">
        <v>0</v>
      </c>
      <c r="I52" s="20">
        <v>38464586</v>
      </c>
      <c r="J52" s="19" t="s">
        <v>0</v>
      </c>
      <c r="K52" s="20">
        <v>7025488653</v>
      </c>
      <c r="L52" s="21">
        <v>200000000</v>
      </c>
    </row>
    <row r="53" spans="1:12" s="2" customFormat="1" ht="12" customHeight="1">
      <c r="A53" s="16" t="s">
        <v>31</v>
      </c>
      <c r="B53" s="89"/>
      <c r="C53" s="17"/>
      <c r="D53" s="17"/>
      <c r="E53" s="17"/>
      <c r="F53" s="17"/>
      <c r="G53" s="17"/>
      <c r="H53" s="17"/>
      <c r="I53" s="17"/>
      <c r="J53" s="17"/>
      <c r="K53" s="17"/>
      <c r="L53" s="18"/>
    </row>
    <row r="54" spans="1:12" s="8" customFormat="1" ht="12" customHeight="1" thickBot="1">
      <c r="A54" s="80" t="s">
        <v>28</v>
      </c>
      <c r="B54" s="99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3">
        <v>0</v>
      </c>
    </row>
    <row r="55" spans="1:12" s="2" customFormat="1" ht="13.5">
      <c r="A55" s="27" t="s">
        <v>33</v>
      </c>
      <c r="B55" s="89"/>
      <c r="C55" s="17"/>
      <c r="D55" s="17"/>
      <c r="E55" s="17"/>
      <c r="F55" s="17"/>
      <c r="G55" s="17"/>
      <c r="H55" s="17"/>
      <c r="I55" s="17"/>
      <c r="J55" s="17"/>
      <c r="K55" s="17"/>
      <c r="L55" s="18"/>
    </row>
    <row r="56" spans="1:12" s="31" customFormat="1" ht="12.75">
      <c r="A56" s="28" t="s">
        <v>11</v>
      </c>
      <c r="B56" s="100"/>
      <c r="C56" s="29"/>
      <c r="D56" s="29"/>
      <c r="E56" s="29"/>
      <c r="F56" s="29"/>
      <c r="G56" s="29"/>
      <c r="H56" s="29"/>
      <c r="I56" s="29"/>
      <c r="J56" s="29"/>
      <c r="K56" s="29"/>
      <c r="L56" s="30"/>
    </row>
    <row r="57" spans="1:12" s="31" customFormat="1" ht="12" customHeight="1">
      <c r="A57" s="81" t="s">
        <v>29</v>
      </c>
      <c r="B57" s="91">
        <v>4000000</v>
      </c>
      <c r="C57" s="32">
        <v>3589375</v>
      </c>
      <c r="D57" s="33">
        <v>123058</v>
      </c>
      <c r="E57" s="32">
        <v>0</v>
      </c>
      <c r="F57" s="33">
        <v>0</v>
      </c>
      <c r="G57" s="33">
        <v>-3412</v>
      </c>
      <c r="H57" s="33">
        <v>0</v>
      </c>
      <c r="I57" s="33">
        <v>0</v>
      </c>
      <c r="J57" s="32">
        <v>133334</v>
      </c>
      <c r="K57" s="34">
        <v>119646</v>
      </c>
      <c r="L57" s="35">
        <v>0</v>
      </c>
    </row>
    <row r="58" spans="1:12" s="31" customFormat="1" ht="12.75">
      <c r="A58" s="82" t="s">
        <v>27</v>
      </c>
      <c r="B58" s="92">
        <v>4000000</v>
      </c>
      <c r="C58" s="36">
        <v>3589375</v>
      </c>
      <c r="D58" s="36">
        <v>123058</v>
      </c>
      <c r="E58" s="36">
        <v>0</v>
      </c>
      <c r="F58" s="36">
        <v>0</v>
      </c>
      <c r="G58" s="36">
        <v>-3412</v>
      </c>
      <c r="H58" s="36">
        <v>0</v>
      </c>
      <c r="I58" s="36">
        <v>0</v>
      </c>
      <c r="J58" s="36">
        <v>133334</v>
      </c>
      <c r="K58" s="36">
        <v>119646</v>
      </c>
      <c r="L58" s="37">
        <v>0</v>
      </c>
    </row>
    <row r="59" spans="1:12" s="31" customFormat="1" ht="12.75">
      <c r="A59" s="28" t="s">
        <v>12</v>
      </c>
      <c r="B59" s="100"/>
      <c r="C59" s="29"/>
      <c r="D59" s="29"/>
      <c r="E59" s="29"/>
      <c r="F59" s="29"/>
      <c r="G59" s="29"/>
      <c r="H59" s="29"/>
      <c r="I59" s="29"/>
      <c r="J59" s="29"/>
      <c r="K59" s="29"/>
      <c r="L59" s="44"/>
    </row>
    <row r="60" spans="1:12" s="31" customFormat="1" ht="12.75">
      <c r="A60" s="83" t="s">
        <v>29</v>
      </c>
      <c r="B60" s="94">
        <v>12551985</v>
      </c>
      <c r="C60" s="34">
        <v>12551985</v>
      </c>
      <c r="D60" s="34">
        <v>418400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418400</v>
      </c>
      <c r="K60" s="34">
        <v>418400</v>
      </c>
      <c r="L60" s="38">
        <v>0</v>
      </c>
    </row>
    <row r="61" spans="1:12" s="31" customFormat="1" ht="12.75">
      <c r="A61" s="83" t="s">
        <v>53</v>
      </c>
      <c r="B61" s="94">
        <v>81255205</v>
      </c>
      <c r="C61" s="34">
        <v>81255205</v>
      </c>
      <c r="D61" s="34">
        <v>81255205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81255205</v>
      </c>
      <c r="K61" s="34">
        <v>81255205</v>
      </c>
      <c r="L61" s="38">
        <v>0</v>
      </c>
    </row>
    <row r="62" spans="1:12" s="31" customFormat="1" ht="12.75">
      <c r="A62" s="83" t="s">
        <v>54</v>
      </c>
      <c r="B62" s="94">
        <v>20631641</v>
      </c>
      <c r="C62" s="34">
        <v>20631641</v>
      </c>
      <c r="D62" s="34">
        <v>15473730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15473730</v>
      </c>
      <c r="K62" s="34">
        <v>15473730</v>
      </c>
      <c r="L62" s="38">
        <v>0</v>
      </c>
    </row>
    <row r="63" spans="1:12" s="31" customFormat="1" ht="12.75" customHeight="1">
      <c r="A63" s="82" t="s">
        <v>8</v>
      </c>
      <c r="B63" s="95">
        <v>114438831</v>
      </c>
      <c r="C63" s="39">
        <v>114438831</v>
      </c>
      <c r="D63" s="39">
        <v>97147335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97147335</v>
      </c>
      <c r="K63" s="39">
        <v>97147335</v>
      </c>
      <c r="L63" s="37">
        <v>0</v>
      </c>
    </row>
    <row r="64" spans="1:12" s="31" customFormat="1" ht="12.75" customHeight="1" thickBot="1">
      <c r="A64" s="79" t="str">
        <f>"Total in "&amp;LEFT($A$7,LEN($A$7)-5)&amp;":"</f>
        <v>Total in January:</v>
      </c>
      <c r="B64" s="101" t="s">
        <v>0</v>
      </c>
      <c r="C64" s="20">
        <v>118028206</v>
      </c>
      <c r="D64" s="20">
        <v>97270393</v>
      </c>
      <c r="E64" s="20">
        <v>0</v>
      </c>
      <c r="F64" s="20">
        <v>0</v>
      </c>
      <c r="G64" s="20">
        <v>-3412</v>
      </c>
      <c r="H64" s="20">
        <v>0</v>
      </c>
      <c r="I64" s="20">
        <v>0</v>
      </c>
      <c r="J64" s="59" t="s">
        <v>0</v>
      </c>
      <c r="K64" s="20">
        <v>97266981</v>
      </c>
      <c r="L64" s="21">
        <v>0</v>
      </c>
    </row>
    <row r="65" spans="1:12" s="31" customFormat="1" ht="12.75" customHeight="1">
      <c r="A65" s="84" t="s">
        <v>11</v>
      </c>
      <c r="B65" s="102">
        <v>5349880</v>
      </c>
      <c r="C65" s="60">
        <v>4800682</v>
      </c>
      <c r="D65" s="60">
        <v>612500</v>
      </c>
      <c r="E65" s="60">
        <v>0</v>
      </c>
      <c r="F65" s="60">
        <v>0</v>
      </c>
      <c r="G65" s="60">
        <v>-16983</v>
      </c>
      <c r="H65" s="60">
        <v>0</v>
      </c>
      <c r="I65" s="60">
        <v>0</v>
      </c>
      <c r="J65" s="40">
        <v>663644</v>
      </c>
      <c r="K65" s="60">
        <v>595517</v>
      </c>
      <c r="L65" s="103">
        <v>0</v>
      </c>
    </row>
    <row r="66" spans="1:12" s="31" customFormat="1" ht="12.75" customHeight="1">
      <c r="A66" s="85" t="s">
        <v>12</v>
      </c>
      <c r="B66" s="104">
        <v>8293687476</v>
      </c>
      <c r="C66" s="61">
        <v>8293687476</v>
      </c>
      <c r="D66" s="61">
        <v>5055681117</v>
      </c>
      <c r="E66" s="61">
        <v>125000000</v>
      </c>
      <c r="F66" s="61">
        <v>145138959</v>
      </c>
      <c r="G66" s="61">
        <v>0</v>
      </c>
      <c r="H66" s="61">
        <v>0</v>
      </c>
      <c r="I66" s="61">
        <v>29597252</v>
      </c>
      <c r="J66" s="41">
        <v>5035542158</v>
      </c>
      <c r="K66" s="61">
        <v>5035542158</v>
      </c>
      <c r="L66" s="105">
        <v>200000000</v>
      </c>
    </row>
    <row r="67" spans="1:12" s="31" customFormat="1" ht="12.75" customHeight="1">
      <c r="A67" s="85" t="s">
        <v>13</v>
      </c>
      <c r="B67" s="104">
        <v>2146196997</v>
      </c>
      <c r="C67" s="61">
        <v>1965381866</v>
      </c>
      <c r="D67" s="61">
        <v>1939784303</v>
      </c>
      <c r="E67" s="61">
        <v>0</v>
      </c>
      <c r="F67" s="61">
        <v>851293</v>
      </c>
      <c r="G67" s="61">
        <v>-5856835</v>
      </c>
      <c r="H67" s="61">
        <v>0</v>
      </c>
      <c r="I67" s="61">
        <v>8867334</v>
      </c>
      <c r="J67" s="41">
        <v>2110919183</v>
      </c>
      <c r="K67" s="61">
        <v>1933076175</v>
      </c>
      <c r="L67" s="105">
        <v>0</v>
      </c>
    </row>
    <row r="68" spans="1:12" s="31" customFormat="1" ht="12.75" customHeight="1" thickBot="1">
      <c r="A68" s="86" t="s">
        <v>15</v>
      </c>
      <c r="B68" s="106">
        <v>120822030</v>
      </c>
      <c r="C68" s="63">
        <v>153541784</v>
      </c>
      <c r="D68" s="63">
        <v>153893810</v>
      </c>
      <c r="E68" s="63">
        <v>0</v>
      </c>
      <c r="F68" s="63">
        <v>0</v>
      </c>
      <c r="G68" s="63">
        <v>-352026</v>
      </c>
      <c r="H68" s="63">
        <v>0</v>
      </c>
      <c r="I68" s="63">
        <v>0</v>
      </c>
      <c r="J68" s="62">
        <v>120822030</v>
      </c>
      <c r="K68" s="63">
        <v>153541784</v>
      </c>
      <c r="L68" s="107">
        <v>0</v>
      </c>
    </row>
    <row r="69" spans="1:12" s="8" customFormat="1" ht="12.75" customHeight="1" thickBot="1">
      <c r="A69" s="87" t="str">
        <f>"CG and LG (I+II+III) GRAND TOTAL in "&amp;LEFT($A$7,LEN($A$7)-5)&amp;":"</f>
        <v>CG and LG (I+II+III) GRAND TOTAL in January:</v>
      </c>
      <c r="B69" s="108" t="s">
        <v>0</v>
      </c>
      <c r="C69" s="65">
        <v>10417411808</v>
      </c>
      <c r="D69" s="65">
        <v>7149971730</v>
      </c>
      <c r="E69" s="65">
        <v>125000000</v>
      </c>
      <c r="F69" s="65">
        <v>145990252</v>
      </c>
      <c r="G69" s="65">
        <v>-6225844</v>
      </c>
      <c r="H69" s="65">
        <v>0</v>
      </c>
      <c r="I69" s="65">
        <v>38464586</v>
      </c>
      <c r="J69" s="64" t="s">
        <v>0</v>
      </c>
      <c r="K69" s="65">
        <v>7122755634</v>
      </c>
      <c r="L69" s="109">
        <v>200000000</v>
      </c>
    </row>
    <row r="70" spans="1:12" s="1" customFormat="1" ht="12.75" customHeight="1" hidden="1" thickBot="1">
      <c r="A70" s="88" t="s">
        <v>34</v>
      </c>
      <c r="B70" s="110" t="s">
        <v>0</v>
      </c>
      <c r="C70" s="53" t="s">
        <v>0</v>
      </c>
      <c r="D70" s="54">
        <v>7149971730</v>
      </c>
      <c r="E70" s="54">
        <v>125000000</v>
      </c>
      <c r="F70" s="54">
        <v>145990252</v>
      </c>
      <c r="G70" s="54">
        <v>-6225844</v>
      </c>
      <c r="H70" s="54">
        <v>0</v>
      </c>
      <c r="I70" s="54">
        <v>38464586</v>
      </c>
      <c r="J70" s="55" t="s">
        <v>0</v>
      </c>
      <c r="K70" s="54">
        <v>7122755634</v>
      </c>
      <c r="L70" s="56" t="s">
        <v>0</v>
      </c>
    </row>
    <row r="71" spans="1:12" s="1" customFormat="1" ht="12.75" customHeight="1" hidden="1">
      <c r="A71" s="82" t="s">
        <v>35</v>
      </c>
      <c r="B71" s="111" t="s">
        <v>0</v>
      </c>
      <c r="C71" s="66" t="s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8" t="s">
        <v>0</v>
      </c>
      <c r="K71" s="67">
        <v>0</v>
      </c>
      <c r="L71" s="69" t="s">
        <v>0</v>
      </c>
    </row>
    <row r="72" spans="1:12" s="1" customFormat="1" ht="12.75" customHeight="1" hidden="1">
      <c r="A72" s="82" t="s">
        <v>36</v>
      </c>
      <c r="B72" s="111" t="s">
        <v>0</v>
      </c>
      <c r="C72" s="66" t="s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8" t="s">
        <v>0</v>
      </c>
      <c r="K72" s="67">
        <v>0</v>
      </c>
      <c r="L72" s="69" t="s">
        <v>0</v>
      </c>
    </row>
    <row r="73" spans="1:12" s="1" customFormat="1" ht="12.75" customHeight="1" hidden="1">
      <c r="A73" s="82" t="s">
        <v>37</v>
      </c>
      <c r="B73" s="111" t="s">
        <v>0</v>
      </c>
      <c r="C73" s="66" t="s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8" t="s">
        <v>0</v>
      </c>
      <c r="K73" s="67">
        <v>0</v>
      </c>
      <c r="L73" s="69" t="s">
        <v>0</v>
      </c>
    </row>
    <row r="74" spans="1:12" s="1" customFormat="1" ht="12.75" customHeight="1" hidden="1">
      <c r="A74" s="82" t="s">
        <v>38</v>
      </c>
      <c r="B74" s="111" t="s">
        <v>0</v>
      </c>
      <c r="C74" s="66" t="s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8" t="s">
        <v>0</v>
      </c>
      <c r="K74" s="67">
        <v>0</v>
      </c>
      <c r="L74" s="69" t="s">
        <v>0</v>
      </c>
    </row>
    <row r="75" spans="1:12" s="1" customFormat="1" ht="12.75" customHeight="1" hidden="1">
      <c r="A75" s="82" t="s">
        <v>39</v>
      </c>
      <c r="B75" s="111" t="s">
        <v>0</v>
      </c>
      <c r="C75" s="66" t="s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8" t="s">
        <v>0</v>
      </c>
      <c r="K75" s="67">
        <v>0</v>
      </c>
      <c r="L75" s="69" t="s">
        <v>0</v>
      </c>
    </row>
    <row r="76" spans="1:12" s="1" customFormat="1" ht="12.75" customHeight="1" hidden="1">
      <c r="A76" s="82" t="s">
        <v>40</v>
      </c>
      <c r="B76" s="111" t="s">
        <v>0</v>
      </c>
      <c r="C76" s="66" t="s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8" t="s">
        <v>0</v>
      </c>
      <c r="K76" s="67">
        <v>0</v>
      </c>
      <c r="L76" s="69" t="s">
        <v>0</v>
      </c>
    </row>
    <row r="77" spans="1:12" s="1" customFormat="1" ht="12.75" customHeight="1" hidden="1">
      <c r="A77" s="82" t="s">
        <v>41</v>
      </c>
      <c r="B77" s="111" t="s">
        <v>0</v>
      </c>
      <c r="C77" s="66" t="s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8" t="s">
        <v>0</v>
      </c>
      <c r="K77" s="67">
        <v>0</v>
      </c>
      <c r="L77" s="69" t="s">
        <v>0</v>
      </c>
    </row>
    <row r="78" spans="1:12" s="1" customFormat="1" ht="12.75" customHeight="1" hidden="1">
      <c r="A78" s="82" t="s">
        <v>42</v>
      </c>
      <c r="B78" s="111" t="s">
        <v>0</v>
      </c>
      <c r="C78" s="66" t="s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8" t="s">
        <v>0</v>
      </c>
      <c r="K78" s="67">
        <v>0</v>
      </c>
      <c r="L78" s="69" t="s">
        <v>0</v>
      </c>
    </row>
    <row r="79" spans="1:12" s="1" customFormat="1" ht="12.75" customHeight="1" hidden="1">
      <c r="A79" s="82" t="s">
        <v>43</v>
      </c>
      <c r="B79" s="111" t="s">
        <v>0</v>
      </c>
      <c r="C79" s="66" t="s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8" t="s">
        <v>0</v>
      </c>
      <c r="K79" s="67">
        <v>0</v>
      </c>
      <c r="L79" s="69" t="s">
        <v>0</v>
      </c>
    </row>
    <row r="80" spans="1:12" s="1" customFormat="1" ht="12.75" customHeight="1" hidden="1" thickBot="1">
      <c r="A80" s="113" t="s">
        <v>44</v>
      </c>
      <c r="B80" s="112" t="s">
        <v>0</v>
      </c>
      <c r="C80" s="70" t="s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70" t="s">
        <v>0</v>
      </c>
      <c r="K80" s="42">
        <v>0</v>
      </c>
      <c r="L80" s="71" t="s">
        <v>0</v>
      </c>
    </row>
    <row r="81" spans="1:12" s="1" customFormat="1" ht="12.75" customHeight="1" thickBot="1">
      <c r="A81" s="114" t="str">
        <f>"Total per year "&amp;RIGHT($A$7,4)&amp;":"</f>
        <v>Total per year 2016:</v>
      </c>
      <c r="B81" s="108" t="s">
        <v>0</v>
      </c>
      <c r="C81" s="64" t="s">
        <v>0</v>
      </c>
      <c r="D81" s="20">
        <v>7149971730</v>
      </c>
      <c r="E81" s="20">
        <v>125000000</v>
      </c>
      <c r="F81" s="20">
        <v>145990252</v>
      </c>
      <c r="G81" s="20">
        <v>-6225844</v>
      </c>
      <c r="H81" s="20">
        <v>0</v>
      </c>
      <c r="I81" s="20">
        <v>38464586</v>
      </c>
      <c r="J81" s="19" t="s">
        <v>0</v>
      </c>
      <c r="K81" s="20">
        <v>7122755634</v>
      </c>
      <c r="L81" s="116" t="s">
        <v>0</v>
      </c>
    </row>
    <row r="82" ht="15" customHeight="1">
      <c r="A82" s="51" t="s">
        <v>65</v>
      </c>
    </row>
    <row r="83" ht="15.75">
      <c r="A83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</oddFooter>
  </headerFooter>
  <rowBreaks count="1" manualBreakCount="1">
    <brk id="44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SheetLayoutView="100" zoomScalePageLayoutView="0" workbookViewId="0" topLeftCell="A50">
      <selection activeCell="D63" sqref="D63:K63"/>
    </sheetView>
  </sheetViews>
  <sheetFormatPr defaultColWidth="11.421875" defaultRowHeight="12.75"/>
  <cols>
    <col min="1" max="1" width="48.8515625" style="15" customWidth="1"/>
    <col min="2" max="10" width="11.421875" style="15" customWidth="1"/>
    <col min="11" max="11" width="13.140625" style="15" customWidth="1"/>
    <col min="1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18.7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15.7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87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4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  <c r="N11" s="5"/>
    </row>
    <row r="12" spans="1:14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5"/>
    </row>
    <row r="13" spans="1:14" s="8" customFormat="1" ht="12" customHeight="1">
      <c r="A13" s="52" t="s">
        <v>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5"/>
      <c r="N13" s="5"/>
    </row>
    <row r="14" spans="1:14" s="9" customFormat="1" ht="12" customHeight="1">
      <c r="A14" s="73" t="s">
        <v>4</v>
      </c>
      <c r="B14" s="32">
        <v>1349880</v>
      </c>
      <c r="C14" s="180">
        <v>1243556</v>
      </c>
      <c r="D14" s="33">
        <v>398943</v>
      </c>
      <c r="E14" s="32">
        <v>0</v>
      </c>
      <c r="F14" s="33">
        <v>0</v>
      </c>
      <c r="G14" s="33">
        <v>772</v>
      </c>
      <c r="H14" s="33">
        <v>0</v>
      </c>
      <c r="I14" s="33">
        <v>0</v>
      </c>
      <c r="J14" s="32">
        <v>433891</v>
      </c>
      <c r="K14" s="34">
        <v>399715</v>
      </c>
      <c r="L14" s="35">
        <v>0</v>
      </c>
      <c r="M14" s="5"/>
      <c r="N14" s="5"/>
    </row>
    <row r="15" spans="1:14" s="10" customFormat="1" ht="12" customHeight="1">
      <c r="A15" s="74" t="s">
        <v>27</v>
      </c>
      <c r="B15" s="36">
        <v>1349880</v>
      </c>
      <c r="C15" s="36">
        <v>1243556</v>
      </c>
      <c r="D15" s="36">
        <v>398943</v>
      </c>
      <c r="E15" s="36">
        <v>0</v>
      </c>
      <c r="F15" s="36">
        <v>0</v>
      </c>
      <c r="G15" s="36">
        <v>772</v>
      </c>
      <c r="H15" s="36">
        <v>0</v>
      </c>
      <c r="I15" s="36">
        <v>0</v>
      </c>
      <c r="J15" s="36">
        <v>433891</v>
      </c>
      <c r="K15" s="36">
        <v>399715</v>
      </c>
      <c r="L15" s="37">
        <v>0</v>
      </c>
      <c r="M15" s="5"/>
      <c r="N15" s="5"/>
    </row>
    <row r="16" spans="1:14" s="8" customFormat="1" ht="12" customHeight="1">
      <c r="A16" s="75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4"/>
      <c r="M16" s="5"/>
      <c r="N16" s="5"/>
    </row>
    <row r="17" spans="1:14" s="9" customFormat="1" ht="11.25" customHeight="1">
      <c r="A17" s="73" t="s">
        <v>22</v>
      </c>
      <c r="B17" s="34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  <c r="M17" s="5"/>
      <c r="N17" s="5"/>
    </row>
    <row r="18" spans="1:14" s="8" customFormat="1" ht="12" customHeight="1">
      <c r="A18" s="73" t="s">
        <v>66</v>
      </c>
      <c r="B18" s="34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1000000000</v>
      </c>
      <c r="K18" s="34">
        <v>1000000000</v>
      </c>
      <c r="L18" s="38">
        <v>0</v>
      </c>
      <c r="M18" s="5"/>
      <c r="N18" s="5"/>
    </row>
    <row r="19" spans="1:14" s="8" customFormat="1" ht="12" customHeight="1">
      <c r="A19" s="73" t="s">
        <v>67</v>
      </c>
      <c r="B19" s="34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5"/>
    </row>
    <row r="20" spans="1:14" s="8" customFormat="1" ht="12" customHeight="1">
      <c r="A20" s="73" t="s">
        <v>68</v>
      </c>
      <c r="B20" s="34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500000000</v>
      </c>
      <c r="K20" s="34">
        <v>500000000</v>
      </c>
      <c r="L20" s="38">
        <v>0</v>
      </c>
      <c r="M20" s="5"/>
      <c r="N20" s="5"/>
    </row>
    <row r="21" spans="1:14" s="8" customFormat="1" ht="12" customHeight="1">
      <c r="A21" s="73" t="s">
        <v>69</v>
      </c>
      <c r="B21" s="34">
        <v>550000000</v>
      </c>
      <c r="C21" s="34">
        <v>550000000</v>
      </c>
      <c r="D21" s="34">
        <v>550000000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550000000</v>
      </c>
      <c r="K21" s="34">
        <v>550000000</v>
      </c>
      <c r="L21" s="38">
        <v>0</v>
      </c>
      <c r="M21" s="5"/>
      <c r="N21" s="5"/>
    </row>
    <row r="22" spans="1:14" s="8" customFormat="1" ht="12" customHeight="1">
      <c r="A22" s="73" t="s">
        <v>82</v>
      </c>
      <c r="B22" s="34">
        <v>650000000</v>
      </c>
      <c r="C22" s="34">
        <v>650000000</v>
      </c>
      <c r="D22" s="34">
        <v>650000000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650000000</v>
      </c>
      <c r="K22" s="34">
        <v>650000000</v>
      </c>
      <c r="L22" s="38">
        <v>0</v>
      </c>
      <c r="M22" s="5"/>
      <c r="N22" s="5"/>
    </row>
    <row r="23" spans="1:14" s="8" customFormat="1" ht="12" customHeight="1">
      <c r="A23" s="73" t="s">
        <v>88</v>
      </c>
      <c r="B23" s="34">
        <v>650000000</v>
      </c>
      <c r="C23" s="34">
        <v>650000000</v>
      </c>
      <c r="D23" s="34">
        <v>0</v>
      </c>
      <c r="E23" s="34">
        <v>650000000</v>
      </c>
      <c r="F23" s="34">
        <v>0</v>
      </c>
      <c r="G23" s="34">
        <v>0</v>
      </c>
      <c r="H23" s="34">
        <v>0</v>
      </c>
      <c r="I23" s="34">
        <v>0</v>
      </c>
      <c r="J23" s="34">
        <v>650000000</v>
      </c>
      <c r="K23" s="34">
        <v>650000000</v>
      </c>
      <c r="L23" s="38">
        <v>0</v>
      </c>
      <c r="M23" s="5"/>
      <c r="N23" s="5"/>
    </row>
    <row r="24" spans="1:14" s="8" customFormat="1" ht="12" customHeight="1">
      <c r="A24" s="73" t="s">
        <v>20</v>
      </c>
      <c r="B24" s="34">
        <v>150000000</v>
      </c>
      <c r="C24" s="34">
        <v>150000000</v>
      </c>
      <c r="D24" s="34">
        <v>131925610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131925610</v>
      </c>
      <c r="K24" s="34">
        <v>131925610</v>
      </c>
      <c r="L24" s="38">
        <v>0</v>
      </c>
      <c r="M24" s="5"/>
      <c r="N24" s="5"/>
    </row>
    <row r="25" spans="1:14" s="8" customFormat="1" ht="12" customHeight="1">
      <c r="A25" s="76" t="s">
        <v>6</v>
      </c>
      <c r="B25" s="34">
        <v>7019240</v>
      </c>
      <c r="C25" s="34">
        <v>7019240</v>
      </c>
      <c r="D25" s="34">
        <v>1654522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1654522</v>
      </c>
      <c r="K25" s="34">
        <v>1654522</v>
      </c>
      <c r="L25" s="38">
        <v>0</v>
      </c>
      <c r="M25" s="5"/>
      <c r="N25" s="5"/>
    </row>
    <row r="26" spans="1:14" s="8" customFormat="1" ht="12.75" customHeight="1">
      <c r="A26" s="77" t="s">
        <v>62</v>
      </c>
      <c r="B26" s="34">
        <v>42000000</v>
      </c>
      <c r="C26" s="34">
        <v>42000000</v>
      </c>
      <c r="D26" s="58">
        <v>3818181</v>
      </c>
      <c r="E26" s="34">
        <v>0</v>
      </c>
      <c r="F26" s="34">
        <v>3818181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8">
        <v>0</v>
      </c>
      <c r="M26" s="5"/>
      <c r="N26" s="5"/>
    </row>
    <row r="27" spans="1:14" s="8" customFormat="1" ht="12" customHeight="1">
      <c r="A27" s="78" t="s">
        <v>5</v>
      </c>
      <c r="B27" s="34">
        <v>4590023</v>
      </c>
      <c r="C27" s="34">
        <v>4590023</v>
      </c>
      <c r="D27" s="58">
        <v>1606848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1606848</v>
      </c>
      <c r="K27" s="34">
        <v>1606848</v>
      </c>
      <c r="L27" s="38">
        <v>0</v>
      </c>
      <c r="M27" s="5"/>
      <c r="N27" s="5"/>
    </row>
    <row r="28" spans="1:14" s="8" customFormat="1" ht="12" customHeight="1">
      <c r="A28" s="73" t="s">
        <v>4</v>
      </c>
      <c r="B28" s="34">
        <v>18620142</v>
      </c>
      <c r="C28" s="34">
        <v>18620142</v>
      </c>
      <c r="D28" s="58">
        <v>5979266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5979266</v>
      </c>
      <c r="K28" s="34">
        <v>5979266</v>
      </c>
      <c r="L28" s="38">
        <v>0</v>
      </c>
      <c r="M28" s="5"/>
      <c r="N28" s="5"/>
    </row>
    <row r="29" spans="1:14" s="9" customFormat="1" ht="12" customHeight="1">
      <c r="A29" s="73" t="s">
        <v>30</v>
      </c>
      <c r="B29" s="34">
        <v>2900000000</v>
      </c>
      <c r="C29" s="34">
        <v>2900000000</v>
      </c>
      <c r="D29" s="34">
        <v>700000000</v>
      </c>
      <c r="E29" s="34">
        <v>0</v>
      </c>
      <c r="F29" s="34">
        <v>0</v>
      </c>
      <c r="G29" s="34">
        <v>0</v>
      </c>
      <c r="H29" s="34">
        <v>0</v>
      </c>
      <c r="I29" s="34">
        <v>5750000</v>
      </c>
      <c r="J29" s="34">
        <v>700000000</v>
      </c>
      <c r="K29" s="34">
        <v>700000000</v>
      </c>
      <c r="L29" s="38">
        <v>0</v>
      </c>
      <c r="M29" s="5"/>
      <c r="N29" s="5"/>
    </row>
    <row r="30" spans="1:14" s="8" customFormat="1" ht="12" customHeight="1">
      <c r="A30" s="73" t="s">
        <v>14</v>
      </c>
      <c r="B30" s="34">
        <v>750000000</v>
      </c>
      <c r="C30" s="34">
        <v>750000000</v>
      </c>
      <c r="D30" s="58">
        <v>225000000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225000000</v>
      </c>
      <c r="K30" s="34">
        <v>225000000</v>
      </c>
      <c r="L30" s="38">
        <v>0</v>
      </c>
      <c r="M30" s="5"/>
      <c r="N30" s="5"/>
    </row>
    <row r="31" spans="1:14" s="8" customFormat="1" ht="12" customHeight="1">
      <c r="A31" s="73" t="s">
        <v>61</v>
      </c>
      <c r="B31" s="34">
        <v>200000000</v>
      </c>
      <c r="C31" s="34">
        <v>200000000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8">
        <v>200000000</v>
      </c>
      <c r="M31" s="5"/>
      <c r="N31" s="5"/>
    </row>
    <row r="32" spans="1:14" s="9" customFormat="1" ht="12" customHeight="1">
      <c r="A32" s="73" t="s">
        <v>17</v>
      </c>
      <c r="B32" s="34">
        <v>25000000</v>
      </c>
      <c r="C32" s="34">
        <v>25000000</v>
      </c>
      <c r="D32" s="34">
        <v>20000000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20000000</v>
      </c>
      <c r="K32" s="34">
        <v>20000000</v>
      </c>
      <c r="L32" s="38">
        <v>0</v>
      </c>
      <c r="M32" s="5"/>
      <c r="N32" s="5"/>
    </row>
    <row r="33" spans="1:14" s="9" customFormat="1" ht="12" customHeight="1">
      <c r="A33" s="73" t="s">
        <v>18</v>
      </c>
      <c r="B33" s="34">
        <v>400000000</v>
      </c>
      <c r="C33" s="34">
        <v>400000000</v>
      </c>
      <c r="D33" s="34">
        <v>280000000</v>
      </c>
      <c r="E33" s="34">
        <v>0</v>
      </c>
      <c r="F33" s="34">
        <v>10000000</v>
      </c>
      <c r="G33" s="34">
        <v>0</v>
      </c>
      <c r="H33" s="34">
        <v>0</v>
      </c>
      <c r="I33" s="34">
        <v>1477000</v>
      </c>
      <c r="J33" s="34">
        <v>270000000</v>
      </c>
      <c r="K33" s="34">
        <v>270000000</v>
      </c>
      <c r="L33" s="38">
        <v>0</v>
      </c>
      <c r="M33" s="5"/>
      <c r="N33" s="5"/>
    </row>
    <row r="34" spans="1:14" s="9" customFormat="1" ht="12.75" customHeight="1">
      <c r="A34" s="77" t="s">
        <v>63</v>
      </c>
      <c r="B34" s="34">
        <v>100000000</v>
      </c>
      <c r="C34" s="34">
        <v>100000000</v>
      </c>
      <c r="D34" s="34">
        <v>54545455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54545455</v>
      </c>
      <c r="K34" s="34">
        <v>54545455</v>
      </c>
      <c r="L34" s="38">
        <v>0</v>
      </c>
      <c r="M34" s="5"/>
      <c r="N34" s="5"/>
    </row>
    <row r="35" spans="1:14" s="9" customFormat="1" ht="12.75" customHeight="1">
      <c r="A35" s="77" t="s">
        <v>7</v>
      </c>
      <c r="B35" s="34">
        <v>7019240</v>
      </c>
      <c r="C35" s="34">
        <v>7019240</v>
      </c>
      <c r="D35" s="34">
        <v>1551629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1551629</v>
      </c>
      <c r="K35" s="34">
        <v>1551629</v>
      </c>
      <c r="L35" s="38">
        <v>0</v>
      </c>
      <c r="M35" s="5"/>
      <c r="N35" s="5"/>
    </row>
    <row r="36" spans="1:14" s="8" customFormat="1" ht="12" customHeight="1">
      <c r="A36" s="74" t="s">
        <v>8</v>
      </c>
      <c r="B36" s="39">
        <v>9354248645</v>
      </c>
      <c r="C36" s="39">
        <v>9354248645</v>
      </c>
      <c r="D36" s="39">
        <v>5526081511</v>
      </c>
      <c r="E36" s="39">
        <v>650000000</v>
      </c>
      <c r="F36" s="39">
        <v>13818181</v>
      </c>
      <c r="G36" s="39">
        <v>0</v>
      </c>
      <c r="H36" s="39">
        <v>0</v>
      </c>
      <c r="I36" s="39">
        <v>7227000</v>
      </c>
      <c r="J36" s="39">
        <v>6162263330</v>
      </c>
      <c r="K36" s="39">
        <v>6162263330</v>
      </c>
      <c r="L36" s="37">
        <v>200000000</v>
      </c>
      <c r="M36" s="5"/>
      <c r="N36" s="5"/>
    </row>
    <row r="37" spans="1:14" s="8" customFormat="1" ht="12" customHeight="1">
      <c r="A37" s="75" t="s">
        <v>13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5"/>
      <c r="N37" s="5"/>
    </row>
    <row r="38" spans="1:14" s="8" customFormat="1" ht="12" customHeight="1">
      <c r="A38" s="76" t="s">
        <v>6</v>
      </c>
      <c r="B38" s="34">
        <v>9591610</v>
      </c>
      <c r="C38" s="180">
        <v>8781917</v>
      </c>
      <c r="D38" s="58">
        <v>1263989</v>
      </c>
      <c r="E38" s="34">
        <v>0</v>
      </c>
      <c r="F38" s="34">
        <v>0</v>
      </c>
      <c r="G38" s="34">
        <v>34603</v>
      </c>
      <c r="H38" s="34">
        <v>0</v>
      </c>
      <c r="I38" s="34">
        <v>0</v>
      </c>
      <c r="J38" s="34">
        <v>1418322</v>
      </c>
      <c r="K38" s="34">
        <v>1298592</v>
      </c>
      <c r="L38" s="38">
        <v>0</v>
      </c>
      <c r="M38" s="5"/>
      <c r="N38" s="5"/>
    </row>
    <row r="39" spans="1:14" s="9" customFormat="1" ht="12" customHeight="1">
      <c r="A39" s="76" t="s">
        <v>7</v>
      </c>
      <c r="B39" s="34">
        <v>9591610</v>
      </c>
      <c r="C39" s="180">
        <v>8781917</v>
      </c>
      <c r="D39" s="58">
        <v>1203799</v>
      </c>
      <c r="E39" s="34">
        <v>0</v>
      </c>
      <c r="F39" s="34">
        <v>0</v>
      </c>
      <c r="G39" s="34">
        <v>32955</v>
      </c>
      <c r="H39" s="34">
        <v>0</v>
      </c>
      <c r="I39" s="34">
        <v>0</v>
      </c>
      <c r="J39" s="34">
        <v>1350783</v>
      </c>
      <c r="K39" s="34">
        <v>1236754</v>
      </c>
      <c r="L39" s="38">
        <v>0</v>
      </c>
      <c r="M39" s="5"/>
      <c r="N39" s="5"/>
    </row>
    <row r="40" spans="1:14" s="13" customFormat="1" ht="12" customHeight="1">
      <c r="A40" s="76" t="s">
        <v>21</v>
      </c>
      <c r="B40" s="34">
        <v>401490000</v>
      </c>
      <c r="C40" s="180">
        <v>367597510</v>
      </c>
      <c r="D40" s="58">
        <v>357802335</v>
      </c>
      <c r="E40" s="34">
        <v>0</v>
      </c>
      <c r="F40" s="34">
        <v>0</v>
      </c>
      <c r="G40" s="34">
        <v>9795175</v>
      </c>
      <c r="H40" s="34">
        <v>0</v>
      </c>
      <c r="I40" s="34">
        <v>0</v>
      </c>
      <c r="J40" s="34">
        <v>401490000</v>
      </c>
      <c r="K40" s="34">
        <v>367597510</v>
      </c>
      <c r="L40" s="38">
        <v>0</v>
      </c>
      <c r="M40" s="5"/>
      <c r="N40" s="5"/>
    </row>
    <row r="41" spans="1:14" s="13" customFormat="1" ht="12" customHeight="1">
      <c r="A41" s="76" t="s">
        <v>70</v>
      </c>
      <c r="B41" s="34">
        <v>1000000000</v>
      </c>
      <c r="C41" s="180">
        <v>915583227</v>
      </c>
      <c r="D41" s="58">
        <v>891186169</v>
      </c>
      <c r="E41" s="34">
        <v>0</v>
      </c>
      <c r="F41" s="34">
        <v>0</v>
      </c>
      <c r="G41" s="34">
        <v>24397058</v>
      </c>
      <c r="H41" s="34">
        <v>0</v>
      </c>
      <c r="I41" s="34">
        <v>0</v>
      </c>
      <c r="J41" s="34">
        <v>1000000001</v>
      </c>
      <c r="K41" s="34">
        <v>915583227</v>
      </c>
      <c r="L41" s="38">
        <v>0</v>
      </c>
      <c r="M41" s="5"/>
      <c r="N41" s="5"/>
    </row>
    <row r="42" spans="1:14" s="13" customFormat="1" ht="12" customHeight="1">
      <c r="A42" s="76" t="s">
        <v>71</v>
      </c>
      <c r="B42" s="34">
        <v>698069000</v>
      </c>
      <c r="C42" s="180">
        <v>639140267</v>
      </c>
      <c r="D42" s="58">
        <v>622109438</v>
      </c>
      <c r="E42" s="34">
        <v>0</v>
      </c>
      <c r="F42" s="34">
        <v>0</v>
      </c>
      <c r="G42" s="34">
        <v>17030829</v>
      </c>
      <c r="H42" s="34">
        <v>0</v>
      </c>
      <c r="I42" s="34">
        <v>0</v>
      </c>
      <c r="J42" s="34">
        <v>698069000</v>
      </c>
      <c r="K42" s="34">
        <v>639140267</v>
      </c>
      <c r="L42" s="38">
        <v>0</v>
      </c>
      <c r="M42" s="5"/>
      <c r="N42" s="5"/>
    </row>
    <row r="43" spans="1:14" s="13" customFormat="1" ht="12" customHeight="1">
      <c r="A43" s="76" t="s">
        <v>55</v>
      </c>
      <c r="B43" s="34">
        <v>9318877</v>
      </c>
      <c r="C43" s="180">
        <v>8532207</v>
      </c>
      <c r="D43" s="58">
        <v>2422249</v>
      </c>
      <c r="E43" s="34">
        <v>0</v>
      </c>
      <c r="F43" s="34">
        <v>0</v>
      </c>
      <c r="G43" s="34">
        <v>66311</v>
      </c>
      <c r="H43" s="34">
        <v>0</v>
      </c>
      <c r="I43" s="34">
        <v>0</v>
      </c>
      <c r="J43" s="34">
        <v>2718005</v>
      </c>
      <c r="K43" s="34">
        <v>2488560</v>
      </c>
      <c r="L43" s="38">
        <v>0</v>
      </c>
      <c r="M43" s="5"/>
      <c r="N43" s="5"/>
    </row>
    <row r="44" spans="1:14" s="8" customFormat="1" ht="12" customHeight="1">
      <c r="A44" s="78" t="s">
        <v>9</v>
      </c>
      <c r="B44" s="180">
        <v>15927358</v>
      </c>
      <c r="C44" s="180">
        <v>14582822</v>
      </c>
      <c r="D44" s="180">
        <v>3304012</v>
      </c>
      <c r="E44" s="34">
        <v>0</v>
      </c>
      <c r="F44" s="34">
        <v>0</v>
      </c>
      <c r="G44" s="34">
        <v>90450</v>
      </c>
      <c r="H44" s="34">
        <v>0</v>
      </c>
      <c r="I44" s="34">
        <v>0</v>
      </c>
      <c r="J44" s="34">
        <v>3707431</v>
      </c>
      <c r="K44" s="34">
        <v>3394462</v>
      </c>
      <c r="L44" s="38">
        <v>0</v>
      </c>
      <c r="M44" s="5"/>
      <c r="N44" s="5"/>
    </row>
    <row r="45" spans="1:14" s="8" customFormat="1" ht="12" customHeight="1">
      <c r="A45" s="78" t="s">
        <v>56</v>
      </c>
      <c r="B45" s="180">
        <v>2208542</v>
      </c>
      <c r="C45" s="180">
        <v>2022104</v>
      </c>
      <c r="D45" s="180">
        <v>82649</v>
      </c>
      <c r="E45" s="34">
        <v>0</v>
      </c>
      <c r="F45" s="34">
        <v>0</v>
      </c>
      <c r="G45" s="34">
        <v>2262</v>
      </c>
      <c r="H45" s="34">
        <v>0</v>
      </c>
      <c r="I45" s="34">
        <v>0</v>
      </c>
      <c r="J45" s="34">
        <v>92740</v>
      </c>
      <c r="K45" s="34">
        <v>84911</v>
      </c>
      <c r="L45" s="38">
        <v>0</v>
      </c>
      <c r="M45" s="5"/>
      <c r="N45" s="5"/>
    </row>
    <row r="46" spans="1:14" s="8" customFormat="1" ht="12" customHeight="1">
      <c r="A46" s="74" t="s">
        <v>10</v>
      </c>
      <c r="B46" s="39">
        <v>2146196997</v>
      </c>
      <c r="C46" s="39">
        <v>1965021971</v>
      </c>
      <c r="D46" s="39">
        <v>1879374640</v>
      </c>
      <c r="E46" s="39">
        <v>0</v>
      </c>
      <c r="F46" s="39">
        <v>0</v>
      </c>
      <c r="G46" s="39">
        <v>51449643</v>
      </c>
      <c r="H46" s="39">
        <v>0</v>
      </c>
      <c r="I46" s="39">
        <v>0</v>
      </c>
      <c r="J46" s="39">
        <v>2108846282</v>
      </c>
      <c r="K46" s="39">
        <v>1930824283</v>
      </c>
      <c r="L46" s="37">
        <v>0</v>
      </c>
      <c r="M46" s="5"/>
      <c r="N46" s="5"/>
    </row>
    <row r="47" spans="1:14" s="8" customFormat="1" ht="12" customHeight="1">
      <c r="A47" s="75" t="s">
        <v>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5"/>
      <c r="N47" s="5"/>
    </row>
    <row r="48" spans="1:14" s="8" customFormat="1" ht="12" customHeight="1">
      <c r="A48" s="76" t="s">
        <v>19</v>
      </c>
      <c r="B48" s="34">
        <v>120822030</v>
      </c>
      <c r="C48" s="34">
        <v>151710234</v>
      </c>
      <c r="D48" s="34">
        <v>150425834</v>
      </c>
      <c r="E48" s="34">
        <v>0</v>
      </c>
      <c r="F48" s="34">
        <v>0</v>
      </c>
      <c r="G48" s="34">
        <v>1284399</v>
      </c>
      <c r="H48" s="34">
        <v>0</v>
      </c>
      <c r="I48" s="34">
        <v>0</v>
      </c>
      <c r="J48" s="34">
        <v>120822030</v>
      </c>
      <c r="K48" s="34">
        <v>151710233</v>
      </c>
      <c r="L48" s="38">
        <v>0</v>
      </c>
      <c r="M48" s="5"/>
      <c r="N48" s="5"/>
    </row>
    <row r="49" spans="1:14" s="8" customFormat="1" ht="12" customHeight="1">
      <c r="A49" s="74" t="s">
        <v>16</v>
      </c>
      <c r="B49" s="39">
        <v>120822030</v>
      </c>
      <c r="C49" s="39">
        <v>151710234</v>
      </c>
      <c r="D49" s="39">
        <v>150425834</v>
      </c>
      <c r="E49" s="39">
        <v>0</v>
      </c>
      <c r="F49" s="39">
        <v>0</v>
      </c>
      <c r="G49" s="39">
        <v>1284399</v>
      </c>
      <c r="H49" s="39">
        <v>0</v>
      </c>
      <c r="I49" s="39">
        <v>0</v>
      </c>
      <c r="J49" s="39">
        <v>120822030</v>
      </c>
      <c r="K49" s="39">
        <v>151710233</v>
      </c>
      <c r="L49" s="37">
        <v>0</v>
      </c>
      <c r="M49" s="5"/>
      <c r="N49" s="5"/>
    </row>
    <row r="50" spans="1:14" s="2" customFormat="1" ht="13.5" thickBot="1">
      <c r="A50" s="79" t="str">
        <f>"Total in "&amp;LEFT($A$7,LEN($A$7)-5)&amp;":"</f>
        <v>Total in October:</v>
      </c>
      <c r="B50" s="19" t="s">
        <v>0</v>
      </c>
      <c r="C50" s="20">
        <v>11472224406</v>
      </c>
      <c r="D50" s="20">
        <v>7556280928</v>
      </c>
      <c r="E50" s="20">
        <v>650000000</v>
      </c>
      <c r="F50" s="20">
        <v>13818181</v>
      </c>
      <c r="G50" s="20">
        <v>52734814</v>
      </c>
      <c r="H50" s="20">
        <v>0</v>
      </c>
      <c r="I50" s="20">
        <v>7227000</v>
      </c>
      <c r="J50" s="19" t="s">
        <v>0</v>
      </c>
      <c r="K50" s="181">
        <v>8245197561</v>
      </c>
      <c r="L50" s="21">
        <v>200000000</v>
      </c>
      <c r="M50" s="5"/>
      <c r="N50" s="5"/>
    </row>
    <row r="51" spans="1:14" s="2" customFormat="1" ht="12" customHeight="1">
      <c r="A51" s="16" t="s">
        <v>31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5"/>
      <c r="N51" s="5"/>
    </row>
    <row r="52" spans="1:14" s="8" customFormat="1" ht="12" customHeight="1" thickBot="1">
      <c r="A52" s="80" t="s">
        <v>28</v>
      </c>
      <c r="B52" s="148">
        <v>0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48">
        <v>0</v>
      </c>
      <c r="K52" s="182">
        <v>0</v>
      </c>
      <c r="L52" s="183">
        <v>0</v>
      </c>
      <c r="M52" s="5"/>
      <c r="N52" s="5"/>
    </row>
    <row r="53" spans="1:14" s="2" customFormat="1" ht="13.5">
      <c r="A53" s="27" t="s">
        <v>33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5"/>
      <c r="N53" s="5"/>
    </row>
    <row r="54" spans="1:14" s="31" customFormat="1" ht="12.75">
      <c r="A54" s="28" t="s">
        <v>12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44"/>
      <c r="M54" s="5"/>
      <c r="N54" s="5"/>
    </row>
    <row r="55" spans="1:14" s="31" customFormat="1" ht="12.75">
      <c r="A55" s="83" t="s">
        <v>53</v>
      </c>
      <c r="B55" s="34">
        <v>81255205</v>
      </c>
      <c r="C55" s="34">
        <v>81255205</v>
      </c>
      <c r="D55" s="34">
        <v>81255205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81255205</v>
      </c>
      <c r="K55" s="34">
        <v>81255205</v>
      </c>
      <c r="L55" s="38">
        <v>0</v>
      </c>
      <c r="M55" s="5"/>
      <c r="N55" s="5"/>
    </row>
    <row r="56" spans="1:14" s="31" customFormat="1" ht="12.75">
      <c r="A56" s="83" t="s">
        <v>54</v>
      </c>
      <c r="B56" s="34">
        <v>20631641</v>
      </c>
      <c r="C56" s="34">
        <v>20631641</v>
      </c>
      <c r="D56" s="34">
        <v>14184252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14184252</v>
      </c>
      <c r="K56" s="34">
        <v>14184252</v>
      </c>
      <c r="L56" s="38">
        <v>0</v>
      </c>
      <c r="M56" s="5"/>
      <c r="N56" s="5"/>
    </row>
    <row r="57" spans="1:14" s="31" customFormat="1" ht="12.75" customHeight="1">
      <c r="A57" s="82" t="s">
        <v>8</v>
      </c>
      <c r="B57" s="39">
        <v>114438831</v>
      </c>
      <c r="C57" s="39">
        <v>114438831</v>
      </c>
      <c r="D57" s="39">
        <v>95439457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95439457</v>
      </c>
      <c r="K57" s="39">
        <v>95439457</v>
      </c>
      <c r="L57" s="37">
        <v>0</v>
      </c>
      <c r="M57" s="5"/>
      <c r="N57" s="5"/>
    </row>
    <row r="58" spans="1:14" s="31" customFormat="1" ht="12.75" customHeight="1" thickBot="1">
      <c r="A58" s="79" t="str">
        <f>"Total in "&amp;LEFT($A$7,LEN($A$7)-5)&amp;":"</f>
        <v>Total in October:</v>
      </c>
      <c r="B58" s="59" t="s">
        <v>0</v>
      </c>
      <c r="C58" s="20">
        <v>114438831</v>
      </c>
      <c r="D58" s="20">
        <v>95439457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59" t="s">
        <v>0</v>
      </c>
      <c r="K58" s="20">
        <v>95439457</v>
      </c>
      <c r="L58" s="21">
        <v>0</v>
      </c>
      <c r="M58" s="5"/>
      <c r="N58" s="5"/>
    </row>
    <row r="59" spans="1:14" s="31" customFormat="1" ht="12.75" customHeight="1">
      <c r="A59" s="84" t="s">
        <v>11</v>
      </c>
      <c r="B59" s="40">
        <v>5349880</v>
      </c>
      <c r="C59" s="184">
        <v>4928494</v>
      </c>
      <c r="D59" s="184">
        <v>398943</v>
      </c>
      <c r="E59" s="184">
        <v>0</v>
      </c>
      <c r="F59" s="184">
        <v>0</v>
      </c>
      <c r="G59" s="184">
        <v>772</v>
      </c>
      <c r="H59" s="184">
        <v>0</v>
      </c>
      <c r="I59" s="184">
        <v>0</v>
      </c>
      <c r="J59" s="40">
        <v>433891</v>
      </c>
      <c r="K59" s="184">
        <v>399715</v>
      </c>
      <c r="L59" s="185">
        <v>0</v>
      </c>
      <c r="M59" s="5"/>
      <c r="N59" s="5"/>
    </row>
    <row r="60" spans="1:14" s="31" customFormat="1" ht="12.75" customHeight="1">
      <c r="A60" s="85" t="s">
        <v>12</v>
      </c>
      <c r="B60" s="41">
        <v>9468687476</v>
      </c>
      <c r="C60" s="186">
        <v>9468687476</v>
      </c>
      <c r="D60" s="186">
        <v>5621520968</v>
      </c>
      <c r="E60" s="186">
        <v>650000000</v>
      </c>
      <c r="F60" s="186">
        <v>13818181</v>
      </c>
      <c r="G60" s="186">
        <v>0</v>
      </c>
      <c r="H60" s="186">
        <v>0</v>
      </c>
      <c r="I60" s="186">
        <v>7227000</v>
      </c>
      <c r="J60" s="41">
        <v>6257702787</v>
      </c>
      <c r="K60" s="186">
        <v>6257702787</v>
      </c>
      <c r="L60" s="187">
        <v>200000000</v>
      </c>
      <c r="M60" s="5"/>
      <c r="N60" s="5"/>
    </row>
    <row r="61" spans="1:14" s="31" customFormat="1" ht="12.75" customHeight="1">
      <c r="A61" s="85" t="s">
        <v>13</v>
      </c>
      <c r="B61" s="41">
        <v>2146196997</v>
      </c>
      <c r="C61" s="186">
        <v>1965021971</v>
      </c>
      <c r="D61" s="186">
        <v>1879374640</v>
      </c>
      <c r="E61" s="186">
        <v>0</v>
      </c>
      <c r="F61" s="186">
        <v>0</v>
      </c>
      <c r="G61" s="186">
        <v>51449643</v>
      </c>
      <c r="H61" s="186">
        <v>0</v>
      </c>
      <c r="I61" s="186">
        <v>0</v>
      </c>
      <c r="J61" s="41">
        <v>2108846282</v>
      </c>
      <c r="K61" s="186">
        <v>1930824283</v>
      </c>
      <c r="L61" s="187">
        <v>0</v>
      </c>
      <c r="M61" s="5"/>
      <c r="N61" s="5"/>
    </row>
    <row r="62" spans="1:14" s="31" customFormat="1" ht="12.75" customHeight="1" thickBot="1">
      <c r="A62" s="86" t="s">
        <v>15</v>
      </c>
      <c r="B62" s="62">
        <v>120822030</v>
      </c>
      <c r="C62" s="188">
        <v>151710234</v>
      </c>
      <c r="D62" s="188">
        <v>150425834</v>
      </c>
      <c r="E62" s="188">
        <v>0</v>
      </c>
      <c r="F62" s="188">
        <v>0</v>
      </c>
      <c r="G62" s="188">
        <v>1284399</v>
      </c>
      <c r="H62" s="188">
        <v>0</v>
      </c>
      <c r="I62" s="188">
        <v>0</v>
      </c>
      <c r="J62" s="62">
        <v>120822030</v>
      </c>
      <c r="K62" s="188">
        <v>151710233</v>
      </c>
      <c r="L62" s="189">
        <v>0</v>
      </c>
      <c r="M62" s="5"/>
      <c r="N62" s="5"/>
    </row>
    <row r="63" spans="1:14" s="8" customFormat="1" ht="12.75" customHeight="1" thickBot="1">
      <c r="A63" s="168" t="str">
        <f>"CG and LG (I+II+III) GRAND TOTAL in "&amp;LEFT($A$7,LEN($A$7)-5)&amp;":"</f>
        <v>CG and LG (I+II+III) GRAND TOTAL in October:</v>
      </c>
      <c r="B63" s="192" t="s">
        <v>0</v>
      </c>
      <c r="C63" s="193">
        <v>11586663237</v>
      </c>
      <c r="D63" s="193">
        <v>7651720385</v>
      </c>
      <c r="E63" s="193">
        <v>650000000</v>
      </c>
      <c r="F63" s="193">
        <v>13818181</v>
      </c>
      <c r="G63" s="193">
        <v>52734814</v>
      </c>
      <c r="H63" s="193">
        <v>0</v>
      </c>
      <c r="I63" s="193">
        <v>7227000</v>
      </c>
      <c r="J63" s="192" t="s">
        <v>0</v>
      </c>
      <c r="K63" s="193">
        <v>8340637018</v>
      </c>
      <c r="L63" s="194">
        <v>200000000</v>
      </c>
      <c r="M63" s="5"/>
      <c r="N63" s="5"/>
    </row>
    <row r="64" spans="1:14" s="1" customFormat="1" ht="12.75" customHeight="1">
      <c r="A64" s="176" t="s">
        <v>34</v>
      </c>
      <c r="B64" s="53" t="s">
        <v>0</v>
      </c>
      <c r="C64" s="53" t="s">
        <v>0</v>
      </c>
      <c r="D64" s="54">
        <v>7149971730</v>
      </c>
      <c r="E64" s="54">
        <v>125000000</v>
      </c>
      <c r="F64" s="54">
        <v>145990252</v>
      </c>
      <c r="G64" s="54">
        <v>-6225844</v>
      </c>
      <c r="H64" s="54">
        <v>0</v>
      </c>
      <c r="I64" s="54">
        <v>38464586</v>
      </c>
      <c r="J64" s="55" t="s">
        <v>0</v>
      </c>
      <c r="K64" s="54">
        <v>7122755634</v>
      </c>
      <c r="L64" s="56" t="s">
        <v>0</v>
      </c>
      <c r="M64" s="5"/>
      <c r="N64" s="5"/>
    </row>
    <row r="65" spans="1:12" s="1" customFormat="1" ht="12.75" customHeight="1">
      <c r="A65" s="165" t="s">
        <v>35</v>
      </c>
      <c r="B65" s="66" t="s">
        <v>0</v>
      </c>
      <c r="C65" s="68" t="s">
        <v>0</v>
      </c>
      <c r="D65" s="67">
        <v>7122755634</v>
      </c>
      <c r="E65" s="67">
        <v>0</v>
      </c>
      <c r="F65" s="67">
        <v>0</v>
      </c>
      <c r="G65" s="67">
        <v>-15792426</v>
      </c>
      <c r="H65" s="67">
        <v>0</v>
      </c>
      <c r="I65" s="67">
        <v>23682786</v>
      </c>
      <c r="J65" s="68" t="s">
        <v>0</v>
      </c>
      <c r="K65" s="67">
        <v>7106963208</v>
      </c>
      <c r="L65" s="166" t="s">
        <v>0</v>
      </c>
    </row>
    <row r="66" spans="1:12" s="1" customFormat="1" ht="12.75" customHeight="1">
      <c r="A66" s="165" t="s">
        <v>36</v>
      </c>
      <c r="B66" s="66" t="s">
        <v>0</v>
      </c>
      <c r="C66" s="68" t="s">
        <v>0</v>
      </c>
      <c r="D66" s="67">
        <v>7106963208</v>
      </c>
      <c r="E66" s="67">
        <v>40000000</v>
      </c>
      <c r="F66" s="67">
        <v>45244742</v>
      </c>
      <c r="G66" s="67">
        <v>-56853106</v>
      </c>
      <c r="H66" s="67">
        <v>0</v>
      </c>
      <c r="I66" s="67">
        <v>25135358</v>
      </c>
      <c r="J66" s="68" t="s">
        <v>0</v>
      </c>
      <c r="K66" s="67">
        <v>7044865360</v>
      </c>
      <c r="L66" s="166" t="s">
        <v>0</v>
      </c>
    </row>
    <row r="67" spans="1:12" s="1" customFormat="1" ht="12.75" customHeight="1">
      <c r="A67" s="165" t="s">
        <v>37</v>
      </c>
      <c r="B67" s="66" t="s">
        <v>0</v>
      </c>
      <c r="C67" s="68" t="s">
        <v>0</v>
      </c>
      <c r="D67" s="67">
        <v>7044865360</v>
      </c>
      <c r="E67" s="67">
        <v>72000000</v>
      </c>
      <c r="F67" s="67">
        <v>82000000</v>
      </c>
      <c r="G67" s="67">
        <v>-12954790</v>
      </c>
      <c r="H67" s="67">
        <v>0</v>
      </c>
      <c r="I67" s="67">
        <v>18545808.779999997</v>
      </c>
      <c r="J67" s="68" t="s">
        <v>0</v>
      </c>
      <c r="K67" s="67">
        <v>7021910570</v>
      </c>
      <c r="L67" s="166" t="s">
        <v>0</v>
      </c>
    </row>
    <row r="68" spans="1:12" s="1" customFormat="1" ht="12.75" customHeight="1">
      <c r="A68" s="165" t="s">
        <v>38</v>
      </c>
      <c r="B68" s="66" t="s">
        <v>0</v>
      </c>
      <c r="C68" s="68" t="s">
        <v>0</v>
      </c>
      <c r="D68" s="67">
        <v>7021910570</v>
      </c>
      <c r="E68" s="67">
        <v>700000000</v>
      </c>
      <c r="F68" s="67">
        <v>72129940</v>
      </c>
      <c r="G68" s="67">
        <v>46188789</v>
      </c>
      <c r="H68" s="67">
        <v>0</v>
      </c>
      <c r="I68" s="67">
        <v>31931561</v>
      </c>
      <c r="J68" s="68" t="s">
        <v>0</v>
      </c>
      <c r="K68" s="67">
        <v>7695969419</v>
      </c>
      <c r="L68" s="166" t="s">
        <v>0</v>
      </c>
    </row>
    <row r="69" spans="1:12" s="1" customFormat="1" ht="12.75" customHeight="1">
      <c r="A69" s="165" t="s">
        <v>39</v>
      </c>
      <c r="B69" s="66" t="s">
        <v>0</v>
      </c>
      <c r="C69" s="68" t="s">
        <v>0</v>
      </c>
      <c r="D69" s="67">
        <v>7695969419</v>
      </c>
      <c r="E69" s="67">
        <v>0</v>
      </c>
      <c r="F69" s="67">
        <v>5107660</v>
      </c>
      <c r="G69" s="67">
        <v>8342687</v>
      </c>
      <c r="H69" s="67">
        <v>0</v>
      </c>
      <c r="I69" s="67">
        <v>9436056</v>
      </c>
      <c r="J69" s="68" t="s">
        <v>0</v>
      </c>
      <c r="K69" s="67">
        <v>7699204446</v>
      </c>
      <c r="L69" s="166" t="s">
        <v>0</v>
      </c>
    </row>
    <row r="70" spans="1:12" s="1" customFormat="1" ht="12.75" customHeight="1">
      <c r="A70" s="165" t="s">
        <v>40</v>
      </c>
      <c r="B70" s="66" t="s">
        <v>0</v>
      </c>
      <c r="C70" s="68" t="s">
        <v>0</v>
      </c>
      <c r="D70" s="67">
        <v>7699204446</v>
      </c>
      <c r="E70" s="67">
        <v>0</v>
      </c>
      <c r="F70" s="67">
        <v>21830037</v>
      </c>
      <c r="G70" s="67">
        <v>-4930571</v>
      </c>
      <c r="H70" s="67">
        <v>0</v>
      </c>
      <c r="I70" s="67">
        <v>11700306</v>
      </c>
      <c r="J70" s="68" t="s">
        <v>0</v>
      </c>
      <c r="K70" s="67">
        <v>7672443838</v>
      </c>
      <c r="L70" s="166" t="s">
        <v>0</v>
      </c>
    </row>
    <row r="71" spans="1:12" s="1" customFormat="1" ht="12.75" customHeight="1">
      <c r="A71" s="165" t="s">
        <v>41</v>
      </c>
      <c r="B71" s="66" t="s">
        <v>0</v>
      </c>
      <c r="C71" s="68" t="s">
        <v>0</v>
      </c>
      <c r="D71" s="67">
        <v>7672443838</v>
      </c>
      <c r="E71" s="67">
        <v>0</v>
      </c>
      <c r="F71" s="67">
        <v>0</v>
      </c>
      <c r="G71" s="67">
        <v>-9332191</v>
      </c>
      <c r="H71" s="67">
        <v>0</v>
      </c>
      <c r="I71" s="67">
        <v>23205983</v>
      </c>
      <c r="J71" s="68" t="s">
        <v>0</v>
      </c>
      <c r="K71" s="67">
        <v>7663111647</v>
      </c>
      <c r="L71" s="166" t="s">
        <v>0</v>
      </c>
    </row>
    <row r="72" spans="1:12" s="1" customFormat="1" ht="12.75" customHeight="1" thickBot="1">
      <c r="A72" s="167" t="s">
        <v>42</v>
      </c>
      <c r="B72" s="70" t="s">
        <v>0</v>
      </c>
      <c r="C72" s="177" t="s">
        <v>0</v>
      </c>
      <c r="D72" s="178">
        <v>7663111647</v>
      </c>
      <c r="E72" s="178">
        <v>0</v>
      </c>
      <c r="F72" s="178">
        <v>1778574</v>
      </c>
      <c r="G72" s="178">
        <v>-9612688</v>
      </c>
      <c r="H72" s="178">
        <v>0</v>
      </c>
      <c r="I72" s="178">
        <v>6885492</v>
      </c>
      <c r="J72" s="177" t="s">
        <v>0</v>
      </c>
      <c r="K72" s="178">
        <v>7651720385</v>
      </c>
      <c r="L72" s="179" t="s">
        <v>0</v>
      </c>
    </row>
    <row r="73" spans="1:12" s="1" customFormat="1" ht="12.75" customHeight="1" hidden="1" thickBot="1">
      <c r="A73" s="170" t="s">
        <v>43</v>
      </c>
      <c r="B73" s="119" t="s">
        <v>0</v>
      </c>
      <c r="C73" s="121" t="s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1" t="s">
        <v>0</v>
      </c>
      <c r="K73" s="120">
        <v>0</v>
      </c>
      <c r="L73" s="175" t="s">
        <v>0</v>
      </c>
    </row>
    <row r="74" spans="1:12" s="1" customFormat="1" ht="12.75" customHeight="1" hidden="1" thickBot="1">
      <c r="A74" s="167" t="s">
        <v>44</v>
      </c>
      <c r="B74" s="70" t="s">
        <v>0</v>
      </c>
      <c r="C74" s="70" t="s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70" t="s">
        <v>0</v>
      </c>
      <c r="K74" s="42">
        <v>0</v>
      </c>
      <c r="L74" s="172" t="s">
        <v>0</v>
      </c>
    </row>
    <row r="75" spans="1:12" s="1" customFormat="1" ht="12.75" customHeight="1" thickBot="1">
      <c r="A75" s="169" t="str">
        <f>"Total per year "&amp;RIGHT($A$7,4)&amp;":"</f>
        <v>Total per year 2016:</v>
      </c>
      <c r="B75" s="64" t="s">
        <v>0</v>
      </c>
      <c r="C75" s="64" t="s">
        <v>0</v>
      </c>
      <c r="D75" s="195">
        <v>7149971730</v>
      </c>
      <c r="E75" s="195">
        <v>1587000000</v>
      </c>
      <c r="F75" s="195">
        <v>387899386</v>
      </c>
      <c r="G75" s="195">
        <v>-8435326</v>
      </c>
      <c r="H75" s="195">
        <v>0</v>
      </c>
      <c r="I75" s="195">
        <v>196214936.78</v>
      </c>
      <c r="J75" s="64" t="s">
        <v>0</v>
      </c>
      <c r="K75" s="195">
        <v>8340637018</v>
      </c>
      <c r="L75" s="116" t="s">
        <v>0</v>
      </c>
    </row>
    <row r="76" ht="15" customHeight="1">
      <c r="A76" s="51" t="s">
        <v>65</v>
      </c>
    </row>
    <row r="77" ht="15.75">
      <c r="A77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</oddFooter>
  </headerFooter>
  <rowBreaks count="1" manualBreakCount="1">
    <brk id="42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SheetLayoutView="100" zoomScalePageLayoutView="0" workbookViewId="0" topLeftCell="A1">
      <selection activeCell="L64" sqref="L64"/>
    </sheetView>
  </sheetViews>
  <sheetFormatPr defaultColWidth="11.421875" defaultRowHeight="12.75"/>
  <cols>
    <col min="1" max="1" width="48.8515625" style="15" customWidth="1"/>
    <col min="2" max="10" width="11.421875" style="15" customWidth="1"/>
    <col min="11" max="11" width="13.140625" style="15" customWidth="1"/>
    <col min="1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18.7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15.7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89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4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  <c r="N11" s="5"/>
    </row>
    <row r="12" spans="1:14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5"/>
    </row>
    <row r="13" spans="1:14" s="8" customFormat="1" ht="12" customHeight="1">
      <c r="A13" s="52" t="s">
        <v>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5"/>
      <c r="N13" s="5"/>
    </row>
    <row r="14" spans="1:14" s="9" customFormat="1" ht="12" customHeight="1">
      <c r="A14" s="73" t="s">
        <v>4</v>
      </c>
      <c r="B14" s="32">
        <v>1349880</v>
      </c>
      <c r="C14" s="180">
        <v>1255469</v>
      </c>
      <c r="D14" s="33">
        <v>399715</v>
      </c>
      <c r="E14" s="32">
        <v>0</v>
      </c>
      <c r="F14" s="33">
        <v>0</v>
      </c>
      <c r="G14" s="33">
        <v>3829</v>
      </c>
      <c r="H14" s="33">
        <v>0</v>
      </c>
      <c r="I14" s="33">
        <v>0</v>
      </c>
      <c r="J14" s="32">
        <v>433891</v>
      </c>
      <c r="K14" s="34">
        <v>403544</v>
      </c>
      <c r="L14" s="35">
        <v>0</v>
      </c>
      <c r="M14" s="5"/>
      <c r="N14" s="5"/>
    </row>
    <row r="15" spans="1:14" s="10" customFormat="1" ht="12" customHeight="1">
      <c r="A15" s="74" t="s">
        <v>27</v>
      </c>
      <c r="B15" s="36">
        <v>1349880</v>
      </c>
      <c r="C15" s="36">
        <v>1255469</v>
      </c>
      <c r="D15" s="36">
        <v>399715</v>
      </c>
      <c r="E15" s="36">
        <v>0</v>
      </c>
      <c r="F15" s="36">
        <v>0</v>
      </c>
      <c r="G15" s="36">
        <v>3829</v>
      </c>
      <c r="H15" s="36">
        <v>0</v>
      </c>
      <c r="I15" s="36">
        <v>0</v>
      </c>
      <c r="J15" s="36">
        <v>433891</v>
      </c>
      <c r="K15" s="36">
        <v>403544</v>
      </c>
      <c r="L15" s="37">
        <v>0</v>
      </c>
      <c r="M15" s="5"/>
      <c r="N15" s="5"/>
    </row>
    <row r="16" spans="1:14" s="8" customFormat="1" ht="12" customHeight="1">
      <c r="A16" s="75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4"/>
      <c r="M16" s="5"/>
      <c r="N16" s="5"/>
    </row>
    <row r="17" spans="1:14" s="9" customFormat="1" ht="11.25" customHeight="1">
      <c r="A17" s="73" t="s">
        <v>22</v>
      </c>
      <c r="B17" s="34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  <c r="M17" s="5"/>
      <c r="N17" s="5"/>
    </row>
    <row r="18" spans="1:14" s="8" customFormat="1" ht="12" customHeight="1">
      <c r="A18" s="73" t="s">
        <v>66</v>
      </c>
      <c r="B18" s="34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1000000000</v>
      </c>
      <c r="K18" s="34">
        <v>1000000000</v>
      </c>
      <c r="L18" s="38">
        <v>0</v>
      </c>
      <c r="M18" s="5"/>
      <c r="N18" s="5"/>
    </row>
    <row r="19" spans="1:14" s="8" customFormat="1" ht="12" customHeight="1">
      <c r="A19" s="73" t="s">
        <v>67</v>
      </c>
      <c r="B19" s="34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5"/>
    </row>
    <row r="20" spans="1:14" s="8" customFormat="1" ht="12" customHeight="1">
      <c r="A20" s="73" t="s">
        <v>68</v>
      </c>
      <c r="B20" s="34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500000000</v>
      </c>
      <c r="K20" s="34">
        <v>500000000</v>
      </c>
      <c r="L20" s="38">
        <v>0</v>
      </c>
      <c r="M20" s="5"/>
      <c r="N20" s="5"/>
    </row>
    <row r="21" spans="1:14" s="8" customFormat="1" ht="12" customHeight="1">
      <c r="A21" s="73" t="s">
        <v>69</v>
      </c>
      <c r="B21" s="34">
        <v>550000000</v>
      </c>
      <c r="C21" s="34">
        <v>550000000</v>
      </c>
      <c r="D21" s="34">
        <v>550000000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550000000</v>
      </c>
      <c r="K21" s="34">
        <v>550000000</v>
      </c>
      <c r="L21" s="38">
        <v>0</v>
      </c>
      <c r="M21" s="5"/>
      <c r="N21" s="5"/>
    </row>
    <row r="22" spans="1:14" s="8" customFormat="1" ht="12" customHeight="1">
      <c r="A22" s="73" t="s">
        <v>82</v>
      </c>
      <c r="B22" s="34">
        <v>650000000</v>
      </c>
      <c r="C22" s="34">
        <v>650000000</v>
      </c>
      <c r="D22" s="34">
        <v>650000000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650000000</v>
      </c>
      <c r="K22" s="34">
        <v>650000000</v>
      </c>
      <c r="L22" s="38">
        <v>0</v>
      </c>
      <c r="M22" s="5"/>
      <c r="N22" s="5"/>
    </row>
    <row r="23" spans="1:14" s="8" customFormat="1" ht="12" customHeight="1">
      <c r="A23" s="73" t="s">
        <v>88</v>
      </c>
      <c r="B23" s="34">
        <v>650000000</v>
      </c>
      <c r="C23" s="34">
        <v>650000000</v>
      </c>
      <c r="D23" s="34">
        <v>650000000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650000000</v>
      </c>
      <c r="K23" s="34">
        <v>650000000</v>
      </c>
      <c r="L23" s="38">
        <v>0</v>
      </c>
      <c r="M23" s="5"/>
      <c r="N23" s="5"/>
    </row>
    <row r="24" spans="1:14" s="8" customFormat="1" ht="12" customHeight="1">
      <c r="A24" s="73" t="s">
        <v>20</v>
      </c>
      <c r="B24" s="34">
        <v>150000000</v>
      </c>
      <c r="C24" s="34">
        <v>150000000</v>
      </c>
      <c r="D24" s="34">
        <v>131925610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131925610</v>
      </c>
      <c r="K24" s="34">
        <v>131925610</v>
      </c>
      <c r="L24" s="38">
        <v>0</v>
      </c>
      <c r="M24" s="5"/>
      <c r="N24" s="5"/>
    </row>
    <row r="25" spans="1:14" s="8" customFormat="1" ht="12" customHeight="1">
      <c r="A25" s="76" t="s">
        <v>6</v>
      </c>
      <c r="B25" s="34">
        <v>7019240</v>
      </c>
      <c r="C25" s="34">
        <v>7019240</v>
      </c>
      <c r="D25" s="34">
        <v>1654522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1654522</v>
      </c>
      <c r="K25" s="34">
        <v>1654522</v>
      </c>
      <c r="L25" s="38">
        <v>0</v>
      </c>
      <c r="M25" s="5"/>
      <c r="N25" s="5"/>
    </row>
    <row r="26" spans="1:14" s="8" customFormat="1" ht="12" customHeight="1">
      <c r="A26" s="78" t="s">
        <v>5</v>
      </c>
      <c r="B26" s="34">
        <v>4590023</v>
      </c>
      <c r="C26" s="34">
        <v>4590023</v>
      </c>
      <c r="D26" s="58">
        <v>1606848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1606848</v>
      </c>
      <c r="K26" s="34">
        <v>1606848</v>
      </c>
      <c r="L26" s="38">
        <v>0</v>
      </c>
      <c r="M26" s="5"/>
      <c r="N26" s="5"/>
    </row>
    <row r="27" spans="1:14" s="8" customFormat="1" ht="12" customHeight="1">
      <c r="A27" s="73" t="s">
        <v>4</v>
      </c>
      <c r="B27" s="34">
        <v>18620142</v>
      </c>
      <c r="C27" s="34">
        <v>18620142</v>
      </c>
      <c r="D27" s="58">
        <v>5979266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5979266</v>
      </c>
      <c r="K27" s="34">
        <v>5979266</v>
      </c>
      <c r="L27" s="38">
        <v>0</v>
      </c>
      <c r="M27" s="5"/>
      <c r="N27" s="5"/>
    </row>
    <row r="28" spans="1:14" s="9" customFormat="1" ht="12" customHeight="1">
      <c r="A28" s="73" t="s">
        <v>30</v>
      </c>
      <c r="B28" s="34">
        <v>2900000000</v>
      </c>
      <c r="C28" s="34">
        <v>2900000000</v>
      </c>
      <c r="D28" s="34">
        <v>700000000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700000000</v>
      </c>
      <c r="K28" s="34">
        <v>700000000</v>
      </c>
      <c r="L28" s="38">
        <v>0</v>
      </c>
      <c r="M28" s="5"/>
      <c r="N28" s="5"/>
    </row>
    <row r="29" spans="1:14" s="8" customFormat="1" ht="12" customHeight="1">
      <c r="A29" s="73" t="s">
        <v>14</v>
      </c>
      <c r="B29" s="34">
        <v>750000000</v>
      </c>
      <c r="C29" s="34">
        <v>750000000</v>
      </c>
      <c r="D29" s="58">
        <v>225000000</v>
      </c>
      <c r="E29" s="34">
        <v>0</v>
      </c>
      <c r="F29" s="34">
        <v>0</v>
      </c>
      <c r="G29" s="34">
        <v>0</v>
      </c>
      <c r="H29" s="34">
        <v>0</v>
      </c>
      <c r="I29" s="34">
        <v>6772500</v>
      </c>
      <c r="J29" s="34">
        <v>225000000</v>
      </c>
      <c r="K29" s="34">
        <v>225000000</v>
      </c>
      <c r="L29" s="38">
        <v>0</v>
      </c>
      <c r="M29" s="5"/>
      <c r="N29" s="5"/>
    </row>
    <row r="30" spans="1:14" s="8" customFormat="1" ht="12" customHeight="1">
      <c r="A30" s="73" t="s">
        <v>61</v>
      </c>
      <c r="B30" s="34">
        <v>200000000</v>
      </c>
      <c r="C30" s="34">
        <v>200000000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8">
        <v>200000000</v>
      </c>
      <c r="M30" s="5"/>
      <c r="N30" s="5"/>
    </row>
    <row r="31" spans="1:14" s="9" customFormat="1" ht="12" customHeight="1">
      <c r="A31" s="73" t="s">
        <v>17</v>
      </c>
      <c r="B31" s="34">
        <v>25000000</v>
      </c>
      <c r="C31" s="34">
        <v>25000000</v>
      </c>
      <c r="D31" s="34">
        <v>20000000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20000000</v>
      </c>
      <c r="K31" s="34">
        <v>20000000</v>
      </c>
      <c r="L31" s="38">
        <v>0</v>
      </c>
      <c r="M31" s="5"/>
      <c r="N31" s="5"/>
    </row>
    <row r="32" spans="1:14" s="9" customFormat="1" ht="12" customHeight="1">
      <c r="A32" s="73" t="s">
        <v>18</v>
      </c>
      <c r="B32" s="34">
        <v>400000000</v>
      </c>
      <c r="C32" s="34">
        <v>400000000</v>
      </c>
      <c r="D32" s="34">
        <v>270000000</v>
      </c>
      <c r="E32" s="34">
        <v>0</v>
      </c>
      <c r="F32" s="34">
        <v>10000000</v>
      </c>
      <c r="G32" s="34">
        <v>0</v>
      </c>
      <c r="H32" s="34">
        <v>0</v>
      </c>
      <c r="I32" s="34">
        <v>1876500</v>
      </c>
      <c r="J32" s="34">
        <v>260000000</v>
      </c>
      <c r="K32" s="34">
        <v>260000000</v>
      </c>
      <c r="L32" s="38">
        <v>0</v>
      </c>
      <c r="M32" s="5"/>
      <c r="N32" s="5"/>
    </row>
    <row r="33" spans="1:14" s="9" customFormat="1" ht="12.75" customHeight="1">
      <c r="A33" s="77" t="s">
        <v>63</v>
      </c>
      <c r="B33" s="34">
        <v>100000000</v>
      </c>
      <c r="C33" s="34">
        <v>100000000</v>
      </c>
      <c r="D33" s="34">
        <v>54545455</v>
      </c>
      <c r="E33" s="34">
        <v>0</v>
      </c>
      <c r="F33" s="34">
        <v>9090909</v>
      </c>
      <c r="G33" s="34">
        <v>0</v>
      </c>
      <c r="H33" s="34">
        <v>0</v>
      </c>
      <c r="I33" s="34">
        <v>27879</v>
      </c>
      <c r="J33" s="34">
        <v>45454546</v>
      </c>
      <c r="K33" s="34">
        <v>45454546</v>
      </c>
      <c r="L33" s="38">
        <v>0</v>
      </c>
      <c r="M33" s="5"/>
      <c r="N33" s="5"/>
    </row>
    <row r="34" spans="1:14" s="9" customFormat="1" ht="12.75" customHeight="1">
      <c r="A34" s="77" t="s">
        <v>7</v>
      </c>
      <c r="B34" s="34">
        <v>7019240</v>
      </c>
      <c r="C34" s="34">
        <v>7019240</v>
      </c>
      <c r="D34" s="34">
        <v>1551629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1551629</v>
      </c>
      <c r="K34" s="34">
        <v>1551629</v>
      </c>
      <c r="L34" s="38">
        <v>0</v>
      </c>
      <c r="M34" s="5"/>
      <c r="N34" s="5"/>
    </row>
    <row r="35" spans="1:14" s="8" customFormat="1" ht="12" customHeight="1">
      <c r="A35" s="74" t="s">
        <v>8</v>
      </c>
      <c r="B35" s="39">
        <v>9312248645</v>
      </c>
      <c r="C35" s="39">
        <v>9312248645</v>
      </c>
      <c r="D35" s="39">
        <v>6162263330</v>
      </c>
      <c r="E35" s="39">
        <v>0</v>
      </c>
      <c r="F35" s="39">
        <v>19090909</v>
      </c>
      <c r="G35" s="39">
        <v>0</v>
      </c>
      <c r="H35" s="39">
        <v>0</v>
      </c>
      <c r="I35" s="39">
        <v>8676879</v>
      </c>
      <c r="J35" s="39">
        <v>6143172421</v>
      </c>
      <c r="K35" s="39">
        <v>6143172421</v>
      </c>
      <c r="L35" s="37">
        <v>200000000</v>
      </c>
      <c r="M35" s="5"/>
      <c r="N35" s="5"/>
    </row>
    <row r="36" spans="1:14" s="8" customFormat="1" ht="12" customHeight="1">
      <c r="A36" s="75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5"/>
      <c r="N36" s="5"/>
    </row>
    <row r="37" spans="1:14" s="8" customFormat="1" ht="12" customHeight="1">
      <c r="A37" s="76" t="s">
        <v>6</v>
      </c>
      <c r="B37" s="34">
        <v>9591610</v>
      </c>
      <c r="C37" s="180">
        <v>9069223</v>
      </c>
      <c r="D37" s="58">
        <v>1298592</v>
      </c>
      <c r="E37" s="34">
        <v>0</v>
      </c>
      <c r="F37" s="34">
        <v>0</v>
      </c>
      <c r="G37" s="34">
        <v>42484</v>
      </c>
      <c r="H37" s="34">
        <v>0</v>
      </c>
      <c r="I37" s="34">
        <v>0</v>
      </c>
      <c r="J37" s="34">
        <v>1418322</v>
      </c>
      <c r="K37" s="34">
        <v>1341076</v>
      </c>
      <c r="L37" s="38">
        <v>0</v>
      </c>
      <c r="M37" s="5"/>
      <c r="N37" s="5"/>
    </row>
    <row r="38" spans="1:14" s="9" customFormat="1" ht="12" customHeight="1">
      <c r="A38" s="76" t="s">
        <v>7</v>
      </c>
      <c r="B38" s="34">
        <v>9591610</v>
      </c>
      <c r="C38" s="180">
        <v>9069223</v>
      </c>
      <c r="D38" s="58">
        <v>1236754</v>
      </c>
      <c r="E38" s="34">
        <v>0</v>
      </c>
      <c r="F38" s="34">
        <v>0</v>
      </c>
      <c r="G38" s="34">
        <v>40461</v>
      </c>
      <c r="H38" s="34">
        <v>0</v>
      </c>
      <c r="I38" s="34">
        <v>0</v>
      </c>
      <c r="J38" s="34">
        <v>1350783</v>
      </c>
      <c r="K38" s="34">
        <v>1277215</v>
      </c>
      <c r="L38" s="38">
        <v>0</v>
      </c>
      <c r="M38" s="5"/>
      <c r="N38" s="5"/>
    </row>
    <row r="39" spans="1:14" s="13" customFormat="1" ht="12" customHeight="1">
      <c r="A39" s="76" t="s">
        <v>21</v>
      </c>
      <c r="B39" s="34">
        <v>401490000</v>
      </c>
      <c r="C39" s="180">
        <v>379623676</v>
      </c>
      <c r="D39" s="58">
        <v>367597510</v>
      </c>
      <c r="E39" s="34">
        <v>0</v>
      </c>
      <c r="F39" s="34">
        <v>0</v>
      </c>
      <c r="G39" s="34">
        <v>12026166</v>
      </c>
      <c r="H39" s="34">
        <v>0</v>
      </c>
      <c r="I39" s="34">
        <v>0</v>
      </c>
      <c r="J39" s="34">
        <v>401490000</v>
      </c>
      <c r="K39" s="34">
        <v>379623676</v>
      </c>
      <c r="L39" s="38">
        <v>0</v>
      </c>
      <c r="M39" s="5"/>
      <c r="N39" s="5"/>
    </row>
    <row r="40" spans="1:14" s="13" customFormat="1" ht="12" customHeight="1">
      <c r="A40" s="76" t="s">
        <v>70</v>
      </c>
      <c r="B40" s="34">
        <v>1000000000</v>
      </c>
      <c r="C40" s="180">
        <v>945537065</v>
      </c>
      <c r="D40" s="58">
        <v>915583227</v>
      </c>
      <c r="E40" s="34">
        <v>0</v>
      </c>
      <c r="F40" s="34">
        <v>0</v>
      </c>
      <c r="G40" s="34">
        <v>29953838</v>
      </c>
      <c r="H40" s="34">
        <v>0</v>
      </c>
      <c r="I40" s="34">
        <v>0</v>
      </c>
      <c r="J40" s="34">
        <v>1000000000</v>
      </c>
      <c r="K40" s="34">
        <v>945537065</v>
      </c>
      <c r="L40" s="38">
        <v>0</v>
      </c>
      <c r="M40" s="5"/>
      <c r="N40" s="5"/>
    </row>
    <row r="41" spans="1:14" s="13" customFormat="1" ht="12" customHeight="1">
      <c r="A41" s="76" t="s">
        <v>71</v>
      </c>
      <c r="B41" s="34">
        <v>698069000</v>
      </c>
      <c r="C41" s="180">
        <v>660050113</v>
      </c>
      <c r="D41" s="58">
        <v>639140267</v>
      </c>
      <c r="E41" s="34">
        <v>0</v>
      </c>
      <c r="F41" s="34">
        <v>0</v>
      </c>
      <c r="G41" s="34">
        <v>20909846</v>
      </c>
      <c r="H41" s="34">
        <v>0</v>
      </c>
      <c r="I41" s="34">
        <v>0</v>
      </c>
      <c r="J41" s="34">
        <v>698069000</v>
      </c>
      <c r="K41" s="34">
        <v>660050113</v>
      </c>
      <c r="L41" s="38">
        <v>0</v>
      </c>
      <c r="M41" s="5"/>
      <c r="N41" s="5"/>
    </row>
    <row r="42" spans="1:14" s="13" customFormat="1" ht="12" customHeight="1">
      <c r="A42" s="76" t="s">
        <v>55</v>
      </c>
      <c r="B42" s="34">
        <v>9318877</v>
      </c>
      <c r="C42" s="180">
        <v>8811344</v>
      </c>
      <c r="D42" s="58">
        <v>2488560</v>
      </c>
      <c r="E42" s="34">
        <v>0</v>
      </c>
      <c r="F42" s="34">
        <v>368113</v>
      </c>
      <c r="G42" s="34">
        <v>82389</v>
      </c>
      <c r="H42" s="34">
        <v>0</v>
      </c>
      <c r="I42" s="34">
        <v>77304</v>
      </c>
      <c r="J42" s="34">
        <v>2329719</v>
      </c>
      <c r="K42" s="34">
        <v>2202836</v>
      </c>
      <c r="L42" s="38">
        <v>0</v>
      </c>
      <c r="M42" s="5"/>
      <c r="N42" s="5"/>
    </row>
    <row r="43" spans="1:14" s="8" customFormat="1" ht="12" customHeight="1">
      <c r="A43" s="78" t="s">
        <v>9</v>
      </c>
      <c r="B43" s="180">
        <v>15927358</v>
      </c>
      <c r="C43" s="180">
        <v>15059907</v>
      </c>
      <c r="D43" s="180">
        <v>3394462</v>
      </c>
      <c r="E43" s="34">
        <v>0</v>
      </c>
      <c r="F43" s="34">
        <v>0</v>
      </c>
      <c r="G43" s="34">
        <v>111052</v>
      </c>
      <c r="H43" s="34">
        <v>0</v>
      </c>
      <c r="I43" s="34">
        <v>0</v>
      </c>
      <c r="J43" s="34">
        <v>3707432</v>
      </c>
      <c r="K43" s="34">
        <v>3505514</v>
      </c>
      <c r="L43" s="38">
        <v>0</v>
      </c>
      <c r="M43" s="5"/>
      <c r="N43" s="5"/>
    </row>
    <row r="44" spans="1:14" s="8" customFormat="1" ht="12" customHeight="1">
      <c r="A44" s="78" t="s">
        <v>56</v>
      </c>
      <c r="B44" s="180">
        <v>2208542</v>
      </c>
      <c r="C44" s="180">
        <v>2088258</v>
      </c>
      <c r="D44" s="180">
        <v>84911</v>
      </c>
      <c r="E44" s="34">
        <v>0</v>
      </c>
      <c r="F44" s="34">
        <v>0</v>
      </c>
      <c r="G44" s="34">
        <v>2779</v>
      </c>
      <c r="H44" s="34">
        <v>0</v>
      </c>
      <c r="I44" s="34">
        <v>0</v>
      </c>
      <c r="J44" s="34">
        <v>92741</v>
      </c>
      <c r="K44" s="34">
        <v>87690</v>
      </c>
      <c r="L44" s="38">
        <v>0</v>
      </c>
      <c r="M44" s="5"/>
      <c r="N44" s="5"/>
    </row>
    <row r="45" spans="1:14" s="8" customFormat="1" ht="12" customHeight="1">
      <c r="A45" s="74" t="s">
        <v>10</v>
      </c>
      <c r="B45" s="39">
        <v>2146196997</v>
      </c>
      <c r="C45" s="39">
        <v>2029308809</v>
      </c>
      <c r="D45" s="39">
        <v>1930824283</v>
      </c>
      <c r="E45" s="39">
        <v>0</v>
      </c>
      <c r="F45" s="39">
        <v>368113</v>
      </c>
      <c r="G45" s="39">
        <v>63169015</v>
      </c>
      <c r="H45" s="39">
        <v>0</v>
      </c>
      <c r="I45" s="39">
        <v>77304</v>
      </c>
      <c r="J45" s="39">
        <v>2108457997</v>
      </c>
      <c r="K45" s="39">
        <v>1993625185</v>
      </c>
      <c r="L45" s="37">
        <v>0</v>
      </c>
      <c r="M45" s="5"/>
      <c r="N45" s="5"/>
    </row>
    <row r="46" spans="1:14" s="8" customFormat="1" ht="12" customHeight="1">
      <c r="A46" s="75" t="s">
        <v>15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5"/>
      <c r="N46" s="5"/>
    </row>
    <row r="47" spans="1:14" s="8" customFormat="1" ht="12" customHeight="1">
      <c r="A47" s="76" t="s">
        <v>19</v>
      </c>
      <c r="B47" s="34">
        <v>120822030</v>
      </c>
      <c r="C47" s="34">
        <v>153972257</v>
      </c>
      <c r="D47" s="34">
        <v>151710233</v>
      </c>
      <c r="E47" s="34">
        <v>0</v>
      </c>
      <c r="F47" s="34">
        <v>0</v>
      </c>
      <c r="G47" s="34">
        <v>2262024</v>
      </c>
      <c r="H47" s="34">
        <v>0</v>
      </c>
      <c r="I47" s="34">
        <v>27261</v>
      </c>
      <c r="J47" s="34">
        <v>120822030</v>
      </c>
      <c r="K47" s="34">
        <v>153972257</v>
      </c>
      <c r="L47" s="38">
        <v>0</v>
      </c>
      <c r="M47" s="5"/>
      <c r="N47" s="5"/>
    </row>
    <row r="48" spans="1:14" s="8" customFormat="1" ht="12" customHeight="1">
      <c r="A48" s="74" t="s">
        <v>16</v>
      </c>
      <c r="B48" s="39">
        <v>120822030</v>
      </c>
      <c r="C48" s="39">
        <v>153972257</v>
      </c>
      <c r="D48" s="39">
        <v>151710233</v>
      </c>
      <c r="E48" s="39">
        <v>0</v>
      </c>
      <c r="F48" s="39">
        <v>0</v>
      </c>
      <c r="G48" s="39">
        <v>2262024</v>
      </c>
      <c r="H48" s="39">
        <v>0</v>
      </c>
      <c r="I48" s="39">
        <v>27261</v>
      </c>
      <c r="J48" s="39">
        <v>120822030</v>
      </c>
      <c r="K48" s="39">
        <v>153972257</v>
      </c>
      <c r="L48" s="37">
        <v>0</v>
      </c>
      <c r="M48" s="5"/>
      <c r="N48" s="5"/>
    </row>
    <row r="49" spans="1:14" s="2" customFormat="1" ht="13.5" thickBot="1">
      <c r="A49" s="79" t="str">
        <f>"Total in "&amp;LEFT($A$7,LEN($A$7)-5)&amp;":"</f>
        <v>Total in November:</v>
      </c>
      <c r="B49" s="19" t="s">
        <v>0</v>
      </c>
      <c r="C49" s="20">
        <v>11496785180</v>
      </c>
      <c r="D49" s="20">
        <v>8245197561</v>
      </c>
      <c r="E49" s="20">
        <v>0</v>
      </c>
      <c r="F49" s="20">
        <v>19459022</v>
      </c>
      <c r="G49" s="20">
        <v>65434868</v>
      </c>
      <c r="H49" s="20">
        <v>0</v>
      </c>
      <c r="I49" s="20">
        <v>8781444</v>
      </c>
      <c r="J49" s="19" t="s">
        <v>0</v>
      </c>
      <c r="K49" s="181">
        <v>8291173407</v>
      </c>
      <c r="L49" s="21">
        <v>200000000</v>
      </c>
      <c r="M49" s="5"/>
      <c r="N49" s="5"/>
    </row>
    <row r="50" spans="1:14" s="2" customFormat="1" ht="12" customHeight="1">
      <c r="A50" s="16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5"/>
      <c r="N50" s="5"/>
    </row>
    <row r="51" spans="1:14" s="8" customFormat="1" ht="12" customHeight="1" thickBot="1">
      <c r="A51" s="80" t="s">
        <v>28</v>
      </c>
      <c r="B51" s="148">
        <v>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48">
        <v>0</v>
      </c>
      <c r="K51" s="182">
        <v>0</v>
      </c>
      <c r="L51" s="183">
        <v>0</v>
      </c>
      <c r="M51" s="5"/>
      <c r="N51" s="5"/>
    </row>
    <row r="52" spans="1:14" s="2" customFormat="1" ht="13.5">
      <c r="A52" s="27" t="s">
        <v>33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5"/>
      <c r="N52" s="5"/>
    </row>
    <row r="53" spans="1:14" s="31" customFormat="1" ht="12.75">
      <c r="A53" s="28" t="s">
        <v>12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44"/>
      <c r="M53" s="5"/>
      <c r="N53" s="5"/>
    </row>
    <row r="54" spans="1:14" s="31" customFormat="1" ht="12.75">
      <c r="A54" s="83" t="s">
        <v>53</v>
      </c>
      <c r="B54" s="34">
        <v>81255205</v>
      </c>
      <c r="C54" s="34">
        <v>81255205</v>
      </c>
      <c r="D54" s="34">
        <v>81255205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81255205</v>
      </c>
      <c r="K54" s="34">
        <v>81255205</v>
      </c>
      <c r="L54" s="38">
        <v>0</v>
      </c>
      <c r="M54" s="5"/>
      <c r="N54" s="5"/>
    </row>
    <row r="55" spans="1:14" s="31" customFormat="1" ht="12.75">
      <c r="A55" s="83" t="s">
        <v>54</v>
      </c>
      <c r="B55" s="34">
        <v>20631641</v>
      </c>
      <c r="C55" s="34">
        <v>20631641</v>
      </c>
      <c r="D55" s="34">
        <v>14184252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14184252</v>
      </c>
      <c r="K55" s="34">
        <v>14184252</v>
      </c>
      <c r="L55" s="38">
        <v>0</v>
      </c>
      <c r="M55" s="5"/>
      <c r="N55" s="5"/>
    </row>
    <row r="56" spans="1:14" s="31" customFormat="1" ht="12.75" customHeight="1">
      <c r="A56" s="82" t="s">
        <v>8</v>
      </c>
      <c r="B56" s="39">
        <v>114438831</v>
      </c>
      <c r="C56" s="39">
        <v>114438831</v>
      </c>
      <c r="D56" s="39">
        <v>95439457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95439457</v>
      </c>
      <c r="K56" s="39">
        <v>95439457</v>
      </c>
      <c r="L56" s="37">
        <v>0</v>
      </c>
      <c r="M56" s="5"/>
      <c r="N56" s="5"/>
    </row>
    <row r="57" spans="1:14" s="31" customFormat="1" ht="12.75" customHeight="1" thickBot="1">
      <c r="A57" s="79" t="str">
        <f>"Total in "&amp;LEFT($A$7,LEN($A$7)-5)&amp;":"</f>
        <v>Total in November:</v>
      </c>
      <c r="B57" s="59" t="s">
        <v>0</v>
      </c>
      <c r="C57" s="20">
        <v>114438831</v>
      </c>
      <c r="D57" s="20">
        <v>95439457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9" t="s">
        <v>0</v>
      </c>
      <c r="K57" s="20">
        <v>95439457</v>
      </c>
      <c r="L57" s="21">
        <v>0</v>
      </c>
      <c r="M57" s="5"/>
      <c r="N57" s="5"/>
    </row>
    <row r="58" spans="1:14" s="31" customFormat="1" ht="12.75" customHeight="1">
      <c r="A58" s="84" t="s">
        <v>11</v>
      </c>
      <c r="B58" s="40">
        <v>5349880</v>
      </c>
      <c r="C58" s="184">
        <v>4975707</v>
      </c>
      <c r="D58" s="184">
        <v>399715</v>
      </c>
      <c r="E58" s="184">
        <v>0</v>
      </c>
      <c r="F58" s="184">
        <v>0</v>
      </c>
      <c r="G58" s="184">
        <v>3829</v>
      </c>
      <c r="H58" s="184">
        <v>0</v>
      </c>
      <c r="I58" s="184">
        <v>0</v>
      </c>
      <c r="J58" s="40">
        <v>433891</v>
      </c>
      <c r="K58" s="184">
        <v>403544</v>
      </c>
      <c r="L58" s="185">
        <v>0</v>
      </c>
      <c r="M58" s="5"/>
      <c r="N58" s="5"/>
    </row>
    <row r="59" spans="1:14" s="31" customFormat="1" ht="12.75" customHeight="1">
      <c r="A59" s="85" t="s">
        <v>12</v>
      </c>
      <c r="B59" s="41">
        <v>9426687476</v>
      </c>
      <c r="C59" s="186">
        <v>9426687476</v>
      </c>
      <c r="D59" s="186">
        <v>6257702787</v>
      </c>
      <c r="E59" s="186">
        <v>0</v>
      </c>
      <c r="F59" s="186">
        <v>19090909</v>
      </c>
      <c r="G59" s="186">
        <v>0</v>
      </c>
      <c r="H59" s="186">
        <v>0</v>
      </c>
      <c r="I59" s="186">
        <v>8676879</v>
      </c>
      <c r="J59" s="41">
        <v>6238611878</v>
      </c>
      <c r="K59" s="186">
        <v>6238611878</v>
      </c>
      <c r="L59" s="187">
        <v>200000000</v>
      </c>
      <c r="M59" s="5"/>
      <c r="N59" s="5"/>
    </row>
    <row r="60" spans="1:14" s="31" customFormat="1" ht="12.75" customHeight="1">
      <c r="A60" s="85" t="s">
        <v>13</v>
      </c>
      <c r="B60" s="41">
        <v>2146196997</v>
      </c>
      <c r="C60" s="186">
        <v>2029308809</v>
      </c>
      <c r="D60" s="186">
        <v>1930824283</v>
      </c>
      <c r="E60" s="186">
        <v>0</v>
      </c>
      <c r="F60" s="186">
        <v>368113</v>
      </c>
      <c r="G60" s="186">
        <v>63169015</v>
      </c>
      <c r="H60" s="186">
        <v>0</v>
      </c>
      <c r="I60" s="186">
        <v>77304</v>
      </c>
      <c r="J60" s="41">
        <v>2108457997</v>
      </c>
      <c r="K60" s="186">
        <v>1993625185</v>
      </c>
      <c r="L60" s="187">
        <v>0</v>
      </c>
      <c r="M60" s="5"/>
      <c r="N60" s="5"/>
    </row>
    <row r="61" spans="1:14" s="31" customFormat="1" ht="12.75" customHeight="1" thickBot="1">
      <c r="A61" s="86" t="s">
        <v>15</v>
      </c>
      <c r="B61" s="62">
        <v>120822030</v>
      </c>
      <c r="C61" s="188">
        <v>153972257</v>
      </c>
      <c r="D61" s="188">
        <v>151710233</v>
      </c>
      <c r="E61" s="188">
        <v>0</v>
      </c>
      <c r="F61" s="188">
        <v>0</v>
      </c>
      <c r="G61" s="188">
        <v>2262024</v>
      </c>
      <c r="H61" s="188">
        <v>0</v>
      </c>
      <c r="I61" s="188">
        <v>27261</v>
      </c>
      <c r="J61" s="62">
        <v>120822030</v>
      </c>
      <c r="K61" s="188">
        <v>153972257</v>
      </c>
      <c r="L61" s="189">
        <v>0</v>
      </c>
      <c r="M61" s="5"/>
      <c r="N61" s="5"/>
    </row>
    <row r="62" spans="1:14" s="8" customFormat="1" ht="12.75" customHeight="1" thickBot="1">
      <c r="A62" s="168" t="str">
        <f>"CG and LG (I+II+III) GRAND TOTAL in "&amp;LEFT($A$7,LEN($A$7)-5)&amp;":"</f>
        <v>CG and LG (I+II+III) GRAND TOTAL in November:</v>
      </c>
      <c r="B62" s="192" t="s">
        <v>0</v>
      </c>
      <c r="C62" s="193">
        <v>11611224011</v>
      </c>
      <c r="D62" s="193">
        <v>8340637018</v>
      </c>
      <c r="E62" s="193">
        <v>0</v>
      </c>
      <c r="F62" s="193">
        <v>19459022</v>
      </c>
      <c r="G62" s="193">
        <v>65434868</v>
      </c>
      <c r="H62" s="193">
        <v>0</v>
      </c>
      <c r="I62" s="193">
        <v>8781444</v>
      </c>
      <c r="J62" s="192" t="s">
        <v>0</v>
      </c>
      <c r="K62" s="193">
        <v>8386612864</v>
      </c>
      <c r="L62" s="194">
        <v>200000000</v>
      </c>
      <c r="M62" s="5"/>
      <c r="N62" s="5"/>
    </row>
    <row r="63" spans="1:14" s="1" customFormat="1" ht="12.75" customHeight="1">
      <c r="A63" s="176" t="s">
        <v>34</v>
      </c>
      <c r="B63" s="53" t="s">
        <v>0</v>
      </c>
      <c r="C63" s="53" t="s">
        <v>0</v>
      </c>
      <c r="D63" s="54">
        <v>7149971730</v>
      </c>
      <c r="E63" s="54">
        <v>125000000</v>
      </c>
      <c r="F63" s="54">
        <v>145990252</v>
      </c>
      <c r="G63" s="54">
        <v>-6225844</v>
      </c>
      <c r="H63" s="54">
        <v>0</v>
      </c>
      <c r="I63" s="54">
        <v>38464586</v>
      </c>
      <c r="J63" s="55" t="s">
        <v>0</v>
      </c>
      <c r="K63" s="54">
        <v>7122755634</v>
      </c>
      <c r="L63" s="56" t="s">
        <v>0</v>
      </c>
      <c r="M63" s="5"/>
      <c r="N63" s="5"/>
    </row>
    <row r="64" spans="1:12" s="1" customFormat="1" ht="12.75" customHeight="1">
      <c r="A64" s="165" t="s">
        <v>35</v>
      </c>
      <c r="B64" s="66" t="s">
        <v>0</v>
      </c>
      <c r="C64" s="68" t="s">
        <v>0</v>
      </c>
      <c r="D64" s="67">
        <v>7122755634</v>
      </c>
      <c r="E64" s="67">
        <v>0</v>
      </c>
      <c r="F64" s="67">
        <v>0</v>
      </c>
      <c r="G64" s="67">
        <v>-15792426</v>
      </c>
      <c r="H64" s="67">
        <v>0</v>
      </c>
      <c r="I64" s="67">
        <v>23682786</v>
      </c>
      <c r="J64" s="68" t="s">
        <v>0</v>
      </c>
      <c r="K64" s="67">
        <v>7106963208</v>
      </c>
      <c r="L64" s="166" t="s">
        <v>0</v>
      </c>
    </row>
    <row r="65" spans="1:12" s="1" customFormat="1" ht="12.75" customHeight="1">
      <c r="A65" s="165" t="s">
        <v>36</v>
      </c>
      <c r="B65" s="66" t="s">
        <v>0</v>
      </c>
      <c r="C65" s="68" t="s">
        <v>0</v>
      </c>
      <c r="D65" s="67">
        <v>7106963208</v>
      </c>
      <c r="E65" s="67">
        <v>40000000</v>
      </c>
      <c r="F65" s="67">
        <v>45244742</v>
      </c>
      <c r="G65" s="67">
        <v>-56853106</v>
      </c>
      <c r="H65" s="67">
        <v>0</v>
      </c>
      <c r="I65" s="67">
        <v>25135358</v>
      </c>
      <c r="J65" s="68" t="s">
        <v>0</v>
      </c>
      <c r="K65" s="67">
        <v>7044865360</v>
      </c>
      <c r="L65" s="166" t="s">
        <v>0</v>
      </c>
    </row>
    <row r="66" spans="1:12" s="1" customFormat="1" ht="12.75" customHeight="1">
      <c r="A66" s="165" t="s">
        <v>37</v>
      </c>
      <c r="B66" s="66" t="s">
        <v>0</v>
      </c>
      <c r="C66" s="68" t="s">
        <v>0</v>
      </c>
      <c r="D66" s="67">
        <v>7044865360</v>
      </c>
      <c r="E66" s="67">
        <v>72000000</v>
      </c>
      <c r="F66" s="67">
        <v>82000000</v>
      </c>
      <c r="G66" s="67">
        <v>-12954790</v>
      </c>
      <c r="H66" s="67">
        <v>0</v>
      </c>
      <c r="I66" s="67">
        <v>18545808.779999997</v>
      </c>
      <c r="J66" s="68" t="s">
        <v>0</v>
      </c>
      <c r="K66" s="67">
        <v>7021910570</v>
      </c>
      <c r="L66" s="166" t="s">
        <v>0</v>
      </c>
    </row>
    <row r="67" spans="1:12" s="1" customFormat="1" ht="12.75" customHeight="1">
      <c r="A67" s="165" t="s">
        <v>38</v>
      </c>
      <c r="B67" s="66" t="s">
        <v>0</v>
      </c>
      <c r="C67" s="68" t="s">
        <v>0</v>
      </c>
      <c r="D67" s="67">
        <v>7021910570</v>
      </c>
      <c r="E67" s="67">
        <v>700000000</v>
      </c>
      <c r="F67" s="67">
        <v>72129940</v>
      </c>
      <c r="G67" s="67">
        <v>46188789</v>
      </c>
      <c r="H67" s="67">
        <v>0</v>
      </c>
      <c r="I67" s="67">
        <v>31931561</v>
      </c>
      <c r="J67" s="68" t="s">
        <v>0</v>
      </c>
      <c r="K67" s="67">
        <v>7695969419</v>
      </c>
      <c r="L67" s="166" t="s">
        <v>0</v>
      </c>
    </row>
    <row r="68" spans="1:12" s="1" customFormat="1" ht="12.75" customHeight="1">
      <c r="A68" s="165" t="s">
        <v>39</v>
      </c>
      <c r="B68" s="66" t="s">
        <v>0</v>
      </c>
      <c r="C68" s="68" t="s">
        <v>0</v>
      </c>
      <c r="D68" s="67">
        <v>7695969419</v>
      </c>
      <c r="E68" s="67">
        <v>0</v>
      </c>
      <c r="F68" s="67">
        <v>5107660</v>
      </c>
      <c r="G68" s="67">
        <v>8342687</v>
      </c>
      <c r="H68" s="67">
        <v>0</v>
      </c>
      <c r="I68" s="67">
        <v>9436056</v>
      </c>
      <c r="J68" s="68" t="s">
        <v>0</v>
      </c>
      <c r="K68" s="67">
        <v>7699204446</v>
      </c>
      <c r="L68" s="166" t="s">
        <v>0</v>
      </c>
    </row>
    <row r="69" spans="1:12" s="1" customFormat="1" ht="12.75" customHeight="1">
      <c r="A69" s="165" t="s">
        <v>40</v>
      </c>
      <c r="B69" s="66" t="s">
        <v>0</v>
      </c>
      <c r="C69" s="68" t="s">
        <v>0</v>
      </c>
      <c r="D69" s="67">
        <v>7699204446</v>
      </c>
      <c r="E69" s="67">
        <v>0</v>
      </c>
      <c r="F69" s="67">
        <v>21830037</v>
      </c>
      <c r="G69" s="67">
        <v>-4930571</v>
      </c>
      <c r="H69" s="67">
        <v>0</v>
      </c>
      <c r="I69" s="67">
        <v>11700306</v>
      </c>
      <c r="J69" s="68" t="s">
        <v>0</v>
      </c>
      <c r="K69" s="67">
        <v>7672443838</v>
      </c>
      <c r="L69" s="166" t="s">
        <v>0</v>
      </c>
    </row>
    <row r="70" spans="1:12" s="1" customFormat="1" ht="12.75" customHeight="1">
      <c r="A70" s="165" t="s">
        <v>41</v>
      </c>
      <c r="B70" s="66" t="s">
        <v>0</v>
      </c>
      <c r="C70" s="68" t="s">
        <v>0</v>
      </c>
      <c r="D70" s="67">
        <v>7672443838</v>
      </c>
      <c r="E70" s="67">
        <v>0</v>
      </c>
      <c r="F70" s="67">
        <v>0</v>
      </c>
      <c r="G70" s="67">
        <v>-9332191</v>
      </c>
      <c r="H70" s="67">
        <v>0</v>
      </c>
      <c r="I70" s="67">
        <v>23205983</v>
      </c>
      <c r="J70" s="68" t="s">
        <v>0</v>
      </c>
      <c r="K70" s="67">
        <v>7663111647</v>
      </c>
      <c r="L70" s="166" t="s">
        <v>0</v>
      </c>
    </row>
    <row r="71" spans="1:12" s="1" customFormat="1" ht="12" customHeight="1">
      <c r="A71" s="165" t="s">
        <v>42</v>
      </c>
      <c r="B71" s="66" t="s">
        <v>0</v>
      </c>
      <c r="C71" s="68" t="s">
        <v>0</v>
      </c>
      <c r="D71" s="67">
        <v>7663111647</v>
      </c>
      <c r="E71" s="67">
        <v>0</v>
      </c>
      <c r="F71" s="67">
        <v>1778574</v>
      </c>
      <c r="G71" s="67">
        <v>-9612688</v>
      </c>
      <c r="H71" s="67">
        <v>0</v>
      </c>
      <c r="I71" s="67">
        <v>6885492</v>
      </c>
      <c r="J71" s="68" t="s">
        <v>0</v>
      </c>
      <c r="K71" s="67">
        <v>7651720385</v>
      </c>
      <c r="L71" s="166" t="s">
        <v>0</v>
      </c>
    </row>
    <row r="72" spans="1:12" s="1" customFormat="1" ht="13.5" customHeight="1" thickBot="1">
      <c r="A72" s="167" t="s">
        <v>43</v>
      </c>
      <c r="B72" s="70" t="s">
        <v>0</v>
      </c>
      <c r="C72" s="177" t="s">
        <v>0</v>
      </c>
      <c r="D72" s="178">
        <v>7651720385</v>
      </c>
      <c r="E72" s="178">
        <v>650000000</v>
      </c>
      <c r="F72" s="178">
        <v>13818181</v>
      </c>
      <c r="G72" s="178">
        <v>52734814</v>
      </c>
      <c r="H72" s="178">
        <v>0</v>
      </c>
      <c r="I72" s="178">
        <v>7227000</v>
      </c>
      <c r="J72" s="177" t="s">
        <v>0</v>
      </c>
      <c r="K72" s="178">
        <v>8340637018</v>
      </c>
      <c r="L72" s="179" t="s">
        <v>0</v>
      </c>
    </row>
    <row r="73" spans="1:12" s="1" customFormat="1" ht="15.75" customHeight="1" hidden="1" thickBot="1">
      <c r="A73" s="196" t="s">
        <v>44</v>
      </c>
      <c r="B73" s="197" t="s">
        <v>0</v>
      </c>
      <c r="C73" s="197" t="s">
        <v>0</v>
      </c>
      <c r="D73" s="198">
        <v>0</v>
      </c>
      <c r="E73" s="198">
        <v>0</v>
      </c>
      <c r="F73" s="198">
        <v>0</v>
      </c>
      <c r="G73" s="198">
        <v>0</v>
      </c>
      <c r="H73" s="198">
        <v>0</v>
      </c>
      <c r="I73" s="198">
        <v>0</v>
      </c>
      <c r="J73" s="197" t="s">
        <v>0</v>
      </c>
      <c r="K73" s="198">
        <v>0</v>
      </c>
      <c r="L73" s="175" t="s">
        <v>0</v>
      </c>
    </row>
    <row r="74" spans="1:12" s="1" customFormat="1" ht="15.75" customHeight="1" thickBot="1">
      <c r="A74" s="169" t="str">
        <f>"Total per year "&amp;RIGHT($A$7,4)&amp;":"</f>
        <v>Total per year 2016:</v>
      </c>
      <c r="B74" s="64" t="s">
        <v>0</v>
      </c>
      <c r="C74" s="64" t="s">
        <v>0</v>
      </c>
      <c r="D74" s="195">
        <v>7149971730</v>
      </c>
      <c r="E74" s="195">
        <v>1587000000</v>
      </c>
      <c r="F74" s="195">
        <v>407358408</v>
      </c>
      <c r="G74" s="195">
        <v>56999542</v>
      </c>
      <c r="H74" s="195">
        <v>0</v>
      </c>
      <c r="I74" s="195">
        <v>204996380.78</v>
      </c>
      <c r="J74" s="64" t="s">
        <v>0</v>
      </c>
      <c r="K74" s="195">
        <v>8386612864</v>
      </c>
      <c r="L74" s="116" t="s">
        <v>0</v>
      </c>
    </row>
    <row r="75" ht="15" customHeight="1">
      <c r="A75" s="51" t="s">
        <v>65</v>
      </c>
    </row>
    <row r="76" ht="15.75">
      <c r="A76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</oddFooter>
  </headerFooter>
  <rowBreaks count="1" manualBreakCount="1">
    <brk id="41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SheetLayoutView="100" zoomScalePageLayoutView="0" workbookViewId="0" topLeftCell="A46">
      <selection activeCell="B76" sqref="B76"/>
    </sheetView>
  </sheetViews>
  <sheetFormatPr defaultColWidth="11.421875" defaultRowHeight="12.75"/>
  <cols>
    <col min="1" max="1" width="48.8515625" style="15" customWidth="1"/>
    <col min="2" max="10" width="11.421875" style="15" customWidth="1"/>
    <col min="11" max="11" width="13.140625" style="15" customWidth="1"/>
    <col min="1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18.7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15.7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90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4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  <c r="N11" s="5"/>
    </row>
    <row r="12" spans="1:14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5"/>
    </row>
    <row r="13" spans="1:14" s="8" customFormat="1" ht="12" customHeight="1">
      <c r="A13" s="52" t="s">
        <v>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5"/>
      <c r="N13" s="5"/>
    </row>
    <row r="14" spans="1:14" s="9" customFormat="1" ht="12" customHeight="1">
      <c r="A14" s="73" t="s">
        <v>4</v>
      </c>
      <c r="B14" s="32">
        <v>1349880</v>
      </c>
      <c r="C14" s="180">
        <v>1256989</v>
      </c>
      <c r="D14" s="33">
        <v>403544</v>
      </c>
      <c r="E14" s="32">
        <v>0</v>
      </c>
      <c r="F14" s="33">
        <v>0</v>
      </c>
      <c r="G14" s="33">
        <v>488</v>
      </c>
      <c r="H14" s="33">
        <v>0</v>
      </c>
      <c r="I14" s="33">
        <v>0</v>
      </c>
      <c r="J14" s="32">
        <v>433890</v>
      </c>
      <c r="K14" s="34">
        <v>404032</v>
      </c>
      <c r="L14" s="35">
        <v>0</v>
      </c>
      <c r="M14" s="5"/>
      <c r="N14" s="5"/>
    </row>
    <row r="15" spans="1:14" s="10" customFormat="1" ht="12" customHeight="1">
      <c r="A15" s="74" t="s">
        <v>27</v>
      </c>
      <c r="B15" s="36">
        <v>1349880</v>
      </c>
      <c r="C15" s="36">
        <v>1256989</v>
      </c>
      <c r="D15" s="36">
        <v>403544</v>
      </c>
      <c r="E15" s="36">
        <v>0</v>
      </c>
      <c r="F15" s="36">
        <v>0</v>
      </c>
      <c r="G15" s="36">
        <v>488</v>
      </c>
      <c r="H15" s="36">
        <v>0</v>
      </c>
      <c r="I15" s="36">
        <v>0</v>
      </c>
      <c r="J15" s="36">
        <v>433890</v>
      </c>
      <c r="K15" s="36">
        <v>404032</v>
      </c>
      <c r="L15" s="37">
        <v>0</v>
      </c>
      <c r="M15" s="5"/>
      <c r="N15" s="5"/>
    </row>
    <row r="16" spans="1:14" s="8" customFormat="1" ht="12" customHeight="1">
      <c r="A16" s="75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4"/>
      <c r="M16" s="5"/>
      <c r="N16" s="5"/>
    </row>
    <row r="17" spans="1:14" s="9" customFormat="1" ht="11.25" customHeight="1">
      <c r="A17" s="73" t="s">
        <v>22</v>
      </c>
      <c r="B17" s="34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  <c r="M17" s="5"/>
      <c r="N17" s="5"/>
    </row>
    <row r="18" spans="1:14" s="8" customFormat="1" ht="12" customHeight="1">
      <c r="A18" s="73" t="s">
        <v>66</v>
      </c>
      <c r="B18" s="34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1000000000</v>
      </c>
      <c r="K18" s="34">
        <v>1000000000</v>
      </c>
      <c r="L18" s="38">
        <v>0</v>
      </c>
      <c r="M18" s="5"/>
      <c r="N18" s="5"/>
    </row>
    <row r="19" spans="1:14" s="8" customFormat="1" ht="12" customHeight="1">
      <c r="A19" s="73" t="s">
        <v>67</v>
      </c>
      <c r="B19" s="34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5"/>
    </row>
    <row r="20" spans="1:14" s="8" customFormat="1" ht="12" customHeight="1">
      <c r="A20" s="73" t="s">
        <v>68</v>
      </c>
      <c r="B20" s="34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500000000</v>
      </c>
      <c r="K20" s="34">
        <v>500000000</v>
      </c>
      <c r="L20" s="38">
        <v>0</v>
      </c>
      <c r="M20" s="5"/>
      <c r="N20" s="5"/>
    </row>
    <row r="21" spans="1:14" s="8" customFormat="1" ht="12" customHeight="1">
      <c r="A21" s="73" t="s">
        <v>69</v>
      </c>
      <c r="B21" s="34">
        <v>550000000</v>
      </c>
      <c r="C21" s="34">
        <v>550000000</v>
      </c>
      <c r="D21" s="34">
        <v>550000000</v>
      </c>
      <c r="E21" s="34">
        <v>0</v>
      </c>
      <c r="F21" s="34">
        <v>0</v>
      </c>
      <c r="G21" s="34">
        <v>0</v>
      </c>
      <c r="H21" s="34">
        <v>0</v>
      </c>
      <c r="I21" s="34">
        <v>2750000</v>
      </c>
      <c r="J21" s="34">
        <v>550000000</v>
      </c>
      <c r="K21" s="34">
        <v>550000000</v>
      </c>
      <c r="L21" s="38">
        <v>0</v>
      </c>
      <c r="M21" s="5"/>
      <c r="N21" s="5"/>
    </row>
    <row r="22" spans="1:14" s="8" customFormat="1" ht="12" customHeight="1">
      <c r="A22" s="73" t="s">
        <v>82</v>
      </c>
      <c r="B22" s="34">
        <v>650000000</v>
      </c>
      <c r="C22" s="34">
        <v>650000000</v>
      </c>
      <c r="D22" s="34">
        <v>650000000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650000000</v>
      </c>
      <c r="K22" s="34">
        <v>650000000</v>
      </c>
      <c r="L22" s="38">
        <v>0</v>
      </c>
      <c r="M22" s="5"/>
      <c r="N22" s="5"/>
    </row>
    <row r="23" spans="1:14" s="8" customFormat="1" ht="12" customHeight="1">
      <c r="A23" s="73" t="s">
        <v>88</v>
      </c>
      <c r="B23" s="34">
        <v>650000000</v>
      </c>
      <c r="C23" s="34">
        <v>650000000</v>
      </c>
      <c r="D23" s="34">
        <v>650000000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650000000</v>
      </c>
      <c r="K23" s="34">
        <v>650000000</v>
      </c>
      <c r="L23" s="38">
        <v>0</v>
      </c>
      <c r="M23" s="5"/>
      <c r="N23" s="5"/>
    </row>
    <row r="24" spans="1:14" s="8" customFormat="1" ht="12" customHeight="1">
      <c r="A24" s="73" t="s">
        <v>20</v>
      </c>
      <c r="B24" s="34">
        <v>150000000</v>
      </c>
      <c r="C24" s="34">
        <v>150000000</v>
      </c>
      <c r="D24" s="34">
        <v>131925610</v>
      </c>
      <c r="E24" s="34">
        <v>0</v>
      </c>
      <c r="F24" s="34">
        <v>0</v>
      </c>
      <c r="G24" s="34">
        <v>0</v>
      </c>
      <c r="H24" s="34">
        <v>0</v>
      </c>
      <c r="I24" s="34">
        <v>3518250</v>
      </c>
      <c r="J24" s="34">
        <v>131925610</v>
      </c>
      <c r="K24" s="34">
        <v>131925610</v>
      </c>
      <c r="L24" s="38">
        <v>0</v>
      </c>
      <c r="M24" s="5"/>
      <c r="N24" s="5"/>
    </row>
    <row r="25" spans="1:14" s="8" customFormat="1" ht="12" customHeight="1">
      <c r="A25" s="76" t="s">
        <v>6</v>
      </c>
      <c r="B25" s="34">
        <v>7019240</v>
      </c>
      <c r="C25" s="34">
        <v>7019240</v>
      </c>
      <c r="D25" s="34">
        <v>1654522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1654522</v>
      </c>
      <c r="K25" s="34">
        <v>1654522</v>
      </c>
      <c r="L25" s="38">
        <v>0</v>
      </c>
      <c r="M25" s="5"/>
      <c r="N25" s="5"/>
    </row>
    <row r="26" spans="1:14" s="8" customFormat="1" ht="12" customHeight="1">
      <c r="A26" s="78" t="s">
        <v>5</v>
      </c>
      <c r="B26" s="34">
        <v>4590023</v>
      </c>
      <c r="C26" s="34">
        <v>4590023</v>
      </c>
      <c r="D26" s="58">
        <v>1606848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1606848</v>
      </c>
      <c r="K26" s="34">
        <v>1606848</v>
      </c>
      <c r="L26" s="38">
        <v>0</v>
      </c>
      <c r="M26" s="5"/>
      <c r="N26" s="5"/>
    </row>
    <row r="27" spans="1:14" s="8" customFormat="1" ht="12" customHeight="1">
      <c r="A27" s="73" t="s">
        <v>4</v>
      </c>
      <c r="B27" s="34">
        <v>18620142</v>
      </c>
      <c r="C27" s="34">
        <v>18620142</v>
      </c>
      <c r="D27" s="58">
        <v>5979266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5979266</v>
      </c>
      <c r="K27" s="34">
        <v>5979266</v>
      </c>
      <c r="L27" s="38">
        <v>0</v>
      </c>
      <c r="M27" s="5"/>
      <c r="N27" s="5"/>
    </row>
    <row r="28" spans="1:14" s="9" customFormat="1" ht="12" customHeight="1">
      <c r="A28" s="73" t="s">
        <v>30</v>
      </c>
      <c r="B28" s="34">
        <v>2900000000</v>
      </c>
      <c r="C28" s="34">
        <v>2900000000</v>
      </c>
      <c r="D28" s="34">
        <v>700000000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700000000</v>
      </c>
      <c r="K28" s="34">
        <v>700000000</v>
      </c>
      <c r="L28" s="38">
        <v>0</v>
      </c>
      <c r="M28" s="5"/>
      <c r="N28" s="5"/>
    </row>
    <row r="29" spans="1:14" s="8" customFormat="1" ht="12" customHeight="1">
      <c r="A29" s="73" t="s">
        <v>14</v>
      </c>
      <c r="B29" s="34">
        <v>750000000</v>
      </c>
      <c r="C29" s="34">
        <v>750000000</v>
      </c>
      <c r="D29" s="58">
        <v>225000000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225000000</v>
      </c>
      <c r="K29" s="34">
        <v>225000000</v>
      </c>
      <c r="L29" s="38">
        <v>0</v>
      </c>
      <c r="M29" s="5"/>
      <c r="N29" s="5"/>
    </row>
    <row r="30" spans="1:14" s="8" customFormat="1" ht="12" customHeight="1">
      <c r="A30" s="73" t="s">
        <v>61</v>
      </c>
      <c r="B30" s="34">
        <v>200000000</v>
      </c>
      <c r="C30" s="34">
        <v>200000000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8">
        <v>200000000</v>
      </c>
      <c r="M30" s="5"/>
      <c r="N30" s="5"/>
    </row>
    <row r="31" spans="1:14" s="9" customFormat="1" ht="12" customHeight="1">
      <c r="A31" s="73" t="s">
        <v>17</v>
      </c>
      <c r="B31" s="34">
        <v>25000000</v>
      </c>
      <c r="C31" s="34">
        <v>25000000</v>
      </c>
      <c r="D31" s="34">
        <v>20000000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20000000</v>
      </c>
      <c r="K31" s="34">
        <v>20000000</v>
      </c>
      <c r="L31" s="38">
        <v>0</v>
      </c>
      <c r="M31" s="5"/>
      <c r="N31" s="5"/>
    </row>
    <row r="32" spans="1:14" s="9" customFormat="1" ht="12" customHeight="1">
      <c r="A32" s="73" t="s">
        <v>18</v>
      </c>
      <c r="B32" s="34">
        <v>400000000</v>
      </c>
      <c r="C32" s="34">
        <v>400000000</v>
      </c>
      <c r="D32" s="34">
        <v>260000000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260000000</v>
      </c>
      <c r="K32" s="34">
        <v>260000000</v>
      </c>
      <c r="L32" s="38">
        <v>0</v>
      </c>
      <c r="M32" s="5"/>
      <c r="N32" s="5"/>
    </row>
    <row r="33" spans="1:14" s="9" customFormat="1" ht="12.75" customHeight="1">
      <c r="A33" s="77" t="s">
        <v>63</v>
      </c>
      <c r="B33" s="34">
        <v>100000000</v>
      </c>
      <c r="C33" s="34">
        <v>100000000</v>
      </c>
      <c r="D33" s="34">
        <v>45454546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45454546</v>
      </c>
      <c r="K33" s="34">
        <v>45454546</v>
      </c>
      <c r="L33" s="38">
        <v>0</v>
      </c>
      <c r="M33" s="5"/>
      <c r="N33" s="5"/>
    </row>
    <row r="34" spans="1:14" s="9" customFormat="1" ht="12.75" customHeight="1">
      <c r="A34" s="77" t="s">
        <v>7</v>
      </c>
      <c r="B34" s="34">
        <v>7019240</v>
      </c>
      <c r="C34" s="34">
        <v>7019240</v>
      </c>
      <c r="D34" s="34">
        <v>1551629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1551629</v>
      </c>
      <c r="K34" s="34">
        <v>1551629</v>
      </c>
      <c r="L34" s="38">
        <v>0</v>
      </c>
      <c r="M34" s="5"/>
      <c r="N34" s="5"/>
    </row>
    <row r="35" spans="1:14" s="8" customFormat="1" ht="12" customHeight="1">
      <c r="A35" s="74" t="s">
        <v>8</v>
      </c>
      <c r="B35" s="39">
        <v>9312248645</v>
      </c>
      <c r="C35" s="39">
        <v>9312248645</v>
      </c>
      <c r="D35" s="39">
        <v>6143172421</v>
      </c>
      <c r="E35" s="39">
        <v>0</v>
      </c>
      <c r="F35" s="39">
        <v>0</v>
      </c>
      <c r="G35" s="39">
        <v>0</v>
      </c>
      <c r="H35" s="39">
        <v>0</v>
      </c>
      <c r="I35" s="39">
        <v>6268250</v>
      </c>
      <c r="J35" s="39">
        <v>6143172421</v>
      </c>
      <c r="K35" s="39">
        <v>6143172421</v>
      </c>
      <c r="L35" s="37">
        <v>200000000</v>
      </c>
      <c r="M35" s="5"/>
      <c r="N35" s="5"/>
    </row>
    <row r="36" spans="1:14" s="8" customFormat="1" ht="12" customHeight="1">
      <c r="A36" s="75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5"/>
      <c r="N36" s="5"/>
    </row>
    <row r="37" spans="1:14" s="8" customFormat="1" ht="12" customHeight="1">
      <c r="A37" s="76" t="s">
        <v>6</v>
      </c>
      <c r="B37" s="34">
        <v>9591610</v>
      </c>
      <c r="C37" s="180">
        <v>9099336</v>
      </c>
      <c r="D37" s="58">
        <v>1341076</v>
      </c>
      <c r="E37" s="34">
        <v>0</v>
      </c>
      <c r="F37" s="34">
        <v>0</v>
      </c>
      <c r="G37" s="34">
        <v>4453</v>
      </c>
      <c r="H37" s="34">
        <v>0</v>
      </c>
      <c r="I37" s="34">
        <v>0</v>
      </c>
      <c r="J37" s="34">
        <v>1418322</v>
      </c>
      <c r="K37" s="34">
        <v>1345529</v>
      </c>
      <c r="L37" s="38">
        <v>0</v>
      </c>
      <c r="M37" s="5"/>
      <c r="N37" s="5"/>
    </row>
    <row r="38" spans="1:14" s="9" customFormat="1" ht="12" customHeight="1">
      <c r="A38" s="76" t="s">
        <v>7</v>
      </c>
      <c r="B38" s="34">
        <v>9591610</v>
      </c>
      <c r="C38" s="180">
        <v>9099336</v>
      </c>
      <c r="D38" s="58">
        <v>1277215</v>
      </c>
      <c r="E38" s="34">
        <v>0</v>
      </c>
      <c r="F38" s="34">
        <v>0</v>
      </c>
      <c r="G38" s="34">
        <v>4241</v>
      </c>
      <c r="H38" s="34">
        <v>0</v>
      </c>
      <c r="I38" s="34">
        <v>0</v>
      </c>
      <c r="J38" s="34">
        <v>1350783</v>
      </c>
      <c r="K38" s="34">
        <v>1281456</v>
      </c>
      <c r="L38" s="38">
        <v>0</v>
      </c>
      <c r="M38" s="5"/>
      <c r="N38" s="5"/>
    </row>
    <row r="39" spans="1:14" s="13" customFormat="1" ht="12" customHeight="1">
      <c r="A39" s="76" t="s">
        <v>21</v>
      </c>
      <c r="B39" s="34">
        <v>401490000</v>
      </c>
      <c r="C39" s="180">
        <v>380884167</v>
      </c>
      <c r="D39" s="58">
        <v>379623676</v>
      </c>
      <c r="E39" s="34">
        <v>0</v>
      </c>
      <c r="F39" s="34">
        <v>0</v>
      </c>
      <c r="G39" s="34">
        <v>1260491</v>
      </c>
      <c r="H39" s="34">
        <v>0</v>
      </c>
      <c r="I39" s="34">
        <v>9901459</v>
      </c>
      <c r="J39" s="34">
        <v>401490000</v>
      </c>
      <c r="K39" s="34">
        <v>380884167</v>
      </c>
      <c r="L39" s="38">
        <v>0</v>
      </c>
      <c r="M39" s="5"/>
      <c r="N39" s="5"/>
    </row>
    <row r="40" spans="1:14" s="13" customFormat="1" ht="12" customHeight="1">
      <c r="A40" s="76" t="s">
        <v>70</v>
      </c>
      <c r="B40" s="34">
        <v>1000000000</v>
      </c>
      <c r="C40" s="180">
        <v>948676596</v>
      </c>
      <c r="D40" s="58">
        <v>945537065</v>
      </c>
      <c r="E40" s="34">
        <v>0</v>
      </c>
      <c r="F40" s="34">
        <v>0</v>
      </c>
      <c r="G40" s="34">
        <v>3139531</v>
      </c>
      <c r="H40" s="34">
        <v>0</v>
      </c>
      <c r="I40" s="34">
        <v>0</v>
      </c>
      <c r="J40" s="34">
        <v>1000000000</v>
      </c>
      <c r="K40" s="34">
        <v>948676596</v>
      </c>
      <c r="L40" s="38">
        <v>0</v>
      </c>
      <c r="M40" s="5"/>
      <c r="N40" s="5"/>
    </row>
    <row r="41" spans="1:14" s="13" customFormat="1" ht="12" customHeight="1">
      <c r="A41" s="76" t="s">
        <v>71</v>
      </c>
      <c r="B41" s="34">
        <v>698069000</v>
      </c>
      <c r="C41" s="180">
        <v>662241723</v>
      </c>
      <c r="D41" s="58">
        <v>660050113</v>
      </c>
      <c r="E41" s="34">
        <v>0</v>
      </c>
      <c r="F41" s="34">
        <v>0</v>
      </c>
      <c r="G41" s="34">
        <v>2191610</v>
      </c>
      <c r="H41" s="34">
        <v>0</v>
      </c>
      <c r="I41" s="34">
        <v>0</v>
      </c>
      <c r="J41" s="34">
        <v>698069000</v>
      </c>
      <c r="K41" s="34">
        <v>662241723</v>
      </c>
      <c r="L41" s="38">
        <v>0</v>
      </c>
      <c r="M41" s="5"/>
      <c r="N41" s="5"/>
    </row>
    <row r="42" spans="1:14" s="13" customFormat="1" ht="12" customHeight="1">
      <c r="A42" s="76" t="s">
        <v>55</v>
      </c>
      <c r="B42" s="34">
        <v>9318877</v>
      </c>
      <c r="C42" s="180">
        <v>8840601</v>
      </c>
      <c r="D42" s="58">
        <v>2202836</v>
      </c>
      <c r="E42" s="34">
        <v>0</v>
      </c>
      <c r="F42" s="34">
        <v>0</v>
      </c>
      <c r="G42" s="34">
        <v>7314</v>
      </c>
      <c r="H42" s="34">
        <v>0</v>
      </c>
      <c r="I42" s="34">
        <v>0</v>
      </c>
      <c r="J42" s="34">
        <v>2329719</v>
      </c>
      <c r="K42" s="34">
        <v>2210150</v>
      </c>
      <c r="L42" s="38">
        <v>0</v>
      </c>
      <c r="M42" s="5"/>
      <c r="N42" s="5"/>
    </row>
    <row r="43" spans="1:14" s="8" customFormat="1" ht="12" customHeight="1">
      <c r="A43" s="78" t="s">
        <v>9</v>
      </c>
      <c r="B43" s="180">
        <v>15927358</v>
      </c>
      <c r="C43" s="180">
        <v>15109912</v>
      </c>
      <c r="D43" s="180">
        <v>3505514</v>
      </c>
      <c r="E43" s="34">
        <v>0</v>
      </c>
      <c r="F43" s="34">
        <v>0</v>
      </c>
      <c r="G43" s="34">
        <v>11640</v>
      </c>
      <c r="H43" s="34">
        <v>0</v>
      </c>
      <c r="I43" s="34">
        <v>0</v>
      </c>
      <c r="J43" s="34">
        <v>3707432</v>
      </c>
      <c r="K43" s="34">
        <v>3517154</v>
      </c>
      <c r="L43" s="38">
        <v>0</v>
      </c>
      <c r="M43" s="5"/>
      <c r="N43" s="5"/>
    </row>
    <row r="44" spans="1:14" s="8" customFormat="1" ht="12" customHeight="1">
      <c r="A44" s="78" t="s">
        <v>56</v>
      </c>
      <c r="B44" s="180">
        <v>2208542</v>
      </c>
      <c r="C44" s="180">
        <v>2095192</v>
      </c>
      <c r="D44" s="180">
        <v>87690</v>
      </c>
      <c r="E44" s="34">
        <v>0</v>
      </c>
      <c r="F44" s="34">
        <v>0</v>
      </c>
      <c r="G44" s="34">
        <v>291</v>
      </c>
      <c r="H44" s="34">
        <v>0</v>
      </c>
      <c r="I44" s="34">
        <v>0</v>
      </c>
      <c r="J44" s="34">
        <v>92741</v>
      </c>
      <c r="K44" s="34">
        <v>87981</v>
      </c>
      <c r="L44" s="38">
        <v>0</v>
      </c>
      <c r="M44" s="5"/>
      <c r="N44" s="5"/>
    </row>
    <row r="45" spans="1:14" s="8" customFormat="1" ht="12" customHeight="1">
      <c r="A45" s="74" t="s">
        <v>10</v>
      </c>
      <c r="B45" s="39">
        <v>2146196997</v>
      </c>
      <c r="C45" s="39">
        <v>2036046863</v>
      </c>
      <c r="D45" s="39">
        <v>1993625185</v>
      </c>
      <c r="E45" s="39">
        <v>0</v>
      </c>
      <c r="F45" s="39">
        <v>0</v>
      </c>
      <c r="G45" s="39">
        <v>6619571</v>
      </c>
      <c r="H45" s="39">
        <v>0</v>
      </c>
      <c r="I45" s="39">
        <v>9901459</v>
      </c>
      <c r="J45" s="39">
        <v>2108457997</v>
      </c>
      <c r="K45" s="39">
        <v>2000244756</v>
      </c>
      <c r="L45" s="37">
        <v>0</v>
      </c>
      <c r="M45" s="5"/>
      <c r="N45" s="5"/>
    </row>
    <row r="46" spans="1:14" s="8" customFormat="1" ht="12" customHeight="1">
      <c r="A46" s="75" t="s">
        <v>15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5"/>
      <c r="N46" s="5"/>
    </row>
    <row r="47" spans="1:14" s="8" customFormat="1" ht="12" customHeight="1">
      <c r="A47" s="76" t="s">
        <v>19</v>
      </c>
      <c r="B47" s="34">
        <v>120822030</v>
      </c>
      <c r="C47" s="34">
        <v>154031145</v>
      </c>
      <c r="D47" s="34">
        <v>153972257</v>
      </c>
      <c r="E47" s="34">
        <v>0</v>
      </c>
      <c r="F47" s="34">
        <v>0</v>
      </c>
      <c r="G47" s="34">
        <v>58888</v>
      </c>
      <c r="H47" s="34">
        <v>0</v>
      </c>
      <c r="I47" s="34">
        <v>0</v>
      </c>
      <c r="J47" s="34">
        <v>120822030</v>
      </c>
      <c r="K47" s="34">
        <v>154031145</v>
      </c>
      <c r="L47" s="38">
        <v>0</v>
      </c>
      <c r="M47" s="5"/>
      <c r="N47" s="5"/>
    </row>
    <row r="48" spans="1:14" s="8" customFormat="1" ht="12" customHeight="1">
      <c r="A48" s="74" t="s">
        <v>16</v>
      </c>
      <c r="B48" s="39">
        <v>120822030</v>
      </c>
      <c r="C48" s="39">
        <v>154031145</v>
      </c>
      <c r="D48" s="39">
        <v>153972257</v>
      </c>
      <c r="E48" s="39">
        <v>0</v>
      </c>
      <c r="F48" s="39">
        <v>0</v>
      </c>
      <c r="G48" s="39">
        <v>58888</v>
      </c>
      <c r="H48" s="39">
        <v>0</v>
      </c>
      <c r="I48" s="39">
        <v>0</v>
      </c>
      <c r="J48" s="39">
        <v>120822030</v>
      </c>
      <c r="K48" s="39">
        <v>154031145</v>
      </c>
      <c r="L48" s="37">
        <v>0</v>
      </c>
      <c r="M48" s="5"/>
      <c r="N48" s="5"/>
    </row>
    <row r="49" spans="1:14" s="2" customFormat="1" ht="13.5" thickBot="1">
      <c r="A49" s="79" t="str">
        <f>"Total in "&amp;LEFT($A$7,LEN($A$7)-5)&amp;":"</f>
        <v>Total in December:</v>
      </c>
      <c r="B49" s="19" t="s">
        <v>0</v>
      </c>
      <c r="C49" s="20">
        <v>11503583642</v>
      </c>
      <c r="D49" s="20">
        <v>8291173407</v>
      </c>
      <c r="E49" s="20">
        <v>0</v>
      </c>
      <c r="F49" s="20">
        <v>0</v>
      </c>
      <c r="G49" s="20">
        <v>6678947</v>
      </c>
      <c r="H49" s="20">
        <v>0</v>
      </c>
      <c r="I49" s="20">
        <v>16169709</v>
      </c>
      <c r="J49" s="19" t="s">
        <v>0</v>
      </c>
      <c r="K49" s="181">
        <v>8297852354</v>
      </c>
      <c r="L49" s="21">
        <v>200000000</v>
      </c>
      <c r="M49" s="5"/>
      <c r="N49" s="5"/>
    </row>
    <row r="50" spans="1:14" s="2" customFormat="1" ht="12" customHeight="1">
      <c r="A50" s="16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5"/>
      <c r="N50" s="5"/>
    </row>
    <row r="51" spans="1:14" s="8" customFormat="1" ht="12" customHeight="1" thickBot="1">
      <c r="A51" s="80" t="s">
        <v>28</v>
      </c>
      <c r="B51" s="148">
        <v>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48">
        <v>0</v>
      </c>
      <c r="K51" s="182">
        <v>0</v>
      </c>
      <c r="L51" s="183">
        <v>0</v>
      </c>
      <c r="M51" s="5"/>
      <c r="N51" s="5"/>
    </row>
    <row r="52" spans="1:14" s="2" customFormat="1" ht="13.5">
      <c r="A52" s="27" t="s">
        <v>33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5"/>
      <c r="N52" s="5"/>
    </row>
    <row r="53" spans="1:14" s="31" customFormat="1" ht="12.75">
      <c r="A53" s="28" t="s">
        <v>12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44"/>
      <c r="M53" s="5"/>
      <c r="N53" s="5"/>
    </row>
    <row r="54" spans="1:14" s="31" customFormat="1" ht="12.75">
      <c r="A54" s="83" t="s">
        <v>53</v>
      </c>
      <c r="B54" s="34">
        <v>81255205</v>
      </c>
      <c r="C54" s="34">
        <v>81255205</v>
      </c>
      <c r="D54" s="34">
        <v>81255205</v>
      </c>
      <c r="E54" s="34">
        <v>0</v>
      </c>
      <c r="F54" s="34">
        <v>0</v>
      </c>
      <c r="G54" s="34">
        <v>0</v>
      </c>
      <c r="H54" s="34">
        <v>0</v>
      </c>
      <c r="I54" s="34">
        <v>87235</v>
      </c>
      <c r="J54" s="34">
        <v>81255205</v>
      </c>
      <c r="K54" s="34">
        <v>81255205</v>
      </c>
      <c r="L54" s="38">
        <v>0</v>
      </c>
      <c r="M54" s="5"/>
      <c r="N54" s="5"/>
    </row>
    <row r="55" spans="1:14" s="31" customFormat="1" ht="12.75">
      <c r="A55" s="83" t="s">
        <v>54</v>
      </c>
      <c r="B55" s="34">
        <v>20631641</v>
      </c>
      <c r="C55" s="34">
        <v>20631641</v>
      </c>
      <c r="D55" s="34">
        <v>14184252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14184252</v>
      </c>
      <c r="K55" s="34">
        <v>14184252</v>
      </c>
      <c r="L55" s="38">
        <v>0</v>
      </c>
      <c r="M55" s="5"/>
      <c r="N55" s="5"/>
    </row>
    <row r="56" spans="1:14" s="31" customFormat="1" ht="12.75" customHeight="1">
      <c r="A56" s="82" t="s">
        <v>8</v>
      </c>
      <c r="B56" s="39">
        <v>114438831</v>
      </c>
      <c r="C56" s="39">
        <v>114438831</v>
      </c>
      <c r="D56" s="39">
        <v>95439457</v>
      </c>
      <c r="E56" s="39">
        <v>0</v>
      </c>
      <c r="F56" s="39">
        <v>0</v>
      </c>
      <c r="G56" s="39">
        <v>0</v>
      </c>
      <c r="H56" s="39">
        <v>0</v>
      </c>
      <c r="I56" s="39">
        <v>87235</v>
      </c>
      <c r="J56" s="39">
        <v>95439457</v>
      </c>
      <c r="K56" s="39">
        <v>95439457</v>
      </c>
      <c r="L56" s="37">
        <v>0</v>
      </c>
      <c r="M56" s="5"/>
      <c r="N56" s="5"/>
    </row>
    <row r="57" spans="1:14" s="31" customFormat="1" ht="12.75" customHeight="1" thickBot="1">
      <c r="A57" s="79" t="str">
        <f>"Total in "&amp;LEFT($A$7,LEN($A$7)-5)&amp;":"</f>
        <v>Total in December:</v>
      </c>
      <c r="B57" s="59" t="s">
        <v>0</v>
      </c>
      <c r="C57" s="20">
        <v>114438831</v>
      </c>
      <c r="D57" s="20">
        <v>95439457</v>
      </c>
      <c r="E57" s="20">
        <v>0</v>
      </c>
      <c r="F57" s="20">
        <v>0</v>
      </c>
      <c r="G57" s="20">
        <v>0</v>
      </c>
      <c r="H57" s="20">
        <v>0</v>
      </c>
      <c r="I57" s="20">
        <v>87235</v>
      </c>
      <c r="J57" s="59" t="s">
        <v>0</v>
      </c>
      <c r="K57" s="20">
        <v>95439457</v>
      </c>
      <c r="L57" s="21">
        <v>0</v>
      </c>
      <c r="M57" s="5"/>
      <c r="N57" s="5"/>
    </row>
    <row r="58" spans="1:14" s="31" customFormat="1" ht="12.75" customHeight="1">
      <c r="A58" s="84" t="s">
        <v>11</v>
      </c>
      <c r="B58" s="40">
        <v>5349880</v>
      </c>
      <c r="C58" s="184">
        <v>4981731</v>
      </c>
      <c r="D58" s="184">
        <v>403544</v>
      </c>
      <c r="E58" s="184">
        <v>0</v>
      </c>
      <c r="F58" s="184">
        <v>0</v>
      </c>
      <c r="G58" s="184">
        <v>488</v>
      </c>
      <c r="H58" s="184">
        <v>0</v>
      </c>
      <c r="I58" s="184">
        <v>0</v>
      </c>
      <c r="J58" s="40">
        <v>433890</v>
      </c>
      <c r="K58" s="184">
        <v>404032</v>
      </c>
      <c r="L58" s="185">
        <v>0</v>
      </c>
      <c r="M58" s="5"/>
      <c r="N58" s="5"/>
    </row>
    <row r="59" spans="1:14" s="31" customFormat="1" ht="12.75" customHeight="1">
      <c r="A59" s="85" t="s">
        <v>12</v>
      </c>
      <c r="B59" s="41">
        <v>9426687476</v>
      </c>
      <c r="C59" s="186">
        <v>9426687476</v>
      </c>
      <c r="D59" s="186">
        <v>6238611878</v>
      </c>
      <c r="E59" s="186">
        <v>0</v>
      </c>
      <c r="F59" s="186">
        <v>0</v>
      </c>
      <c r="G59" s="186">
        <v>0</v>
      </c>
      <c r="H59" s="186">
        <v>0</v>
      </c>
      <c r="I59" s="186">
        <v>6355485</v>
      </c>
      <c r="J59" s="41">
        <v>6238611878</v>
      </c>
      <c r="K59" s="186">
        <v>6238611878</v>
      </c>
      <c r="L59" s="187">
        <v>200000000</v>
      </c>
      <c r="M59" s="5"/>
      <c r="N59" s="5"/>
    </row>
    <row r="60" spans="1:14" s="31" customFormat="1" ht="12.75" customHeight="1">
      <c r="A60" s="85" t="s">
        <v>13</v>
      </c>
      <c r="B60" s="41">
        <v>2146196997</v>
      </c>
      <c r="C60" s="186">
        <v>2036046863</v>
      </c>
      <c r="D60" s="186">
        <v>1993625185</v>
      </c>
      <c r="E60" s="186">
        <v>0</v>
      </c>
      <c r="F60" s="186">
        <v>0</v>
      </c>
      <c r="G60" s="186">
        <v>6619571</v>
      </c>
      <c r="H60" s="186">
        <v>0</v>
      </c>
      <c r="I60" s="186">
        <v>9901459</v>
      </c>
      <c r="J60" s="41">
        <v>2108457997</v>
      </c>
      <c r="K60" s="186">
        <v>2000244756</v>
      </c>
      <c r="L60" s="187">
        <v>0</v>
      </c>
      <c r="M60" s="5"/>
      <c r="N60" s="5"/>
    </row>
    <row r="61" spans="1:14" s="31" customFormat="1" ht="12.75" customHeight="1" thickBot="1">
      <c r="A61" s="86" t="s">
        <v>15</v>
      </c>
      <c r="B61" s="62">
        <v>120822030</v>
      </c>
      <c r="C61" s="188">
        <v>154031145</v>
      </c>
      <c r="D61" s="188">
        <v>153972257</v>
      </c>
      <c r="E61" s="188">
        <v>0</v>
      </c>
      <c r="F61" s="188">
        <v>0</v>
      </c>
      <c r="G61" s="188">
        <v>58888</v>
      </c>
      <c r="H61" s="188">
        <v>0</v>
      </c>
      <c r="I61" s="188">
        <v>0</v>
      </c>
      <c r="J61" s="62">
        <v>120822030</v>
      </c>
      <c r="K61" s="188">
        <v>154031145</v>
      </c>
      <c r="L61" s="189">
        <v>0</v>
      </c>
      <c r="M61" s="5"/>
      <c r="N61" s="5"/>
    </row>
    <row r="62" spans="1:14" s="8" customFormat="1" ht="12.75" customHeight="1" thickBot="1">
      <c r="A62" s="168" t="str">
        <f>"CG and LG (I+II+III) GRAND TOTAL in "&amp;LEFT($A$7,LEN($A$7)-5)&amp;":"</f>
        <v>CG and LG (I+II+III) GRAND TOTAL in December:</v>
      </c>
      <c r="B62" s="192" t="s">
        <v>0</v>
      </c>
      <c r="C62" s="193">
        <v>11618022473</v>
      </c>
      <c r="D62" s="193">
        <v>8386612864</v>
      </c>
      <c r="E62" s="193">
        <v>0</v>
      </c>
      <c r="F62" s="193">
        <v>0</v>
      </c>
      <c r="G62" s="193">
        <v>6678947</v>
      </c>
      <c r="H62" s="193">
        <v>0</v>
      </c>
      <c r="I62" s="193">
        <v>16256944</v>
      </c>
      <c r="J62" s="192" t="s">
        <v>0</v>
      </c>
      <c r="K62" s="193">
        <v>8393291811</v>
      </c>
      <c r="L62" s="194">
        <v>200000000</v>
      </c>
      <c r="M62" s="5"/>
      <c r="N62" s="5"/>
    </row>
    <row r="63" spans="1:14" s="1" customFormat="1" ht="12.75" customHeight="1">
      <c r="A63" s="176" t="s">
        <v>34</v>
      </c>
      <c r="B63" s="53" t="s">
        <v>0</v>
      </c>
      <c r="C63" s="53" t="s">
        <v>0</v>
      </c>
      <c r="D63" s="54">
        <v>7149971730</v>
      </c>
      <c r="E63" s="54">
        <v>125000000</v>
      </c>
      <c r="F63" s="54">
        <v>145990252</v>
      </c>
      <c r="G63" s="54">
        <v>-6225844</v>
      </c>
      <c r="H63" s="54">
        <v>0</v>
      </c>
      <c r="I63" s="54">
        <v>38464586</v>
      </c>
      <c r="J63" s="55" t="s">
        <v>0</v>
      </c>
      <c r="K63" s="54">
        <v>7122755634</v>
      </c>
      <c r="L63" s="56" t="s">
        <v>0</v>
      </c>
      <c r="M63" s="5"/>
      <c r="N63" s="5"/>
    </row>
    <row r="64" spans="1:12" s="1" customFormat="1" ht="12.75" customHeight="1">
      <c r="A64" s="165" t="s">
        <v>35</v>
      </c>
      <c r="B64" s="66" t="s">
        <v>0</v>
      </c>
      <c r="C64" s="68" t="s">
        <v>0</v>
      </c>
      <c r="D64" s="67">
        <v>7122755634</v>
      </c>
      <c r="E64" s="67">
        <v>0</v>
      </c>
      <c r="F64" s="67">
        <v>0</v>
      </c>
      <c r="G64" s="67">
        <v>-15792426</v>
      </c>
      <c r="H64" s="67">
        <v>0</v>
      </c>
      <c r="I64" s="67">
        <v>23682786</v>
      </c>
      <c r="J64" s="68" t="s">
        <v>0</v>
      </c>
      <c r="K64" s="67">
        <v>7106963208</v>
      </c>
      <c r="L64" s="166" t="s">
        <v>0</v>
      </c>
    </row>
    <row r="65" spans="1:12" s="1" customFormat="1" ht="12.75" customHeight="1">
      <c r="A65" s="165" t="s">
        <v>36</v>
      </c>
      <c r="B65" s="66" t="s">
        <v>0</v>
      </c>
      <c r="C65" s="68" t="s">
        <v>0</v>
      </c>
      <c r="D65" s="67">
        <v>7106963208</v>
      </c>
      <c r="E65" s="67">
        <v>40000000</v>
      </c>
      <c r="F65" s="67">
        <v>45244742</v>
      </c>
      <c r="G65" s="67">
        <v>-56853106</v>
      </c>
      <c r="H65" s="67">
        <v>0</v>
      </c>
      <c r="I65" s="67">
        <v>25135358</v>
      </c>
      <c r="J65" s="68" t="s">
        <v>0</v>
      </c>
      <c r="K65" s="67">
        <v>7044865360</v>
      </c>
      <c r="L65" s="166" t="s">
        <v>0</v>
      </c>
    </row>
    <row r="66" spans="1:12" s="1" customFormat="1" ht="12.75" customHeight="1">
      <c r="A66" s="165" t="s">
        <v>37</v>
      </c>
      <c r="B66" s="66" t="s">
        <v>0</v>
      </c>
      <c r="C66" s="68" t="s">
        <v>0</v>
      </c>
      <c r="D66" s="67">
        <v>7044865360</v>
      </c>
      <c r="E66" s="67">
        <v>72000000</v>
      </c>
      <c r="F66" s="67">
        <v>82000000</v>
      </c>
      <c r="G66" s="67">
        <v>-12954790</v>
      </c>
      <c r="H66" s="67">
        <v>0</v>
      </c>
      <c r="I66" s="67">
        <v>18545808.779999997</v>
      </c>
      <c r="J66" s="68" t="s">
        <v>0</v>
      </c>
      <c r="K66" s="67">
        <v>7021910570</v>
      </c>
      <c r="L66" s="166" t="s">
        <v>0</v>
      </c>
    </row>
    <row r="67" spans="1:12" s="1" customFormat="1" ht="12.75" customHeight="1">
      <c r="A67" s="165" t="s">
        <v>38</v>
      </c>
      <c r="B67" s="66" t="s">
        <v>0</v>
      </c>
      <c r="C67" s="68" t="s">
        <v>0</v>
      </c>
      <c r="D67" s="67">
        <v>7021910570</v>
      </c>
      <c r="E67" s="67">
        <v>700000000</v>
      </c>
      <c r="F67" s="67">
        <v>72129940</v>
      </c>
      <c r="G67" s="67">
        <v>46188789</v>
      </c>
      <c r="H67" s="67">
        <v>0</v>
      </c>
      <c r="I67" s="67">
        <v>31931561</v>
      </c>
      <c r="J67" s="68" t="s">
        <v>0</v>
      </c>
      <c r="K67" s="67">
        <v>7695969419</v>
      </c>
      <c r="L67" s="166" t="s">
        <v>0</v>
      </c>
    </row>
    <row r="68" spans="1:12" s="1" customFormat="1" ht="12.75" customHeight="1">
      <c r="A68" s="165" t="s">
        <v>39</v>
      </c>
      <c r="B68" s="66" t="s">
        <v>0</v>
      </c>
      <c r="C68" s="68" t="s">
        <v>0</v>
      </c>
      <c r="D68" s="67">
        <v>7695969419</v>
      </c>
      <c r="E68" s="67">
        <v>0</v>
      </c>
      <c r="F68" s="67">
        <v>5107660</v>
      </c>
      <c r="G68" s="67">
        <v>8342687</v>
      </c>
      <c r="H68" s="67">
        <v>0</v>
      </c>
      <c r="I68" s="67">
        <v>9436056</v>
      </c>
      <c r="J68" s="68" t="s">
        <v>0</v>
      </c>
      <c r="K68" s="67">
        <v>7699204446</v>
      </c>
      <c r="L68" s="166" t="s">
        <v>0</v>
      </c>
    </row>
    <row r="69" spans="1:12" s="1" customFormat="1" ht="12.75" customHeight="1">
      <c r="A69" s="165" t="s">
        <v>40</v>
      </c>
      <c r="B69" s="66" t="s">
        <v>0</v>
      </c>
      <c r="C69" s="68" t="s">
        <v>0</v>
      </c>
      <c r="D69" s="67">
        <v>7699204446</v>
      </c>
      <c r="E69" s="67">
        <v>0</v>
      </c>
      <c r="F69" s="67">
        <v>21830037</v>
      </c>
      <c r="G69" s="67">
        <v>-4930571</v>
      </c>
      <c r="H69" s="67">
        <v>0</v>
      </c>
      <c r="I69" s="67">
        <v>11700306</v>
      </c>
      <c r="J69" s="68" t="s">
        <v>0</v>
      </c>
      <c r="K69" s="67">
        <v>7672443838</v>
      </c>
      <c r="L69" s="166" t="s">
        <v>0</v>
      </c>
    </row>
    <row r="70" spans="1:12" s="1" customFormat="1" ht="12.75" customHeight="1">
      <c r="A70" s="165" t="s">
        <v>41</v>
      </c>
      <c r="B70" s="66" t="s">
        <v>0</v>
      </c>
      <c r="C70" s="68" t="s">
        <v>0</v>
      </c>
      <c r="D70" s="67">
        <v>7672443838</v>
      </c>
      <c r="E70" s="67">
        <v>0</v>
      </c>
      <c r="F70" s="67">
        <v>0</v>
      </c>
      <c r="G70" s="67">
        <v>-9332191</v>
      </c>
      <c r="H70" s="67">
        <v>0</v>
      </c>
      <c r="I70" s="67">
        <v>23205983</v>
      </c>
      <c r="J70" s="68" t="s">
        <v>0</v>
      </c>
      <c r="K70" s="67">
        <v>7663111647</v>
      </c>
      <c r="L70" s="166" t="s">
        <v>0</v>
      </c>
    </row>
    <row r="71" spans="1:12" s="1" customFormat="1" ht="12" customHeight="1">
      <c r="A71" s="199" t="s">
        <v>42</v>
      </c>
      <c r="B71" s="200" t="s">
        <v>0</v>
      </c>
      <c r="C71" s="201" t="s">
        <v>0</v>
      </c>
      <c r="D71" s="202">
        <v>7663111647</v>
      </c>
      <c r="E71" s="202">
        <v>0</v>
      </c>
      <c r="F71" s="202">
        <v>1778574</v>
      </c>
      <c r="G71" s="202">
        <v>-9612688</v>
      </c>
      <c r="H71" s="202">
        <v>0</v>
      </c>
      <c r="I71" s="202">
        <v>6885492</v>
      </c>
      <c r="J71" s="201" t="s">
        <v>0</v>
      </c>
      <c r="K71" s="202">
        <v>7651720385</v>
      </c>
      <c r="L71" s="203" t="s">
        <v>0</v>
      </c>
    </row>
    <row r="72" spans="1:12" s="1" customFormat="1" ht="13.5" customHeight="1">
      <c r="A72" s="165" t="s">
        <v>43</v>
      </c>
      <c r="B72" s="66" t="s">
        <v>0</v>
      </c>
      <c r="C72" s="68" t="s">
        <v>0</v>
      </c>
      <c r="D72" s="67">
        <v>7651720385</v>
      </c>
      <c r="E72" s="67">
        <v>650000000</v>
      </c>
      <c r="F72" s="67">
        <v>13818181</v>
      </c>
      <c r="G72" s="67">
        <v>52734814</v>
      </c>
      <c r="H72" s="67">
        <v>0</v>
      </c>
      <c r="I72" s="67">
        <v>7227000</v>
      </c>
      <c r="J72" s="68" t="s">
        <v>0</v>
      </c>
      <c r="K72" s="67">
        <v>8340637018</v>
      </c>
      <c r="L72" s="166" t="s">
        <v>0</v>
      </c>
    </row>
    <row r="73" spans="1:12" s="1" customFormat="1" ht="15.75" customHeight="1" thickBot="1">
      <c r="A73" s="167" t="s">
        <v>44</v>
      </c>
      <c r="B73" s="70" t="s">
        <v>0</v>
      </c>
      <c r="C73" s="70" t="s">
        <v>0</v>
      </c>
      <c r="D73" s="42">
        <v>8340637018</v>
      </c>
      <c r="E73" s="42">
        <v>0</v>
      </c>
      <c r="F73" s="42">
        <v>19459022</v>
      </c>
      <c r="G73" s="42">
        <v>65434868</v>
      </c>
      <c r="H73" s="42">
        <v>0</v>
      </c>
      <c r="I73" s="42">
        <v>8781444</v>
      </c>
      <c r="J73" s="70" t="s">
        <v>0</v>
      </c>
      <c r="K73" s="42">
        <v>8386612864</v>
      </c>
      <c r="L73" s="179" t="s">
        <v>0</v>
      </c>
    </row>
    <row r="74" spans="1:12" s="1" customFormat="1" ht="15.75" customHeight="1" thickBot="1">
      <c r="A74" s="169" t="str">
        <f>"Total per year "&amp;RIGHT($A$7,4)&amp;":"</f>
        <v>Total per year 2016:</v>
      </c>
      <c r="B74" s="64" t="s">
        <v>0</v>
      </c>
      <c r="C74" s="64" t="s">
        <v>0</v>
      </c>
      <c r="D74" s="195">
        <v>7149971730</v>
      </c>
      <c r="E74" s="195">
        <v>1587000000</v>
      </c>
      <c r="F74" s="195">
        <v>407358408</v>
      </c>
      <c r="G74" s="195">
        <v>63678489</v>
      </c>
      <c r="H74" s="195">
        <v>0</v>
      </c>
      <c r="I74" s="195">
        <v>221253324.78</v>
      </c>
      <c r="J74" s="64" t="s">
        <v>0</v>
      </c>
      <c r="K74" s="195">
        <v>8393291811</v>
      </c>
      <c r="L74" s="116" t="s">
        <v>0</v>
      </c>
    </row>
    <row r="75" ht="15" customHeight="1">
      <c r="A75" s="51" t="s">
        <v>65</v>
      </c>
    </row>
    <row r="76" ht="15.75">
      <c r="A76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</oddFooter>
  </headerFooter>
  <rowBreaks count="1" manualBreakCount="1">
    <brk id="4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SheetLayoutView="100" zoomScalePageLayoutView="0" workbookViewId="0" topLeftCell="A31">
      <selection activeCell="C65" sqref="C65:L65"/>
    </sheetView>
  </sheetViews>
  <sheetFormatPr defaultColWidth="11.421875" defaultRowHeight="12.75"/>
  <cols>
    <col min="1" max="1" width="48.8515625" style="15" customWidth="1"/>
    <col min="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30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30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77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2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</row>
    <row r="12" spans="1:12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8" customFormat="1" ht="12" customHeight="1">
      <c r="A13" s="52" t="s">
        <v>11</v>
      </c>
      <c r="B13" s="90"/>
      <c r="C13" s="7"/>
      <c r="D13" s="7"/>
      <c r="E13" s="7"/>
      <c r="F13" s="7"/>
      <c r="G13" s="7"/>
      <c r="H13" s="7"/>
      <c r="I13" s="7"/>
      <c r="J13" s="7"/>
      <c r="K13" s="7"/>
      <c r="L13" s="22"/>
    </row>
    <row r="14" spans="1:12" s="9" customFormat="1" ht="12" customHeight="1">
      <c r="A14" s="73" t="s">
        <v>4</v>
      </c>
      <c r="B14" s="91">
        <v>1349880</v>
      </c>
      <c r="C14" s="32">
        <v>1235136</v>
      </c>
      <c r="D14" s="33">
        <v>475871</v>
      </c>
      <c r="E14" s="32">
        <v>0</v>
      </c>
      <c r="F14" s="33">
        <v>0</v>
      </c>
      <c r="G14" s="33">
        <v>9361</v>
      </c>
      <c r="H14" s="33">
        <v>0</v>
      </c>
      <c r="I14" s="33">
        <v>0</v>
      </c>
      <c r="J14" s="32">
        <v>530310</v>
      </c>
      <c r="K14" s="34">
        <v>485232</v>
      </c>
      <c r="L14" s="35">
        <v>0</v>
      </c>
    </row>
    <row r="15" spans="1:12" s="10" customFormat="1" ht="12" customHeight="1">
      <c r="A15" s="74" t="s">
        <v>27</v>
      </c>
      <c r="B15" s="92">
        <v>1349880</v>
      </c>
      <c r="C15" s="36">
        <v>1235136</v>
      </c>
      <c r="D15" s="36">
        <v>475871</v>
      </c>
      <c r="E15" s="36">
        <v>0</v>
      </c>
      <c r="F15" s="36">
        <v>0</v>
      </c>
      <c r="G15" s="36">
        <v>9361</v>
      </c>
      <c r="H15" s="36">
        <v>0</v>
      </c>
      <c r="I15" s="36">
        <v>0</v>
      </c>
      <c r="J15" s="36">
        <v>530310</v>
      </c>
      <c r="K15" s="36">
        <v>485232</v>
      </c>
      <c r="L15" s="37">
        <v>0</v>
      </c>
    </row>
    <row r="16" spans="1:12" s="8" customFormat="1" ht="12" customHeight="1">
      <c r="A16" s="75" t="s">
        <v>12</v>
      </c>
      <c r="B16" s="93"/>
      <c r="C16" s="11"/>
      <c r="D16" s="11"/>
      <c r="E16" s="11"/>
      <c r="F16" s="11"/>
      <c r="G16" s="11"/>
      <c r="H16" s="11"/>
      <c r="I16" s="11"/>
      <c r="J16" s="11"/>
      <c r="K16" s="11"/>
      <c r="L16" s="23"/>
    </row>
    <row r="17" spans="1:12" s="9" customFormat="1" ht="11.25" customHeight="1">
      <c r="A17" s="73" t="s">
        <v>22</v>
      </c>
      <c r="B17" s="94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</row>
    <row r="18" spans="1:12" s="8" customFormat="1" ht="12" customHeight="1">
      <c r="A18" s="73" t="s">
        <v>66</v>
      </c>
      <c r="B18" s="94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1000000000</v>
      </c>
      <c r="K18" s="34">
        <v>1000000000</v>
      </c>
      <c r="L18" s="38">
        <v>0</v>
      </c>
    </row>
    <row r="19" spans="1:12" s="8" customFormat="1" ht="12" customHeight="1">
      <c r="A19" s="73" t="s">
        <v>67</v>
      </c>
      <c r="B19" s="94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</row>
    <row r="20" spans="1:12" s="8" customFormat="1" ht="12" customHeight="1">
      <c r="A20" s="73" t="s">
        <v>68</v>
      </c>
      <c r="B20" s="94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500000000</v>
      </c>
      <c r="K20" s="34">
        <v>500000000</v>
      </c>
      <c r="L20" s="38">
        <v>0</v>
      </c>
    </row>
    <row r="21" spans="1:12" s="8" customFormat="1" ht="12" customHeight="1">
      <c r="A21" s="73" t="s">
        <v>69</v>
      </c>
      <c r="B21" s="94">
        <v>550000000</v>
      </c>
      <c r="C21" s="34">
        <v>550000000</v>
      </c>
      <c r="D21" s="34">
        <v>550000000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550000000</v>
      </c>
      <c r="K21" s="34">
        <v>550000000</v>
      </c>
      <c r="L21" s="38">
        <v>0</v>
      </c>
    </row>
    <row r="22" spans="1:12" s="8" customFormat="1" ht="12" customHeight="1">
      <c r="A22" s="73" t="s">
        <v>20</v>
      </c>
      <c r="B22" s="94">
        <v>150000000</v>
      </c>
      <c r="C22" s="34">
        <v>150000000</v>
      </c>
      <c r="D22" s="34">
        <v>135991725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135991725</v>
      </c>
      <c r="K22" s="34">
        <v>135991725</v>
      </c>
      <c r="L22" s="38">
        <v>0</v>
      </c>
    </row>
    <row r="23" spans="1:12" s="8" customFormat="1" ht="12" customHeight="1">
      <c r="A23" s="76" t="s">
        <v>6</v>
      </c>
      <c r="B23" s="94">
        <v>7019240</v>
      </c>
      <c r="C23" s="34">
        <v>7019240</v>
      </c>
      <c r="D23" s="34">
        <v>2356446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2356446</v>
      </c>
      <c r="K23" s="34">
        <v>2356446</v>
      </c>
      <c r="L23" s="38">
        <v>0</v>
      </c>
    </row>
    <row r="24" spans="1:12" s="8" customFormat="1" ht="12.75" customHeight="1">
      <c r="A24" s="77" t="s">
        <v>62</v>
      </c>
      <c r="B24" s="94">
        <v>42000000</v>
      </c>
      <c r="C24" s="34">
        <v>42000000</v>
      </c>
      <c r="D24" s="58">
        <v>7636363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7636363</v>
      </c>
      <c r="K24" s="34">
        <v>7636363</v>
      </c>
      <c r="L24" s="38">
        <v>0</v>
      </c>
    </row>
    <row r="25" spans="1:12" s="8" customFormat="1" ht="12" customHeight="1">
      <c r="A25" s="78" t="s">
        <v>5</v>
      </c>
      <c r="B25" s="94">
        <v>4590023</v>
      </c>
      <c r="C25" s="34">
        <v>4590023</v>
      </c>
      <c r="D25" s="58">
        <v>1745807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1745807</v>
      </c>
      <c r="K25" s="34">
        <v>1745807</v>
      </c>
      <c r="L25" s="38">
        <v>0</v>
      </c>
    </row>
    <row r="26" spans="1:12" s="8" customFormat="1" ht="12" customHeight="1">
      <c r="A26" s="73" t="s">
        <v>4</v>
      </c>
      <c r="B26" s="94">
        <v>18620142</v>
      </c>
      <c r="C26" s="34">
        <v>18620142</v>
      </c>
      <c r="D26" s="58">
        <v>7307991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7307991</v>
      </c>
      <c r="K26" s="34">
        <v>7307991</v>
      </c>
      <c r="L26" s="38">
        <v>0</v>
      </c>
    </row>
    <row r="27" spans="1:12" s="9" customFormat="1" ht="12" customHeight="1">
      <c r="A27" s="73" t="s">
        <v>30</v>
      </c>
      <c r="B27" s="94">
        <v>2900000000</v>
      </c>
      <c r="C27" s="34">
        <v>2900000000</v>
      </c>
      <c r="D27" s="34">
        <v>700000000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700000000</v>
      </c>
      <c r="K27" s="34">
        <v>700000000</v>
      </c>
      <c r="L27" s="38">
        <v>0</v>
      </c>
    </row>
    <row r="28" spans="1:12" s="8" customFormat="1" ht="12" customHeight="1">
      <c r="A28" s="73" t="s">
        <v>14</v>
      </c>
      <c r="B28" s="94">
        <v>750000000</v>
      </c>
      <c r="C28" s="34">
        <v>750000000</v>
      </c>
      <c r="D28" s="58">
        <v>225000000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225000000</v>
      </c>
      <c r="K28" s="34">
        <v>225000000</v>
      </c>
      <c r="L28" s="38">
        <v>0</v>
      </c>
    </row>
    <row r="29" spans="1:12" s="8" customFormat="1" ht="12" customHeight="1">
      <c r="A29" s="73" t="s">
        <v>61</v>
      </c>
      <c r="B29" s="94">
        <v>200000000</v>
      </c>
      <c r="C29" s="34">
        <v>200000000</v>
      </c>
      <c r="D29" s="5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8">
        <v>200000000</v>
      </c>
    </row>
    <row r="30" spans="1:12" s="9" customFormat="1" ht="12" customHeight="1">
      <c r="A30" s="73" t="s">
        <v>17</v>
      </c>
      <c r="B30" s="94">
        <v>25000000</v>
      </c>
      <c r="C30" s="34">
        <v>25000000</v>
      </c>
      <c r="D30" s="34">
        <v>22500000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22500000</v>
      </c>
      <c r="K30" s="34">
        <v>22500000</v>
      </c>
      <c r="L30" s="38">
        <v>0</v>
      </c>
    </row>
    <row r="31" spans="1:12" s="9" customFormat="1" ht="12" customHeight="1">
      <c r="A31" s="73" t="s">
        <v>18</v>
      </c>
      <c r="B31" s="94">
        <v>400000000</v>
      </c>
      <c r="C31" s="34">
        <v>400000000</v>
      </c>
      <c r="D31" s="34">
        <v>320000000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320000000</v>
      </c>
      <c r="K31" s="34">
        <v>320000000</v>
      </c>
      <c r="L31" s="38">
        <v>0</v>
      </c>
    </row>
    <row r="32" spans="1:12" s="9" customFormat="1" ht="12.75" customHeight="1">
      <c r="A32" s="77" t="s">
        <v>63</v>
      </c>
      <c r="B32" s="94">
        <v>100000000</v>
      </c>
      <c r="C32" s="34">
        <v>100000000</v>
      </c>
      <c r="D32" s="34">
        <v>63636364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63636364</v>
      </c>
      <c r="K32" s="34">
        <v>63636364</v>
      </c>
      <c r="L32" s="38">
        <v>0</v>
      </c>
    </row>
    <row r="33" spans="1:12" s="8" customFormat="1" ht="12" customHeight="1">
      <c r="A33" s="73" t="s">
        <v>7</v>
      </c>
      <c r="B33" s="94">
        <v>7019240</v>
      </c>
      <c r="C33" s="34">
        <v>7019240</v>
      </c>
      <c r="D33" s="58">
        <v>2220127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2220127</v>
      </c>
      <c r="K33" s="34">
        <v>2220127</v>
      </c>
      <c r="L33" s="38">
        <v>0</v>
      </c>
    </row>
    <row r="34" spans="1:12" s="8" customFormat="1" ht="12" customHeight="1">
      <c r="A34" s="74" t="s">
        <v>8</v>
      </c>
      <c r="B34" s="95">
        <v>8054248645</v>
      </c>
      <c r="C34" s="39">
        <v>8054248645</v>
      </c>
      <c r="D34" s="39">
        <v>4938394823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4938394823</v>
      </c>
      <c r="K34" s="39">
        <v>4938394823</v>
      </c>
      <c r="L34" s="37">
        <v>200000000</v>
      </c>
    </row>
    <row r="35" spans="1:12" s="8" customFormat="1" ht="12" customHeight="1">
      <c r="A35" s="75" t="s">
        <v>13</v>
      </c>
      <c r="B35" s="93"/>
      <c r="C35" s="11"/>
      <c r="D35" s="11"/>
      <c r="E35" s="11"/>
      <c r="F35" s="11"/>
      <c r="G35" s="11"/>
      <c r="H35" s="11"/>
      <c r="I35" s="11"/>
      <c r="J35" s="11"/>
      <c r="K35" s="11"/>
      <c r="L35" s="24"/>
    </row>
    <row r="36" spans="1:12" s="8" customFormat="1" ht="12" customHeight="1">
      <c r="A36" s="76" t="s">
        <v>6</v>
      </c>
      <c r="B36" s="96">
        <v>9591610</v>
      </c>
      <c r="C36" s="12">
        <v>8714892</v>
      </c>
      <c r="D36" s="12">
        <v>2177182</v>
      </c>
      <c r="E36" s="12">
        <v>0</v>
      </c>
      <c r="F36" s="12">
        <v>0</v>
      </c>
      <c r="G36" s="12">
        <v>-17012</v>
      </c>
      <c r="H36" s="12">
        <v>0</v>
      </c>
      <c r="I36" s="12">
        <v>0</v>
      </c>
      <c r="J36" s="12">
        <v>2377483</v>
      </c>
      <c r="K36" s="12">
        <v>2160170</v>
      </c>
      <c r="L36" s="25">
        <v>0</v>
      </c>
    </row>
    <row r="37" spans="1:12" s="9" customFormat="1" ht="12" customHeight="1">
      <c r="A37" s="76" t="s">
        <v>7</v>
      </c>
      <c r="B37" s="96">
        <v>9591610</v>
      </c>
      <c r="C37" s="12">
        <v>8714892</v>
      </c>
      <c r="D37" s="12">
        <v>1655244</v>
      </c>
      <c r="E37" s="12">
        <v>0</v>
      </c>
      <c r="F37" s="12">
        <v>0</v>
      </c>
      <c r="G37" s="12">
        <v>-12934</v>
      </c>
      <c r="H37" s="12">
        <v>0</v>
      </c>
      <c r="I37" s="12">
        <v>0</v>
      </c>
      <c r="J37" s="12">
        <v>1807526</v>
      </c>
      <c r="K37" s="12">
        <v>1642310</v>
      </c>
      <c r="L37" s="25">
        <v>0</v>
      </c>
    </row>
    <row r="38" spans="1:12" s="13" customFormat="1" ht="12" customHeight="1">
      <c r="A38" s="76" t="s">
        <v>21</v>
      </c>
      <c r="B38" s="96">
        <v>401490000</v>
      </c>
      <c r="C38" s="12">
        <v>364791932</v>
      </c>
      <c r="D38" s="12">
        <v>367664835</v>
      </c>
      <c r="E38" s="12">
        <v>0</v>
      </c>
      <c r="F38" s="12">
        <v>0</v>
      </c>
      <c r="G38" s="12">
        <v>-2872903</v>
      </c>
      <c r="H38" s="12">
        <v>0</v>
      </c>
      <c r="I38" s="12">
        <v>0</v>
      </c>
      <c r="J38" s="12">
        <v>401490000</v>
      </c>
      <c r="K38" s="12">
        <v>364791932</v>
      </c>
      <c r="L38" s="25">
        <v>0</v>
      </c>
    </row>
    <row r="39" spans="1:12" s="13" customFormat="1" ht="12" customHeight="1">
      <c r="A39" s="76" t="s">
        <v>70</v>
      </c>
      <c r="B39" s="96">
        <v>1000000000</v>
      </c>
      <c r="C39" s="12">
        <v>908595312</v>
      </c>
      <c r="D39" s="12">
        <v>915750916</v>
      </c>
      <c r="E39" s="12">
        <v>0</v>
      </c>
      <c r="F39" s="12">
        <v>0</v>
      </c>
      <c r="G39" s="12">
        <v>-7155604</v>
      </c>
      <c r="H39" s="12">
        <v>0</v>
      </c>
      <c r="I39" s="12">
        <v>23682786</v>
      </c>
      <c r="J39" s="12">
        <v>1000000000</v>
      </c>
      <c r="K39" s="12">
        <v>908595312</v>
      </c>
      <c r="L39" s="25">
        <v>0</v>
      </c>
    </row>
    <row r="40" spans="1:12" s="13" customFormat="1" ht="12" customHeight="1">
      <c r="A40" s="76" t="s">
        <v>71</v>
      </c>
      <c r="B40" s="96">
        <v>698069000</v>
      </c>
      <c r="C40" s="12">
        <v>634262221</v>
      </c>
      <c r="D40" s="12">
        <v>639257326</v>
      </c>
      <c r="E40" s="12">
        <v>0</v>
      </c>
      <c r="F40" s="12">
        <v>0</v>
      </c>
      <c r="G40" s="12">
        <v>-4995105</v>
      </c>
      <c r="H40" s="12">
        <v>0</v>
      </c>
      <c r="I40" s="12">
        <v>0</v>
      </c>
      <c r="J40" s="12">
        <v>698069000</v>
      </c>
      <c r="K40" s="12">
        <v>634262221</v>
      </c>
      <c r="L40" s="25">
        <v>0</v>
      </c>
    </row>
    <row r="41" spans="1:12" s="13" customFormat="1" ht="12" customHeight="1">
      <c r="A41" s="76" t="s">
        <v>55</v>
      </c>
      <c r="B41" s="96">
        <v>9318877</v>
      </c>
      <c r="C41" s="12">
        <v>8467088</v>
      </c>
      <c r="D41" s="12">
        <v>2489016</v>
      </c>
      <c r="E41" s="12">
        <v>0</v>
      </c>
      <c r="F41" s="12">
        <v>0</v>
      </c>
      <c r="G41" s="12">
        <v>-19449</v>
      </c>
      <c r="H41" s="12">
        <v>0</v>
      </c>
      <c r="I41" s="12">
        <v>0</v>
      </c>
      <c r="J41" s="12">
        <v>2718005</v>
      </c>
      <c r="K41" s="12">
        <v>2469567</v>
      </c>
      <c r="L41" s="25">
        <v>0</v>
      </c>
    </row>
    <row r="42" spans="1:12" s="8" customFormat="1" ht="12" customHeight="1">
      <c r="A42" s="78" t="s">
        <v>9</v>
      </c>
      <c r="B42" s="96">
        <v>15927358</v>
      </c>
      <c r="C42" s="12">
        <v>14471523</v>
      </c>
      <c r="D42" s="12">
        <v>3822963</v>
      </c>
      <c r="E42" s="12">
        <v>0</v>
      </c>
      <c r="F42" s="12">
        <v>0</v>
      </c>
      <c r="G42" s="12">
        <v>-29872</v>
      </c>
      <c r="H42" s="12">
        <v>0</v>
      </c>
      <c r="I42" s="12">
        <v>0</v>
      </c>
      <c r="J42" s="12">
        <v>4174676</v>
      </c>
      <c r="K42" s="12">
        <v>3793091</v>
      </c>
      <c r="L42" s="25">
        <v>0</v>
      </c>
    </row>
    <row r="43" spans="1:12" s="8" customFormat="1" ht="12" customHeight="1">
      <c r="A43" s="78" t="s">
        <v>56</v>
      </c>
      <c r="B43" s="96">
        <v>2208542</v>
      </c>
      <c r="C43" s="12">
        <v>2006671</v>
      </c>
      <c r="D43" s="12">
        <v>258693</v>
      </c>
      <c r="E43" s="12">
        <v>0</v>
      </c>
      <c r="F43" s="12">
        <v>0</v>
      </c>
      <c r="G43" s="12">
        <v>-2021</v>
      </c>
      <c r="H43" s="12">
        <v>0</v>
      </c>
      <c r="I43" s="12">
        <v>0</v>
      </c>
      <c r="J43" s="12">
        <v>282493</v>
      </c>
      <c r="K43" s="12">
        <v>256672</v>
      </c>
      <c r="L43" s="25">
        <v>0</v>
      </c>
    </row>
    <row r="44" spans="1:12" s="8" customFormat="1" ht="12" customHeight="1">
      <c r="A44" s="74" t="s">
        <v>10</v>
      </c>
      <c r="B44" s="97">
        <v>2146196997</v>
      </c>
      <c r="C44" s="14">
        <v>1950024531</v>
      </c>
      <c r="D44" s="14">
        <v>1933076175</v>
      </c>
      <c r="E44" s="14">
        <v>0</v>
      </c>
      <c r="F44" s="14">
        <v>0</v>
      </c>
      <c r="G44" s="14">
        <v>-15104900</v>
      </c>
      <c r="H44" s="14">
        <v>0</v>
      </c>
      <c r="I44" s="14">
        <v>23682786</v>
      </c>
      <c r="J44" s="14">
        <v>2110919183</v>
      </c>
      <c r="K44" s="14">
        <v>1917971275</v>
      </c>
      <c r="L44" s="26">
        <v>0</v>
      </c>
    </row>
    <row r="45" spans="1:12" s="8" customFormat="1" ht="12" customHeight="1">
      <c r="A45" s="75" t="s">
        <v>15</v>
      </c>
      <c r="B45" s="93"/>
      <c r="C45" s="11"/>
      <c r="D45" s="11"/>
      <c r="E45" s="11"/>
      <c r="F45" s="11"/>
      <c r="G45" s="11"/>
      <c r="H45" s="11"/>
      <c r="I45" s="11"/>
      <c r="J45" s="11"/>
      <c r="K45" s="11"/>
      <c r="L45" s="24"/>
    </row>
    <row r="46" spans="1:12" s="8" customFormat="1" ht="12" customHeight="1">
      <c r="A46" s="76" t="s">
        <v>19</v>
      </c>
      <c r="B46" s="94">
        <v>120822030</v>
      </c>
      <c r="C46" s="34">
        <v>152842543</v>
      </c>
      <c r="D46" s="58">
        <v>153541784</v>
      </c>
      <c r="E46" s="34">
        <v>0</v>
      </c>
      <c r="F46" s="34">
        <v>0</v>
      </c>
      <c r="G46" s="34">
        <v>-699241</v>
      </c>
      <c r="H46" s="34">
        <v>0</v>
      </c>
      <c r="I46" s="34">
        <v>0</v>
      </c>
      <c r="J46" s="34">
        <v>120822030</v>
      </c>
      <c r="K46" s="34">
        <v>152842543</v>
      </c>
      <c r="L46" s="38">
        <v>0</v>
      </c>
    </row>
    <row r="47" spans="1:12" s="8" customFormat="1" ht="12" customHeight="1">
      <c r="A47" s="74" t="s">
        <v>16</v>
      </c>
      <c r="B47" s="95">
        <v>120822030</v>
      </c>
      <c r="C47" s="39">
        <v>152842543</v>
      </c>
      <c r="D47" s="39">
        <v>153541784</v>
      </c>
      <c r="E47" s="39">
        <v>0</v>
      </c>
      <c r="F47" s="39">
        <v>0</v>
      </c>
      <c r="G47" s="39">
        <v>-699241</v>
      </c>
      <c r="H47" s="39">
        <v>0</v>
      </c>
      <c r="I47" s="39">
        <v>0</v>
      </c>
      <c r="J47" s="39">
        <v>120822030</v>
      </c>
      <c r="K47" s="39">
        <v>152842543</v>
      </c>
      <c r="L47" s="37">
        <v>0</v>
      </c>
    </row>
    <row r="48" spans="1:12" s="2" customFormat="1" ht="13.5" thickBot="1">
      <c r="A48" s="79" t="str">
        <f>"Total in "&amp;LEFT($A$7,LEN($A$7)-5)&amp;":"</f>
        <v>Total in February:</v>
      </c>
      <c r="B48" s="98" t="s">
        <v>0</v>
      </c>
      <c r="C48" s="20">
        <v>10158350855</v>
      </c>
      <c r="D48" s="20">
        <v>7025488653</v>
      </c>
      <c r="E48" s="20">
        <v>0</v>
      </c>
      <c r="F48" s="20">
        <v>0</v>
      </c>
      <c r="G48" s="20">
        <v>-15794780</v>
      </c>
      <c r="H48" s="20">
        <v>0</v>
      </c>
      <c r="I48" s="20">
        <v>23682786</v>
      </c>
      <c r="J48" s="19" t="s">
        <v>0</v>
      </c>
      <c r="K48" s="20">
        <v>7009693873</v>
      </c>
      <c r="L48" s="21">
        <v>200000000</v>
      </c>
    </row>
    <row r="49" spans="1:12" s="2" customFormat="1" ht="12" customHeight="1">
      <c r="A49" s="16" t="s">
        <v>31</v>
      </c>
      <c r="B49" s="89"/>
      <c r="C49" s="17"/>
      <c r="D49" s="17"/>
      <c r="E49" s="17"/>
      <c r="F49" s="17"/>
      <c r="G49" s="17"/>
      <c r="H49" s="17"/>
      <c r="I49" s="17"/>
      <c r="J49" s="17"/>
      <c r="K49" s="17"/>
      <c r="L49" s="18"/>
    </row>
    <row r="50" spans="1:12" s="8" customFormat="1" ht="12" customHeight="1" thickBot="1">
      <c r="A50" s="80" t="s">
        <v>28</v>
      </c>
      <c r="B50" s="99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3">
        <v>0</v>
      </c>
    </row>
    <row r="51" spans="1:12" s="2" customFormat="1" ht="13.5">
      <c r="A51" s="27" t="s">
        <v>33</v>
      </c>
      <c r="B51" s="89"/>
      <c r="C51" s="17"/>
      <c r="D51" s="17"/>
      <c r="E51" s="17"/>
      <c r="F51" s="17"/>
      <c r="G51" s="17"/>
      <c r="H51" s="17"/>
      <c r="I51" s="17"/>
      <c r="J51" s="17"/>
      <c r="K51" s="17"/>
      <c r="L51" s="18"/>
    </row>
    <row r="52" spans="1:12" s="31" customFormat="1" ht="12.75">
      <c r="A52" s="28" t="s">
        <v>11</v>
      </c>
      <c r="B52" s="100"/>
      <c r="C52" s="29"/>
      <c r="D52" s="29"/>
      <c r="E52" s="29"/>
      <c r="F52" s="29"/>
      <c r="G52" s="29"/>
      <c r="H52" s="29"/>
      <c r="I52" s="29"/>
      <c r="J52" s="29"/>
      <c r="K52" s="29"/>
      <c r="L52" s="30"/>
    </row>
    <row r="53" spans="1:12" s="31" customFormat="1" ht="12" customHeight="1">
      <c r="A53" s="81" t="s">
        <v>29</v>
      </c>
      <c r="B53" s="91">
        <v>4000000</v>
      </c>
      <c r="C53" s="32">
        <v>3659987</v>
      </c>
      <c r="D53" s="33">
        <v>119646</v>
      </c>
      <c r="E53" s="32">
        <v>0</v>
      </c>
      <c r="F53" s="33">
        <v>0</v>
      </c>
      <c r="G53" s="33">
        <v>2354</v>
      </c>
      <c r="H53" s="33">
        <v>0</v>
      </c>
      <c r="I53" s="33">
        <v>0</v>
      </c>
      <c r="J53" s="32">
        <v>133334</v>
      </c>
      <c r="K53" s="34">
        <v>122000</v>
      </c>
      <c r="L53" s="35">
        <v>0</v>
      </c>
    </row>
    <row r="54" spans="1:12" s="31" customFormat="1" ht="12.75">
      <c r="A54" s="82" t="s">
        <v>27</v>
      </c>
      <c r="B54" s="92">
        <v>4000000</v>
      </c>
      <c r="C54" s="36">
        <v>3659987</v>
      </c>
      <c r="D54" s="36">
        <v>119646</v>
      </c>
      <c r="E54" s="36">
        <v>0</v>
      </c>
      <c r="F54" s="36">
        <v>0</v>
      </c>
      <c r="G54" s="36">
        <v>2354</v>
      </c>
      <c r="H54" s="36">
        <v>0</v>
      </c>
      <c r="I54" s="36">
        <v>0</v>
      </c>
      <c r="J54" s="36">
        <v>133334</v>
      </c>
      <c r="K54" s="36">
        <v>122000</v>
      </c>
      <c r="L54" s="37">
        <v>0</v>
      </c>
    </row>
    <row r="55" spans="1:12" s="31" customFormat="1" ht="12.75">
      <c r="A55" s="28" t="s">
        <v>12</v>
      </c>
      <c r="B55" s="100"/>
      <c r="C55" s="29"/>
      <c r="D55" s="29"/>
      <c r="E55" s="29"/>
      <c r="F55" s="29"/>
      <c r="G55" s="29"/>
      <c r="H55" s="29"/>
      <c r="I55" s="29"/>
      <c r="J55" s="29"/>
      <c r="K55" s="29"/>
      <c r="L55" s="44"/>
    </row>
    <row r="56" spans="1:12" s="31" customFormat="1" ht="12.75">
      <c r="A56" s="83" t="s">
        <v>29</v>
      </c>
      <c r="B56" s="94">
        <v>12551985</v>
      </c>
      <c r="C56" s="34">
        <v>12551985</v>
      </c>
      <c r="D56" s="34">
        <v>418400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418400</v>
      </c>
      <c r="K56" s="34">
        <v>418400</v>
      </c>
      <c r="L56" s="38">
        <v>0</v>
      </c>
    </row>
    <row r="57" spans="1:12" s="31" customFormat="1" ht="12.75">
      <c r="A57" s="83" t="s">
        <v>53</v>
      </c>
      <c r="B57" s="94">
        <v>81255205</v>
      </c>
      <c r="C57" s="34">
        <v>81255205</v>
      </c>
      <c r="D57" s="34">
        <v>81255205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81255205</v>
      </c>
      <c r="K57" s="34">
        <v>81255205</v>
      </c>
      <c r="L57" s="38">
        <v>0</v>
      </c>
    </row>
    <row r="58" spans="1:12" s="31" customFormat="1" ht="12.75">
      <c r="A58" s="83" t="s">
        <v>54</v>
      </c>
      <c r="B58" s="94">
        <v>20631641</v>
      </c>
      <c r="C58" s="34">
        <v>20631641</v>
      </c>
      <c r="D58" s="34">
        <v>15473730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15473730</v>
      </c>
      <c r="K58" s="34">
        <v>15473730</v>
      </c>
      <c r="L58" s="38">
        <v>0</v>
      </c>
    </row>
    <row r="59" spans="1:12" s="31" customFormat="1" ht="12.75" customHeight="1">
      <c r="A59" s="82" t="s">
        <v>8</v>
      </c>
      <c r="B59" s="95">
        <v>114438831</v>
      </c>
      <c r="C59" s="39">
        <v>114438831</v>
      </c>
      <c r="D59" s="39">
        <v>97147335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97147335</v>
      </c>
      <c r="K59" s="39">
        <v>97147335</v>
      </c>
      <c r="L59" s="37">
        <v>0</v>
      </c>
    </row>
    <row r="60" spans="1:12" s="31" customFormat="1" ht="12.75" customHeight="1" thickBot="1">
      <c r="A60" s="79" t="str">
        <f>"Total in "&amp;LEFT($A$7,LEN($A$7)-5)&amp;":"</f>
        <v>Total in February:</v>
      </c>
      <c r="B60" s="101" t="s">
        <v>0</v>
      </c>
      <c r="C60" s="20">
        <v>118098818</v>
      </c>
      <c r="D60" s="20">
        <v>97266981</v>
      </c>
      <c r="E60" s="20">
        <v>0</v>
      </c>
      <c r="F60" s="20">
        <v>0</v>
      </c>
      <c r="G60" s="20">
        <v>2354</v>
      </c>
      <c r="H60" s="20">
        <v>0</v>
      </c>
      <c r="I60" s="20">
        <v>0</v>
      </c>
      <c r="J60" s="59" t="s">
        <v>0</v>
      </c>
      <c r="K60" s="20">
        <v>97269335</v>
      </c>
      <c r="L60" s="21">
        <v>0</v>
      </c>
    </row>
    <row r="61" spans="1:12" s="31" customFormat="1" ht="12.75" customHeight="1">
      <c r="A61" s="84" t="s">
        <v>11</v>
      </c>
      <c r="B61" s="102">
        <v>5349880</v>
      </c>
      <c r="C61" s="60">
        <v>4895123</v>
      </c>
      <c r="D61" s="60">
        <v>595517</v>
      </c>
      <c r="E61" s="60">
        <v>0</v>
      </c>
      <c r="F61" s="60">
        <v>0</v>
      </c>
      <c r="G61" s="60">
        <v>11715</v>
      </c>
      <c r="H61" s="60">
        <v>0</v>
      </c>
      <c r="I61" s="60">
        <v>0</v>
      </c>
      <c r="J61" s="40">
        <v>663644</v>
      </c>
      <c r="K61" s="60">
        <v>607232</v>
      </c>
      <c r="L61" s="103">
        <v>0</v>
      </c>
    </row>
    <row r="62" spans="1:12" s="31" customFormat="1" ht="12.75" customHeight="1">
      <c r="A62" s="85" t="s">
        <v>12</v>
      </c>
      <c r="B62" s="104">
        <v>8168687476</v>
      </c>
      <c r="C62" s="61">
        <v>8168687476</v>
      </c>
      <c r="D62" s="61">
        <v>5035542158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41">
        <v>5035542158</v>
      </c>
      <c r="K62" s="61">
        <v>5035542158</v>
      </c>
      <c r="L62" s="105">
        <v>200000000</v>
      </c>
    </row>
    <row r="63" spans="1:12" s="31" customFormat="1" ht="12.75" customHeight="1">
      <c r="A63" s="85" t="s">
        <v>13</v>
      </c>
      <c r="B63" s="104">
        <v>2146196997</v>
      </c>
      <c r="C63" s="61">
        <v>1950024531</v>
      </c>
      <c r="D63" s="61">
        <v>1933076175</v>
      </c>
      <c r="E63" s="61">
        <v>0</v>
      </c>
      <c r="F63" s="61">
        <v>0</v>
      </c>
      <c r="G63" s="61">
        <v>-15104900</v>
      </c>
      <c r="H63" s="61">
        <v>0</v>
      </c>
      <c r="I63" s="61">
        <v>23682786</v>
      </c>
      <c r="J63" s="41">
        <v>2110919183</v>
      </c>
      <c r="K63" s="61">
        <v>1917971275</v>
      </c>
      <c r="L63" s="105">
        <v>0</v>
      </c>
    </row>
    <row r="64" spans="1:12" s="31" customFormat="1" ht="12.75" customHeight="1" thickBot="1">
      <c r="A64" s="86" t="s">
        <v>15</v>
      </c>
      <c r="B64" s="106">
        <v>120822030</v>
      </c>
      <c r="C64" s="63">
        <v>152842543</v>
      </c>
      <c r="D64" s="63">
        <v>153541784</v>
      </c>
      <c r="E64" s="63">
        <v>0</v>
      </c>
      <c r="F64" s="63">
        <v>0</v>
      </c>
      <c r="G64" s="63">
        <v>-699241</v>
      </c>
      <c r="H64" s="63">
        <v>0</v>
      </c>
      <c r="I64" s="63">
        <v>0</v>
      </c>
      <c r="J64" s="62">
        <v>120822030</v>
      </c>
      <c r="K64" s="63">
        <v>152842543</v>
      </c>
      <c r="L64" s="107">
        <v>0</v>
      </c>
    </row>
    <row r="65" spans="1:12" s="8" customFormat="1" ht="12.75" customHeight="1" thickBot="1">
      <c r="A65" s="87" t="str">
        <f>"CG and LG (I+II+III) GRAND TOTAL in "&amp;LEFT($A$7,LEN($A$7)-5)&amp;":"</f>
        <v>CG and LG (I+II+III) GRAND TOTAL in February:</v>
      </c>
      <c r="B65" s="108" t="s">
        <v>0</v>
      </c>
      <c r="C65" s="65">
        <v>10276449673</v>
      </c>
      <c r="D65" s="65">
        <v>7122755634</v>
      </c>
      <c r="E65" s="65">
        <v>0</v>
      </c>
      <c r="F65" s="65">
        <v>0</v>
      </c>
      <c r="G65" s="65">
        <v>-15792426</v>
      </c>
      <c r="H65" s="65">
        <v>0</v>
      </c>
      <c r="I65" s="65">
        <v>23682786</v>
      </c>
      <c r="J65" s="64" t="s">
        <v>0</v>
      </c>
      <c r="K65" s="65">
        <v>7106963208</v>
      </c>
      <c r="L65" s="109">
        <v>200000000</v>
      </c>
    </row>
    <row r="66" spans="1:12" s="1" customFormat="1" ht="12.75" customHeight="1" thickBot="1">
      <c r="A66" s="123" t="s">
        <v>34</v>
      </c>
      <c r="B66" s="124" t="s">
        <v>0</v>
      </c>
      <c r="C66" s="125" t="s">
        <v>0</v>
      </c>
      <c r="D66" s="126">
        <v>7149971730</v>
      </c>
      <c r="E66" s="126">
        <v>125000000</v>
      </c>
      <c r="F66" s="126">
        <v>145990252</v>
      </c>
      <c r="G66" s="126">
        <v>-6225844</v>
      </c>
      <c r="H66" s="126">
        <v>0</v>
      </c>
      <c r="I66" s="126">
        <v>38464586</v>
      </c>
      <c r="J66" s="127" t="s">
        <v>0</v>
      </c>
      <c r="K66" s="126">
        <v>7122755634</v>
      </c>
      <c r="L66" s="128" t="s">
        <v>0</v>
      </c>
    </row>
    <row r="67" spans="1:12" s="1" customFormat="1" ht="12.75" customHeight="1" hidden="1">
      <c r="A67" s="117" t="s">
        <v>35</v>
      </c>
      <c r="B67" s="118" t="s">
        <v>0</v>
      </c>
      <c r="C67" s="119" t="s">
        <v>0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1" t="s">
        <v>0</v>
      </c>
      <c r="K67" s="120">
        <v>0</v>
      </c>
      <c r="L67" s="122" t="s">
        <v>0</v>
      </c>
    </row>
    <row r="68" spans="1:12" s="1" customFormat="1" ht="12.75" customHeight="1" hidden="1">
      <c r="A68" s="82" t="s">
        <v>36</v>
      </c>
      <c r="B68" s="111" t="s">
        <v>0</v>
      </c>
      <c r="C68" s="66" t="s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8" t="s">
        <v>0</v>
      </c>
      <c r="K68" s="67">
        <v>0</v>
      </c>
      <c r="L68" s="69" t="s">
        <v>0</v>
      </c>
    </row>
    <row r="69" spans="1:12" s="1" customFormat="1" ht="12.75" customHeight="1" hidden="1">
      <c r="A69" s="82" t="s">
        <v>37</v>
      </c>
      <c r="B69" s="111" t="s">
        <v>0</v>
      </c>
      <c r="C69" s="66" t="s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8" t="s">
        <v>0</v>
      </c>
      <c r="K69" s="67">
        <v>0</v>
      </c>
      <c r="L69" s="69" t="s">
        <v>0</v>
      </c>
    </row>
    <row r="70" spans="1:12" s="1" customFormat="1" ht="12.75" customHeight="1" hidden="1">
      <c r="A70" s="82" t="s">
        <v>38</v>
      </c>
      <c r="B70" s="111" t="s">
        <v>0</v>
      </c>
      <c r="C70" s="66" t="s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8" t="s">
        <v>0</v>
      </c>
      <c r="K70" s="67">
        <v>0</v>
      </c>
      <c r="L70" s="69" t="s">
        <v>0</v>
      </c>
    </row>
    <row r="71" spans="1:12" s="1" customFormat="1" ht="12.75" customHeight="1" hidden="1">
      <c r="A71" s="82" t="s">
        <v>39</v>
      </c>
      <c r="B71" s="111" t="s">
        <v>0</v>
      </c>
      <c r="C71" s="66" t="s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8" t="s">
        <v>0</v>
      </c>
      <c r="K71" s="67">
        <v>0</v>
      </c>
      <c r="L71" s="69" t="s">
        <v>0</v>
      </c>
    </row>
    <row r="72" spans="1:12" s="1" customFormat="1" ht="12.75" customHeight="1" hidden="1">
      <c r="A72" s="82" t="s">
        <v>40</v>
      </c>
      <c r="B72" s="111" t="s">
        <v>0</v>
      </c>
      <c r="C72" s="66" t="s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8" t="s">
        <v>0</v>
      </c>
      <c r="K72" s="67">
        <v>0</v>
      </c>
      <c r="L72" s="69" t="s">
        <v>0</v>
      </c>
    </row>
    <row r="73" spans="1:12" s="1" customFormat="1" ht="12.75" customHeight="1" hidden="1">
      <c r="A73" s="82" t="s">
        <v>41</v>
      </c>
      <c r="B73" s="111" t="s">
        <v>0</v>
      </c>
      <c r="C73" s="66" t="s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8" t="s">
        <v>0</v>
      </c>
      <c r="K73" s="67">
        <v>0</v>
      </c>
      <c r="L73" s="69" t="s">
        <v>0</v>
      </c>
    </row>
    <row r="74" spans="1:12" s="1" customFormat="1" ht="12.75" customHeight="1" hidden="1">
      <c r="A74" s="82" t="s">
        <v>42</v>
      </c>
      <c r="B74" s="111" t="s">
        <v>0</v>
      </c>
      <c r="C74" s="66" t="s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8" t="s">
        <v>0</v>
      </c>
      <c r="K74" s="67">
        <v>0</v>
      </c>
      <c r="L74" s="69" t="s">
        <v>0</v>
      </c>
    </row>
    <row r="75" spans="1:12" s="1" customFormat="1" ht="12.75" customHeight="1" hidden="1">
      <c r="A75" s="82" t="s">
        <v>43</v>
      </c>
      <c r="B75" s="111" t="s">
        <v>0</v>
      </c>
      <c r="C75" s="66" t="s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8" t="s">
        <v>0</v>
      </c>
      <c r="K75" s="67">
        <v>0</v>
      </c>
      <c r="L75" s="69" t="s">
        <v>0</v>
      </c>
    </row>
    <row r="76" spans="1:12" s="1" customFormat="1" ht="12.75" customHeight="1" hidden="1" thickBot="1">
      <c r="A76" s="113" t="s">
        <v>44</v>
      </c>
      <c r="B76" s="112" t="s">
        <v>0</v>
      </c>
      <c r="C76" s="70" t="s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70" t="s">
        <v>0</v>
      </c>
      <c r="K76" s="42">
        <v>0</v>
      </c>
      <c r="L76" s="71" t="s">
        <v>0</v>
      </c>
    </row>
    <row r="77" spans="1:12" s="1" customFormat="1" ht="12.75" customHeight="1" thickBot="1">
      <c r="A77" s="114" t="str">
        <f>"Total per year "&amp;RIGHT($A$7,4)&amp;":"</f>
        <v>Total per year 2016:</v>
      </c>
      <c r="B77" s="108" t="s">
        <v>0</v>
      </c>
      <c r="C77" s="64" t="s">
        <v>0</v>
      </c>
      <c r="D77" s="20">
        <v>7149971730</v>
      </c>
      <c r="E77" s="20">
        <v>125000000</v>
      </c>
      <c r="F77" s="20">
        <v>145990252</v>
      </c>
      <c r="G77" s="20">
        <v>-22018270</v>
      </c>
      <c r="H77" s="20">
        <v>0</v>
      </c>
      <c r="I77" s="20">
        <v>62147372</v>
      </c>
      <c r="J77" s="19" t="s">
        <v>0</v>
      </c>
      <c r="K77" s="20">
        <v>7106963208</v>
      </c>
      <c r="L77" s="116" t="s">
        <v>0</v>
      </c>
    </row>
    <row r="78" ht="15" customHeight="1">
      <c r="A78" s="51" t="s">
        <v>65</v>
      </c>
    </row>
    <row r="79" ht="15.75">
      <c r="A79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</oddFooter>
  </headerFooter>
  <rowBreaks count="1" manualBreakCount="1">
    <brk id="4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SheetLayoutView="100" zoomScalePageLayoutView="0" workbookViewId="0" topLeftCell="A1">
      <selection activeCell="O57" sqref="O57"/>
    </sheetView>
  </sheetViews>
  <sheetFormatPr defaultColWidth="11.421875" defaultRowHeight="12.75"/>
  <cols>
    <col min="1" max="1" width="48.8515625" style="15" customWidth="1"/>
    <col min="2" max="10" width="11.421875" style="15" customWidth="1"/>
    <col min="11" max="11" width="13.140625" style="15" customWidth="1"/>
    <col min="1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30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30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78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4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  <c r="N11" s="5"/>
    </row>
    <row r="12" spans="1:14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5"/>
    </row>
    <row r="13" spans="1:14" s="8" customFormat="1" ht="12" customHeight="1">
      <c r="A13" s="52" t="s">
        <v>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5"/>
      <c r="N13" s="5"/>
    </row>
    <row r="14" spans="1:14" s="9" customFormat="1" ht="12" customHeight="1">
      <c r="A14" s="73" t="s">
        <v>4</v>
      </c>
      <c r="B14" s="129">
        <v>1349880</v>
      </c>
      <c r="C14" s="130">
        <v>1236947</v>
      </c>
      <c r="D14" s="131">
        <v>485232</v>
      </c>
      <c r="E14" s="129">
        <v>0</v>
      </c>
      <c r="F14" s="131">
        <v>44063</v>
      </c>
      <c r="G14" s="131">
        <v>598</v>
      </c>
      <c r="H14" s="131">
        <v>0</v>
      </c>
      <c r="I14" s="131">
        <v>6228</v>
      </c>
      <c r="J14" s="129">
        <v>482100</v>
      </c>
      <c r="K14" s="132">
        <v>441767</v>
      </c>
      <c r="L14" s="133">
        <v>0</v>
      </c>
      <c r="M14" s="5"/>
      <c r="N14" s="5"/>
    </row>
    <row r="15" spans="1:14" s="10" customFormat="1" ht="12" customHeight="1">
      <c r="A15" s="74" t="s">
        <v>27</v>
      </c>
      <c r="B15" s="134">
        <v>1349880</v>
      </c>
      <c r="C15" s="134">
        <v>1236947</v>
      </c>
      <c r="D15" s="134">
        <v>485232</v>
      </c>
      <c r="E15" s="134">
        <v>0</v>
      </c>
      <c r="F15" s="134">
        <v>44063</v>
      </c>
      <c r="G15" s="134">
        <v>598</v>
      </c>
      <c r="H15" s="134">
        <v>0</v>
      </c>
      <c r="I15" s="134">
        <v>6228</v>
      </c>
      <c r="J15" s="134">
        <v>482100</v>
      </c>
      <c r="K15" s="134">
        <v>441767</v>
      </c>
      <c r="L15" s="135">
        <v>0</v>
      </c>
      <c r="M15" s="5"/>
      <c r="N15" s="5"/>
    </row>
    <row r="16" spans="1:14" s="8" customFormat="1" ht="12" customHeight="1">
      <c r="A16" s="75" t="s">
        <v>12</v>
      </c>
      <c r="B16" s="29"/>
      <c r="C16" s="136"/>
      <c r="D16" s="136"/>
      <c r="E16" s="136"/>
      <c r="F16" s="136"/>
      <c r="G16" s="136"/>
      <c r="H16" s="136"/>
      <c r="I16" s="136"/>
      <c r="J16" s="136"/>
      <c r="K16" s="136"/>
      <c r="L16" s="141"/>
      <c r="M16" s="5"/>
      <c r="N16" s="5"/>
    </row>
    <row r="17" spans="1:14" s="9" customFormat="1" ht="11.25" customHeight="1">
      <c r="A17" s="73" t="s">
        <v>22</v>
      </c>
      <c r="B17" s="132">
        <v>400000000</v>
      </c>
      <c r="C17" s="132">
        <v>400000000</v>
      </c>
      <c r="D17" s="132">
        <v>400000000</v>
      </c>
      <c r="E17" s="132">
        <v>0</v>
      </c>
      <c r="F17" s="132">
        <v>0</v>
      </c>
      <c r="G17" s="132">
        <v>0</v>
      </c>
      <c r="H17" s="132">
        <v>0</v>
      </c>
      <c r="I17" s="132">
        <v>22000000</v>
      </c>
      <c r="J17" s="132">
        <v>400000000</v>
      </c>
      <c r="K17" s="132">
        <v>400000000</v>
      </c>
      <c r="L17" s="138">
        <v>0</v>
      </c>
      <c r="M17" s="5"/>
      <c r="N17" s="5"/>
    </row>
    <row r="18" spans="1:14" s="8" customFormat="1" ht="12" customHeight="1">
      <c r="A18" s="73" t="s">
        <v>66</v>
      </c>
      <c r="B18" s="132">
        <v>1000000000</v>
      </c>
      <c r="C18" s="132">
        <v>1000000000</v>
      </c>
      <c r="D18" s="132">
        <v>1000000000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1000000000</v>
      </c>
      <c r="K18" s="132">
        <v>1000000000</v>
      </c>
      <c r="L18" s="138">
        <v>0</v>
      </c>
      <c r="M18" s="5"/>
      <c r="N18" s="5"/>
    </row>
    <row r="19" spans="1:14" s="8" customFormat="1" ht="12" customHeight="1">
      <c r="A19" s="73" t="s">
        <v>67</v>
      </c>
      <c r="B19" s="132">
        <v>1000000000</v>
      </c>
      <c r="C19" s="132">
        <v>1000000000</v>
      </c>
      <c r="D19" s="132">
        <v>1000000000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1000000000</v>
      </c>
      <c r="K19" s="132">
        <v>1000000000</v>
      </c>
      <c r="L19" s="138">
        <v>0</v>
      </c>
      <c r="M19" s="5"/>
      <c r="N19" s="5"/>
    </row>
    <row r="20" spans="1:14" s="8" customFormat="1" ht="12" customHeight="1">
      <c r="A20" s="73" t="s">
        <v>68</v>
      </c>
      <c r="B20" s="132">
        <v>500000000</v>
      </c>
      <c r="C20" s="132">
        <v>500000000</v>
      </c>
      <c r="D20" s="132">
        <v>500000000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500000000</v>
      </c>
      <c r="K20" s="132">
        <v>500000000</v>
      </c>
      <c r="L20" s="138">
        <v>0</v>
      </c>
      <c r="M20" s="5"/>
      <c r="N20" s="5"/>
    </row>
    <row r="21" spans="1:14" s="8" customFormat="1" ht="12" customHeight="1">
      <c r="A21" s="73" t="s">
        <v>69</v>
      </c>
      <c r="B21" s="132">
        <v>550000000</v>
      </c>
      <c r="C21" s="132">
        <v>550000000</v>
      </c>
      <c r="D21" s="132">
        <v>550000000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550000000</v>
      </c>
      <c r="K21" s="132">
        <v>550000000</v>
      </c>
      <c r="L21" s="138">
        <v>0</v>
      </c>
      <c r="M21" s="5"/>
      <c r="N21" s="5"/>
    </row>
    <row r="22" spans="1:14" s="8" customFormat="1" ht="12" customHeight="1">
      <c r="A22" s="73" t="s">
        <v>20</v>
      </c>
      <c r="B22" s="132">
        <v>150000000</v>
      </c>
      <c r="C22" s="132">
        <v>150000000</v>
      </c>
      <c r="D22" s="132">
        <v>135991725</v>
      </c>
      <c r="E22" s="132">
        <v>0</v>
      </c>
      <c r="F22" s="132">
        <v>4066115</v>
      </c>
      <c r="G22" s="132">
        <v>0</v>
      </c>
      <c r="H22" s="132">
        <v>0</v>
      </c>
      <c r="I22" s="132">
        <v>308</v>
      </c>
      <c r="J22" s="132">
        <v>131925610</v>
      </c>
      <c r="K22" s="132">
        <v>131925610</v>
      </c>
      <c r="L22" s="138">
        <v>0</v>
      </c>
      <c r="M22" s="5"/>
      <c r="N22" s="5"/>
    </row>
    <row r="23" spans="1:14" s="8" customFormat="1" ht="12" customHeight="1">
      <c r="A23" s="76" t="s">
        <v>6</v>
      </c>
      <c r="B23" s="132">
        <v>7019240</v>
      </c>
      <c r="C23" s="132">
        <v>7019240</v>
      </c>
      <c r="D23" s="132">
        <v>2356446</v>
      </c>
      <c r="E23" s="132">
        <v>0</v>
      </c>
      <c r="F23" s="132">
        <v>50625</v>
      </c>
      <c r="G23" s="132">
        <v>0</v>
      </c>
      <c r="H23" s="132">
        <v>0</v>
      </c>
      <c r="I23" s="132">
        <v>3518</v>
      </c>
      <c r="J23" s="132">
        <v>2305821</v>
      </c>
      <c r="K23" s="132">
        <v>2305821</v>
      </c>
      <c r="L23" s="138">
        <v>0</v>
      </c>
      <c r="M23" s="5"/>
      <c r="N23" s="5"/>
    </row>
    <row r="24" spans="1:14" s="8" customFormat="1" ht="12.75" customHeight="1">
      <c r="A24" s="77" t="s">
        <v>62</v>
      </c>
      <c r="B24" s="132">
        <v>42000000</v>
      </c>
      <c r="C24" s="132">
        <v>42000000</v>
      </c>
      <c r="D24" s="139">
        <v>7636363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7636363</v>
      </c>
      <c r="K24" s="132">
        <v>7636363</v>
      </c>
      <c r="L24" s="138">
        <v>0</v>
      </c>
      <c r="M24" s="5"/>
      <c r="N24" s="5"/>
    </row>
    <row r="25" spans="1:14" s="8" customFormat="1" ht="12" customHeight="1">
      <c r="A25" s="78" t="s">
        <v>5</v>
      </c>
      <c r="B25" s="132">
        <v>4590023</v>
      </c>
      <c r="C25" s="132">
        <v>4590023</v>
      </c>
      <c r="D25" s="139">
        <v>1745807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1745807</v>
      </c>
      <c r="K25" s="132">
        <v>1745807</v>
      </c>
      <c r="L25" s="138">
        <v>0</v>
      </c>
      <c r="M25" s="5"/>
      <c r="N25" s="5"/>
    </row>
    <row r="26" spans="1:14" s="8" customFormat="1" ht="12" customHeight="1">
      <c r="A26" s="73" t="s">
        <v>4</v>
      </c>
      <c r="B26" s="132">
        <v>18620142</v>
      </c>
      <c r="C26" s="132">
        <v>18620142</v>
      </c>
      <c r="D26" s="139">
        <v>7307991</v>
      </c>
      <c r="E26" s="132">
        <v>0</v>
      </c>
      <c r="F26" s="132">
        <v>664362</v>
      </c>
      <c r="G26" s="132">
        <v>0</v>
      </c>
      <c r="H26" s="132">
        <v>0</v>
      </c>
      <c r="I26" s="132">
        <v>37</v>
      </c>
      <c r="J26" s="132">
        <v>6643629</v>
      </c>
      <c r="K26" s="132">
        <v>6643629</v>
      </c>
      <c r="L26" s="138">
        <v>0</v>
      </c>
      <c r="M26" s="5"/>
      <c r="N26" s="5"/>
    </row>
    <row r="27" spans="1:14" s="9" customFormat="1" ht="12" customHeight="1">
      <c r="A27" s="73" t="s">
        <v>30</v>
      </c>
      <c r="B27" s="132">
        <v>2900000000</v>
      </c>
      <c r="C27" s="132">
        <v>2900000000</v>
      </c>
      <c r="D27" s="132">
        <v>700000000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700000000</v>
      </c>
      <c r="K27" s="132">
        <v>700000000</v>
      </c>
      <c r="L27" s="138">
        <v>0</v>
      </c>
      <c r="M27" s="5"/>
      <c r="N27" s="5"/>
    </row>
    <row r="28" spans="1:14" s="8" customFormat="1" ht="12" customHeight="1">
      <c r="A28" s="73" t="s">
        <v>14</v>
      </c>
      <c r="B28" s="132">
        <v>750000000</v>
      </c>
      <c r="C28" s="132">
        <v>750000000</v>
      </c>
      <c r="D28" s="139">
        <v>225000000</v>
      </c>
      <c r="E28" s="132">
        <v>0</v>
      </c>
      <c r="F28" s="132">
        <v>0</v>
      </c>
      <c r="G28" s="132">
        <v>0</v>
      </c>
      <c r="H28" s="132">
        <v>0</v>
      </c>
      <c r="I28" s="132">
        <v>3121500</v>
      </c>
      <c r="J28" s="132">
        <v>225000000</v>
      </c>
      <c r="K28" s="132">
        <v>225000000</v>
      </c>
      <c r="L28" s="138">
        <v>0</v>
      </c>
      <c r="M28" s="5"/>
      <c r="N28" s="5"/>
    </row>
    <row r="29" spans="1:14" s="8" customFormat="1" ht="12" customHeight="1">
      <c r="A29" s="73" t="s">
        <v>61</v>
      </c>
      <c r="B29" s="132">
        <v>200000000</v>
      </c>
      <c r="C29" s="132">
        <v>200000000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8">
        <v>200000000</v>
      </c>
      <c r="M29" s="5"/>
      <c r="N29" s="5"/>
    </row>
    <row r="30" spans="1:14" s="9" customFormat="1" ht="12" customHeight="1">
      <c r="A30" s="73" t="s">
        <v>17</v>
      </c>
      <c r="B30" s="132">
        <v>25000000</v>
      </c>
      <c r="C30" s="132">
        <v>25000000</v>
      </c>
      <c r="D30" s="132">
        <v>22500000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22500000</v>
      </c>
      <c r="K30" s="132">
        <v>22500000</v>
      </c>
      <c r="L30" s="138">
        <v>0</v>
      </c>
      <c r="M30" s="5"/>
      <c r="N30" s="5"/>
    </row>
    <row r="31" spans="1:14" s="9" customFormat="1" ht="12" customHeight="1">
      <c r="A31" s="73" t="s">
        <v>18</v>
      </c>
      <c r="B31" s="132">
        <v>400000000</v>
      </c>
      <c r="C31" s="132">
        <v>400000000</v>
      </c>
      <c r="D31" s="132">
        <v>320000000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320000000</v>
      </c>
      <c r="K31" s="132">
        <v>320000000</v>
      </c>
      <c r="L31" s="138">
        <v>0</v>
      </c>
      <c r="M31" s="5"/>
      <c r="N31" s="5"/>
    </row>
    <row r="32" spans="1:14" s="9" customFormat="1" ht="12.75" customHeight="1">
      <c r="A32" s="77" t="s">
        <v>63</v>
      </c>
      <c r="B32" s="132">
        <v>100000000</v>
      </c>
      <c r="C32" s="132">
        <v>100000000</v>
      </c>
      <c r="D32" s="132">
        <v>63636364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63636364</v>
      </c>
      <c r="K32" s="132">
        <v>63636364</v>
      </c>
      <c r="L32" s="138">
        <v>0</v>
      </c>
      <c r="M32" s="5"/>
      <c r="N32" s="5"/>
    </row>
    <row r="33" spans="1:14" s="9" customFormat="1" ht="12.75" customHeight="1">
      <c r="A33" s="77" t="s">
        <v>7</v>
      </c>
      <c r="B33" s="132">
        <v>7019240</v>
      </c>
      <c r="C33" s="132">
        <v>7019240</v>
      </c>
      <c r="D33" s="132">
        <v>2220127</v>
      </c>
      <c r="E33" s="132">
        <v>0</v>
      </c>
      <c r="F33" s="132">
        <v>334249</v>
      </c>
      <c r="G33" s="132">
        <v>0</v>
      </c>
      <c r="H33" s="132">
        <v>0</v>
      </c>
      <c r="I33" s="132">
        <v>4632</v>
      </c>
      <c r="J33" s="132">
        <v>1885878</v>
      </c>
      <c r="K33" s="132">
        <v>1885878</v>
      </c>
      <c r="L33" s="138">
        <v>0</v>
      </c>
      <c r="M33" s="5"/>
      <c r="N33" s="5"/>
    </row>
    <row r="34" spans="1:14" s="9" customFormat="1" ht="12.75" customHeight="1">
      <c r="A34" s="77" t="s">
        <v>73</v>
      </c>
      <c r="B34" s="132">
        <v>40000000</v>
      </c>
      <c r="C34" s="132">
        <v>40000000</v>
      </c>
      <c r="D34" s="132">
        <v>0</v>
      </c>
      <c r="E34" s="132">
        <v>40000000</v>
      </c>
      <c r="F34" s="132">
        <v>40000000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8">
        <v>0</v>
      </c>
      <c r="M34" s="5"/>
      <c r="N34" s="5"/>
    </row>
    <row r="35" spans="1:14" s="8" customFormat="1" ht="12" customHeight="1">
      <c r="A35" s="74" t="s">
        <v>8</v>
      </c>
      <c r="B35" s="140">
        <v>8094248645</v>
      </c>
      <c r="C35" s="39">
        <v>8094248645</v>
      </c>
      <c r="D35" s="140">
        <v>4938394823</v>
      </c>
      <c r="E35" s="39">
        <v>40000000</v>
      </c>
      <c r="F35" s="39">
        <v>45115351</v>
      </c>
      <c r="G35" s="39">
        <v>0</v>
      </c>
      <c r="H35" s="39">
        <v>0</v>
      </c>
      <c r="I35" s="39">
        <v>25129995</v>
      </c>
      <c r="J35" s="39">
        <v>4933279472</v>
      </c>
      <c r="K35" s="39">
        <v>4933279472</v>
      </c>
      <c r="L35" s="37">
        <v>200000000</v>
      </c>
      <c r="M35" s="5"/>
      <c r="N35" s="5"/>
    </row>
    <row r="36" spans="1:14" s="8" customFormat="1" ht="12" customHeight="1">
      <c r="A36" s="75" t="s">
        <v>13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7"/>
      <c r="M36" s="5"/>
      <c r="N36" s="5"/>
    </row>
    <row r="37" spans="1:14" s="8" customFormat="1" ht="12" customHeight="1">
      <c r="A37" s="76" t="s">
        <v>6</v>
      </c>
      <c r="B37" s="132">
        <v>9591610</v>
      </c>
      <c r="C37" s="130">
        <v>8470161</v>
      </c>
      <c r="D37" s="139">
        <v>2160170</v>
      </c>
      <c r="E37" s="132">
        <v>0</v>
      </c>
      <c r="F37" s="132">
        <v>0</v>
      </c>
      <c r="G37" s="132">
        <v>-60662</v>
      </c>
      <c r="H37" s="132">
        <v>0</v>
      </c>
      <c r="I37" s="132">
        <v>0</v>
      </c>
      <c r="J37" s="132">
        <v>2377483</v>
      </c>
      <c r="K37" s="132">
        <v>2099508</v>
      </c>
      <c r="L37" s="138">
        <v>0</v>
      </c>
      <c r="M37" s="5"/>
      <c r="N37" s="5"/>
    </row>
    <row r="38" spans="1:14" s="9" customFormat="1" ht="12" customHeight="1">
      <c r="A38" s="76" t="s">
        <v>7</v>
      </c>
      <c r="B38" s="132">
        <v>9591610</v>
      </c>
      <c r="C38" s="130">
        <v>8470161</v>
      </c>
      <c r="D38" s="139">
        <v>1642310</v>
      </c>
      <c r="E38" s="132">
        <v>0</v>
      </c>
      <c r="F38" s="132">
        <v>0</v>
      </c>
      <c r="G38" s="132">
        <v>-46119</v>
      </c>
      <c r="H38" s="132">
        <v>0</v>
      </c>
      <c r="I38" s="132">
        <v>0</v>
      </c>
      <c r="J38" s="132">
        <v>1807527</v>
      </c>
      <c r="K38" s="132">
        <v>1596191</v>
      </c>
      <c r="L38" s="138">
        <v>0</v>
      </c>
      <c r="M38" s="5"/>
      <c r="N38" s="5"/>
    </row>
    <row r="39" spans="1:14" s="13" customFormat="1" ht="12" customHeight="1">
      <c r="A39" s="76" t="s">
        <v>21</v>
      </c>
      <c r="B39" s="132">
        <v>401490000</v>
      </c>
      <c r="C39" s="130">
        <v>354547863</v>
      </c>
      <c r="D39" s="139">
        <v>364791932</v>
      </c>
      <c r="E39" s="132">
        <v>0</v>
      </c>
      <c r="F39" s="132">
        <v>0</v>
      </c>
      <c r="G39" s="132">
        <v>-10244069</v>
      </c>
      <c r="H39" s="132">
        <v>0</v>
      </c>
      <c r="I39" s="132">
        <v>0</v>
      </c>
      <c r="J39" s="132">
        <v>401490000</v>
      </c>
      <c r="K39" s="132">
        <v>354547863</v>
      </c>
      <c r="L39" s="138">
        <v>0</v>
      </c>
      <c r="M39" s="5"/>
      <c r="N39" s="5"/>
    </row>
    <row r="40" spans="1:14" s="13" customFormat="1" ht="12" customHeight="1">
      <c r="A40" s="76" t="s">
        <v>70</v>
      </c>
      <c r="B40" s="132">
        <v>1000000000</v>
      </c>
      <c r="C40" s="130">
        <v>883080184</v>
      </c>
      <c r="D40" s="139">
        <v>908595312</v>
      </c>
      <c r="E40" s="132">
        <v>0</v>
      </c>
      <c r="F40" s="132">
        <v>0</v>
      </c>
      <c r="G40" s="132">
        <v>-25515128</v>
      </c>
      <c r="H40" s="132">
        <v>0</v>
      </c>
      <c r="I40" s="132">
        <v>0</v>
      </c>
      <c r="J40" s="132">
        <v>1000000000</v>
      </c>
      <c r="K40" s="132">
        <v>883080184</v>
      </c>
      <c r="L40" s="138">
        <v>0</v>
      </c>
      <c r="M40" s="5"/>
      <c r="N40" s="5"/>
    </row>
    <row r="41" spans="1:14" s="13" customFormat="1" ht="12" customHeight="1">
      <c r="A41" s="76" t="s">
        <v>71</v>
      </c>
      <c r="B41" s="132">
        <v>698069000</v>
      </c>
      <c r="C41" s="130">
        <v>616450901</v>
      </c>
      <c r="D41" s="139">
        <v>634262221</v>
      </c>
      <c r="E41" s="132">
        <v>0</v>
      </c>
      <c r="F41" s="132">
        <v>0</v>
      </c>
      <c r="G41" s="132">
        <v>-17811320</v>
      </c>
      <c r="H41" s="132">
        <v>0</v>
      </c>
      <c r="I41" s="132">
        <v>0</v>
      </c>
      <c r="J41" s="132">
        <v>698069000</v>
      </c>
      <c r="K41" s="132">
        <v>616450901</v>
      </c>
      <c r="L41" s="138">
        <v>0</v>
      </c>
      <c r="M41" s="5"/>
      <c r="N41" s="5"/>
    </row>
    <row r="42" spans="1:14" s="13" customFormat="1" ht="12" customHeight="1">
      <c r="A42" s="76" t="s">
        <v>55</v>
      </c>
      <c r="B42" s="132">
        <v>9318877</v>
      </c>
      <c r="C42" s="130">
        <v>8229316</v>
      </c>
      <c r="D42" s="139">
        <v>2469567</v>
      </c>
      <c r="E42" s="132">
        <v>0</v>
      </c>
      <c r="F42" s="132">
        <v>0</v>
      </c>
      <c r="G42" s="132">
        <v>-69350</v>
      </c>
      <c r="H42" s="132">
        <v>0</v>
      </c>
      <c r="I42" s="132">
        <v>0</v>
      </c>
      <c r="J42" s="132">
        <v>2718006</v>
      </c>
      <c r="K42" s="132">
        <v>2400217</v>
      </c>
      <c r="L42" s="138">
        <v>0</v>
      </c>
      <c r="M42" s="5"/>
      <c r="N42" s="5"/>
    </row>
    <row r="43" spans="1:14" s="8" customFormat="1" ht="12" customHeight="1">
      <c r="A43" s="78" t="s">
        <v>9</v>
      </c>
      <c r="B43" s="130">
        <v>15927358</v>
      </c>
      <c r="C43" s="130">
        <v>14065134</v>
      </c>
      <c r="D43" s="130">
        <v>3793091</v>
      </c>
      <c r="E43" s="132">
        <v>0</v>
      </c>
      <c r="F43" s="132">
        <v>0</v>
      </c>
      <c r="G43" s="132">
        <v>-106518</v>
      </c>
      <c r="H43" s="132">
        <v>0</v>
      </c>
      <c r="I43" s="132">
        <v>0</v>
      </c>
      <c r="J43" s="132">
        <v>4174675</v>
      </c>
      <c r="K43" s="132">
        <v>3686573</v>
      </c>
      <c r="L43" s="138">
        <v>0</v>
      </c>
      <c r="M43" s="5"/>
      <c r="N43" s="5"/>
    </row>
    <row r="44" spans="1:14" s="8" customFormat="1" ht="12" customHeight="1">
      <c r="A44" s="78" t="s">
        <v>56</v>
      </c>
      <c r="B44" s="130">
        <v>2208542</v>
      </c>
      <c r="C44" s="130">
        <v>1950320</v>
      </c>
      <c r="D44" s="130">
        <v>256672</v>
      </c>
      <c r="E44" s="132">
        <v>0</v>
      </c>
      <c r="F44" s="132">
        <v>85328</v>
      </c>
      <c r="G44" s="132">
        <v>-5663</v>
      </c>
      <c r="H44" s="132">
        <v>0</v>
      </c>
      <c r="I44" s="132">
        <v>1079</v>
      </c>
      <c r="J44" s="132">
        <v>187617</v>
      </c>
      <c r="K44" s="132">
        <v>165681</v>
      </c>
      <c r="L44" s="138">
        <v>0</v>
      </c>
      <c r="M44" s="5"/>
      <c r="N44" s="5"/>
    </row>
    <row r="45" spans="1:14" s="8" customFormat="1" ht="12" customHeight="1">
      <c r="A45" s="74" t="s">
        <v>10</v>
      </c>
      <c r="B45" s="140">
        <v>2146196997</v>
      </c>
      <c r="C45" s="140">
        <v>1895264040</v>
      </c>
      <c r="D45" s="140">
        <v>1917971275</v>
      </c>
      <c r="E45" s="140">
        <v>0</v>
      </c>
      <c r="F45" s="140">
        <v>85328</v>
      </c>
      <c r="G45" s="140">
        <v>-53858829</v>
      </c>
      <c r="H45" s="140">
        <v>0</v>
      </c>
      <c r="I45" s="140">
        <v>1079</v>
      </c>
      <c r="J45" s="140">
        <v>2110824308</v>
      </c>
      <c r="K45" s="140">
        <v>1864027118</v>
      </c>
      <c r="L45" s="135">
        <v>0</v>
      </c>
      <c r="M45" s="5"/>
      <c r="N45" s="5"/>
    </row>
    <row r="46" spans="1:14" s="8" customFormat="1" ht="12" customHeight="1">
      <c r="A46" s="75" t="s">
        <v>15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7"/>
      <c r="M46" s="5"/>
      <c r="N46" s="5"/>
    </row>
    <row r="47" spans="1:14" s="8" customFormat="1" ht="12" customHeight="1">
      <c r="A47" s="76" t="s">
        <v>19</v>
      </c>
      <c r="B47" s="132">
        <v>120822030</v>
      </c>
      <c r="C47" s="132">
        <v>149847489</v>
      </c>
      <c r="D47" s="132">
        <v>152842543</v>
      </c>
      <c r="E47" s="132">
        <v>0</v>
      </c>
      <c r="F47" s="132">
        <v>0</v>
      </c>
      <c r="G47" s="132">
        <v>-2995054</v>
      </c>
      <c r="H47" s="132">
        <v>0</v>
      </c>
      <c r="I47" s="132">
        <v>0</v>
      </c>
      <c r="J47" s="132">
        <v>120822030</v>
      </c>
      <c r="K47" s="132">
        <v>149847489</v>
      </c>
      <c r="L47" s="138">
        <v>0</v>
      </c>
      <c r="M47" s="5"/>
      <c r="N47" s="5"/>
    </row>
    <row r="48" spans="1:14" s="8" customFormat="1" ht="12" customHeight="1">
      <c r="A48" s="74" t="s">
        <v>16</v>
      </c>
      <c r="B48" s="39">
        <v>120822030</v>
      </c>
      <c r="C48" s="140">
        <v>149847489</v>
      </c>
      <c r="D48" s="140">
        <v>152842543</v>
      </c>
      <c r="E48" s="140">
        <v>0</v>
      </c>
      <c r="F48" s="140">
        <v>0</v>
      </c>
      <c r="G48" s="140">
        <v>-2995054</v>
      </c>
      <c r="H48" s="140">
        <v>0</v>
      </c>
      <c r="I48" s="140">
        <v>0</v>
      </c>
      <c r="J48" s="140">
        <v>120822030</v>
      </c>
      <c r="K48" s="140">
        <v>149847489</v>
      </c>
      <c r="L48" s="135">
        <v>0</v>
      </c>
      <c r="M48" s="5"/>
      <c r="N48" s="5"/>
    </row>
    <row r="49" spans="1:14" s="2" customFormat="1" ht="13.5" thickBot="1">
      <c r="A49" s="79" t="str">
        <f>"Total in "&amp;LEFT($A$7,LEN($A$7)-5)&amp;":"</f>
        <v>Total in March:</v>
      </c>
      <c r="B49" s="19" t="s">
        <v>0</v>
      </c>
      <c r="C49" s="142">
        <v>10140597121</v>
      </c>
      <c r="D49" s="142">
        <v>7009693873</v>
      </c>
      <c r="E49" s="142">
        <v>40000000</v>
      </c>
      <c r="F49" s="142">
        <v>45244742</v>
      </c>
      <c r="G49" s="142">
        <v>-56853285</v>
      </c>
      <c r="H49" s="142">
        <v>0</v>
      </c>
      <c r="I49" s="142">
        <v>25137302</v>
      </c>
      <c r="J49" s="143" t="s">
        <v>0</v>
      </c>
      <c r="K49" s="144">
        <v>6947595846</v>
      </c>
      <c r="L49" s="145">
        <v>200000000</v>
      </c>
      <c r="M49" s="5"/>
      <c r="N49" s="5"/>
    </row>
    <row r="50" spans="1:14" s="2" customFormat="1" ht="12" customHeight="1">
      <c r="A50" s="16" t="s">
        <v>31</v>
      </c>
      <c r="B50" s="17"/>
      <c r="C50" s="146"/>
      <c r="D50" s="146"/>
      <c r="E50" s="146"/>
      <c r="F50" s="146"/>
      <c r="G50" s="146"/>
      <c r="H50" s="146"/>
      <c r="I50" s="146"/>
      <c r="J50" s="146"/>
      <c r="K50" s="146"/>
      <c r="L50" s="147"/>
      <c r="M50" s="5"/>
      <c r="N50" s="5"/>
    </row>
    <row r="51" spans="1:14" s="8" customFormat="1" ht="12" customHeight="1" thickBot="1">
      <c r="A51" s="80" t="s">
        <v>28</v>
      </c>
      <c r="B51" s="148">
        <v>0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50">
        <v>0</v>
      </c>
      <c r="K51" s="149">
        <v>0</v>
      </c>
      <c r="L51" s="151">
        <v>0</v>
      </c>
      <c r="M51" s="5"/>
      <c r="N51" s="5"/>
    </row>
    <row r="52" spans="1:14" s="2" customFormat="1" ht="13.5">
      <c r="A52" s="27" t="s">
        <v>33</v>
      </c>
      <c r="B52" s="17"/>
      <c r="C52" s="146"/>
      <c r="D52" s="146"/>
      <c r="E52" s="146"/>
      <c r="F52" s="146"/>
      <c r="G52" s="146"/>
      <c r="H52" s="146"/>
      <c r="I52" s="146"/>
      <c r="J52" s="146"/>
      <c r="K52" s="146"/>
      <c r="L52" s="147"/>
      <c r="M52" s="5"/>
      <c r="N52" s="5"/>
    </row>
    <row r="53" spans="1:14" s="31" customFormat="1" ht="12.75">
      <c r="A53" s="28" t="s">
        <v>11</v>
      </c>
      <c r="B53" s="29"/>
      <c r="C53" s="136"/>
      <c r="D53" s="136"/>
      <c r="E53" s="136"/>
      <c r="F53" s="136"/>
      <c r="G53" s="136"/>
      <c r="H53" s="136"/>
      <c r="I53" s="136"/>
      <c r="J53" s="136"/>
      <c r="K53" s="136"/>
      <c r="L53" s="137"/>
      <c r="M53" s="5"/>
      <c r="N53" s="5"/>
    </row>
    <row r="54" spans="1:14" s="31" customFormat="1" ht="12" customHeight="1">
      <c r="A54" s="81" t="s">
        <v>29</v>
      </c>
      <c r="B54" s="32">
        <v>4000000</v>
      </c>
      <c r="C54" s="129">
        <v>3665353</v>
      </c>
      <c r="D54" s="131">
        <v>122000</v>
      </c>
      <c r="E54" s="129">
        <v>0</v>
      </c>
      <c r="F54" s="131">
        <v>0</v>
      </c>
      <c r="G54" s="131">
        <v>179</v>
      </c>
      <c r="H54" s="131">
        <v>0</v>
      </c>
      <c r="I54" s="131">
        <v>0</v>
      </c>
      <c r="J54" s="129">
        <v>133334</v>
      </c>
      <c r="K54" s="132">
        <v>122179</v>
      </c>
      <c r="L54" s="133">
        <v>0</v>
      </c>
      <c r="M54" s="5"/>
      <c r="N54" s="5"/>
    </row>
    <row r="55" spans="1:14" s="31" customFormat="1" ht="12.75">
      <c r="A55" s="82" t="s">
        <v>27</v>
      </c>
      <c r="B55" s="36">
        <v>4000000</v>
      </c>
      <c r="C55" s="134">
        <v>3665353</v>
      </c>
      <c r="D55" s="134">
        <v>122000</v>
      </c>
      <c r="E55" s="134">
        <v>0</v>
      </c>
      <c r="F55" s="134">
        <v>0</v>
      </c>
      <c r="G55" s="134">
        <v>179</v>
      </c>
      <c r="H55" s="134">
        <v>0</v>
      </c>
      <c r="I55" s="134">
        <v>0</v>
      </c>
      <c r="J55" s="134">
        <v>133334</v>
      </c>
      <c r="K55" s="134">
        <v>122179</v>
      </c>
      <c r="L55" s="135">
        <v>0</v>
      </c>
      <c r="M55" s="5"/>
      <c r="N55" s="5"/>
    </row>
    <row r="56" spans="1:14" s="31" customFormat="1" ht="12.75">
      <c r="A56" s="28" t="s">
        <v>12</v>
      </c>
      <c r="B56" s="29"/>
      <c r="C56" s="136"/>
      <c r="D56" s="136"/>
      <c r="E56" s="136"/>
      <c r="F56" s="136"/>
      <c r="G56" s="136"/>
      <c r="H56" s="136"/>
      <c r="I56" s="136"/>
      <c r="J56" s="136"/>
      <c r="K56" s="136"/>
      <c r="L56" s="141"/>
      <c r="M56" s="5"/>
      <c r="N56" s="5"/>
    </row>
    <row r="57" spans="1:14" s="31" customFormat="1" ht="12.75">
      <c r="A57" s="83" t="s">
        <v>29</v>
      </c>
      <c r="B57" s="34">
        <v>12551985</v>
      </c>
      <c r="C57" s="132">
        <v>12551985</v>
      </c>
      <c r="D57" s="132">
        <v>418400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418400</v>
      </c>
      <c r="K57" s="132">
        <v>418400</v>
      </c>
      <c r="L57" s="138">
        <v>0</v>
      </c>
      <c r="M57" s="5"/>
      <c r="N57" s="5"/>
    </row>
    <row r="58" spans="1:14" s="31" customFormat="1" ht="12.75">
      <c r="A58" s="83" t="s">
        <v>53</v>
      </c>
      <c r="B58" s="34">
        <v>81255205</v>
      </c>
      <c r="C58" s="132">
        <v>81255205</v>
      </c>
      <c r="D58" s="132">
        <v>81255205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81255205</v>
      </c>
      <c r="K58" s="132">
        <v>81255205</v>
      </c>
      <c r="L58" s="138">
        <v>0</v>
      </c>
      <c r="M58" s="5"/>
      <c r="N58" s="5"/>
    </row>
    <row r="59" spans="1:14" s="31" customFormat="1" ht="12.75">
      <c r="A59" s="83" t="s">
        <v>54</v>
      </c>
      <c r="B59" s="34">
        <v>20631641</v>
      </c>
      <c r="C59" s="132">
        <v>20631641</v>
      </c>
      <c r="D59" s="132">
        <v>15473730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15473730</v>
      </c>
      <c r="K59" s="132">
        <v>15473730</v>
      </c>
      <c r="L59" s="138">
        <v>0</v>
      </c>
      <c r="M59" s="5"/>
      <c r="N59" s="5"/>
    </row>
    <row r="60" spans="1:14" s="31" customFormat="1" ht="12.75" customHeight="1">
      <c r="A60" s="82" t="s">
        <v>8</v>
      </c>
      <c r="B60" s="39">
        <v>114438831</v>
      </c>
      <c r="C60" s="140">
        <v>114438831</v>
      </c>
      <c r="D60" s="140">
        <v>97147335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40">
        <v>97147335</v>
      </c>
      <c r="K60" s="140">
        <v>97147335</v>
      </c>
      <c r="L60" s="135">
        <v>0</v>
      </c>
      <c r="M60" s="5"/>
      <c r="N60" s="5"/>
    </row>
    <row r="61" spans="1:14" s="31" customFormat="1" ht="12.75" customHeight="1" thickBot="1">
      <c r="A61" s="79" t="str">
        <f>"Total in "&amp;LEFT($A$7,LEN($A$7)-5)&amp;":"</f>
        <v>Total in March:</v>
      </c>
      <c r="B61" s="59" t="s">
        <v>0</v>
      </c>
      <c r="C61" s="142">
        <v>118104184</v>
      </c>
      <c r="D61" s="142">
        <v>97269335</v>
      </c>
      <c r="E61" s="142">
        <v>0</v>
      </c>
      <c r="F61" s="142">
        <v>0</v>
      </c>
      <c r="G61" s="142">
        <v>179</v>
      </c>
      <c r="H61" s="142">
        <v>0</v>
      </c>
      <c r="I61" s="142">
        <v>0</v>
      </c>
      <c r="J61" s="152" t="s">
        <v>0</v>
      </c>
      <c r="K61" s="142">
        <v>97269514</v>
      </c>
      <c r="L61" s="145">
        <v>0</v>
      </c>
      <c r="M61" s="5"/>
      <c r="N61" s="5"/>
    </row>
    <row r="62" spans="1:14" s="31" customFormat="1" ht="12.75" customHeight="1">
      <c r="A62" s="84" t="s">
        <v>11</v>
      </c>
      <c r="B62" s="40">
        <v>5349880</v>
      </c>
      <c r="C62" s="153">
        <v>4902300</v>
      </c>
      <c r="D62" s="153">
        <v>607232</v>
      </c>
      <c r="E62" s="153">
        <v>0</v>
      </c>
      <c r="F62" s="153">
        <v>44063</v>
      </c>
      <c r="G62" s="153">
        <v>777</v>
      </c>
      <c r="H62" s="153">
        <v>0</v>
      </c>
      <c r="I62" s="153">
        <v>6228</v>
      </c>
      <c r="J62" s="154">
        <v>615434</v>
      </c>
      <c r="K62" s="153">
        <v>563946</v>
      </c>
      <c r="L62" s="155">
        <v>0</v>
      </c>
      <c r="M62" s="5"/>
      <c r="N62" s="5"/>
    </row>
    <row r="63" spans="1:14" s="31" customFormat="1" ht="12.75" customHeight="1">
      <c r="A63" s="85" t="s">
        <v>12</v>
      </c>
      <c r="B63" s="41">
        <v>8208687476</v>
      </c>
      <c r="C63" s="156">
        <v>8208687476</v>
      </c>
      <c r="D63" s="156">
        <v>5035542158</v>
      </c>
      <c r="E63" s="156">
        <v>40000000</v>
      </c>
      <c r="F63" s="156">
        <v>45115351</v>
      </c>
      <c r="G63" s="156">
        <v>0</v>
      </c>
      <c r="H63" s="156">
        <v>0</v>
      </c>
      <c r="I63" s="156">
        <v>25129995</v>
      </c>
      <c r="J63" s="157">
        <v>5030426807</v>
      </c>
      <c r="K63" s="156">
        <v>5030426807</v>
      </c>
      <c r="L63" s="158">
        <v>200000000</v>
      </c>
      <c r="M63" s="5"/>
      <c r="N63" s="5"/>
    </row>
    <row r="64" spans="1:14" s="31" customFormat="1" ht="12.75" customHeight="1">
      <c r="A64" s="85" t="s">
        <v>13</v>
      </c>
      <c r="B64" s="41">
        <v>2146196997</v>
      </c>
      <c r="C64" s="156">
        <v>1895264040</v>
      </c>
      <c r="D64" s="156">
        <v>1917971275</v>
      </c>
      <c r="E64" s="156">
        <v>0</v>
      </c>
      <c r="F64" s="156">
        <v>85328</v>
      </c>
      <c r="G64" s="156">
        <v>-53858829</v>
      </c>
      <c r="H64" s="156">
        <v>0</v>
      </c>
      <c r="I64" s="156">
        <v>1079</v>
      </c>
      <c r="J64" s="157">
        <v>2110824308</v>
      </c>
      <c r="K64" s="156">
        <v>1864027118</v>
      </c>
      <c r="L64" s="158">
        <v>0</v>
      </c>
      <c r="M64" s="5"/>
      <c r="N64" s="5"/>
    </row>
    <row r="65" spans="1:14" s="31" customFormat="1" ht="12.75" customHeight="1" thickBot="1">
      <c r="A65" s="86" t="s">
        <v>15</v>
      </c>
      <c r="B65" s="62">
        <v>120822030</v>
      </c>
      <c r="C65" s="159">
        <v>149847489</v>
      </c>
      <c r="D65" s="159">
        <v>152842543</v>
      </c>
      <c r="E65" s="159">
        <v>0</v>
      </c>
      <c r="F65" s="159">
        <v>0</v>
      </c>
      <c r="G65" s="159">
        <v>-2995054</v>
      </c>
      <c r="H65" s="159">
        <v>0</v>
      </c>
      <c r="I65" s="159">
        <v>0</v>
      </c>
      <c r="J65" s="160">
        <v>120822030</v>
      </c>
      <c r="K65" s="159">
        <v>149847489</v>
      </c>
      <c r="L65" s="161">
        <v>0</v>
      </c>
      <c r="M65" s="5"/>
      <c r="N65" s="5"/>
    </row>
    <row r="66" spans="1:14" s="8" customFormat="1" ht="12.75" customHeight="1" thickBot="1">
      <c r="A66" s="168" t="str">
        <f>"CG and LG (I+II+III) GRAND TOTAL in "&amp;LEFT($A$7,LEN($A$7)-5)&amp;":"</f>
        <v>CG and LG (I+II+III) GRAND TOTAL in March:</v>
      </c>
      <c r="B66" s="64" t="s">
        <v>0</v>
      </c>
      <c r="C66" s="162">
        <v>10258701305</v>
      </c>
      <c r="D66" s="162">
        <v>7106963208</v>
      </c>
      <c r="E66" s="162">
        <v>40000000</v>
      </c>
      <c r="F66" s="162">
        <v>45244742</v>
      </c>
      <c r="G66" s="162">
        <v>-56853106</v>
      </c>
      <c r="H66" s="162">
        <v>0</v>
      </c>
      <c r="I66" s="162">
        <v>25137302</v>
      </c>
      <c r="J66" s="163" t="s">
        <v>0</v>
      </c>
      <c r="K66" s="162">
        <v>7044865360</v>
      </c>
      <c r="L66" s="164">
        <v>200000000</v>
      </c>
      <c r="M66" s="5"/>
      <c r="N66" s="5"/>
    </row>
    <row r="67" spans="1:14" s="1" customFormat="1" ht="12.75" customHeight="1" thickBot="1">
      <c r="A67" s="169" t="s">
        <v>34</v>
      </c>
      <c r="B67" s="125" t="s">
        <v>0</v>
      </c>
      <c r="C67" s="125" t="s">
        <v>0</v>
      </c>
      <c r="D67" s="126">
        <v>7149971730</v>
      </c>
      <c r="E67" s="126">
        <v>125000000</v>
      </c>
      <c r="F67" s="126">
        <v>145990252</v>
      </c>
      <c r="G67" s="126">
        <v>-6225844</v>
      </c>
      <c r="H67" s="126">
        <v>0</v>
      </c>
      <c r="I67" s="126">
        <v>38464586</v>
      </c>
      <c r="J67" s="127" t="s">
        <v>0</v>
      </c>
      <c r="K67" s="126">
        <v>7122755634</v>
      </c>
      <c r="L67" s="128" t="s">
        <v>0</v>
      </c>
      <c r="M67" s="5"/>
      <c r="N67" s="5"/>
    </row>
    <row r="68" spans="1:12" s="1" customFormat="1" ht="12.75" customHeight="1" thickBot="1">
      <c r="A68" s="169" t="s">
        <v>35</v>
      </c>
      <c r="B68" s="125" t="s">
        <v>0</v>
      </c>
      <c r="C68" s="127" t="s">
        <v>0</v>
      </c>
      <c r="D68" s="126">
        <v>7122755634</v>
      </c>
      <c r="E68" s="126">
        <v>0</v>
      </c>
      <c r="F68" s="126">
        <v>0</v>
      </c>
      <c r="G68" s="126">
        <v>-15792426</v>
      </c>
      <c r="H68" s="126">
        <v>0</v>
      </c>
      <c r="I68" s="126">
        <v>23682786</v>
      </c>
      <c r="J68" s="127" t="s">
        <v>0</v>
      </c>
      <c r="K68" s="126">
        <v>7106963208</v>
      </c>
      <c r="L68" s="172" t="s">
        <v>0</v>
      </c>
    </row>
    <row r="69" spans="1:12" s="1" customFormat="1" ht="12.75" customHeight="1" hidden="1">
      <c r="A69" s="170" t="s">
        <v>36</v>
      </c>
      <c r="B69" s="119" t="s">
        <v>0</v>
      </c>
      <c r="C69" s="121" t="s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1" t="s">
        <v>0</v>
      </c>
      <c r="K69" s="120">
        <v>0</v>
      </c>
      <c r="L69" s="171" t="s">
        <v>0</v>
      </c>
    </row>
    <row r="70" spans="1:12" s="1" customFormat="1" ht="12.75" customHeight="1" hidden="1">
      <c r="A70" s="165" t="s">
        <v>37</v>
      </c>
      <c r="B70" s="66" t="s">
        <v>0</v>
      </c>
      <c r="C70" s="68" t="s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8" t="s">
        <v>0</v>
      </c>
      <c r="K70" s="67">
        <v>0</v>
      </c>
      <c r="L70" s="166" t="s">
        <v>0</v>
      </c>
    </row>
    <row r="71" spans="1:12" s="1" customFormat="1" ht="12.75" customHeight="1" hidden="1">
      <c r="A71" s="165" t="s">
        <v>38</v>
      </c>
      <c r="B71" s="66" t="s">
        <v>0</v>
      </c>
      <c r="C71" s="68" t="s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8" t="s">
        <v>0</v>
      </c>
      <c r="K71" s="67">
        <v>0</v>
      </c>
      <c r="L71" s="166" t="s">
        <v>0</v>
      </c>
    </row>
    <row r="72" spans="1:12" s="1" customFormat="1" ht="12.75" customHeight="1" hidden="1">
      <c r="A72" s="165" t="s">
        <v>39</v>
      </c>
      <c r="B72" s="66" t="s">
        <v>0</v>
      </c>
      <c r="C72" s="68" t="s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8" t="s">
        <v>0</v>
      </c>
      <c r="K72" s="67">
        <v>0</v>
      </c>
      <c r="L72" s="166" t="s">
        <v>0</v>
      </c>
    </row>
    <row r="73" spans="1:12" s="1" customFormat="1" ht="12.75" customHeight="1" hidden="1">
      <c r="A73" s="165" t="s">
        <v>40</v>
      </c>
      <c r="B73" s="66" t="s">
        <v>0</v>
      </c>
      <c r="C73" s="68" t="s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8" t="s">
        <v>0</v>
      </c>
      <c r="K73" s="67">
        <v>0</v>
      </c>
      <c r="L73" s="166" t="s">
        <v>0</v>
      </c>
    </row>
    <row r="74" spans="1:12" s="1" customFormat="1" ht="12.75" customHeight="1" hidden="1">
      <c r="A74" s="165" t="s">
        <v>41</v>
      </c>
      <c r="B74" s="66" t="s">
        <v>0</v>
      </c>
      <c r="C74" s="68" t="s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8" t="s">
        <v>0</v>
      </c>
      <c r="K74" s="67">
        <v>0</v>
      </c>
      <c r="L74" s="166" t="s">
        <v>0</v>
      </c>
    </row>
    <row r="75" spans="1:12" s="1" customFormat="1" ht="12.75" customHeight="1" hidden="1">
      <c r="A75" s="165" t="s">
        <v>42</v>
      </c>
      <c r="B75" s="66" t="s">
        <v>0</v>
      </c>
      <c r="C75" s="68" t="s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8" t="s">
        <v>0</v>
      </c>
      <c r="K75" s="67">
        <v>0</v>
      </c>
      <c r="L75" s="166" t="s">
        <v>0</v>
      </c>
    </row>
    <row r="76" spans="1:12" s="1" customFormat="1" ht="12.75" customHeight="1" hidden="1">
      <c r="A76" s="165" t="s">
        <v>43</v>
      </c>
      <c r="B76" s="66" t="s">
        <v>0</v>
      </c>
      <c r="C76" s="68" t="s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8" t="s">
        <v>0</v>
      </c>
      <c r="K76" s="67">
        <v>0</v>
      </c>
      <c r="L76" s="166" t="s">
        <v>0</v>
      </c>
    </row>
    <row r="77" spans="1:12" s="1" customFormat="1" ht="12.75" customHeight="1" hidden="1" thickBot="1">
      <c r="A77" s="167" t="s">
        <v>44</v>
      </c>
      <c r="B77" s="70" t="s">
        <v>0</v>
      </c>
      <c r="C77" s="70" t="s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70" t="s">
        <v>0</v>
      </c>
      <c r="K77" s="42">
        <v>0</v>
      </c>
      <c r="L77" s="71" t="s">
        <v>0</v>
      </c>
    </row>
    <row r="78" spans="1:12" s="1" customFormat="1" ht="12.75" customHeight="1" thickBot="1">
      <c r="A78" s="114" t="str">
        <f>"Total per year "&amp;RIGHT($A$7,4)&amp;":"</f>
        <v>Total per year 2016:</v>
      </c>
      <c r="B78" s="108" t="s">
        <v>0</v>
      </c>
      <c r="C78" s="64" t="s">
        <v>0</v>
      </c>
      <c r="D78" s="20">
        <v>7149971730</v>
      </c>
      <c r="E78" s="20">
        <v>165000000</v>
      </c>
      <c r="F78" s="20">
        <v>191234994</v>
      </c>
      <c r="G78" s="20">
        <v>-78871376</v>
      </c>
      <c r="H78" s="20">
        <v>0</v>
      </c>
      <c r="I78" s="20">
        <v>87284674</v>
      </c>
      <c r="J78" s="19" t="s">
        <v>0</v>
      </c>
      <c r="K78" s="20">
        <v>7044865360</v>
      </c>
      <c r="L78" s="116" t="s">
        <v>0</v>
      </c>
    </row>
    <row r="79" ht="15" customHeight="1">
      <c r="A79" s="51" t="s">
        <v>65</v>
      </c>
    </row>
    <row r="80" ht="15.75">
      <c r="A80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</oddFooter>
  </headerFooter>
  <rowBreaks count="1" manualBreakCount="1">
    <brk id="41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SheetLayoutView="100" zoomScalePageLayoutView="0" workbookViewId="0" topLeftCell="A28">
      <selection activeCell="F23" sqref="F23"/>
    </sheetView>
  </sheetViews>
  <sheetFormatPr defaultColWidth="11.421875" defaultRowHeight="12.75"/>
  <cols>
    <col min="1" max="1" width="48.8515625" style="15" customWidth="1"/>
    <col min="2" max="10" width="11.421875" style="15" customWidth="1"/>
    <col min="11" max="11" width="13.140625" style="15" customWidth="1"/>
    <col min="1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18.7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15.7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79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4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  <c r="N11" s="5"/>
    </row>
    <row r="12" spans="1:14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5"/>
    </row>
    <row r="13" spans="1:14" s="8" customFormat="1" ht="12" customHeight="1">
      <c r="A13" s="52" t="s">
        <v>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5"/>
      <c r="N13" s="5"/>
    </row>
    <row r="14" spans="1:14" s="9" customFormat="1" ht="12" customHeight="1">
      <c r="A14" s="73" t="s">
        <v>4</v>
      </c>
      <c r="B14" s="129">
        <v>1349880</v>
      </c>
      <c r="C14" s="130">
        <v>1228951</v>
      </c>
      <c r="D14" s="131">
        <v>441767</v>
      </c>
      <c r="E14" s="129">
        <v>0</v>
      </c>
      <c r="F14" s="131">
        <v>0</v>
      </c>
      <c r="G14" s="131">
        <v>-2856</v>
      </c>
      <c r="H14" s="131">
        <v>0</v>
      </c>
      <c r="I14" s="131">
        <v>0</v>
      </c>
      <c r="J14" s="129">
        <v>482100</v>
      </c>
      <c r="K14" s="132">
        <v>438911</v>
      </c>
      <c r="L14" s="133">
        <v>0</v>
      </c>
      <c r="M14" s="5"/>
      <c r="N14" s="5"/>
    </row>
    <row r="15" spans="1:14" s="10" customFormat="1" ht="12" customHeight="1">
      <c r="A15" s="74" t="s">
        <v>27</v>
      </c>
      <c r="B15" s="134">
        <v>1349880</v>
      </c>
      <c r="C15" s="134">
        <v>1228951</v>
      </c>
      <c r="D15" s="134">
        <v>441767</v>
      </c>
      <c r="E15" s="134">
        <v>0</v>
      </c>
      <c r="F15" s="134">
        <v>0</v>
      </c>
      <c r="G15" s="134">
        <v>-2856</v>
      </c>
      <c r="H15" s="134">
        <v>0</v>
      </c>
      <c r="I15" s="134">
        <v>0</v>
      </c>
      <c r="J15" s="134">
        <v>482100</v>
      </c>
      <c r="K15" s="134">
        <v>438911</v>
      </c>
      <c r="L15" s="135">
        <v>0</v>
      </c>
      <c r="M15" s="5"/>
      <c r="N15" s="5"/>
    </row>
    <row r="16" spans="1:14" s="8" customFormat="1" ht="12" customHeight="1">
      <c r="A16" s="75" t="s">
        <v>12</v>
      </c>
      <c r="B16" s="29"/>
      <c r="C16" s="136"/>
      <c r="D16" s="136"/>
      <c r="E16" s="136"/>
      <c r="F16" s="136"/>
      <c r="G16" s="136"/>
      <c r="H16" s="136"/>
      <c r="I16" s="136"/>
      <c r="J16" s="136"/>
      <c r="K16" s="136"/>
      <c r="L16" s="141"/>
      <c r="M16" s="5"/>
      <c r="N16" s="5"/>
    </row>
    <row r="17" spans="1:14" s="9" customFormat="1" ht="11.25" customHeight="1">
      <c r="A17" s="73" t="s">
        <v>22</v>
      </c>
      <c r="B17" s="132">
        <v>400000000</v>
      </c>
      <c r="C17" s="132">
        <v>400000000</v>
      </c>
      <c r="D17" s="132">
        <v>400000000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400000000</v>
      </c>
      <c r="K17" s="132">
        <v>400000000</v>
      </c>
      <c r="L17" s="138">
        <v>0</v>
      </c>
      <c r="M17" s="5"/>
      <c r="N17" s="5"/>
    </row>
    <row r="18" spans="1:14" s="8" customFormat="1" ht="12" customHeight="1">
      <c r="A18" s="73" t="s">
        <v>66</v>
      </c>
      <c r="B18" s="132">
        <v>1000000000</v>
      </c>
      <c r="C18" s="132">
        <v>1000000000</v>
      </c>
      <c r="D18" s="132">
        <v>1000000000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1000000000</v>
      </c>
      <c r="K18" s="132">
        <v>1000000000</v>
      </c>
      <c r="L18" s="138">
        <v>0</v>
      </c>
      <c r="M18" s="5"/>
      <c r="N18" s="5"/>
    </row>
    <row r="19" spans="1:14" s="8" customFormat="1" ht="12" customHeight="1">
      <c r="A19" s="73" t="s">
        <v>67</v>
      </c>
      <c r="B19" s="132">
        <v>1000000000</v>
      </c>
      <c r="C19" s="132">
        <v>1000000000</v>
      </c>
      <c r="D19" s="132">
        <v>1000000000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1000000000</v>
      </c>
      <c r="K19" s="132">
        <v>1000000000</v>
      </c>
      <c r="L19" s="138">
        <v>0</v>
      </c>
      <c r="M19" s="5"/>
      <c r="N19" s="5"/>
    </row>
    <row r="20" spans="1:14" s="8" customFormat="1" ht="12" customHeight="1">
      <c r="A20" s="73" t="s">
        <v>68</v>
      </c>
      <c r="B20" s="132">
        <v>500000000</v>
      </c>
      <c r="C20" s="132">
        <v>500000000</v>
      </c>
      <c r="D20" s="132">
        <v>500000000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500000000</v>
      </c>
      <c r="K20" s="132">
        <v>500000000</v>
      </c>
      <c r="L20" s="138">
        <v>0</v>
      </c>
      <c r="M20" s="5"/>
      <c r="N20" s="5"/>
    </row>
    <row r="21" spans="1:14" s="8" customFormat="1" ht="12" customHeight="1">
      <c r="A21" s="73" t="s">
        <v>69</v>
      </c>
      <c r="B21" s="132">
        <v>550000000</v>
      </c>
      <c r="C21" s="132">
        <v>550000000</v>
      </c>
      <c r="D21" s="132">
        <v>550000000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550000000</v>
      </c>
      <c r="K21" s="132">
        <v>550000000</v>
      </c>
      <c r="L21" s="138">
        <v>0</v>
      </c>
      <c r="M21" s="5"/>
      <c r="N21" s="5"/>
    </row>
    <row r="22" spans="1:14" s="8" customFormat="1" ht="12" customHeight="1">
      <c r="A22" s="73" t="s">
        <v>20</v>
      </c>
      <c r="B22" s="132">
        <v>150000000</v>
      </c>
      <c r="C22" s="132">
        <v>150000000</v>
      </c>
      <c r="D22" s="132">
        <v>131925610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131925610</v>
      </c>
      <c r="K22" s="132">
        <v>131925610</v>
      </c>
      <c r="L22" s="138">
        <v>0</v>
      </c>
      <c r="M22" s="5"/>
      <c r="N22" s="5"/>
    </row>
    <row r="23" spans="1:14" s="8" customFormat="1" ht="12" customHeight="1">
      <c r="A23" s="76" t="s">
        <v>6</v>
      </c>
      <c r="B23" s="132">
        <v>7019240</v>
      </c>
      <c r="C23" s="132">
        <v>7019240</v>
      </c>
      <c r="D23" s="132">
        <v>2305821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2305821</v>
      </c>
      <c r="K23" s="132">
        <v>2305821</v>
      </c>
      <c r="L23" s="138">
        <v>0</v>
      </c>
      <c r="M23" s="5"/>
      <c r="N23" s="5"/>
    </row>
    <row r="24" spans="1:14" s="8" customFormat="1" ht="12.75" customHeight="1">
      <c r="A24" s="77" t="s">
        <v>62</v>
      </c>
      <c r="B24" s="132">
        <v>42000000</v>
      </c>
      <c r="C24" s="132">
        <v>42000000</v>
      </c>
      <c r="D24" s="139">
        <v>7636363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7636363</v>
      </c>
      <c r="K24" s="132">
        <v>7636363</v>
      </c>
      <c r="L24" s="138">
        <v>0</v>
      </c>
      <c r="M24" s="5"/>
      <c r="N24" s="5"/>
    </row>
    <row r="25" spans="1:14" s="8" customFormat="1" ht="12" customHeight="1">
      <c r="A25" s="78" t="s">
        <v>5</v>
      </c>
      <c r="B25" s="132">
        <v>4590023</v>
      </c>
      <c r="C25" s="132">
        <v>4590023</v>
      </c>
      <c r="D25" s="139">
        <v>1745807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1745807</v>
      </c>
      <c r="K25" s="132">
        <v>1745807</v>
      </c>
      <c r="L25" s="138">
        <v>0</v>
      </c>
      <c r="M25" s="5"/>
      <c r="N25" s="5"/>
    </row>
    <row r="26" spans="1:14" s="8" customFormat="1" ht="12" customHeight="1">
      <c r="A26" s="73" t="s">
        <v>4</v>
      </c>
      <c r="B26" s="132">
        <v>18620142</v>
      </c>
      <c r="C26" s="132">
        <v>18620142</v>
      </c>
      <c r="D26" s="139">
        <v>6643629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6643629</v>
      </c>
      <c r="K26" s="132">
        <v>6643629</v>
      </c>
      <c r="L26" s="138">
        <v>0</v>
      </c>
      <c r="M26" s="5"/>
      <c r="N26" s="5"/>
    </row>
    <row r="27" spans="1:14" s="9" customFormat="1" ht="12" customHeight="1">
      <c r="A27" s="73" t="s">
        <v>30</v>
      </c>
      <c r="B27" s="132">
        <v>2900000000</v>
      </c>
      <c r="C27" s="132">
        <v>2900000000</v>
      </c>
      <c r="D27" s="132">
        <v>700000000</v>
      </c>
      <c r="E27" s="132">
        <v>0</v>
      </c>
      <c r="F27" s="132">
        <v>0</v>
      </c>
      <c r="G27" s="132">
        <v>0</v>
      </c>
      <c r="H27" s="132">
        <v>0</v>
      </c>
      <c r="I27" s="132">
        <v>16875000</v>
      </c>
      <c r="J27" s="132">
        <v>700000000</v>
      </c>
      <c r="K27" s="132">
        <v>700000000</v>
      </c>
      <c r="L27" s="138">
        <v>0</v>
      </c>
      <c r="M27" s="5"/>
      <c r="N27" s="5"/>
    </row>
    <row r="28" spans="1:14" s="8" customFormat="1" ht="12" customHeight="1">
      <c r="A28" s="73" t="s">
        <v>14</v>
      </c>
      <c r="B28" s="132">
        <v>750000000</v>
      </c>
      <c r="C28" s="132">
        <v>750000000</v>
      </c>
      <c r="D28" s="139">
        <v>225000000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225000000</v>
      </c>
      <c r="K28" s="132">
        <v>225000000</v>
      </c>
      <c r="L28" s="138">
        <v>0</v>
      </c>
      <c r="M28" s="5"/>
      <c r="N28" s="5"/>
    </row>
    <row r="29" spans="1:14" s="8" customFormat="1" ht="12" customHeight="1">
      <c r="A29" s="73" t="s">
        <v>61</v>
      </c>
      <c r="B29" s="132">
        <v>200000000</v>
      </c>
      <c r="C29" s="132">
        <v>200000000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8">
        <v>200000000</v>
      </c>
      <c r="M29" s="5"/>
      <c r="N29" s="5"/>
    </row>
    <row r="30" spans="1:14" s="9" customFormat="1" ht="12" customHeight="1">
      <c r="A30" s="73" t="s">
        <v>17</v>
      </c>
      <c r="B30" s="132">
        <v>25000000</v>
      </c>
      <c r="C30" s="132">
        <v>25000000</v>
      </c>
      <c r="D30" s="132">
        <v>22500000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22500000</v>
      </c>
      <c r="K30" s="132">
        <v>22500000</v>
      </c>
      <c r="L30" s="138">
        <v>0</v>
      </c>
      <c r="M30" s="5"/>
      <c r="N30" s="5"/>
    </row>
    <row r="31" spans="1:14" s="9" customFormat="1" ht="12" customHeight="1">
      <c r="A31" s="73" t="s">
        <v>18</v>
      </c>
      <c r="B31" s="132">
        <v>400000000</v>
      </c>
      <c r="C31" s="132">
        <v>400000000</v>
      </c>
      <c r="D31" s="132">
        <v>320000000</v>
      </c>
      <c r="E31" s="132">
        <v>0</v>
      </c>
      <c r="F31" s="132">
        <v>10000000</v>
      </c>
      <c r="G31" s="132">
        <v>0</v>
      </c>
      <c r="H31" s="132">
        <v>0</v>
      </c>
      <c r="I31" s="132">
        <v>1688000</v>
      </c>
      <c r="J31" s="132">
        <v>310000000</v>
      </c>
      <c r="K31" s="132">
        <v>310000000</v>
      </c>
      <c r="L31" s="138">
        <v>0</v>
      </c>
      <c r="M31" s="5"/>
      <c r="N31" s="5"/>
    </row>
    <row r="32" spans="1:14" s="9" customFormat="1" ht="12.75" customHeight="1">
      <c r="A32" s="77" t="s">
        <v>63</v>
      </c>
      <c r="B32" s="132">
        <v>100000000</v>
      </c>
      <c r="C32" s="132">
        <v>100000000</v>
      </c>
      <c r="D32" s="132">
        <v>63636364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63636364</v>
      </c>
      <c r="K32" s="132">
        <v>63636364</v>
      </c>
      <c r="L32" s="138">
        <v>0</v>
      </c>
      <c r="M32" s="5"/>
      <c r="N32" s="5"/>
    </row>
    <row r="33" spans="1:14" s="9" customFormat="1" ht="12.75" customHeight="1">
      <c r="A33" s="77" t="s">
        <v>7</v>
      </c>
      <c r="B33" s="132">
        <v>7019240</v>
      </c>
      <c r="C33" s="132">
        <v>7019240</v>
      </c>
      <c r="D33" s="132">
        <v>1885878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1885878</v>
      </c>
      <c r="K33" s="132">
        <v>1885878</v>
      </c>
      <c r="L33" s="138">
        <v>0</v>
      </c>
      <c r="M33" s="5"/>
      <c r="N33" s="5"/>
    </row>
    <row r="34" spans="1:14" s="9" customFormat="1" ht="12.75" customHeight="1">
      <c r="A34" s="77" t="s">
        <v>73</v>
      </c>
      <c r="B34" s="132">
        <v>50000000</v>
      </c>
      <c r="C34" s="132">
        <v>50000000</v>
      </c>
      <c r="D34" s="132">
        <v>0</v>
      </c>
      <c r="E34" s="132">
        <v>50000000</v>
      </c>
      <c r="F34" s="132">
        <v>50000000</v>
      </c>
      <c r="G34" s="132">
        <v>0</v>
      </c>
      <c r="H34" s="132">
        <v>0</v>
      </c>
      <c r="I34" s="132">
        <v>-4722</v>
      </c>
      <c r="J34" s="132">
        <v>0</v>
      </c>
      <c r="K34" s="132">
        <v>0</v>
      </c>
      <c r="L34" s="138">
        <v>0</v>
      </c>
      <c r="M34" s="5"/>
      <c r="N34" s="5"/>
    </row>
    <row r="35" spans="1:14" s="9" customFormat="1" ht="12.75" customHeight="1">
      <c r="A35" s="77" t="s">
        <v>74</v>
      </c>
      <c r="B35" s="132">
        <v>22000000</v>
      </c>
      <c r="C35" s="132">
        <v>22000000</v>
      </c>
      <c r="D35" s="132">
        <v>0</v>
      </c>
      <c r="E35" s="132">
        <v>22000000</v>
      </c>
      <c r="F35" s="132">
        <v>22000000</v>
      </c>
      <c r="G35" s="132">
        <v>0</v>
      </c>
      <c r="H35" s="132">
        <v>0</v>
      </c>
      <c r="I35" s="132">
        <v>-3003</v>
      </c>
      <c r="J35" s="132">
        <v>0</v>
      </c>
      <c r="K35" s="132">
        <v>0</v>
      </c>
      <c r="L35" s="138">
        <v>0</v>
      </c>
      <c r="M35" s="5"/>
      <c r="N35" s="5"/>
    </row>
    <row r="36" spans="1:14" s="9" customFormat="1" ht="12.75" customHeight="1">
      <c r="A36" s="77" t="s">
        <v>76</v>
      </c>
      <c r="B36" s="34">
        <v>50000000</v>
      </c>
      <c r="C36" s="34">
        <v>50000000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-3416.67</v>
      </c>
      <c r="J36" s="34">
        <v>0</v>
      </c>
      <c r="K36" s="34">
        <v>0</v>
      </c>
      <c r="L36" s="38">
        <v>0</v>
      </c>
      <c r="M36" s="5"/>
      <c r="N36" s="5"/>
    </row>
    <row r="37" spans="1:14" s="9" customFormat="1" ht="12.75" customHeight="1">
      <c r="A37" s="77" t="s">
        <v>73</v>
      </c>
      <c r="B37" s="34">
        <v>30000000</v>
      </c>
      <c r="C37" s="34">
        <v>30000000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-2200</v>
      </c>
      <c r="J37" s="34">
        <v>0</v>
      </c>
      <c r="K37" s="34">
        <v>0</v>
      </c>
      <c r="L37" s="38">
        <v>0</v>
      </c>
      <c r="M37" s="5"/>
      <c r="N37" s="5"/>
    </row>
    <row r="38" spans="1:14" s="9" customFormat="1" ht="12.75" customHeight="1">
      <c r="A38" s="77" t="s">
        <v>80</v>
      </c>
      <c r="B38" s="34">
        <v>25000000</v>
      </c>
      <c r="C38" s="34">
        <v>25000000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-1069.44</v>
      </c>
      <c r="J38" s="34">
        <v>0</v>
      </c>
      <c r="K38" s="34">
        <v>0</v>
      </c>
      <c r="L38" s="38">
        <v>0</v>
      </c>
      <c r="M38" s="5"/>
      <c r="N38" s="5"/>
    </row>
    <row r="39" spans="1:14" s="9" customFormat="1" ht="12.75" customHeight="1">
      <c r="A39" s="77" t="s">
        <v>75</v>
      </c>
      <c r="B39" s="34">
        <v>20000000</v>
      </c>
      <c r="C39" s="34">
        <v>20000000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-836.11</v>
      </c>
      <c r="J39" s="34">
        <v>0</v>
      </c>
      <c r="K39" s="34">
        <v>0</v>
      </c>
      <c r="L39" s="38">
        <v>0</v>
      </c>
      <c r="M39" s="5"/>
      <c r="N39" s="5"/>
    </row>
    <row r="40" spans="1:14" s="9" customFormat="1" ht="12.75" customHeight="1">
      <c r="A40" s="77" t="s">
        <v>73</v>
      </c>
      <c r="B40" s="132">
        <v>40000000</v>
      </c>
      <c r="C40" s="132">
        <v>40000000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-1944</v>
      </c>
      <c r="J40" s="132">
        <v>0</v>
      </c>
      <c r="K40" s="132">
        <v>0</v>
      </c>
      <c r="L40" s="138">
        <v>0</v>
      </c>
      <c r="M40" s="5"/>
      <c r="N40" s="5"/>
    </row>
    <row r="41" spans="1:14" s="8" customFormat="1" ht="12" customHeight="1">
      <c r="A41" s="74" t="s">
        <v>8</v>
      </c>
      <c r="B41" s="140">
        <v>8291248645</v>
      </c>
      <c r="C41" s="39">
        <v>8291248645</v>
      </c>
      <c r="D41" s="140">
        <v>4933279472</v>
      </c>
      <c r="E41" s="39">
        <v>72000000</v>
      </c>
      <c r="F41" s="39">
        <v>82000000</v>
      </c>
      <c r="G41" s="39">
        <v>0</v>
      </c>
      <c r="H41" s="39">
        <v>0</v>
      </c>
      <c r="I41" s="39">
        <v>18545808.779999997</v>
      </c>
      <c r="J41" s="39">
        <v>4923279472</v>
      </c>
      <c r="K41" s="39">
        <v>4923279472</v>
      </c>
      <c r="L41" s="37">
        <v>200000000</v>
      </c>
      <c r="M41" s="5"/>
      <c r="N41" s="5"/>
    </row>
    <row r="42" spans="1:14" s="8" customFormat="1" ht="12" customHeight="1">
      <c r="A42" s="75" t="s">
        <v>13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7"/>
      <c r="M42" s="5"/>
      <c r="N42" s="5"/>
    </row>
    <row r="43" spans="1:14" s="8" customFormat="1" ht="12" customHeight="1">
      <c r="A43" s="76" t="s">
        <v>6</v>
      </c>
      <c r="B43" s="132">
        <v>9591610</v>
      </c>
      <c r="C43" s="130">
        <v>8411479</v>
      </c>
      <c r="D43" s="139">
        <v>2099508</v>
      </c>
      <c r="E43" s="132">
        <v>0</v>
      </c>
      <c r="F43" s="132">
        <v>0</v>
      </c>
      <c r="G43" s="132">
        <v>-14545</v>
      </c>
      <c r="H43" s="132">
        <v>0</v>
      </c>
      <c r="I43" s="132">
        <v>0</v>
      </c>
      <c r="J43" s="132">
        <v>2377483</v>
      </c>
      <c r="K43" s="132">
        <v>2084963</v>
      </c>
      <c r="L43" s="138">
        <v>0</v>
      </c>
      <c r="M43" s="5"/>
      <c r="N43" s="5"/>
    </row>
    <row r="44" spans="1:14" s="9" customFormat="1" ht="12" customHeight="1">
      <c r="A44" s="76" t="s">
        <v>7</v>
      </c>
      <c r="B44" s="132">
        <v>9591610</v>
      </c>
      <c r="C44" s="130">
        <v>8411479</v>
      </c>
      <c r="D44" s="139">
        <v>1596191</v>
      </c>
      <c r="E44" s="132">
        <v>0</v>
      </c>
      <c r="F44" s="132">
        <v>0</v>
      </c>
      <c r="G44" s="132">
        <v>-11059</v>
      </c>
      <c r="H44" s="132">
        <v>0</v>
      </c>
      <c r="I44" s="132">
        <v>0</v>
      </c>
      <c r="J44" s="132">
        <v>1807526</v>
      </c>
      <c r="K44" s="132">
        <v>1585132</v>
      </c>
      <c r="L44" s="138">
        <v>0</v>
      </c>
      <c r="M44" s="5"/>
      <c r="N44" s="5"/>
    </row>
    <row r="45" spans="1:14" s="13" customFormat="1" ht="12" customHeight="1">
      <c r="A45" s="76" t="s">
        <v>21</v>
      </c>
      <c r="B45" s="132">
        <v>401490000</v>
      </c>
      <c r="C45" s="130">
        <v>352091555</v>
      </c>
      <c r="D45" s="139">
        <v>354547863</v>
      </c>
      <c r="E45" s="132">
        <v>0</v>
      </c>
      <c r="F45" s="132">
        <v>0</v>
      </c>
      <c r="G45" s="132">
        <v>-2456308</v>
      </c>
      <c r="H45" s="132">
        <v>0</v>
      </c>
      <c r="I45" s="132">
        <v>0</v>
      </c>
      <c r="J45" s="132">
        <v>401490000</v>
      </c>
      <c r="K45" s="132">
        <v>352091555</v>
      </c>
      <c r="L45" s="138">
        <v>0</v>
      </c>
      <c r="M45" s="5"/>
      <c r="N45" s="5"/>
    </row>
    <row r="46" spans="1:14" s="13" customFormat="1" ht="12" customHeight="1">
      <c r="A46" s="76" t="s">
        <v>70</v>
      </c>
      <c r="B46" s="132">
        <v>1000000000</v>
      </c>
      <c r="C46" s="130">
        <v>876962203</v>
      </c>
      <c r="D46" s="139">
        <v>883080184</v>
      </c>
      <c r="E46" s="132">
        <v>0</v>
      </c>
      <c r="F46" s="132">
        <v>0</v>
      </c>
      <c r="G46" s="132">
        <v>-6117981</v>
      </c>
      <c r="H46" s="132">
        <v>0</v>
      </c>
      <c r="I46" s="132">
        <v>0</v>
      </c>
      <c r="J46" s="132">
        <v>1000000000</v>
      </c>
      <c r="K46" s="132">
        <v>876962203</v>
      </c>
      <c r="L46" s="138">
        <v>0</v>
      </c>
      <c r="M46" s="5"/>
      <c r="N46" s="5"/>
    </row>
    <row r="47" spans="1:14" s="13" customFormat="1" ht="12" customHeight="1">
      <c r="A47" s="76" t="s">
        <v>71</v>
      </c>
      <c r="B47" s="132">
        <v>698069000</v>
      </c>
      <c r="C47" s="130">
        <v>612180128</v>
      </c>
      <c r="D47" s="139">
        <v>616450901</v>
      </c>
      <c r="E47" s="132">
        <v>0</v>
      </c>
      <c r="F47" s="132">
        <v>0</v>
      </c>
      <c r="G47" s="132">
        <v>-4270773</v>
      </c>
      <c r="H47" s="132">
        <v>0</v>
      </c>
      <c r="I47" s="132">
        <v>0</v>
      </c>
      <c r="J47" s="132">
        <v>698069000</v>
      </c>
      <c r="K47" s="132">
        <v>612180128</v>
      </c>
      <c r="L47" s="138">
        <v>0</v>
      </c>
      <c r="M47" s="5"/>
      <c r="N47" s="5"/>
    </row>
    <row r="48" spans="1:14" s="13" customFormat="1" ht="12" customHeight="1">
      <c r="A48" s="76" t="s">
        <v>55</v>
      </c>
      <c r="B48" s="132">
        <v>9318877</v>
      </c>
      <c r="C48" s="130">
        <v>8172303</v>
      </c>
      <c r="D48" s="139">
        <v>2400217</v>
      </c>
      <c r="E48" s="132">
        <v>0</v>
      </c>
      <c r="F48" s="132">
        <v>0</v>
      </c>
      <c r="G48" s="132">
        <v>-16629</v>
      </c>
      <c r="H48" s="132">
        <v>0</v>
      </c>
      <c r="I48" s="132">
        <v>0</v>
      </c>
      <c r="J48" s="132">
        <v>2718005</v>
      </c>
      <c r="K48" s="132">
        <v>2383588</v>
      </c>
      <c r="L48" s="138">
        <v>0</v>
      </c>
      <c r="M48" s="5"/>
      <c r="N48" s="5"/>
    </row>
    <row r="49" spans="1:14" s="8" customFormat="1" ht="12" customHeight="1">
      <c r="A49" s="78" t="s">
        <v>9</v>
      </c>
      <c r="B49" s="130">
        <v>15927358</v>
      </c>
      <c r="C49" s="130">
        <v>13967691</v>
      </c>
      <c r="D49" s="130">
        <v>3686573</v>
      </c>
      <c r="E49" s="132">
        <v>0</v>
      </c>
      <c r="F49" s="132">
        <v>0</v>
      </c>
      <c r="G49" s="132">
        <v>-25541</v>
      </c>
      <c r="H49" s="132">
        <v>0</v>
      </c>
      <c r="I49" s="132">
        <v>0</v>
      </c>
      <c r="J49" s="132">
        <v>4174675</v>
      </c>
      <c r="K49" s="132">
        <v>3661032</v>
      </c>
      <c r="L49" s="138">
        <v>0</v>
      </c>
      <c r="M49" s="5"/>
      <c r="N49" s="5"/>
    </row>
    <row r="50" spans="1:14" s="8" customFormat="1" ht="12" customHeight="1">
      <c r="A50" s="78" t="s">
        <v>56</v>
      </c>
      <c r="B50" s="130">
        <v>2208542</v>
      </c>
      <c r="C50" s="130">
        <v>1936808</v>
      </c>
      <c r="D50" s="130">
        <v>165681</v>
      </c>
      <c r="E50" s="132">
        <v>0</v>
      </c>
      <c r="F50" s="132">
        <v>0</v>
      </c>
      <c r="G50" s="132">
        <v>-1148</v>
      </c>
      <c r="H50" s="132">
        <v>0</v>
      </c>
      <c r="I50" s="132">
        <v>0</v>
      </c>
      <c r="J50" s="132">
        <v>187617</v>
      </c>
      <c r="K50" s="132">
        <v>164533</v>
      </c>
      <c r="L50" s="138">
        <v>0</v>
      </c>
      <c r="M50" s="5"/>
      <c r="N50" s="5"/>
    </row>
    <row r="51" spans="1:14" s="8" customFormat="1" ht="12" customHeight="1">
      <c r="A51" s="74" t="s">
        <v>10</v>
      </c>
      <c r="B51" s="140">
        <v>2146196997</v>
      </c>
      <c r="C51" s="140">
        <v>1882133646</v>
      </c>
      <c r="D51" s="140">
        <v>1864027118</v>
      </c>
      <c r="E51" s="140">
        <v>0</v>
      </c>
      <c r="F51" s="140">
        <v>0</v>
      </c>
      <c r="G51" s="140">
        <v>-12913984</v>
      </c>
      <c r="H51" s="140">
        <v>0</v>
      </c>
      <c r="I51" s="140">
        <v>0</v>
      </c>
      <c r="J51" s="140">
        <v>2110824306</v>
      </c>
      <c r="K51" s="140">
        <v>1851113134</v>
      </c>
      <c r="L51" s="135">
        <v>0</v>
      </c>
      <c r="M51" s="5"/>
      <c r="N51" s="5"/>
    </row>
    <row r="52" spans="1:14" s="8" customFormat="1" ht="12" customHeight="1">
      <c r="A52" s="75" t="s">
        <v>15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7"/>
      <c r="M52" s="5"/>
      <c r="N52" s="5"/>
    </row>
    <row r="53" spans="1:14" s="8" customFormat="1" ht="12" customHeight="1">
      <c r="A53" s="76" t="s">
        <v>19</v>
      </c>
      <c r="B53" s="132">
        <v>120822030</v>
      </c>
      <c r="C53" s="132">
        <v>149810329</v>
      </c>
      <c r="D53" s="132">
        <v>149847489</v>
      </c>
      <c r="E53" s="132">
        <v>0</v>
      </c>
      <c r="F53" s="132">
        <v>0</v>
      </c>
      <c r="G53" s="132">
        <v>-37160</v>
      </c>
      <c r="H53" s="132">
        <v>0</v>
      </c>
      <c r="I53" s="132">
        <v>0</v>
      </c>
      <c r="J53" s="132">
        <v>120822030</v>
      </c>
      <c r="K53" s="132">
        <v>149810329</v>
      </c>
      <c r="L53" s="138">
        <v>0</v>
      </c>
      <c r="M53" s="5"/>
      <c r="N53" s="5"/>
    </row>
    <row r="54" spans="1:14" s="8" customFormat="1" ht="12" customHeight="1">
      <c r="A54" s="74" t="s">
        <v>16</v>
      </c>
      <c r="B54" s="39">
        <v>120822030</v>
      </c>
      <c r="C54" s="140">
        <v>149810329</v>
      </c>
      <c r="D54" s="140">
        <v>149847489</v>
      </c>
      <c r="E54" s="140">
        <v>0</v>
      </c>
      <c r="F54" s="140">
        <v>0</v>
      </c>
      <c r="G54" s="140">
        <v>-37160</v>
      </c>
      <c r="H54" s="140">
        <v>0</v>
      </c>
      <c r="I54" s="140">
        <v>0</v>
      </c>
      <c r="J54" s="140">
        <v>120822030</v>
      </c>
      <c r="K54" s="140">
        <v>149810329</v>
      </c>
      <c r="L54" s="135">
        <v>0</v>
      </c>
      <c r="M54" s="5"/>
      <c r="N54" s="5"/>
    </row>
    <row r="55" spans="1:14" s="2" customFormat="1" ht="13.5" thickBot="1">
      <c r="A55" s="79" t="str">
        <f>"Total in "&amp;LEFT($A$7,LEN($A$7)-5)&amp;":"</f>
        <v>Total in April:</v>
      </c>
      <c r="B55" s="19" t="s">
        <v>0</v>
      </c>
      <c r="C55" s="142">
        <v>10324421571</v>
      </c>
      <c r="D55" s="142">
        <v>6947595846</v>
      </c>
      <c r="E55" s="142">
        <v>72000000</v>
      </c>
      <c r="F55" s="142">
        <v>82000000</v>
      </c>
      <c r="G55" s="142">
        <v>-12954000</v>
      </c>
      <c r="H55" s="142">
        <v>0</v>
      </c>
      <c r="I55" s="142">
        <v>18545808.779999997</v>
      </c>
      <c r="J55" s="143" t="s">
        <v>0</v>
      </c>
      <c r="K55" s="144">
        <v>6924641846</v>
      </c>
      <c r="L55" s="145">
        <v>200000000</v>
      </c>
      <c r="M55" s="5"/>
      <c r="N55" s="5"/>
    </row>
    <row r="56" spans="1:14" s="2" customFormat="1" ht="12" customHeight="1">
      <c r="A56" s="16" t="s">
        <v>31</v>
      </c>
      <c r="B56" s="17"/>
      <c r="C56" s="146"/>
      <c r="D56" s="146"/>
      <c r="E56" s="146"/>
      <c r="F56" s="146"/>
      <c r="G56" s="146"/>
      <c r="H56" s="146"/>
      <c r="I56" s="146"/>
      <c r="J56" s="146"/>
      <c r="K56" s="146"/>
      <c r="L56" s="147"/>
      <c r="M56" s="5"/>
      <c r="N56" s="5"/>
    </row>
    <row r="57" spans="1:14" s="8" customFormat="1" ht="12" customHeight="1" thickBot="1">
      <c r="A57" s="80" t="s">
        <v>28</v>
      </c>
      <c r="B57" s="148">
        <v>0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  <c r="J57" s="150">
        <v>0</v>
      </c>
      <c r="K57" s="149">
        <v>0</v>
      </c>
      <c r="L57" s="151">
        <v>0</v>
      </c>
      <c r="M57" s="5"/>
      <c r="N57" s="5"/>
    </row>
    <row r="58" spans="1:14" s="2" customFormat="1" ht="13.5">
      <c r="A58" s="27" t="s">
        <v>33</v>
      </c>
      <c r="B58" s="17"/>
      <c r="C58" s="146"/>
      <c r="D58" s="146"/>
      <c r="E58" s="146"/>
      <c r="F58" s="146"/>
      <c r="G58" s="146"/>
      <c r="H58" s="146"/>
      <c r="I58" s="146"/>
      <c r="J58" s="146"/>
      <c r="K58" s="146"/>
      <c r="L58" s="147"/>
      <c r="M58" s="5"/>
      <c r="N58" s="5"/>
    </row>
    <row r="59" spans="1:14" s="31" customFormat="1" ht="12.75">
      <c r="A59" s="28" t="s">
        <v>11</v>
      </c>
      <c r="B59" s="29"/>
      <c r="C59" s="136"/>
      <c r="D59" s="136"/>
      <c r="E59" s="136"/>
      <c r="F59" s="136"/>
      <c r="G59" s="136"/>
      <c r="H59" s="136"/>
      <c r="I59" s="136"/>
      <c r="J59" s="136"/>
      <c r="K59" s="136"/>
      <c r="L59" s="137"/>
      <c r="M59" s="5"/>
      <c r="N59" s="5"/>
    </row>
    <row r="60" spans="1:14" s="31" customFormat="1" ht="12" customHeight="1">
      <c r="A60" s="81" t="s">
        <v>29</v>
      </c>
      <c r="B60" s="32">
        <v>4000000</v>
      </c>
      <c r="C60" s="129">
        <v>3641661</v>
      </c>
      <c r="D60" s="131">
        <v>122179</v>
      </c>
      <c r="E60" s="129">
        <v>0</v>
      </c>
      <c r="F60" s="131">
        <v>0</v>
      </c>
      <c r="G60" s="131">
        <v>-790</v>
      </c>
      <c r="H60" s="131">
        <v>0</v>
      </c>
      <c r="I60" s="131">
        <v>0</v>
      </c>
      <c r="J60" s="129">
        <v>133334</v>
      </c>
      <c r="K60" s="132">
        <v>121389</v>
      </c>
      <c r="L60" s="133">
        <v>0</v>
      </c>
      <c r="M60" s="5"/>
      <c r="N60" s="5"/>
    </row>
    <row r="61" spans="1:14" s="31" customFormat="1" ht="12.75">
      <c r="A61" s="82" t="s">
        <v>27</v>
      </c>
      <c r="B61" s="36">
        <v>4000000</v>
      </c>
      <c r="C61" s="134">
        <v>3641661</v>
      </c>
      <c r="D61" s="134">
        <v>122179</v>
      </c>
      <c r="E61" s="134">
        <v>0</v>
      </c>
      <c r="F61" s="134">
        <v>0</v>
      </c>
      <c r="G61" s="134">
        <v>-790</v>
      </c>
      <c r="H61" s="134">
        <v>0</v>
      </c>
      <c r="I61" s="134">
        <v>0</v>
      </c>
      <c r="J61" s="134">
        <v>133334</v>
      </c>
      <c r="K61" s="134">
        <v>121389</v>
      </c>
      <c r="L61" s="135">
        <v>0</v>
      </c>
      <c r="M61" s="5"/>
      <c r="N61" s="5"/>
    </row>
    <row r="62" spans="1:14" s="31" customFormat="1" ht="12.75">
      <c r="A62" s="28" t="s">
        <v>12</v>
      </c>
      <c r="B62" s="29"/>
      <c r="C62" s="136"/>
      <c r="D62" s="136"/>
      <c r="E62" s="136"/>
      <c r="F62" s="136"/>
      <c r="G62" s="136"/>
      <c r="H62" s="136"/>
      <c r="I62" s="136"/>
      <c r="J62" s="136"/>
      <c r="K62" s="136"/>
      <c r="L62" s="141"/>
      <c r="M62" s="5"/>
      <c r="N62" s="5"/>
    </row>
    <row r="63" spans="1:14" s="31" customFormat="1" ht="12.75">
      <c r="A63" s="83" t="s">
        <v>29</v>
      </c>
      <c r="B63" s="34">
        <v>12551985</v>
      </c>
      <c r="C63" s="132">
        <v>12551985</v>
      </c>
      <c r="D63" s="132">
        <v>418400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418400</v>
      </c>
      <c r="K63" s="132">
        <v>418400</v>
      </c>
      <c r="L63" s="138">
        <v>0</v>
      </c>
      <c r="M63" s="5"/>
      <c r="N63" s="5"/>
    </row>
    <row r="64" spans="1:14" s="31" customFormat="1" ht="12.75">
      <c r="A64" s="83" t="s">
        <v>53</v>
      </c>
      <c r="B64" s="34">
        <v>81255205</v>
      </c>
      <c r="C64" s="132">
        <v>81255205</v>
      </c>
      <c r="D64" s="132">
        <v>81255205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81255205</v>
      </c>
      <c r="K64" s="132">
        <v>81255205</v>
      </c>
      <c r="L64" s="138">
        <v>0</v>
      </c>
      <c r="M64" s="5"/>
      <c r="N64" s="5"/>
    </row>
    <row r="65" spans="1:14" s="31" customFormat="1" ht="12.75">
      <c r="A65" s="83" t="s">
        <v>54</v>
      </c>
      <c r="B65" s="34">
        <v>20631641</v>
      </c>
      <c r="C65" s="132">
        <v>20631641</v>
      </c>
      <c r="D65" s="132">
        <v>15473730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15473730</v>
      </c>
      <c r="K65" s="132">
        <v>15473730</v>
      </c>
      <c r="L65" s="138">
        <v>0</v>
      </c>
      <c r="M65" s="5"/>
      <c r="N65" s="5"/>
    </row>
    <row r="66" spans="1:14" s="31" customFormat="1" ht="12.75" customHeight="1">
      <c r="A66" s="82" t="s">
        <v>8</v>
      </c>
      <c r="B66" s="39">
        <v>114438831</v>
      </c>
      <c r="C66" s="140">
        <v>114438831</v>
      </c>
      <c r="D66" s="140">
        <v>97147335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97147335</v>
      </c>
      <c r="K66" s="140">
        <v>97147335</v>
      </c>
      <c r="L66" s="135">
        <v>0</v>
      </c>
      <c r="M66" s="5"/>
      <c r="N66" s="5"/>
    </row>
    <row r="67" spans="1:14" s="31" customFormat="1" ht="12.75" customHeight="1" thickBot="1">
      <c r="A67" s="79" t="str">
        <f>"Total in "&amp;LEFT($A$7,LEN($A$7)-5)&amp;":"</f>
        <v>Total in April:</v>
      </c>
      <c r="B67" s="59" t="s">
        <v>0</v>
      </c>
      <c r="C67" s="142">
        <v>118080492</v>
      </c>
      <c r="D67" s="142">
        <v>97269514</v>
      </c>
      <c r="E67" s="142">
        <v>0</v>
      </c>
      <c r="F67" s="142">
        <v>0</v>
      </c>
      <c r="G67" s="142">
        <v>-790</v>
      </c>
      <c r="H67" s="142">
        <v>0</v>
      </c>
      <c r="I67" s="142">
        <v>0</v>
      </c>
      <c r="J67" s="152" t="s">
        <v>0</v>
      </c>
      <c r="K67" s="142">
        <v>97268724</v>
      </c>
      <c r="L67" s="145">
        <v>0</v>
      </c>
      <c r="M67" s="5"/>
      <c r="N67" s="5"/>
    </row>
    <row r="68" spans="1:14" s="31" customFormat="1" ht="12.75" customHeight="1">
      <c r="A68" s="84" t="s">
        <v>11</v>
      </c>
      <c r="B68" s="40">
        <v>5349880</v>
      </c>
      <c r="C68" s="153">
        <v>4870612</v>
      </c>
      <c r="D68" s="153">
        <v>563946</v>
      </c>
      <c r="E68" s="153">
        <v>0</v>
      </c>
      <c r="F68" s="153">
        <v>0</v>
      </c>
      <c r="G68" s="153">
        <v>-3646</v>
      </c>
      <c r="H68" s="153">
        <v>0</v>
      </c>
      <c r="I68" s="153">
        <v>0</v>
      </c>
      <c r="J68" s="154">
        <v>615434</v>
      </c>
      <c r="K68" s="153">
        <v>560300</v>
      </c>
      <c r="L68" s="155">
        <v>0</v>
      </c>
      <c r="M68" s="5"/>
      <c r="N68" s="5"/>
    </row>
    <row r="69" spans="1:14" s="31" customFormat="1" ht="12.75" customHeight="1">
      <c r="A69" s="85" t="s">
        <v>12</v>
      </c>
      <c r="B69" s="41">
        <v>8405687476</v>
      </c>
      <c r="C69" s="156">
        <v>8405687476</v>
      </c>
      <c r="D69" s="156">
        <v>5030426807</v>
      </c>
      <c r="E69" s="156">
        <v>72000000</v>
      </c>
      <c r="F69" s="156">
        <v>82000000</v>
      </c>
      <c r="G69" s="156">
        <v>0</v>
      </c>
      <c r="H69" s="156">
        <v>0</v>
      </c>
      <c r="I69" s="156">
        <v>18545808.779999997</v>
      </c>
      <c r="J69" s="157">
        <v>5020426807</v>
      </c>
      <c r="K69" s="156">
        <v>5020426807</v>
      </c>
      <c r="L69" s="158">
        <v>200000000</v>
      </c>
      <c r="M69" s="5"/>
      <c r="N69" s="5"/>
    </row>
    <row r="70" spans="1:14" s="31" customFormat="1" ht="12.75" customHeight="1">
      <c r="A70" s="85" t="s">
        <v>13</v>
      </c>
      <c r="B70" s="41">
        <v>2146196997</v>
      </c>
      <c r="C70" s="156">
        <v>1882133646</v>
      </c>
      <c r="D70" s="156">
        <v>1864027118</v>
      </c>
      <c r="E70" s="156">
        <v>0</v>
      </c>
      <c r="F70" s="156">
        <v>0</v>
      </c>
      <c r="G70" s="156">
        <v>-12913984</v>
      </c>
      <c r="H70" s="156">
        <v>0</v>
      </c>
      <c r="I70" s="156">
        <v>0</v>
      </c>
      <c r="J70" s="157">
        <v>2110824306</v>
      </c>
      <c r="K70" s="156">
        <v>1851113134</v>
      </c>
      <c r="L70" s="158">
        <v>0</v>
      </c>
      <c r="M70" s="5"/>
      <c r="N70" s="5"/>
    </row>
    <row r="71" spans="1:14" s="31" customFormat="1" ht="12.75" customHeight="1" thickBot="1">
      <c r="A71" s="86" t="s">
        <v>15</v>
      </c>
      <c r="B71" s="62">
        <v>120822030</v>
      </c>
      <c r="C71" s="159">
        <v>149810329</v>
      </c>
      <c r="D71" s="159">
        <v>149847489</v>
      </c>
      <c r="E71" s="159">
        <v>0</v>
      </c>
      <c r="F71" s="159">
        <v>0</v>
      </c>
      <c r="G71" s="159">
        <v>-37160</v>
      </c>
      <c r="H71" s="159">
        <v>0</v>
      </c>
      <c r="I71" s="159">
        <v>0</v>
      </c>
      <c r="J71" s="160">
        <v>120822030</v>
      </c>
      <c r="K71" s="159">
        <v>149810329</v>
      </c>
      <c r="L71" s="161">
        <v>0</v>
      </c>
      <c r="M71" s="5"/>
      <c r="N71" s="5"/>
    </row>
    <row r="72" spans="1:14" s="8" customFormat="1" ht="12.75" customHeight="1" thickBot="1">
      <c r="A72" s="168" t="str">
        <f>"CG and LG (I+II+III) GRAND TOTAL in "&amp;LEFT($A$7,LEN($A$7)-5)&amp;":"</f>
        <v>CG and LG (I+II+III) GRAND TOTAL in April:</v>
      </c>
      <c r="B72" s="64" t="s">
        <v>0</v>
      </c>
      <c r="C72" s="162">
        <v>10442502063</v>
      </c>
      <c r="D72" s="162">
        <v>7044865360</v>
      </c>
      <c r="E72" s="162">
        <v>72000000</v>
      </c>
      <c r="F72" s="162">
        <v>82000000</v>
      </c>
      <c r="G72" s="162">
        <v>-12954790</v>
      </c>
      <c r="H72" s="162">
        <v>0</v>
      </c>
      <c r="I72" s="162">
        <v>18545808.779999997</v>
      </c>
      <c r="J72" s="163" t="s">
        <v>0</v>
      </c>
      <c r="K72" s="162">
        <v>7021910570</v>
      </c>
      <c r="L72" s="164">
        <v>200000000</v>
      </c>
      <c r="M72" s="5"/>
      <c r="N72" s="5"/>
    </row>
    <row r="73" spans="1:14" s="1" customFormat="1" ht="12.75" customHeight="1" thickBot="1">
      <c r="A73" s="169" t="s">
        <v>34</v>
      </c>
      <c r="B73" s="125" t="s">
        <v>0</v>
      </c>
      <c r="C73" s="125" t="s">
        <v>0</v>
      </c>
      <c r="D73" s="126">
        <v>7149971730</v>
      </c>
      <c r="E73" s="126">
        <v>125000000</v>
      </c>
      <c r="F73" s="126">
        <v>145990252</v>
      </c>
      <c r="G73" s="126">
        <v>-6225844</v>
      </c>
      <c r="H73" s="126">
        <v>0</v>
      </c>
      <c r="I73" s="126">
        <v>38464586</v>
      </c>
      <c r="J73" s="127" t="s">
        <v>0</v>
      </c>
      <c r="K73" s="126">
        <v>7122755634</v>
      </c>
      <c r="L73" s="128" t="s">
        <v>0</v>
      </c>
      <c r="M73" s="5"/>
      <c r="N73" s="5"/>
    </row>
    <row r="74" spans="1:12" s="1" customFormat="1" ht="12.75" customHeight="1" thickBot="1">
      <c r="A74" s="169" t="s">
        <v>35</v>
      </c>
      <c r="B74" s="125" t="s">
        <v>0</v>
      </c>
      <c r="C74" s="127" t="s">
        <v>0</v>
      </c>
      <c r="D74" s="126">
        <v>7122755634</v>
      </c>
      <c r="E74" s="126">
        <v>0</v>
      </c>
      <c r="F74" s="126">
        <v>0</v>
      </c>
      <c r="G74" s="126">
        <v>-15792426</v>
      </c>
      <c r="H74" s="126">
        <v>0</v>
      </c>
      <c r="I74" s="126">
        <v>23682786</v>
      </c>
      <c r="J74" s="127" t="s">
        <v>0</v>
      </c>
      <c r="K74" s="126">
        <v>7106963208</v>
      </c>
      <c r="L74" s="172" t="s">
        <v>0</v>
      </c>
    </row>
    <row r="75" spans="1:12" s="1" customFormat="1" ht="12.75" customHeight="1" thickBot="1">
      <c r="A75" s="170" t="s">
        <v>36</v>
      </c>
      <c r="B75" s="119" t="s">
        <v>0</v>
      </c>
      <c r="C75" s="127" t="s">
        <v>0</v>
      </c>
      <c r="D75" s="120">
        <v>7106963208</v>
      </c>
      <c r="E75" s="120">
        <v>40000000</v>
      </c>
      <c r="F75" s="120">
        <v>45244742</v>
      </c>
      <c r="G75" s="120">
        <v>-56853106</v>
      </c>
      <c r="H75" s="120">
        <v>0</v>
      </c>
      <c r="I75" s="120">
        <v>25135358</v>
      </c>
      <c r="J75" s="121" t="s">
        <v>0</v>
      </c>
      <c r="K75" s="120">
        <v>7044865360</v>
      </c>
      <c r="L75" s="172" t="s">
        <v>0</v>
      </c>
    </row>
    <row r="76" spans="1:12" s="1" customFormat="1" ht="12.75" customHeight="1" hidden="1">
      <c r="A76" s="165" t="s">
        <v>37</v>
      </c>
      <c r="B76" s="66" t="s">
        <v>0</v>
      </c>
      <c r="C76" s="68" t="s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8" t="s">
        <v>0</v>
      </c>
      <c r="K76" s="67">
        <v>0</v>
      </c>
      <c r="L76" s="172" t="s">
        <v>0</v>
      </c>
    </row>
    <row r="77" spans="1:12" s="1" customFormat="1" ht="12.75" customHeight="1" hidden="1">
      <c r="A77" s="165" t="s">
        <v>38</v>
      </c>
      <c r="B77" s="66" t="s">
        <v>0</v>
      </c>
      <c r="C77" s="68" t="s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8" t="s">
        <v>0</v>
      </c>
      <c r="K77" s="67">
        <v>0</v>
      </c>
      <c r="L77" s="172" t="s">
        <v>0</v>
      </c>
    </row>
    <row r="78" spans="1:12" s="1" customFormat="1" ht="12.75" customHeight="1" hidden="1">
      <c r="A78" s="165" t="s">
        <v>39</v>
      </c>
      <c r="B78" s="66" t="s">
        <v>0</v>
      </c>
      <c r="C78" s="68" t="s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8" t="s">
        <v>0</v>
      </c>
      <c r="K78" s="67">
        <v>0</v>
      </c>
      <c r="L78" s="172" t="s">
        <v>0</v>
      </c>
    </row>
    <row r="79" spans="1:12" s="1" customFormat="1" ht="12.75" customHeight="1" hidden="1">
      <c r="A79" s="165" t="s">
        <v>40</v>
      </c>
      <c r="B79" s="66" t="s">
        <v>0</v>
      </c>
      <c r="C79" s="68" t="s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8" t="s">
        <v>0</v>
      </c>
      <c r="K79" s="67">
        <v>0</v>
      </c>
      <c r="L79" s="172" t="s">
        <v>0</v>
      </c>
    </row>
    <row r="80" spans="1:12" s="1" customFormat="1" ht="12.75" customHeight="1" hidden="1">
      <c r="A80" s="165" t="s">
        <v>41</v>
      </c>
      <c r="B80" s="66" t="s">
        <v>0</v>
      </c>
      <c r="C80" s="68" t="s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8" t="s">
        <v>0</v>
      </c>
      <c r="K80" s="67">
        <v>0</v>
      </c>
      <c r="L80" s="172" t="s">
        <v>0</v>
      </c>
    </row>
    <row r="81" spans="1:12" s="1" customFormat="1" ht="12.75" customHeight="1" hidden="1">
      <c r="A81" s="165" t="s">
        <v>42</v>
      </c>
      <c r="B81" s="66" t="s">
        <v>0</v>
      </c>
      <c r="C81" s="68" t="s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8" t="s">
        <v>0</v>
      </c>
      <c r="K81" s="67">
        <v>0</v>
      </c>
      <c r="L81" s="172" t="s">
        <v>0</v>
      </c>
    </row>
    <row r="82" spans="1:12" s="1" customFormat="1" ht="12.75" customHeight="1" hidden="1">
      <c r="A82" s="165" t="s">
        <v>43</v>
      </c>
      <c r="B82" s="66" t="s">
        <v>0</v>
      </c>
      <c r="C82" s="68" t="s">
        <v>0</v>
      </c>
      <c r="D82" s="67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8" t="s">
        <v>0</v>
      </c>
      <c r="K82" s="67">
        <v>0</v>
      </c>
      <c r="L82" s="172" t="s">
        <v>0</v>
      </c>
    </row>
    <row r="83" spans="1:12" s="1" customFormat="1" ht="12.75" customHeight="1" hidden="1" thickBot="1">
      <c r="A83" s="167" t="s">
        <v>44</v>
      </c>
      <c r="B83" s="70" t="s">
        <v>0</v>
      </c>
      <c r="C83" s="70" t="s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70" t="s">
        <v>0</v>
      </c>
      <c r="K83" s="42">
        <v>0</v>
      </c>
      <c r="L83" s="172" t="s">
        <v>0</v>
      </c>
    </row>
    <row r="84" spans="1:12" s="1" customFormat="1" ht="12.75" customHeight="1" thickBot="1">
      <c r="A84" s="114" t="str">
        <f>"Total per year "&amp;RIGHT($A$7,4)&amp;":"</f>
        <v>Total per year 2016:</v>
      </c>
      <c r="B84" s="108" t="s">
        <v>0</v>
      </c>
      <c r="C84" s="64" t="s">
        <v>0</v>
      </c>
      <c r="D84" s="20">
        <v>7149971730</v>
      </c>
      <c r="E84" s="20">
        <v>237000000</v>
      </c>
      <c r="F84" s="20">
        <v>273234994</v>
      </c>
      <c r="G84" s="20">
        <v>-91826166</v>
      </c>
      <c r="H84" s="20">
        <v>0</v>
      </c>
      <c r="I84" s="20">
        <v>105828538.78</v>
      </c>
      <c r="J84" s="19" t="s">
        <v>0</v>
      </c>
      <c r="K84" s="20">
        <v>7021910570</v>
      </c>
      <c r="L84" s="116" t="s">
        <v>0</v>
      </c>
    </row>
    <row r="85" ht="15" customHeight="1">
      <c r="A85" s="51" t="s">
        <v>65</v>
      </c>
    </row>
    <row r="86" ht="15.75">
      <c r="A86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</oddFooter>
  </headerFooter>
  <rowBreaks count="1" manualBreakCount="1">
    <brk id="47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SheetLayoutView="100" zoomScalePageLayoutView="0" workbookViewId="0" topLeftCell="A1">
      <selection activeCell="D29" sqref="D29"/>
    </sheetView>
  </sheetViews>
  <sheetFormatPr defaultColWidth="11.421875" defaultRowHeight="12.75"/>
  <cols>
    <col min="1" max="1" width="48.8515625" style="15" customWidth="1"/>
    <col min="2" max="10" width="11.421875" style="15" customWidth="1"/>
    <col min="11" max="11" width="13.140625" style="15" customWidth="1"/>
    <col min="1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18.7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15.7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81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4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  <c r="N11" s="5"/>
    </row>
    <row r="12" spans="1:14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5"/>
    </row>
    <row r="13" spans="1:14" s="8" customFormat="1" ht="12" customHeight="1">
      <c r="A13" s="52" t="s">
        <v>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5"/>
      <c r="N13" s="5"/>
    </row>
    <row r="14" spans="1:14" s="9" customFormat="1" ht="12" customHeight="1">
      <c r="A14" s="73" t="s">
        <v>4</v>
      </c>
      <c r="B14" s="32">
        <v>1349880</v>
      </c>
      <c r="C14" s="180">
        <v>1220727</v>
      </c>
      <c r="D14" s="33">
        <v>438911</v>
      </c>
      <c r="E14" s="32">
        <v>0</v>
      </c>
      <c r="F14" s="33">
        <v>0</v>
      </c>
      <c r="G14" s="33">
        <v>-2937</v>
      </c>
      <c r="H14" s="33">
        <v>0</v>
      </c>
      <c r="I14" s="33">
        <v>0</v>
      </c>
      <c r="J14" s="32">
        <v>482100</v>
      </c>
      <c r="K14" s="34">
        <v>435974</v>
      </c>
      <c r="L14" s="35">
        <v>0</v>
      </c>
      <c r="M14" s="5"/>
      <c r="N14" s="5"/>
    </row>
    <row r="15" spans="1:14" s="10" customFormat="1" ht="12" customHeight="1">
      <c r="A15" s="74" t="s">
        <v>27</v>
      </c>
      <c r="B15" s="36">
        <v>1349880</v>
      </c>
      <c r="C15" s="36">
        <v>1220727</v>
      </c>
      <c r="D15" s="36">
        <v>438911</v>
      </c>
      <c r="E15" s="36">
        <v>0</v>
      </c>
      <c r="F15" s="36">
        <v>0</v>
      </c>
      <c r="G15" s="36">
        <v>-2937</v>
      </c>
      <c r="H15" s="36">
        <v>0</v>
      </c>
      <c r="I15" s="36">
        <v>0</v>
      </c>
      <c r="J15" s="36">
        <v>482100</v>
      </c>
      <c r="K15" s="36">
        <v>435974</v>
      </c>
      <c r="L15" s="37">
        <v>0</v>
      </c>
      <c r="M15" s="5"/>
      <c r="N15" s="5"/>
    </row>
    <row r="16" spans="1:14" s="8" customFormat="1" ht="12" customHeight="1">
      <c r="A16" s="75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4"/>
      <c r="M16" s="5"/>
      <c r="N16" s="5"/>
    </row>
    <row r="17" spans="1:14" s="9" customFormat="1" ht="11.25" customHeight="1">
      <c r="A17" s="73" t="s">
        <v>22</v>
      </c>
      <c r="B17" s="34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  <c r="M17" s="5"/>
      <c r="N17" s="5"/>
    </row>
    <row r="18" spans="1:14" s="8" customFormat="1" ht="12" customHeight="1">
      <c r="A18" s="73" t="s">
        <v>66</v>
      </c>
      <c r="B18" s="34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1000000000</v>
      </c>
      <c r="K18" s="34">
        <v>1000000000</v>
      </c>
      <c r="L18" s="38">
        <v>0</v>
      </c>
      <c r="M18" s="5"/>
      <c r="N18" s="5"/>
    </row>
    <row r="19" spans="1:14" s="8" customFormat="1" ht="12" customHeight="1">
      <c r="A19" s="73" t="s">
        <v>67</v>
      </c>
      <c r="B19" s="34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28750000</v>
      </c>
      <c r="J19" s="34">
        <v>1000000000</v>
      </c>
      <c r="K19" s="34">
        <v>1000000000</v>
      </c>
      <c r="L19" s="38">
        <v>0</v>
      </c>
      <c r="M19" s="5"/>
      <c r="N19" s="5"/>
    </row>
    <row r="20" spans="1:14" s="8" customFormat="1" ht="12" customHeight="1">
      <c r="A20" s="73" t="s">
        <v>68</v>
      </c>
      <c r="B20" s="34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500000000</v>
      </c>
      <c r="K20" s="34">
        <v>500000000</v>
      </c>
      <c r="L20" s="38">
        <v>0</v>
      </c>
      <c r="M20" s="5"/>
      <c r="N20" s="5"/>
    </row>
    <row r="21" spans="1:14" s="8" customFormat="1" ht="12" customHeight="1">
      <c r="A21" s="73" t="s">
        <v>69</v>
      </c>
      <c r="B21" s="34">
        <v>550000000</v>
      </c>
      <c r="C21" s="34">
        <v>550000000</v>
      </c>
      <c r="D21" s="34">
        <v>550000000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550000000</v>
      </c>
      <c r="K21" s="34">
        <v>550000000</v>
      </c>
      <c r="L21" s="38">
        <v>0</v>
      </c>
      <c r="M21" s="5"/>
      <c r="N21" s="5"/>
    </row>
    <row r="22" spans="1:14" s="8" customFormat="1" ht="12" customHeight="1">
      <c r="A22" s="73" t="s">
        <v>82</v>
      </c>
      <c r="B22" s="34">
        <v>650000000</v>
      </c>
      <c r="C22" s="34">
        <v>650000000</v>
      </c>
      <c r="D22" s="34">
        <v>0</v>
      </c>
      <c r="E22" s="34">
        <v>650000000</v>
      </c>
      <c r="F22" s="34">
        <v>0</v>
      </c>
      <c r="G22" s="34">
        <v>0</v>
      </c>
      <c r="H22" s="34">
        <v>0</v>
      </c>
      <c r="I22" s="34">
        <v>0</v>
      </c>
      <c r="J22" s="34">
        <v>650000000</v>
      </c>
      <c r="K22" s="34">
        <v>650000000</v>
      </c>
      <c r="L22" s="38">
        <v>0</v>
      </c>
      <c r="M22" s="5"/>
      <c r="N22" s="5"/>
    </row>
    <row r="23" spans="1:14" s="8" customFormat="1" ht="12" customHeight="1">
      <c r="A23" s="73" t="s">
        <v>20</v>
      </c>
      <c r="B23" s="34">
        <v>150000000</v>
      </c>
      <c r="C23" s="34">
        <v>150000000</v>
      </c>
      <c r="D23" s="34">
        <v>131925610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131925610</v>
      </c>
      <c r="K23" s="34">
        <v>131925610</v>
      </c>
      <c r="L23" s="38">
        <v>0</v>
      </c>
      <c r="M23" s="5"/>
      <c r="N23" s="5"/>
    </row>
    <row r="24" spans="1:14" s="8" customFormat="1" ht="12" customHeight="1">
      <c r="A24" s="76" t="s">
        <v>6</v>
      </c>
      <c r="B24" s="34">
        <v>7019240</v>
      </c>
      <c r="C24" s="34">
        <v>7019240</v>
      </c>
      <c r="D24" s="34">
        <v>2305821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2305821</v>
      </c>
      <c r="K24" s="34">
        <v>2305821</v>
      </c>
      <c r="L24" s="38">
        <v>0</v>
      </c>
      <c r="M24" s="5"/>
      <c r="N24" s="5"/>
    </row>
    <row r="25" spans="1:14" s="8" customFormat="1" ht="12.75" customHeight="1">
      <c r="A25" s="77" t="s">
        <v>62</v>
      </c>
      <c r="B25" s="34">
        <v>42000000</v>
      </c>
      <c r="C25" s="34">
        <v>42000000</v>
      </c>
      <c r="D25" s="58">
        <v>7636363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7636363</v>
      </c>
      <c r="K25" s="34">
        <v>7636363</v>
      </c>
      <c r="L25" s="38">
        <v>0</v>
      </c>
      <c r="M25" s="5"/>
      <c r="N25" s="5"/>
    </row>
    <row r="26" spans="1:14" s="8" customFormat="1" ht="12" customHeight="1">
      <c r="A26" s="78" t="s">
        <v>5</v>
      </c>
      <c r="B26" s="34">
        <v>4590023</v>
      </c>
      <c r="C26" s="34">
        <v>4590023</v>
      </c>
      <c r="D26" s="58">
        <v>1745807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1745807</v>
      </c>
      <c r="K26" s="34">
        <v>1745807</v>
      </c>
      <c r="L26" s="38">
        <v>0</v>
      </c>
      <c r="M26" s="5"/>
      <c r="N26" s="5"/>
    </row>
    <row r="27" spans="1:14" s="8" customFormat="1" ht="12" customHeight="1">
      <c r="A27" s="73" t="s">
        <v>4</v>
      </c>
      <c r="B27" s="34">
        <v>18620142</v>
      </c>
      <c r="C27" s="34">
        <v>18620142</v>
      </c>
      <c r="D27" s="58">
        <v>6643629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6643629</v>
      </c>
      <c r="K27" s="34">
        <v>6643629</v>
      </c>
      <c r="L27" s="38">
        <v>0</v>
      </c>
      <c r="M27" s="5"/>
      <c r="N27" s="5"/>
    </row>
    <row r="28" spans="1:14" s="9" customFormat="1" ht="12" customHeight="1">
      <c r="A28" s="73" t="s">
        <v>30</v>
      </c>
      <c r="B28" s="34">
        <v>2900000000</v>
      </c>
      <c r="C28" s="34">
        <v>2900000000</v>
      </c>
      <c r="D28" s="34">
        <v>700000000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700000000</v>
      </c>
      <c r="K28" s="34">
        <v>700000000</v>
      </c>
      <c r="L28" s="38">
        <v>0</v>
      </c>
      <c r="M28" s="5"/>
      <c r="N28" s="5"/>
    </row>
    <row r="29" spans="1:14" s="8" customFormat="1" ht="12" customHeight="1">
      <c r="A29" s="73" t="s">
        <v>14</v>
      </c>
      <c r="B29" s="34">
        <v>750000000</v>
      </c>
      <c r="C29" s="34">
        <v>750000000</v>
      </c>
      <c r="D29" s="58">
        <v>225000000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225000000</v>
      </c>
      <c r="K29" s="34">
        <v>225000000</v>
      </c>
      <c r="L29" s="38">
        <v>0</v>
      </c>
      <c r="M29" s="5"/>
      <c r="N29" s="5"/>
    </row>
    <row r="30" spans="1:14" s="8" customFormat="1" ht="12" customHeight="1">
      <c r="A30" s="73" t="s">
        <v>61</v>
      </c>
      <c r="B30" s="34">
        <v>200000000</v>
      </c>
      <c r="C30" s="34">
        <v>200000000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8">
        <v>200000000</v>
      </c>
      <c r="M30" s="5"/>
      <c r="N30" s="5"/>
    </row>
    <row r="31" spans="1:14" s="9" customFormat="1" ht="12" customHeight="1">
      <c r="A31" s="73" t="s">
        <v>17</v>
      </c>
      <c r="B31" s="34">
        <v>25000000</v>
      </c>
      <c r="C31" s="34">
        <v>25000000</v>
      </c>
      <c r="D31" s="34">
        <v>22500000</v>
      </c>
      <c r="E31" s="34">
        <v>0</v>
      </c>
      <c r="F31" s="34">
        <v>2500000</v>
      </c>
      <c r="G31" s="34">
        <v>0</v>
      </c>
      <c r="H31" s="34">
        <v>0</v>
      </c>
      <c r="I31" s="34">
        <v>1048500</v>
      </c>
      <c r="J31" s="34">
        <v>20000000</v>
      </c>
      <c r="K31" s="34">
        <v>20000000</v>
      </c>
      <c r="L31" s="38">
        <v>0</v>
      </c>
      <c r="M31" s="5"/>
      <c r="N31" s="5"/>
    </row>
    <row r="32" spans="1:14" s="9" customFormat="1" ht="12" customHeight="1">
      <c r="A32" s="73" t="s">
        <v>18</v>
      </c>
      <c r="B32" s="34">
        <v>400000000</v>
      </c>
      <c r="C32" s="34">
        <v>400000000</v>
      </c>
      <c r="D32" s="34">
        <v>310000000</v>
      </c>
      <c r="E32" s="34">
        <v>0</v>
      </c>
      <c r="F32" s="34">
        <v>10000000</v>
      </c>
      <c r="G32" s="34">
        <v>0</v>
      </c>
      <c r="H32" s="34">
        <v>0</v>
      </c>
      <c r="I32" s="34">
        <v>2085000</v>
      </c>
      <c r="J32" s="34">
        <v>300000000</v>
      </c>
      <c r="K32" s="34">
        <v>300000000</v>
      </c>
      <c r="L32" s="38">
        <v>0</v>
      </c>
      <c r="M32" s="5"/>
      <c r="N32" s="5"/>
    </row>
    <row r="33" spans="1:14" s="9" customFormat="1" ht="12.75" customHeight="1">
      <c r="A33" s="77" t="s">
        <v>63</v>
      </c>
      <c r="B33" s="34">
        <v>100000000</v>
      </c>
      <c r="C33" s="34">
        <v>100000000</v>
      </c>
      <c r="D33" s="34">
        <v>63636364</v>
      </c>
      <c r="E33" s="34">
        <v>0</v>
      </c>
      <c r="F33" s="34">
        <v>9090909</v>
      </c>
      <c r="G33" s="34">
        <v>0</v>
      </c>
      <c r="H33" s="34">
        <v>0</v>
      </c>
      <c r="I33" s="34">
        <v>32172</v>
      </c>
      <c r="J33" s="34">
        <v>54545455</v>
      </c>
      <c r="K33" s="34">
        <v>54545455</v>
      </c>
      <c r="L33" s="38">
        <v>0</v>
      </c>
      <c r="M33" s="5"/>
      <c r="N33" s="5"/>
    </row>
    <row r="34" spans="1:14" s="9" customFormat="1" ht="12.75" customHeight="1">
      <c r="A34" s="77" t="s">
        <v>7</v>
      </c>
      <c r="B34" s="34">
        <v>7019240</v>
      </c>
      <c r="C34" s="34">
        <v>7019240</v>
      </c>
      <c r="D34" s="34">
        <v>1885878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1885878</v>
      </c>
      <c r="K34" s="34">
        <v>1885878</v>
      </c>
      <c r="L34" s="38">
        <v>0</v>
      </c>
      <c r="M34" s="5"/>
      <c r="N34" s="5"/>
    </row>
    <row r="35" spans="1:14" s="9" customFormat="1" ht="12.75" customHeight="1">
      <c r="A35" s="77" t="s">
        <v>73</v>
      </c>
      <c r="B35" s="34">
        <v>50000000</v>
      </c>
      <c r="C35" s="34">
        <v>50000000</v>
      </c>
      <c r="D35" s="34">
        <v>0</v>
      </c>
      <c r="E35" s="34">
        <v>50000000</v>
      </c>
      <c r="F35" s="34">
        <v>50000000</v>
      </c>
      <c r="G35" s="34">
        <v>0</v>
      </c>
      <c r="H35" s="34">
        <v>0</v>
      </c>
      <c r="I35" s="34">
        <v>-3500</v>
      </c>
      <c r="J35" s="34">
        <v>0</v>
      </c>
      <c r="K35" s="34">
        <v>0</v>
      </c>
      <c r="L35" s="38">
        <v>0</v>
      </c>
      <c r="M35" s="5"/>
      <c r="N35" s="5"/>
    </row>
    <row r="36" spans="1:14" s="8" customFormat="1" ht="12" customHeight="1">
      <c r="A36" s="74" t="s">
        <v>8</v>
      </c>
      <c r="B36" s="39">
        <v>8754248645</v>
      </c>
      <c r="C36" s="39">
        <v>8754248645</v>
      </c>
      <c r="D36" s="39">
        <v>4923279472</v>
      </c>
      <c r="E36" s="39">
        <v>700000000</v>
      </c>
      <c r="F36" s="39">
        <v>71590909</v>
      </c>
      <c r="G36" s="39">
        <v>0</v>
      </c>
      <c r="H36" s="39">
        <v>0</v>
      </c>
      <c r="I36" s="39">
        <v>31912172</v>
      </c>
      <c r="J36" s="39">
        <v>5551688563</v>
      </c>
      <c r="K36" s="39">
        <v>5551688563</v>
      </c>
      <c r="L36" s="37">
        <v>200000000</v>
      </c>
      <c r="M36" s="5"/>
      <c r="N36" s="5"/>
    </row>
    <row r="37" spans="1:14" s="8" customFormat="1" ht="12" customHeight="1">
      <c r="A37" s="75" t="s">
        <v>13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  <c r="M37" s="5"/>
      <c r="N37" s="5"/>
    </row>
    <row r="38" spans="1:14" s="8" customFormat="1" ht="12" customHeight="1">
      <c r="A38" s="76" t="s">
        <v>6</v>
      </c>
      <c r="B38" s="34">
        <v>9591610</v>
      </c>
      <c r="C38" s="180">
        <v>8610836</v>
      </c>
      <c r="D38" s="58">
        <v>2084963</v>
      </c>
      <c r="E38" s="34">
        <v>0</v>
      </c>
      <c r="F38" s="34">
        <v>0</v>
      </c>
      <c r="G38" s="34">
        <v>49414</v>
      </c>
      <c r="H38" s="34">
        <v>0</v>
      </c>
      <c r="I38" s="34">
        <v>0</v>
      </c>
      <c r="J38" s="34">
        <v>2377483</v>
      </c>
      <c r="K38" s="34">
        <v>2134377</v>
      </c>
      <c r="L38" s="38">
        <v>0</v>
      </c>
      <c r="M38" s="5"/>
      <c r="N38" s="5"/>
    </row>
    <row r="39" spans="1:14" s="9" customFormat="1" ht="12" customHeight="1">
      <c r="A39" s="76" t="s">
        <v>7</v>
      </c>
      <c r="B39" s="34">
        <v>9591610</v>
      </c>
      <c r="C39" s="180">
        <v>8610836</v>
      </c>
      <c r="D39" s="58">
        <v>1585132</v>
      </c>
      <c r="E39" s="34">
        <v>0</v>
      </c>
      <c r="F39" s="34">
        <v>0</v>
      </c>
      <c r="G39" s="34">
        <v>37569</v>
      </c>
      <c r="H39" s="34">
        <v>0</v>
      </c>
      <c r="I39" s="34">
        <v>0</v>
      </c>
      <c r="J39" s="34">
        <v>1807527</v>
      </c>
      <c r="K39" s="34">
        <v>1622701</v>
      </c>
      <c r="L39" s="38">
        <v>0</v>
      </c>
      <c r="M39" s="5"/>
      <c r="N39" s="5"/>
    </row>
    <row r="40" spans="1:14" s="13" customFormat="1" ht="12" customHeight="1">
      <c r="A40" s="76" t="s">
        <v>21</v>
      </c>
      <c r="B40" s="34">
        <v>401490000</v>
      </c>
      <c r="C40" s="180">
        <v>360436305</v>
      </c>
      <c r="D40" s="58">
        <v>352091555</v>
      </c>
      <c r="E40" s="34">
        <v>0</v>
      </c>
      <c r="F40" s="34">
        <v>0</v>
      </c>
      <c r="G40" s="34">
        <v>8344750</v>
      </c>
      <c r="H40" s="34">
        <v>0</v>
      </c>
      <c r="I40" s="34">
        <v>0</v>
      </c>
      <c r="J40" s="34">
        <v>401490000</v>
      </c>
      <c r="K40" s="34">
        <v>360436305</v>
      </c>
      <c r="L40" s="38">
        <v>0</v>
      </c>
      <c r="M40" s="5"/>
      <c r="N40" s="5"/>
    </row>
    <row r="41" spans="1:14" s="13" customFormat="1" ht="12" customHeight="1">
      <c r="A41" s="76" t="s">
        <v>70</v>
      </c>
      <c r="B41" s="34">
        <v>1000000000</v>
      </c>
      <c r="C41" s="180">
        <v>897746656</v>
      </c>
      <c r="D41" s="58">
        <v>876962203</v>
      </c>
      <c r="E41" s="34">
        <v>0</v>
      </c>
      <c r="F41" s="34">
        <v>0</v>
      </c>
      <c r="G41" s="34">
        <v>20784453</v>
      </c>
      <c r="H41" s="34">
        <v>0</v>
      </c>
      <c r="I41" s="34">
        <v>0</v>
      </c>
      <c r="J41" s="34">
        <v>1000000000</v>
      </c>
      <c r="K41" s="34">
        <v>897746656</v>
      </c>
      <c r="L41" s="38">
        <v>0</v>
      </c>
      <c r="M41" s="5"/>
      <c r="N41" s="5"/>
    </row>
    <row r="42" spans="1:14" s="13" customFormat="1" ht="12" customHeight="1">
      <c r="A42" s="76" t="s">
        <v>71</v>
      </c>
      <c r="B42" s="34">
        <v>698069000</v>
      </c>
      <c r="C42" s="180">
        <v>626689110</v>
      </c>
      <c r="D42" s="58">
        <v>612180128</v>
      </c>
      <c r="E42" s="34">
        <v>0</v>
      </c>
      <c r="F42" s="34">
        <v>0</v>
      </c>
      <c r="G42" s="34">
        <v>14508982</v>
      </c>
      <c r="H42" s="34">
        <v>0</v>
      </c>
      <c r="I42" s="34">
        <v>0</v>
      </c>
      <c r="J42" s="34">
        <v>698069000</v>
      </c>
      <c r="K42" s="34">
        <v>626689110</v>
      </c>
      <c r="L42" s="38">
        <v>0</v>
      </c>
      <c r="M42" s="5"/>
      <c r="N42" s="5"/>
    </row>
    <row r="43" spans="1:14" s="13" customFormat="1" ht="12" customHeight="1">
      <c r="A43" s="76" t="s">
        <v>55</v>
      </c>
      <c r="B43" s="34">
        <v>9318877</v>
      </c>
      <c r="C43" s="180">
        <v>8365991</v>
      </c>
      <c r="D43" s="58">
        <v>2383588</v>
      </c>
      <c r="E43" s="34">
        <v>0</v>
      </c>
      <c r="F43" s="34">
        <v>0</v>
      </c>
      <c r="G43" s="34">
        <v>56492</v>
      </c>
      <c r="H43" s="34">
        <v>0</v>
      </c>
      <c r="I43" s="34">
        <v>0</v>
      </c>
      <c r="J43" s="34">
        <v>2718005</v>
      </c>
      <c r="K43" s="34">
        <v>2440080</v>
      </c>
      <c r="L43" s="38">
        <v>0</v>
      </c>
      <c r="M43" s="5"/>
      <c r="N43" s="5"/>
    </row>
    <row r="44" spans="1:14" s="8" customFormat="1" ht="12" customHeight="1">
      <c r="A44" s="78" t="s">
        <v>9</v>
      </c>
      <c r="B44" s="180">
        <v>15927358</v>
      </c>
      <c r="C44" s="180">
        <v>14298732</v>
      </c>
      <c r="D44" s="180">
        <v>3661032</v>
      </c>
      <c r="E44" s="34">
        <v>0</v>
      </c>
      <c r="F44" s="34">
        <v>0</v>
      </c>
      <c r="G44" s="34">
        <v>86769</v>
      </c>
      <c r="H44" s="34">
        <v>0</v>
      </c>
      <c r="I44" s="34">
        <v>0</v>
      </c>
      <c r="J44" s="34">
        <v>4174676</v>
      </c>
      <c r="K44" s="34">
        <v>3747801</v>
      </c>
      <c r="L44" s="38">
        <v>0</v>
      </c>
      <c r="M44" s="5"/>
      <c r="N44" s="5"/>
    </row>
    <row r="45" spans="1:14" s="8" customFormat="1" ht="12" customHeight="1">
      <c r="A45" s="78" t="s">
        <v>56</v>
      </c>
      <c r="B45" s="180">
        <v>2208542</v>
      </c>
      <c r="C45" s="180">
        <v>1982711</v>
      </c>
      <c r="D45" s="180">
        <v>164533</v>
      </c>
      <c r="E45" s="34">
        <v>0</v>
      </c>
      <c r="F45" s="34">
        <v>0</v>
      </c>
      <c r="G45" s="34">
        <v>3900</v>
      </c>
      <c r="H45" s="34">
        <v>0</v>
      </c>
      <c r="I45" s="34">
        <v>0</v>
      </c>
      <c r="J45" s="34">
        <v>187618</v>
      </c>
      <c r="K45" s="34">
        <v>168433</v>
      </c>
      <c r="L45" s="38">
        <v>0</v>
      </c>
      <c r="M45" s="5"/>
      <c r="N45" s="5"/>
    </row>
    <row r="46" spans="1:14" s="8" customFormat="1" ht="12" customHeight="1">
      <c r="A46" s="74" t="s">
        <v>10</v>
      </c>
      <c r="B46" s="39">
        <v>2146196997</v>
      </c>
      <c r="C46" s="39">
        <v>1926741177</v>
      </c>
      <c r="D46" s="39">
        <v>1851113134</v>
      </c>
      <c r="E46" s="39">
        <v>0</v>
      </c>
      <c r="F46" s="39">
        <v>0</v>
      </c>
      <c r="G46" s="39">
        <v>43872329</v>
      </c>
      <c r="H46" s="39">
        <v>0</v>
      </c>
      <c r="I46" s="39">
        <v>0</v>
      </c>
      <c r="J46" s="39">
        <v>2110824309</v>
      </c>
      <c r="K46" s="39">
        <v>1894985463</v>
      </c>
      <c r="L46" s="37">
        <v>0</v>
      </c>
      <c r="M46" s="5"/>
      <c r="N46" s="5"/>
    </row>
    <row r="47" spans="1:14" s="8" customFormat="1" ht="12" customHeight="1">
      <c r="A47" s="75" t="s">
        <v>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5"/>
      <c r="N47" s="5"/>
    </row>
    <row r="48" spans="1:14" s="8" customFormat="1" ht="12" customHeight="1">
      <c r="A48" s="76" t="s">
        <v>19</v>
      </c>
      <c r="B48" s="34">
        <v>120822030</v>
      </c>
      <c r="C48" s="34">
        <v>152130484</v>
      </c>
      <c r="D48" s="34">
        <v>149810329</v>
      </c>
      <c r="E48" s="34">
        <v>0</v>
      </c>
      <c r="F48" s="34">
        <v>0</v>
      </c>
      <c r="G48" s="34">
        <v>2320155</v>
      </c>
      <c r="H48" s="34">
        <v>0</v>
      </c>
      <c r="I48" s="34">
        <v>19389</v>
      </c>
      <c r="J48" s="34">
        <v>120822030</v>
      </c>
      <c r="K48" s="34">
        <v>152130484</v>
      </c>
      <c r="L48" s="38">
        <v>0</v>
      </c>
      <c r="M48" s="5"/>
      <c r="N48" s="5"/>
    </row>
    <row r="49" spans="1:14" s="8" customFormat="1" ht="12" customHeight="1">
      <c r="A49" s="74" t="s">
        <v>16</v>
      </c>
      <c r="B49" s="39">
        <v>120822030</v>
      </c>
      <c r="C49" s="39">
        <v>152130484</v>
      </c>
      <c r="D49" s="39">
        <v>149810329</v>
      </c>
      <c r="E49" s="39">
        <v>0</v>
      </c>
      <c r="F49" s="39">
        <v>0</v>
      </c>
      <c r="G49" s="39">
        <v>2320155</v>
      </c>
      <c r="H49" s="39">
        <v>0</v>
      </c>
      <c r="I49" s="39">
        <v>19389</v>
      </c>
      <c r="J49" s="39">
        <v>120822030</v>
      </c>
      <c r="K49" s="39">
        <v>152130484</v>
      </c>
      <c r="L49" s="37">
        <v>0</v>
      </c>
      <c r="M49" s="5"/>
      <c r="N49" s="5"/>
    </row>
    <row r="50" spans="1:14" s="2" customFormat="1" ht="13.5" thickBot="1">
      <c r="A50" s="79" t="str">
        <f>"Total in "&amp;LEFT($A$7,LEN($A$7)-5)&amp;":"</f>
        <v>Total in May:</v>
      </c>
      <c r="B50" s="19" t="s">
        <v>0</v>
      </c>
      <c r="C50" s="20">
        <v>10834341033</v>
      </c>
      <c r="D50" s="20">
        <v>6924641846</v>
      </c>
      <c r="E50" s="20">
        <v>700000000</v>
      </c>
      <c r="F50" s="20">
        <v>71590909</v>
      </c>
      <c r="G50" s="20">
        <v>46189547</v>
      </c>
      <c r="H50" s="20">
        <v>0</v>
      </c>
      <c r="I50" s="20">
        <v>31931561</v>
      </c>
      <c r="J50" s="19" t="s">
        <v>0</v>
      </c>
      <c r="K50" s="181">
        <v>7599240484</v>
      </c>
      <c r="L50" s="21">
        <v>200000000</v>
      </c>
      <c r="M50" s="5"/>
      <c r="N50" s="5"/>
    </row>
    <row r="51" spans="1:14" s="2" customFormat="1" ht="12" customHeight="1">
      <c r="A51" s="16" t="s">
        <v>31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5"/>
      <c r="N51" s="5"/>
    </row>
    <row r="52" spans="1:14" s="8" customFormat="1" ht="12" customHeight="1" thickBot="1">
      <c r="A52" s="80" t="s">
        <v>28</v>
      </c>
      <c r="B52" s="148">
        <v>0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48">
        <v>0</v>
      </c>
      <c r="K52" s="182">
        <v>0</v>
      </c>
      <c r="L52" s="183">
        <v>0</v>
      </c>
      <c r="M52" s="5"/>
      <c r="N52" s="5"/>
    </row>
    <row r="53" spans="1:14" s="2" customFormat="1" ht="13.5">
      <c r="A53" s="27" t="s">
        <v>33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5"/>
      <c r="N53" s="5"/>
    </row>
    <row r="54" spans="1:14" s="31" customFormat="1" ht="12.75">
      <c r="A54" s="28" t="s">
        <v>11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5"/>
      <c r="N54" s="5"/>
    </row>
    <row r="55" spans="1:14" s="31" customFormat="1" ht="12" customHeight="1">
      <c r="A55" s="81" t="s">
        <v>29</v>
      </c>
      <c r="B55" s="32">
        <v>4000000</v>
      </c>
      <c r="C55" s="32">
        <v>3617291</v>
      </c>
      <c r="D55" s="33">
        <v>121389</v>
      </c>
      <c r="E55" s="32">
        <v>0</v>
      </c>
      <c r="F55" s="33">
        <v>120631</v>
      </c>
      <c r="G55" s="33">
        <v>-758</v>
      </c>
      <c r="H55" s="33">
        <v>0</v>
      </c>
      <c r="I55" s="33">
        <v>0</v>
      </c>
      <c r="J55" s="32">
        <v>0</v>
      </c>
      <c r="K55" s="34">
        <v>0</v>
      </c>
      <c r="L55" s="35">
        <v>0</v>
      </c>
      <c r="M55" s="5"/>
      <c r="N55" s="5"/>
    </row>
    <row r="56" spans="1:14" s="31" customFormat="1" ht="12.75">
      <c r="A56" s="82" t="s">
        <v>27</v>
      </c>
      <c r="B56" s="36">
        <v>4000000</v>
      </c>
      <c r="C56" s="36">
        <v>3617291</v>
      </c>
      <c r="D56" s="36">
        <v>121389</v>
      </c>
      <c r="E56" s="36">
        <v>0</v>
      </c>
      <c r="F56" s="36">
        <v>120631</v>
      </c>
      <c r="G56" s="36">
        <v>-758</v>
      </c>
      <c r="H56" s="36">
        <v>0</v>
      </c>
      <c r="I56" s="36">
        <v>0</v>
      </c>
      <c r="J56" s="36">
        <v>0</v>
      </c>
      <c r="K56" s="36">
        <v>0</v>
      </c>
      <c r="L56" s="37">
        <v>0</v>
      </c>
      <c r="M56" s="5"/>
      <c r="N56" s="5"/>
    </row>
    <row r="57" spans="1:14" s="31" customFormat="1" ht="12.75">
      <c r="A57" s="28" t="s">
        <v>12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44"/>
      <c r="M57" s="5"/>
      <c r="N57" s="5"/>
    </row>
    <row r="58" spans="1:14" s="31" customFormat="1" ht="12.75">
      <c r="A58" s="83" t="s">
        <v>29</v>
      </c>
      <c r="B58" s="34">
        <v>12551985</v>
      </c>
      <c r="C58" s="34">
        <v>12551985</v>
      </c>
      <c r="D58" s="34">
        <v>418400</v>
      </c>
      <c r="E58" s="34">
        <v>0</v>
      </c>
      <c r="F58" s="34">
        <v>418400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8">
        <v>0</v>
      </c>
      <c r="M58" s="5"/>
      <c r="N58" s="5"/>
    </row>
    <row r="59" spans="1:14" s="31" customFormat="1" ht="12.75">
      <c r="A59" s="83" t="s">
        <v>53</v>
      </c>
      <c r="B59" s="34">
        <v>81255205</v>
      </c>
      <c r="C59" s="34">
        <v>81255205</v>
      </c>
      <c r="D59" s="34">
        <v>81255205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81255205</v>
      </c>
      <c r="K59" s="34">
        <v>81255205</v>
      </c>
      <c r="L59" s="38">
        <v>0</v>
      </c>
      <c r="M59" s="5"/>
      <c r="N59" s="5"/>
    </row>
    <row r="60" spans="1:14" s="31" customFormat="1" ht="12.75">
      <c r="A60" s="83" t="s">
        <v>54</v>
      </c>
      <c r="B60" s="34">
        <v>20631641</v>
      </c>
      <c r="C60" s="34">
        <v>20631641</v>
      </c>
      <c r="D60" s="34">
        <v>15473730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15473730</v>
      </c>
      <c r="K60" s="34">
        <v>15473730</v>
      </c>
      <c r="L60" s="38">
        <v>0</v>
      </c>
      <c r="M60" s="5"/>
      <c r="N60" s="5"/>
    </row>
    <row r="61" spans="1:14" s="31" customFormat="1" ht="12.75" customHeight="1">
      <c r="A61" s="82" t="s">
        <v>8</v>
      </c>
      <c r="B61" s="39">
        <v>114438831</v>
      </c>
      <c r="C61" s="39">
        <v>114438831</v>
      </c>
      <c r="D61" s="39">
        <v>97147335</v>
      </c>
      <c r="E61" s="39">
        <v>0</v>
      </c>
      <c r="F61" s="39">
        <v>418400</v>
      </c>
      <c r="G61" s="39">
        <v>0</v>
      </c>
      <c r="H61" s="39">
        <v>0</v>
      </c>
      <c r="I61" s="39">
        <v>0</v>
      </c>
      <c r="J61" s="39">
        <v>96728935</v>
      </c>
      <c r="K61" s="39">
        <v>96728935</v>
      </c>
      <c r="L61" s="37">
        <v>0</v>
      </c>
      <c r="M61" s="5"/>
      <c r="N61" s="5"/>
    </row>
    <row r="62" spans="1:14" s="31" customFormat="1" ht="12.75" customHeight="1" thickBot="1">
      <c r="A62" s="79" t="str">
        <f>"Total in "&amp;LEFT($A$7,LEN($A$7)-5)&amp;":"</f>
        <v>Total in May:</v>
      </c>
      <c r="B62" s="59" t="s">
        <v>0</v>
      </c>
      <c r="C62" s="20">
        <v>118056122</v>
      </c>
      <c r="D62" s="20">
        <v>97268724</v>
      </c>
      <c r="E62" s="20">
        <v>0</v>
      </c>
      <c r="F62" s="20">
        <v>539031</v>
      </c>
      <c r="G62" s="20">
        <v>-758</v>
      </c>
      <c r="H62" s="20">
        <v>0</v>
      </c>
      <c r="I62" s="20">
        <v>0</v>
      </c>
      <c r="J62" s="59" t="s">
        <v>0</v>
      </c>
      <c r="K62" s="20">
        <v>96728935</v>
      </c>
      <c r="L62" s="21">
        <v>0</v>
      </c>
      <c r="M62" s="5"/>
      <c r="N62" s="5"/>
    </row>
    <row r="63" spans="1:14" s="31" customFormat="1" ht="12.75" customHeight="1">
      <c r="A63" s="84" t="s">
        <v>11</v>
      </c>
      <c r="B63" s="40">
        <v>5349880</v>
      </c>
      <c r="C63" s="184">
        <v>4838018</v>
      </c>
      <c r="D63" s="184">
        <v>560300</v>
      </c>
      <c r="E63" s="184">
        <v>0</v>
      </c>
      <c r="F63" s="184">
        <v>120631</v>
      </c>
      <c r="G63" s="184">
        <v>-3695</v>
      </c>
      <c r="H63" s="184">
        <v>0</v>
      </c>
      <c r="I63" s="184">
        <v>0</v>
      </c>
      <c r="J63" s="40">
        <v>482100</v>
      </c>
      <c r="K63" s="184">
        <v>435974</v>
      </c>
      <c r="L63" s="185">
        <v>0</v>
      </c>
      <c r="M63" s="5"/>
      <c r="N63" s="5"/>
    </row>
    <row r="64" spans="1:14" s="31" customFormat="1" ht="12.75" customHeight="1">
      <c r="A64" s="85" t="s">
        <v>12</v>
      </c>
      <c r="B64" s="41">
        <v>8868687476</v>
      </c>
      <c r="C64" s="186">
        <v>8868687476</v>
      </c>
      <c r="D64" s="186">
        <v>5020426807</v>
      </c>
      <c r="E64" s="186">
        <v>700000000</v>
      </c>
      <c r="F64" s="186">
        <v>72009309</v>
      </c>
      <c r="G64" s="186">
        <v>0</v>
      </c>
      <c r="H64" s="186">
        <v>0</v>
      </c>
      <c r="I64" s="186">
        <v>31912172</v>
      </c>
      <c r="J64" s="41">
        <v>5648417498</v>
      </c>
      <c r="K64" s="186">
        <v>5648417498</v>
      </c>
      <c r="L64" s="187">
        <v>200000000</v>
      </c>
      <c r="M64" s="5"/>
      <c r="N64" s="5"/>
    </row>
    <row r="65" spans="1:14" s="31" customFormat="1" ht="12.75" customHeight="1">
      <c r="A65" s="85" t="s">
        <v>13</v>
      </c>
      <c r="B65" s="41">
        <v>2146196997</v>
      </c>
      <c r="C65" s="186">
        <v>1926741177</v>
      </c>
      <c r="D65" s="186">
        <v>1851113134</v>
      </c>
      <c r="E65" s="186">
        <v>0</v>
      </c>
      <c r="F65" s="186">
        <v>0</v>
      </c>
      <c r="G65" s="186">
        <v>43872329</v>
      </c>
      <c r="H65" s="186">
        <v>0</v>
      </c>
      <c r="I65" s="186">
        <v>0</v>
      </c>
      <c r="J65" s="41">
        <v>2110824309</v>
      </c>
      <c r="K65" s="186">
        <v>1894985463</v>
      </c>
      <c r="L65" s="187">
        <v>0</v>
      </c>
      <c r="M65" s="5"/>
      <c r="N65" s="5"/>
    </row>
    <row r="66" spans="1:14" s="31" customFormat="1" ht="12.75" customHeight="1" thickBot="1">
      <c r="A66" s="86" t="s">
        <v>15</v>
      </c>
      <c r="B66" s="62">
        <v>120822030</v>
      </c>
      <c r="C66" s="188">
        <v>152130484</v>
      </c>
      <c r="D66" s="188">
        <v>149810329</v>
      </c>
      <c r="E66" s="188">
        <v>0</v>
      </c>
      <c r="F66" s="188">
        <v>0</v>
      </c>
      <c r="G66" s="188">
        <v>2320155</v>
      </c>
      <c r="H66" s="188">
        <v>0</v>
      </c>
      <c r="I66" s="188">
        <v>19389</v>
      </c>
      <c r="J66" s="62">
        <v>120822030</v>
      </c>
      <c r="K66" s="188">
        <v>152130484</v>
      </c>
      <c r="L66" s="189">
        <v>0</v>
      </c>
      <c r="M66" s="5"/>
      <c r="N66" s="5"/>
    </row>
    <row r="67" spans="1:14" s="8" customFormat="1" ht="12.75" customHeight="1" thickBot="1">
      <c r="A67" s="168" t="str">
        <f>"CG and LG (I+II+III) GRAND TOTAL in "&amp;LEFT($A$7,LEN($A$7)-5)&amp;":"</f>
        <v>CG and LG (I+II+III) GRAND TOTAL in May:</v>
      </c>
      <c r="B67" s="64" t="s">
        <v>0</v>
      </c>
      <c r="C67" s="190">
        <v>10952397155</v>
      </c>
      <c r="D67" s="190">
        <v>7021910570</v>
      </c>
      <c r="E67" s="190">
        <v>700000000</v>
      </c>
      <c r="F67" s="190">
        <v>72129940</v>
      </c>
      <c r="G67" s="190">
        <v>46188789</v>
      </c>
      <c r="H67" s="190">
        <v>0</v>
      </c>
      <c r="I67" s="190">
        <v>31931561</v>
      </c>
      <c r="J67" s="64" t="s">
        <v>0</v>
      </c>
      <c r="K67" s="190">
        <v>7695969419</v>
      </c>
      <c r="L67" s="191">
        <v>200000000</v>
      </c>
      <c r="M67" s="5"/>
      <c r="N67" s="5"/>
    </row>
    <row r="68" spans="1:14" s="1" customFormat="1" ht="12.75" customHeight="1">
      <c r="A68" s="176" t="s">
        <v>34</v>
      </c>
      <c r="B68" s="53" t="s">
        <v>0</v>
      </c>
      <c r="C68" s="53" t="s">
        <v>0</v>
      </c>
      <c r="D68" s="54">
        <v>7149971730</v>
      </c>
      <c r="E68" s="54">
        <v>125000000</v>
      </c>
      <c r="F68" s="54">
        <v>145990252</v>
      </c>
      <c r="G68" s="54">
        <v>-6225844</v>
      </c>
      <c r="H68" s="54">
        <v>0</v>
      </c>
      <c r="I68" s="54">
        <v>38464586</v>
      </c>
      <c r="J68" s="55" t="s">
        <v>0</v>
      </c>
      <c r="K68" s="54">
        <v>7122755634</v>
      </c>
      <c r="L68" s="56" t="s">
        <v>0</v>
      </c>
      <c r="M68" s="5"/>
      <c r="N68" s="5"/>
    </row>
    <row r="69" spans="1:12" s="1" customFormat="1" ht="12.75" customHeight="1">
      <c r="A69" s="165" t="s">
        <v>35</v>
      </c>
      <c r="B69" s="66" t="s">
        <v>0</v>
      </c>
      <c r="C69" s="68" t="s">
        <v>0</v>
      </c>
      <c r="D69" s="67">
        <v>7122755634</v>
      </c>
      <c r="E69" s="67">
        <v>0</v>
      </c>
      <c r="F69" s="67">
        <v>0</v>
      </c>
      <c r="G69" s="67">
        <v>-15792426</v>
      </c>
      <c r="H69" s="67">
        <v>0</v>
      </c>
      <c r="I69" s="67">
        <v>23682786</v>
      </c>
      <c r="J69" s="68" t="s">
        <v>0</v>
      </c>
      <c r="K69" s="67">
        <v>7106963208</v>
      </c>
      <c r="L69" s="166" t="s">
        <v>0</v>
      </c>
    </row>
    <row r="70" spans="1:12" s="1" customFormat="1" ht="12.75" customHeight="1">
      <c r="A70" s="165" t="s">
        <v>36</v>
      </c>
      <c r="B70" s="66" t="s">
        <v>0</v>
      </c>
      <c r="C70" s="68" t="s">
        <v>0</v>
      </c>
      <c r="D70" s="67">
        <v>7106963208</v>
      </c>
      <c r="E70" s="67">
        <v>40000000</v>
      </c>
      <c r="F70" s="67">
        <v>45244742</v>
      </c>
      <c r="G70" s="67">
        <v>-56853106</v>
      </c>
      <c r="H70" s="67">
        <v>0</v>
      </c>
      <c r="I70" s="67">
        <v>25135358</v>
      </c>
      <c r="J70" s="68" t="s">
        <v>0</v>
      </c>
      <c r="K70" s="67">
        <v>7044865360</v>
      </c>
      <c r="L70" s="166" t="s">
        <v>0</v>
      </c>
    </row>
    <row r="71" spans="1:12" s="1" customFormat="1" ht="12.75" customHeight="1" thickBot="1">
      <c r="A71" s="167" t="s">
        <v>37</v>
      </c>
      <c r="B71" s="70" t="s">
        <v>0</v>
      </c>
      <c r="C71" s="177" t="s">
        <v>0</v>
      </c>
      <c r="D71" s="178">
        <v>7044865360</v>
      </c>
      <c r="E71" s="178">
        <v>72000000</v>
      </c>
      <c r="F71" s="178">
        <v>82000000</v>
      </c>
      <c r="G71" s="178">
        <v>-12954790</v>
      </c>
      <c r="H71" s="178">
        <v>0</v>
      </c>
      <c r="I71" s="178">
        <v>18545808.779999997</v>
      </c>
      <c r="J71" s="177" t="s">
        <v>0</v>
      </c>
      <c r="K71" s="178">
        <v>7021910570</v>
      </c>
      <c r="L71" s="179" t="s">
        <v>0</v>
      </c>
    </row>
    <row r="72" spans="1:12" s="1" customFormat="1" ht="12.75" customHeight="1" hidden="1" thickBot="1">
      <c r="A72" s="170" t="s">
        <v>38</v>
      </c>
      <c r="B72" s="119" t="s">
        <v>0</v>
      </c>
      <c r="C72" s="121" t="s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1" t="s">
        <v>0</v>
      </c>
      <c r="K72" s="120">
        <v>0</v>
      </c>
      <c r="L72" s="175" t="s">
        <v>0</v>
      </c>
    </row>
    <row r="73" spans="1:12" s="1" customFormat="1" ht="12.75" customHeight="1" hidden="1" thickBot="1">
      <c r="A73" s="165" t="s">
        <v>39</v>
      </c>
      <c r="B73" s="66" t="s">
        <v>0</v>
      </c>
      <c r="C73" s="68" t="s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8" t="s">
        <v>0</v>
      </c>
      <c r="K73" s="67">
        <v>0</v>
      </c>
      <c r="L73" s="172" t="s">
        <v>0</v>
      </c>
    </row>
    <row r="74" spans="1:12" s="1" customFormat="1" ht="12.75" customHeight="1" hidden="1" thickBot="1">
      <c r="A74" s="165" t="s">
        <v>40</v>
      </c>
      <c r="B74" s="66" t="s">
        <v>0</v>
      </c>
      <c r="C74" s="68" t="s">
        <v>0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68" t="s">
        <v>0</v>
      </c>
      <c r="K74" s="67">
        <v>0</v>
      </c>
      <c r="L74" s="172" t="s">
        <v>0</v>
      </c>
    </row>
    <row r="75" spans="1:12" s="1" customFormat="1" ht="12.75" customHeight="1" hidden="1" thickBot="1">
      <c r="A75" s="165" t="s">
        <v>41</v>
      </c>
      <c r="B75" s="66" t="s">
        <v>0</v>
      </c>
      <c r="C75" s="68" t="s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8" t="s">
        <v>0</v>
      </c>
      <c r="K75" s="67">
        <v>0</v>
      </c>
      <c r="L75" s="172" t="s">
        <v>0</v>
      </c>
    </row>
    <row r="76" spans="1:12" s="1" customFormat="1" ht="12.75" customHeight="1" hidden="1" thickBot="1">
      <c r="A76" s="165" t="s">
        <v>42</v>
      </c>
      <c r="B76" s="66" t="s">
        <v>0</v>
      </c>
      <c r="C76" s="68" t="s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8" t="s">
        <v>0</v>
      </c>
      <c r="K76" s="67">
        <v>0</v>
      </c>
      <c r="L76" s="172" t="s">
        <v>0</v>
      </c>
    </row>
    <row r="77" spans="1:12" s="1" customFormat="1" ht="12.75" customHeight="1" hidden="1" thickBot="1">
      <c r="A77" s="165" t="s">
        <v>43</v>
      </c>
      <c r="B77" s="66" t="s">
        <v>0</v>
      </c>
      <c r="C77" s="68" t="s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8" t="s">
        <v>0</v>
      </c>
      <c r="K77" s="67">
        <v>0</v>
      </c>
      <c r="L77" s="172" t="s">
        <v>0</v>
      </c>
    </row>
    <row r="78" spans="1:12" s="1" customFormat="1" ht="12.75" customHeight="1" hidden="1" thickBot="1">
      <c r="A78" s="167" t="s">
        <v>44</v>
      </c>
      <c r="B78" s="70" t="s">
        <v>0</v>
      </c>
      <c r="C78" s="70" t="s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70" t="s">
        <v>0</v>
      </c>
      <c r="K78" s="42">
        <v>0</v>
      </c>
      <c r="L78" s="172" t="s">
        <v>0</v>
      </c>
    </row>
    <row r="79" spans="1:12" s="1" customFormat="1" ht="12.75" customHeight="1" thickBot="1">
      <c r="A79" s="114" t="str">
        <f>"Total per year "&amp;RIGHT($A$7,4)&amp;":"</f>
        <v>Total per year 2016:</v>
      </c>
      <c r="B79" s="108" t="s">
        <v>0</v>
      </c>
      <c r="C79" s="64" t="s">
        <v>0</v>
      </c>
      <c r="D79" s="20">
        <v>7149971730</v>
      </c>
      <c r="E79" s="20">
        <v>937000000</v>
      </c>
      <c r="F79" s="20">
        <v>345364934</v>
      </c>
      <c r="G79" s="20">
        <v>-45637377</v>
      </c>
      <c r="H79" s="20">
        <v>0</v>
      </c>
      <c r="I79" s="20">
        <v>137760099.78</v>
      </c>
      <c r="J79" s="19" t="s">
        <v>0</v>
      </c>
      <c r="K79" s="20">
        <v>7695969419</v>
      </c>
      <c r="L79" s="116" t="s">
        <v>0</v>
      </c>
    </row>
    <row r="80" ht="15" customHeight="1">
      <c r="A80" s="51" t="s">
        <v>65</v>
      </c>
    </row>
    <row r="81" ht="15.75">
      <c r="A81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</oddFooter>
  </headerFooter>
  <rowBreaks count="1" manualBreakCount="1">
    <brk id="4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SheetLayoutView="100" zoomScalePageLayoutView="0" workbookViewId="0" topLeftCell="A37">
      <selection activeCell="D62" sqref="D62:K62"/>
    </sheetView>
  </sheetViews>
  <sheetFormatPr defaultColWidth="11.421875" defaultRowHeight="12.75"/>
  <cols>
    <col min="1" max="1" width="48.8515625" style="15" customWidth="1"/>
    <col min="2" max="10" width="11.421875" style="15" customWidth="1"/>
    <col min="11" max="11" width="13.140625" style="15" customWidth="1"/>
    <col min="1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18.7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15.7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84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4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  <c r="N11" s="5"/>
    </row>
    <row r="12" spans="1:14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5"/>
    </row>
    <row r="13" spans="1:14" s="8" customFormat="1" ht="12" customHeight="1">
      <c r="A13" s="52" t="s">
        <v>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5"/>
      <c r="N13" s="5"/>
    </row>
    <row r="14" spans="1:14" s="9" customFormat="1" ht="12" customHeight="1">
      <c r="A14" s="73" t="s">
        <v>4</v>
      </c>
      <c r="B14" s="32">
        <v>1349880</v>
      </c>
      <c r="C14" s="180">
        <v>1243671</v>
      </c>
      <c r="D14" s="33">
        <v>435974</v>
      </c>
      <c r="E14" s="32">
        <v>0</v>
      </c>
      <c r="F14" s="33">
        <v>0</v>
      </c>
      <c r="G14" s="33">
        <v>8194</v>
      </c>
      <c r="H14" s="33">
        <v>0</v>
      </c>
      <c r="I14" s="33">
        <v>0</v>
      </c>
      <c r="J14" s="32">
        <v>482100</v>
      </c>
      <c r="K14" s="34">
        <v>444168</v>
      </c>
      <c r="L14" s="35">
        <v>0</v>
      </c>
      <c r="M14" s="5"/>
      <c r="N14" s="5"/>
    </row>
    <row r="15" spans="1:14" s="10" customFormat="1" ht="12" customHeight="1">
      <c r="A15" s="74" t="s">
        <v>27</v>
      </c>
      <c r="B15" s="36">
        <v>1349880</v>
      </c>
      <c r="C15" s="36">
        <v>1243671</v>
      </c>
      <c r="D15" s="36">
        <v>435974</v>
      </c>
      <c r="E15" s="36">
        <v>0</v>
      </c>
      <c r="F15" s="36">
        <v>0</v>
      </c>
      <c r="G15" s="36">
        <v>8194</v>
      </c>
      <c r="H15" s="36">
        <v>0</v>
      </c>
      <c r="I15" s="36">
        <v>0</v>
      </c>
      <c r="J15" s="36">
        <v>482100</v>
      </c>
      <c r="K15" s="36">
        <v>444168</v>
      </c>
      <c r="L15" s="37">
        <v>0</v>
      </c>
      <c r="M15" s="5"/>
      <c r="N15" s="5"/>
    </row>
    <row r="16" spans="1:14" s="8" customFormat="1" ht="12" customHeight="1">
      <c r="A16" s="75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4"/>
      <c r="M16" s="5"/>
      <c r="N16" s="5"/>
    </row>
    <row r="17" spans="1:14" s="9" customFormat="1" ht="11.25" customHeight="1">
      <c r="A17" s="73" t="s">
        <v>22</v>
      </c>
      <c r="B17" s="34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  <c r="M17" s="5"/>
      <c r="N17" s="5"/>
    </row>
    <row r="18" spans="1:14" s="8" customFormat="1" ht="12" customHeight="1">
      <c r="A18" s="73" t="s">
        <v>66</v>
      </c>
      <c r="B18" s="34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1000000000</v>
      </c>
      <c r="K18" s="34">
        <v>1000000000</v>
      </c>
      <c r="L18" s="38">
        <v>0</v>
      </c>
      <c r="M18" s="5"/>
      <c r="N18" s="5"/>
    </row>
    <row r="19" spans="1:14" s="8" customFormat="1" ht="12" customHeight="1">
      <c r="A19" s="73" t="s">
        <v>67</v>
      </c>
      <c r="B19" s="34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5"/>
    </row>
    <row r="20" spans="1:14" s="8" customFormat="1" ht="12" customHeight="1">
      <c r="A20" s="73" t="s">
        <v>68</v>
      </c>
      <c r="B20" s="34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500000000</v>
      </c>
      <c r="K20" s="34">
        <v>500000000</v>
      </c>
      <c r="L20" s="38">
        <v>0</v>
      </c>
      <c r="M20" s="5"/>
      <c r="N20" s="5"/>
    </row>
    <row r="21" spans="1:14" s="8" customFormat="1" ht="12" customHeight="1">
      <c r="A21" s="73" t="s">
        <v>69</v>
      </c>
      <c r="B21" s="34">
        <v>550000000</v>
      </c>
      <c r="C21" s="34">
        <v>550000000</v>
      </c>
      <c r="D21" s="34">
        <v>550000000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550000000</v>
      </c>
      <c r="K21" s="34">
        <v>550000000</v>
      </c>
      <c r="L21" s="38">
        <v>0</v>
      </c>
      <c r="M21" s="5"/>
      <c r="N21" s="5"/>
    </row>
    <row r="22" spans="1:14" s="8" customFormat="1" ht="12" customHeight="1">
      <c r="A22" s="73" t="s">
        <v>82</v>
      </c>
      <c r="B22" s="34">
        <v>650000000</v>
      </c>
      <c r="C22" s="34">
        <v>650000000</v>
      </c>
      <c r="D22" s="34">
        <v>650000000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650000000</v>
      </c>
      <c r="K22" s="34">
        <v>650000000</v>
      </c>
      <c r="L22" s="38">
        <v>0</v>
      </c>
      <c r="M22" s="5"/>
      <c r="N22" s="5"/>
    </row>
    <row r="23" spans="1:14" s="8" customFormat="1" ht="12" customHeight="1">
      <c r="A23" s="73" t="s">
        <v>20</v>
      </c>
      <c r="B23" s="34">
        <v>150000000</v>
      </c>
      <c r="C23" s="34">
        <v>150000000</v>
      </c>
      <c r="D23" s="34">
        <v>131925610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131925610</v>
      </c>
      <c r="K23" s="34">
        <v>131925610</v>
      </c>
      <c r="L23" s="38">
        <v>0</v>
      </c>
      <c r="M23" s="5"/>
      <c r="N23" s="5"/>
    </row>
    <row r="24" spans="1:14" s="8" customFormat="1" ht="12" customHeight="1">
      <c r="A24" s="76" t="s">
        <v>6</v>
      </c>
      <c r="B24" s="34">
        <v>7019240</v>
      </c>
      <c r="C24" s="34">
        <v>7019240</v>
      </c>
      <c r="D24" s="34">
        <v>2305821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2305821</v>
      </c>
      <c r="K24" s="34">
        <v>2305821</v>
      </c>
      <c r="L24" s="38">
        <v>0</v>
      </c>
      <c r="M24" s="5"/>
      <c r="N24" s="5"/>
    </row>
    <row r="25" spans="1:14" s="8" customFormat="1" ht="12.75" customHeight="1">
      <c r="A25" s="77" t="s">
        <v>62</v>
      </c>
      <c r="B25" s="34">
        <v>42000000</v>
      </c>
      <c r="C25" s="34">
        <v>42000000</v>
      </c>
      <c r="D25" s="58">
        <v>7636363</v>
      </c>
      <c r="E25" s="34">
        <v>0</v>
      </c>
      <c r="F25" s="34">
        <v>3818182</v>
      </c>
      <c r="G25" s="34">
        <v>0</v>
      </c>
      <c r="H25" s="34">
        <v>0</v>
      </c>
      <c r="I25" s="34">
        <v>272</v>
      </c>
      <c r="J25" s="34">
        <v>3818181</v>
      </c>
      <c r="K25" s="34">
        <v>3818181</v>
      </c>
      <c r="L25" s="38">
        <v>0</v>
      </c>
      <c r="M25" s="5"/>
      <c r="N25" s="5"/>
    </row>
    <row r="26" spans="1:14" s="8" customFormat="1" ht="12" customHeight="1">
      <c r="A26" s="78" t="s">
        <v>5</v>
      </c>
      <c r="B26" s="34">
        <v>4590023</v>
      </c>
      <c r="C26" s="34">
        <v>4590023</v>
      </c>
      <c r="D26" s="58">
        <v>1745807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1745807</v>
      </c>
      <c r="K26" s="34">
        <v>1745807</v>
      </c>
      <c r="L26" s="38">
        <v>0</v>
      </c>
      <c r="M26" s="5"/>
      <c r="N26" s="5"/>
    </row>
    <row r="27" spans="1:14" s="8" customFormat="1" ht="12" customHeight="1">
      <c r="A27" s="73" t="s">
        <v>4</v>
      </c>
      <c r="B27" s="34">
        <v>18620142</v>
      </c>
      <c r="C27" s="34">
        <v>18620142</v>
      </c>
      <c r="D27" s="58">
        <v>6643629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6643629</v>
      </c>
      <c r="K27" s="34">
        <v>6643629</v>
      </c>
      <c r="L27" s="38">
        <v>0</v>
      </c>
      <c r="M27" s="5"/>
      <c r="N27" s="5"/>
    </row>
    <row r="28" spans="1:14" s="9" customFormat="1" ht="12" customHeight="1">
      <c r="A28" s="73" t="s">
        <v>30</v>
      </c>
      <c r="B28" s="34">
        <v>2900000000</v>
      </c>
      <c r="C28" s="34">
        <v>2900000000</v>
      </c>
      <c r="D28" s="34">
        <v>700000000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700000000</v>
      </c>
      <c r="K28" s="34">
        <v>700000000</v>
      </c>
      <c r="L28" s="38">
        <v>0</v>
      </c>
      <c r="M28" s="5"/>
      <c r="N28" s="5"/>
    </row>
    <row r="29" spans="1:14" s="8" customFormat="1" ht="12" customHeight="1">
      <c r="A29" s="73" t="s">
        <v>14</v>
      </c>
      <c r="B29" s="34">
        <v>750000000</v>
      </c>
      <c r="C29" s="34">
        <v>750000000</v>
      </c>
      <c r="D29" s="58">
        <v>225000000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225000000</v>
      </c>
      <c r="K29" s="34">
        <v>225000000</v>
      </c>
      <c r="L29" s="38">
        <v>0</v>
      </c>
      <c r="M29" s="5"/>
      <c r="N29" s="5"/>
    </row>
    <row r="30" spans="1:14" s="8" customFormat="1" ht="12" customHeight="1">
      <c r="A30" s="73" t="s">
        <v>61</v>
      </c>
      <c r="B30" s="34">
        <v>200000000</v>
      </c>
      <c r="C30" s="34">
        <v>200000000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8">
        <v>200000000</v>
      </c>
      <c r="M30" s="5"/>
      <c r="N30" s="5"/>
    </row>
    <row r="31" spans="1:14" s="9" customFormat="1" ht="12" customHeight="1">
      <c r="A31" s="73" t="s">
        <v>17</v>
      </c>
      <c r="B31" s="34">
        <v>25000000</v>
      </c>
      <c r="C31" s="34">
        <v>25000000</v>
      </c>
      <c r="D31" s="34">
        <v>20000000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20000000</v>
      </c>
      <c r="K31" s="34">
        <v>20000000</v>
      </c>
      <c r="L31" s="38">
        <v>0</v>
      </c>
      <c r="M31" s="5"/>
      <c r="N31" s="5"/>
    </row>
    <row r="32" spans="1:14" s="9" customFormat="1" ht="12" customHeight="1">
      <c r="A32" s="73" t="s">
        <v>18</v>
      </c>
      <c r="B32" s="34">
        <v>400000000</v>
      </c>
      <c r="C32" s="34">
        <v>400000000</v>
      </c>
      <c r="D32" s="34">
        <v>300000000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300000000</v>
      </c>
      <c r="K32" s="34">
        <v>300000000</v>
      </c>
      <c r="L32" s="38">
        <v>0</v>
      </c>
      <c r="M32" s="5"/>
      <c r="N32" s="5"/>
    </row>
    <row r="33" spans="1:14" s="9" customFormat="1" ht="12.75" customHeight="1">
      <c r="A33" s="77" t="s">
        <v>63</v>
      </c>
      <c r="B33" s="34">
        <v>100000000</v>
      </c>
      <c r="C33" s="34">
        <v>100000000</v>
      </c>
      <c r="D33" s="34">
        <v>54545455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54545455</v>
      </c>
      <c r="K33" s="34">
        <v>54545455</v>
      </c>
      <c r="L33" s="38">
        <v>0</v>
      </c>
      <c r="M33" s="5"/>
      <c r="N33" s="5"/>
    </row>
    <row r="34" spans="1:14" s="9" customFormat="1" ht="12.75" customHeight="1">
      <c r="A34" s="77" t="s">
        <v>7</v>
      </c>
      <c r="B34" s="34">
        <v>7019240</v>
      </c>
      <c r="C34" s="34">
        <v>7019240</v>
      </c>
      <c r="D34" s="34">
        <v>1885878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1885878</v>
      </c>
      <c r="K34" s="34">
        <v>1885878</v>
      </c>
      <c r="L34" s="38">
        <v>0</v>
      </c>
      <c r="M34" s="5"/>
      <c r="N34" s="5"/>
    </row>
    <row r="35" spans="1:14" s="8" customFormat="1" ht="12" customHeight="1">
      <c r="A35" s="74" t="s">
        <v>8</v>
      </c>
      <c r="B35" s="39">
        <v>8704248645</v>
      </c>
      <c r="C35" s="39">
        <v>8704248645</v>
      </c>
      <c r="D35" s="39">
        <v>5551688563</v>
      </c>
      <c r="E35" s="39">
        <v>0</v>
      </c>
      <c r="F35" s="39">
        <v>3818182</v>
      </c>
      <c r="G35" s="39">
        <v>0</v>
      </c>
      <c r="H35" s="39">
        <v>0</v>
      </c>
      <c r="I35" s="39">
        <v>272</v>
      </c>
      <c r="J35" s="39">
        <v>5547870381</v>
      </c>
      <c r="K35" s="39">
        <v>5547870381</v>
      </c>
      <c r="L35" s="37">
        <v>200000000</v>
      </c>
      <c r="M35" s="5"/>
      <c r="N35" s="5"/>
    </row>
    <row r="36" spans="1:14" s="8" customFormat="1" ht="12" customHeight="1">
      <c r="A36" s="75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5"/>
      <c r="N36" s="5"/>
    </row>
    <row r="37" spans="1:14" s="8" customFormat="1" ht="12" customHeight="1">
      <c r="A37" s="76" t="s">
        <v>6</v>
      </c>
      <c r="B37" s="34">
        <v>9591610</v>
      </c>
      <c r="C37" s="180">
        <v>8648882</v>
      </c>
      <c r="D37" s="58">
        <v>2134377</v>
      </c>
      <c r="E37" s="34">
        <v>0</v>
      </c>
      <c r="F37" s="34">
        <v>0</v>
      </c>
      <c r="G37" s="34">
        <v>9431</v>
      </c>
      <c r="H37" s="34">
        <v>0</v>
      </c>
      <c r="I37" s="34">
        <v>0</v>
      </c>
      <c r="J37" s="34">
        <v>2377483</v>
      </c>
      <c r="K37" s="34">
        <v>2143808</v>
      </c>
      <c r="L37" s="38">
        <v>0</v>
      </c>
      <c r="M37" s="5"/>
      <c r="N37" s="5"/>
    </row>
    <row r="38" spans="1:14" s="9" customFormat="1" ht="12" customHeight="1">
      <c r="A38" s="76" t="s">
        <v>7</v>
      </c>
      <c r="B38" s="34">
        <v>9591610</v>
      </c>
      <c r="C38" s="180">
        <v>8648882</v>
      </c>
      <c r="D38" s="58">
        <v>1622701</v>
      </c>
      <c r="E38" s="34">
        <v>0</v>
      </c>
      <c r="F38" s="34">
        <v>0</v>
      </c>
      <c r="G38" s="34">
        <v>7170</v>
      </c>
      <c r="H38" s="34">
        <v>0</v>
      </c>
      <c r="I38" s="34">
        <v>0</v>
      </c>
      <c r="J38" s="34">
        <v>1807527</v>
      </c>
      <c r="K38" s="34">
        <v>1629871</v>
      </c>
      <c r="L38" s="38">
        <v>0</v>
      </c>
      <c r="M38" s="5"/>
      <c r="N38" s="5"/>
    </row>
    <row r="39" spans="1:14" s="13" customFormat="1" ht="12" customHeight="1">
      <c r="A39" s="76" t="s">
        <v>21</v>
      </c>
      <c r="B39" s="34">
        <v>401490000</v>
      </c>
      <c r="C39" s="180">
        <v>362028855</v>
      </c>
      <c r="D39" s="58">
        <v>360436305</v>
      </c>
      <c r="E39" s="34">
        <v>0</v>
      </c>
      <c r="F39" s="34">
        <v>0</v>
      </c>
      <c r="G39" s="34">
        <v>1592550</v>
      </c>
      <c r="H39" s="34">
        <v>0</v>
      </c>
      <c r="I39" s="34">
        <v>9388964</v>
      </c>
      <c r="J39" s="34">
        <v>401490000</v>
      </c>
      <c r="K39" s="34">
        <v>362028855</v>
      </c>
      <c r="L39" s="38">
        <v>0</v>
      </c>
      <c r="M39" s="5"/>
      <c r="N39" s="5"/>
    </row>
    <row r="40" spans="1:14" s="13" customFormat="1" ht="12" customHeight="1">
      <c r="A40" s="76" t="s">
        <v>70</v>
      </c>
      <c r="B40" s="34">
        <v>1000000000</v>
      </c>
      <c r="C40" s="180">
        <v>901713255</v>
      </c>
      <c r="D40" s="58">
        <v>897746656</v>
      </c>
      <c r="E40" s="34">
        <v>0</v>
      </c>
      <c r="F40" s="34">
        <v>0</v>
      </c>
      <c r="G40" s="34">
        <v>3966599</v>
      </c>
      <c r="H40" s="34">
        <v>0</v>
      </c>
      <c r="I40" s="34">
        <v>0</v>
      </c>
      <c r="J40" s="34">
        <v>1000000000</v>
      </c>
      <c r="K40" s="34">
        <v>901713255</v>
      </c>
      <c r="L40" s="38">
        <v>0</v>
      </c>
      <c r="M40" s="5"/>
      <c r="N40" s="5"/>
    </row>
    <row r="41" spans="1:14" s="13" customFormat="1" ht="12" customHeight="1">
      <c r="A41" s="76" t="s">
        <v>71</v>
      </c>
      <c r="B41" s="34">
        <v>698069000</v>
      </c>
      <c r="C41" s="180">
        <v>629458070</v>
      </c>
      <c r="D41" s="58">
        <v>626689110</v>
      </c>
      <c r="E41" s="34">
        <v>0</v>
      </c>
      <c r="F41" s="34">
        <v>0</v>
      </c>
      <c r="G41" s="34">
        <v>2768960</v>
      </c>
      <c r="H41" s="34">
        <v>0</v>
      </c>
      <c r="I41" s="34">
        <v>0</v>
      </c>
      <c r="J41" s="34">
        <v>698069000</v>
      </c>
      <c r="K41" s="34">
        <v>629458070</v>
      </c>
      <c r="L41" s="38">
        <v>0</v>
      </c>
      <c r="M41" s="5"/>
      <c r="N41" s="5"/>
    </row>
    <row r="42" spans="1:14" s="13" customFormat="1" ht="12" customHeight="1">
      <c r="A42" s="76" t="s">
        <v>55</v>
      </c>
      <c r="B42" s="34">
        <v>9318877</v>
      </c>
      <c r="C42" s="180">
        <v>8402955</v>
      </c>
      <c r="D42" s="58">
        <v>2440080</v>
      </c>
      <c r="E42" s="34">
        <v>0</v>
      </c>
      <c r="F42" s="34">
        <v>0</v>
      </c>
      <c r="G42" s="34">
        <v>10781</v>
      </c>
      <c r="H42" s="34">
        <v>0</v>
      </c>
      <c r="I42" s="34">
        <v>0</v>
      </c>
      <c r="J42" s="34">
        <v>2718005</v>
      </c>
      <c r="K42" s="34">
        <v>2450861</v>
      </c>
      <c r="L42" s="38">
        <v>0</v>
      </c>
      <c r="M42" s="5"/>
      <c r="N42" s="5"/>
    </row>
    <row r="43" spans="1:14" s="8" customFormat="1" ht="12" customHeight="1">
      <c r="A43" s="78" t="s">
        <v>9</v>
      </c>
      <c r="B43" s="180">
        <v>15927358</v>
      </c>
      <c r="C43" s="180">
        <v>14361910</v>
      </c>
      <c r="D43" s="180">
        <v>3747801</v>
      </c>
      <c r="E43" s="34">
        <v>0</v>
      </c>
      <c r="F43" s="34">
        <v>0</v>
      </c>
      <c r="G43" s="34">
        <v>16559</v>
      </c>
      <c r="H43" s="34">
        <v>0</v>
      </c>
      <c r="I43" s="34">
        <v>0</v>
      </c>
      <c r="J43" s="34">
        <v>4174675</v>
      </c>
      <c r="K43" s="34">
        <v>3764360</v>
      </c>
      <c r="L43" s="38">
        <v>0</v>
      </c>
      <c r="M43" s="5"/>
      <c r="N43" s="5"/>
    </row>
    <row r="44" spans="1:14" s="8" customFormat="1" ht="12" customHeight="1">
      <c r="A44" s="78" t="s">
        <v>56</v>
      </c>
      <c r="B44" s="180">
        <v>2208542</v>
      </c>
      <c r="C44" s="180">
        <v>1991472</v>
      </c>
      <c r="D44" s="180">
        <v>168433</v>
      </c>
      <c r="E44" s="34">
        <v>0</v>
      </c>
      <c r="F44" s="34">
        <v>0</v>
      </c>
      <c r="G44" s="34">
        <v>744</v>
      </c>
      <c r="H44" s="34">
        <v>0</v>
      </c>
      <c r="I44" s="34">
        <v>0</v>
      </c>
      <c r="J44" s="34">
        <v>187617</v>
      </c>
      <c r="K44" s="34">
        <v>169177</v>
      </c>
      <c r="L44" s="38">
        <v>0</v>
      </c>
      <c r="M44" s="5"/>
      <c r="N44" s="5"/>
    </row>
    <row r="45" spans="1:14" s="8" customFormat="1" ht="12" customHeight="1">
      <c r="A45" s="74" t="s">
        <v>10</v>
      </c>
      <c r="B45" s="39">
        <v>2146196997</v>
      </c>
      <c r="C45" s="39">
        <v>1935254281</v>
      </c>
      <c r="D45" s="39">
        <v>1894985463</v>
      </c>
      <c r="E45" s="39">
        <v>0</v>
      </c>
      <c r="F45" s="39">
        <v>0</v>
      </c>
      <c r="G45" s="39">
        <v>8372794</v>
      </c>
      <c r="H45" s="39">
        <v>0</v>
      </c>
      <c r="I45" s="39">
        <v>9388964</v>
      </c>
      <c r="J45" s="39">
        <v>2110824307</v>
      </c>
      <c r="K45" s="39">
        <v>1903358257</v>
      </c>
      <c r="L45" s="37">
        <v>0</v>
      </c>
      <c r="M45" s="5"/>
      <c r="N45" s="5"/>
    </row>
    <row r="46" spans="1:14" s="8" customFormat="1" ht="12" customHeight="1">
      <c r="A46" s="75" t="s">
        <v>15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5"/>
      <c r="N46" s="5"/>
    </row>
    <row r="47" spans="1:14" s="8" customFormat="1" ht="12" customHeight="1">
      <c r="A47" s="76" t="s">
        <v>19</v>
      </c>
      <c r="B47" s="34">
        <v>120822030</v>
      </c>
      <c r="C47" s="34">
        <v>152092183</v>
      </c>
      <c r="D47" s="34">
        <v>152130484</v>
      </c>
      <c r="E47" s="34">
        <v>0</v>
      </c>
      <c r="F47" s="34">
        <v>0</v>
      </c>
      <c r="G47" s="34">
        <v>-38301</v>
      </c>
      <c r="H47" s="34">
        <v>0</v>
      </c>
      <c r="I47" s="34">
        <v>0</v>
      </c>
      <c r="J47" s="34">
        <v>120822030</v>
      </c>
      <c r="K47" s="34">
        <v>152092183</v>
      </c>
      <c r="L47" s="38">
        <v>0</v>
      </c>
      <c r="M47" s="5"/>
      <c r="N47" s="5"/>
    </row>
    <row r="48" spans="1:14" s="8" customFormat="1" ht="12" customHeight="1">
      <c r="A48" s="74" t="s">
        <v>16</v>
      </c>
      <c r="B48" s="39">
        <v>120822030</v>
      </c>
      <c r="C48" s="39">
        <v>152092183</v>
      </c>
      <c r="D48" s="39">
        <v>152130484</v>
      </c>
      <c r="E48" s="39">
        <v>0</v>
      </c>
      <c r="F48" s="39">
        <v>0</v>
      </c>
      <c r="G48" s="39">
        <v>-38301</v>
      </c>
      <c r="H48" s="39">
        <v>0</v>
      </c>
      <c r="I48" s="39">
        <v>0</v>
      </c>
      <c r="J48" s="39">
        <v>120822030</v>
      </c>
      <c r="K48" s="39">
        <v>152092183</v>
      </c>
      <c r="L48" s="37">
        <v>0</v>
      </c>
      <c r="M48" s="5"/>
      <c r="N48" s="5"/>
    </row>
    <row r="49" spans="1:14" s="2" customFormat="1" ht="13.5" thickBot="1">
      <c r="A49" s="79" t="str">
        <f>"Total in "&amp;LEFT($A$7,LEN($A$7)-5)&amp;":"</f>
        <v>Total in June:</v>
      </c>
      <c r="B49" s="19" t="s">
        <v>0</v>
      </c>
      <c r="C49" s="20">
        <v>10792838780</v>
      </c>
      <c r="D49" s="20">
        <v>7599240484</v>
      </c>
      <c r="E49" s="20">
        <v>0</v>
      </c>
      <c r="F49" s="20">
        <v>3818182</v>
      </c>
      <c r="G49" s="20">
        <v>8342687</v>
      </c>
      <c r="H49" s="20">
        <v>0</v>
      </c>
      <c r="I49" s="20">
        <v>9389236</v>
      </c>
      <c r="J49" s="19" t="s">
        <v>0</v>
      </c>
      <c r="K49" s="181">
        <v>7603764989</v>
      </c>
      <c r="L49" s="21">
        <v>200000000</v>
      </c>
      <c r="M49" s="5"/>
      <c r="N49" s="5"/>
    </row>
    <row r="50" spans="1:14" s="2" customFormat="1" ht="12" customHeight="1">
      <c r="A50" s="16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5"/>
      <c r="N50" s="5"/>
    </row>
    <row r="51" spans="1:14" s="8" customFormat="1" ht="12" customHeight="1" thickBot="1">
      <c r="A51" s="80" t="s">
        <v>28</v>
      </c>
      <c r="B51" s="148">
        <v>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48">
        <v>0</v>
      </c>
      <c r="K51" s="182">
        <v>0</v>
      </c>
      <c r="L51" s="183">
        <v>0</v>
      </c>
      <c r="M51" s="5"/>
      <c r="N51" s="5"/>
    </row>
    <row r="52" spans="1:14" s="2" customFormat="1" ht="13.5">
      <c r="A52" s="27" t="s">
        <v>33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5"/>
      <c r="N52" s="5"/>
    </row>
    <row r="53" spans="1:14" s="31" customFormat="1" ht="12.75">
      <c r="A53" s="28" t="s">
        <v>12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44"/>
      <c r="M53" s="5"/>
      <c r="N53" s="5"/>
    </row>
    <row r="54" spans="1:14" s="31" customFormat="1" ht="12.75">
      <c r="A54" s="83" t="s">
        <v>53</v>
      </c>
      <c r="B54" s="34">
        <v>81255205</v>
      </c>
      <c r="C54" s="34">
        <v>81255205</v>
      </c>
      <c r="D54" s="34">
        <v>81255205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81255205</v>
      </c>
      <c r="K54" s="34">
        <v>81255205</v>
      </c>
      <c r="L54" s="38">
        <v>0</v>
      </c>
      <c r="M54" s="5"/>
      <c r="N54" s="5"/>
    </row>
    <row r="55" spans="1:14" s="31" customFormat="1" ht="12.75">
      <c r="A55" s="83" t="s">
        <v>54</v>
      </c>
      <c r="B55" s="34">
        <v>20631641</v>
      </c>
      <c r="C55" s="34">
        <v>20631641</v>
      </c>
      <c r="D55" s="34">
        <v>15473730</v>
      </c>
      <c r="E55" s="34">
        <v>0</v>
      </c>
      <c r="F55" s="34">
        <v>1289478</v>
      </c>
      <c r="G55" s="34">
        <v>0</v>
      </c>
      <c r="H55" s="34">
        <v>0</v>
      </c>
      <c r="I55" s="34">
        <v>46820</v>
      </c>
      <c r="J55" s="34">
        <v>14184252</v>
      </c>
      <c r="K55" s="34">
        <v>14184252</v>
      </c>
      <c r="L55" s="38">
        <v>0</v>
      </c>
      <c r="M55" s="5"/>
      <c r="N55" s="5"/>
    </row>
    <row r="56" spans="1:14" s="31" customFormat="1" ht="12.75" customHeight="1">
      <c r="A56" s="82" t="s">
        <v>8</v>
      </c>
      <c r="B56" s="39">
        <v>114438831</v>
      </c>
      <c r="C56" s="39">
        <v>114438831</v>
      </c>
      <c r="D56" s="39">
        <v>96728935</v>
      </c>
      <c r="E56" s="39">
        <v>0</v>
      </c>
      <c r="F56" s="39">
        <v>1289478</v>
      </c>
      <c r="G56" s="39">
        <v>0</v>
      </c>
      <c r="H56" s="39">
        <v>0</v>
      </c>
      <c r="I56" s="39">
        <v>46820</v>
      </c>
      <c r="J56" s="39">
        <v>95439457</v>
      </c>
      <c r="K56" s="39">
        <v>95439457</v>
      </c>
      <c r="L56" s="37">
        <v>0</v>
      </c>
      <c r="M56" s="5"/>
      <c r="N56" s="5"/>
    </row>
    <row r="57" spans="1:14" s="31" customFormat="1" ht="12.75" customHeight="1" thickBot="1">
      <c r="A57" s="79" t="str">
        <f>"Total in "&amp;LEFT($A$7,LEN($A$7)-5)&amp;":"</f>
        <v>Total in June:</v>
      </c>
      <c r="B57" s="59" t="s">
        <v>0</v>
      </c>
      <c r="C57" s="20">
        <v>114438831</v>
      </c>
      <c r="D57" s="20">
        <v>96728935</v>
      </c>
      <c r="E57" s="20">
        <v>0</v>
      </c>
      <c r="F57" s="20">
        <v>1289478</v>
      </c>
      <c r="G57" s="20">
        <v>0</v>
      </c>
      <c r="H57" s="20">
        <v>0</v>
      </c>
      <c r="I57" s="20">
        <v>46820</v>
      </c>
      <c r="J57" s="59" t="s">
        <v>0</v>
      </c>
      <c r="K57" s="20">
        <v>95439457</v>
      </c>
      <c r="L57" s="21">
        <v>0</v>
      </c>
      <c r="M57" s="5"/>
      <c r="N57" s="5"/>
    </row>
    <row r="58" spans="1:14" s="31" customFormat="1" ht="12.75" customHeight="1">
      <c r="A58" s="84" t="s">
        <v>11</v>
      </c>
      <c r="B58" s="40">
        <v>5349880</v>
      </c>
      <c r="C58" s="184">
        <v>4928948</v>
      </c>
      <c r="D58" s="184">
        <v>435974</v>
      </c>
      <c r="E58" s="184">
        <v>0</v>
      </c>
      <c r="F58" s="184">
        <v>0</v>
      </c>
      <c r="G58" s="184">
        <v>8194</v>
      </c>
      <c r="H58" s="184">
        <v>0</v>
      </c>
      <c r="I58" s="184">
        <v>0</v>
      </c>
      <c r="J58" s="40">
        <v>482100</v>
      </c>
      <c r="K58" s="184">
        <v>444168</v>
      </c>
      <c r="L58" s="185">
        <v>0</v>
      </c>
      <c r="M58" s="5"/>
      <c r="N58" s="5"/>
    </row>
    <row r="59" spans="1:14" s="31" customFormat="1" ht="12.75" customHeight="1">
      <c r="A59" s="85" t="s">
        <v>12</v>
      </c>
      <c r="B59" s="41">
        <v>8818687476</v>
      </c>
      <c r="C59" s="186">
        <v>8818687476</v>
      </c>
      <c r="D59" s="186">
        <v>5648417498</v>
      </c>
      <c r="E59" s="186">
        <v>0</v>
      </c>
      <c r="F59" s="186">
        <v>5107660</v>
      </c>
      <c r="G59" s="186">
        <v>0</v>
      </c>
      <c r="H59" s="186">
        <v>0</v>
      </c>
      <c r="I59" s="186">
        <v>47092</v>
      </c>
      <c r="J59" s="41">
        <v>5643309838</v>
      </c>
      <c r="K59" s="186">
        <v>5643309838</v>
      </c>
      <c r="L59" s="187">
        <v>200000000</v>
      </c>
      <c r="M59" s="5"/>
      <c r="N59" s="5"/>
    </row>
    <row r="60" spans="1:14" s="31" customFormat="1" ht="12.75" customHeight="1">
      <c r="A60" s="85" t="s">
        <v>13</v>
      </c>
      <c r="B60" s="41">
        <v>2146196997</v>
      </c>
      <c r="C60" s="186">
        <v>1935254281</v>
      </c>
      <c r="D60" s="186">
        <v>1894985463</v>
      </c>
      <c r="E60" s="186">
        <v>0</v>
      </c>
      <c r="F60" s="186">
        <v>0</v>
      </c>
      <c r="G60" s="186">
        <v>8372794</v>
      </c>
      <c r="H60" s="186">
        <v>0</v>
      </c>
      <c r="I60" s="186">
        <v>9388964</v>
      </c>
      <c r="J60" s="41">
        <v>2110824307</v>
      </c>
      <c r="K60" s="186">
        <v>1903358257</v>
      </c>
      <c r="L60" s="187">
        <v>0</v>
      </c>
      <c r="M60" s="5"/>
      <c r="N60" s="5"/>
    </row>
    <row r="61" spans="1:14" s="31" customFormat="1" ht="12.75" customHeight="1" thickBot="1">
      <c r="A61" s="86" t="s">
        <v>15</v>
      </c>
      <c r="B61" s="62">
        <v>120822030</v>
      </c>
      <c r="C61" s="188">
        <v>152092183</v>
      </c>
      <c r="D61" s="188">
        <v>152130484</v>
      </c>
      <c r="E61" s="188">
        <v>0</v>
      </c>
      <c r="F61" s="188">
        <v>0</v>
      </c>
      <c r="G61" s="188">
        <v>-38301</v>
      </c>
      <c r="H61" s="188">
        <v>0</v>
      </c>
      <c r="I61" s="188">
        <v>0</v>
      </c>
      <c r="J61" s="62">
        <v>120822030</v>
      </c>
      <c r="K61" s="188">
        <v>152092183</v>
      </c>
      <c r="L61" s="189">
        <v>0</v>
      </c>
      <c r="M61" s="5"/>
      <c r="N61" s="5"/>
    </row>
    <row r="62" spans="1:14" s="8" customFormat="1" ht="12.75" customHeight="1" thickBot="1">
      <c r="A62" s="168" t="str">
        <f>"CG and LG (I+II+III) GRAND TOTAL in "&amp;LEFT($A$7,LEN($A$7)-5)&amp;":"</f>
        <v>CG and LG (I+II+III) GRAND TOTAL in June:</v>
      </c>
      <c r="B62" s="192" t="s">
        <v>0</v>
      </c>
      <c r="C62" s="193">
        <v>10907277611</v>
      </c>
      <c r="D62" s="193">
        <v>7695969419</v>
      </c>
      <c r="E62" s="193">
        <v>0</v>
      </c>
      <c r="F62" s="193">
        <v>5107660</v>
      </c>
      <c r="G62" s="193">
        <v>8342687</v>
      </c>
      <c r="H62" s="193">
        <v>0</v>
      </c>
      <c r="I62" s="193">
        <v>9436056</v>
      </c>
      <c r="J62" s="192" t="s">
        <v>0</v>
      </c>
      <c r="K62" s="193">
        <v>7699204446</v>
      </c>
      <c r="L62" s="194">
        <v>200000000</v>
      </c>
      <c r="M62" s="5"/>
      <c r="N62" s="5"/>
    </row>
    <row r="63" spans="1:14" s="1" customFormat="1" ht="12.75" customHeight="1">
      <c r="A63" s="176" t="s">
        <v>34</v>
      </c>
      <c r="B63" s="53" t="s">
        <v>0</v>
      </c>
      <c r="C63" s="53" t="s">
        <v>0</v>
      </c>
      <c r="D63" s="54">
        <v>7149971730</v>
      </c>
      <c r="E63" s="54">
        <v>125000000</v>
      </c>
      <c r="F63" s="54">
        <v>145990252</v>
      </c>
      <c r="G63" s="54">
        <v>-6225844</v>
      </c>
      <c r="H63" s="54">
        <v>0</v>
      </c>
      <c r="I63" s="54">
        <v>38464586</v>
      </c>
      <c r="J63" s="55" t="s">
        <v>0</v>
      </c>
      <c r="K63" s="54">
        <v>7122755634</v>
      </c>
      <c r="L63" s="56" t="s">
        <v>0</v>
      </c>
      <c r="M63" s="5"/>
      <c r="N63" s="5"/>
    </row>
    <row r="64" spans="1:12" s="1" customFormat="1" ht="12.75" customHeight="1">
      <c r="A64" s="165" t="s">
        <v>35</v>
      </c>
      <c r="B64" s="66" t="s">
        <v>0</v>
      </c>
      <c r="C64" s="68" t="s">
        <v>0</v>
      </c>
      <c r="D64" s="67">
        <v>7122755634</v>
      </c>
      <c r="E64" s="67">
        <v>0</v>
      </c>
      <c r="F64" s="67">
        <v>0</v>
      </c>
      <c r="G64" s="67">
        <v>-15792426</v>
      </c>
      <c r="H64" s="67">
        <v>0</v>
      </c>
      <c r="I64" s="67">
        <v>23682786</v>
      </c>
      <c r="J64" s="68" t="s">
        <v>0</v>
      </c>
      <c r="K64" s="67">
        <v>7106963208</v>
      </c>
      <c r="L64" s="166" t="s">
        <v>0</v>
      </c>
    </row>
    <row r="65" spans="1:12" s="1" customFormat="1" ht="12.75" customHeight="1">
      <c r="A65" s="165" t="s">
        <v>36</v>
      </c>
      <c r="B65" s="66" t="s">
        <v>0</v>
      </c>
      <c r="C65" s="68" t="s">
        <v>0</v>
      </c>
      <c r="D65" s="67">
        <v>7106963208</v>
      </c>
      <c r="E65" s="67">
        <v>40000000</v>
      </c>
      <c r="F65" s="67">
        <v>45244742</v>
      </c>
      <c r="G65" s="67">
        <v>-56853106</v>
      </c>
      <c r="H65" s="67">
        <v>0</v>
      </c>
      <c r="I65" s="67">
        <v>25135358</v>
      </c>
      <c r="J65" s="68" t="s">
        <v>0</v>
      </c>
      <c r="K65" s="67">
        <v>7044865360</v>
      </c>
      <c r="L65" s="166" t="s">
        <v>0</v>
      </c>
    </row>
    <row r="66" spans="1:12" s="1" customFormat="1" ht="12.75" customHeight="1">
      <c r="A66" s="165" t="s">
        <v>37</v>
      </c>
      <c r="B66" s="66" t="s">
        <v>0</v>
      </c>
      <c r="C66" s="68" t="s">
        <v>0</v>
      </c>
      <c r="D66" s="67">
        <v>7044865360</v>
      </c>
      <c r="E66" s="67">
        <v>72000000</v>
      </c>
      <c r="F66" s="67">
        <v>82000000</v>
      </c>
      <c r="G66" s="67">
        <v>-12954790</v>
      </c>
      <c r="H66" s="67">
        <v>0</v>
      </c>
      <c r="I66" s="67">
        <v>18545808.779999997</v>
      </c>
      <c r="J66" s="68" t="s">
        <v>0</v>
      </c>
      <c r="K66" s="67">
        <v>7021910570</v>
      </c>
      <c r="L66" s="166" t="s">
        <v>0</v>
      </c>
    </row>
    <row r="67" spans="1:12" s="1" customFormat="1" ht="12.75" customHeight="1" thickBot="1">
      <c r="A67" s="167" t="s">
        <v>38</v>
      </c>
      <c r="B67" s="70" t="s">
        <v>0</v>
      </c>
      <c r="C67" s="177" t="s">
        <v>0</v>
      </c>
      <c r="D67" s="178">
        <v>7021910570</v>
      </c>
      <c r="E67" s="178">
        <v>700000000</v>
      </c>
      <c r="F67" s="178">
        <v>72129940</v>
      </c>
      <c r="G67" s="178">
        <v>46188789</v>
      </c>
      <c r="H67" s="178">
        <v>0</v>
      </c>
      <c r="I67" s="178">
        <v>31931561</v>
      </c>
      <c r="J67" s="177" t="s">
        <v>0</v>
      </c>
      <c r="K67" s="178">
        <v>7695969419</v>
      </c>
      <c r="L67" s="179" t="s">
        <v>0</v>
      </c>
    </row>
    <row r="68" spans="1:12" s="1" customFormat="1" ht="12.75" customHeight="1" hidden="1" thickBot="1">
      <c r="A68" s="170" t="s">
        <v>39</v>
      </c>
      <c r="B68" s="119" t="s">
        <v>0</v>
      </c>
      <c r="C68" s="121" t="s">
        <v>0</v>
      </c>
      <c r="D68" s="120">
        <v>0</v>
      </c>
      <c r="E68" s="120">
        <v>0</v>
      </c>
      <c r="F68" s="120">
        <v>0</v>
      </c>
      <c r="G68" s="120">
        <v>0</v>
      </c>
      <c r="H68" s="120">
        <v>0</v>
      </c>
      <c r="I68" s="120">
        <v>0</v>
      </c>
      <c r="J68" s="121" t="s">
        <v>0</v>
      </c>
      <c r="K68" s="120">
        <v>0</v>
      </c>
      <c r="L68" s="175" t="s">
        <v>0</v>
      </c>
    </row>
    <row r="69" spans="1:12" s="1" customFormat="1" ht="12.75" customHeight="1" hidden="1" thickBot="1">
      <c r="A69" s="165" t="s">
        <v>40</v>
      </c>
      <c r="B69" s="66" t="s">
        <v>0</v>
      </c>
      <c r="C69" s="68" t="s">
        <v>0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8" t="s">
        <v>0</v>
      </c>
      <c r="K69" s="67">
        <v>0</v>
      </c>
      <c r="L69" s="172" t="s">
        <v>0</v>
      </c>
    </row>
    <row r="70" spans="1:12" s="1" customFormat="1" ht="12.75" customHeight="1" hidden="1" thickBot="1">
      <c r="A70" s="165" t="s">
        <v>41</v>
      </c>
      <c r="B70" s="66" t="s">
        <v>0</v>
      </c>
      <c r="C70" s="68" t="s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8" t="s">
        <v>0</v>
      </c>
      <c r="K70" s="67">
        <v>0</v>
      </c>
      <c r="L70" s="172" t="s">
        <v>0</v>
      </c>
    </row>
    <row r="71" spans="1:12" s="1" customFormat="1" ht="12.75" customHeight="1" hidden="1" thickBot="1">
      <c r="A71" s="165" t="s">
        <v>42</v>
      </c>
      <c r="B71" s="66" t="s">
        <v>0</v>
      </c>
      <c r="C71" s="68" t="s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8" t="s">
        <v>0</v>
      </c>
      <c r="K71" s="67">
        <v>0</v>
      </c>
      <c r="L71" s="172" t="s">
        <v>0</v>
      </c>
    </row>
    <row r="72" spans="1:12" s="1" customFormat="1" ht="12.75" customHeight="1" hidden="1" thickBot="1">
      <c r="A72" s="165" t="s">
        <v>43</v>
      </c>
      <c r="B72" s="66" t="s">
        <v>0</v>
      </c>
      <c r="C72" s="68" t="s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8" t="s">
        <v>0</v>
      </c>
      <c r="K72" s="67">
        <v>0</v>
      </c>
      <c r="L72" s="172" t="s">
        <v>0</v>
      </c>
    </row>
    <row r="73" spans="1:12" s="1" customFormat="1" ht="12.75" customHeight="1" hidden="1" thickBot="1">
      <c r="A73" s="167" t="s">
        <v>44</v>
      </c>
      <c r="B73" s="70" t="s">
        <v>0</v>
      </c>
      <c r="C73" s="70" t="s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70" t="s">
        <v>0</v>
      </c>
      <c r="K73" s="42">
        <v>0</v>
      </c>
      <c r="L73" s="172" t="s">
        <v>0</v>
      </c>
    </row>
    <row r="74" spans="1:12" s="1" customFormat="1" ht="12.75" customHeight="1" thickBot="1">
      <c r="A74" s="114" t="str">
        <f>"Total per year "&amp;RIGHT($A$7,4)&amp;":"</f>
        <v>Total per year 2016:</v>
      </c>
      <c r="B74" s="108" t="s">
        <v>0</v>
      </c>
      <c r="C74" s="64" t="s">
        <v>0</v>
      </c>
      <c r="D74" s="20">
        <v>7149971730</v>
      </c>
      <c r="E74" s="20">
        <v>937000000</v>
      </c>
      <c r="F74" s="20">
        <v>350472594</v>
      </c>
      <c r="G74" s="20">
        <v>-37294690</v>
      </c>
      <c r="H74" s="20">
        <v>0</v>
      </c>
      <c r="I74" s="20">
        <v>147196155.78</v>
      </c>
      <c r="J74" s="19" t="s">
        <v>0</v>
      </c>
      <c r="K74" s="20">
        <v>7699204446</v>
      </c>
      <c r="L74" s="116" t="s">
        <v>0</v>
      </c>
    </row>
    <row r="75" ht="15" customHeight="1">
      <c r="A75" s="51" t="s">
        <v>65</v>
      </c>
    </row>
    <row r="76" ht="15.75">
      <c r="A76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</oddFooter>
  </headerFooter>
  <rowBreaks count="1" manualBreakCount="1">
    <brk id="41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SheetLayoutView="100" zoomScalePageLayoutView="0" workbookViewId="0" topLeftCell="A28">
      <selection activeCell="E62" sqref="E62"/>
    </sheetView>
  </sheetViews>
  <sheetFormatPr defaultColWidth="11.421875" defaultRowHeight="12.75"/>
  <cols>
    <col min="1" max="1" width="48.8515625" style="15" customWidth="1"/>
    <col min="2" max="10" width="11.421875" style="15" customWidth="1"/>
    <col min="11" max="11" width="13.140625" style="15" customWidth="1"/>
    <col min="1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18.7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15.7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83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4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  <c r="N11" s="5"/>
    </row>
    <row r="12" spans="1:14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5"/>
    </row>
    <row r="13" spans="1:14" s="8" customFormat="1" ht="12" customHeight="1">
      <c r="A13" s="52" t="s">
        <v>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5"/>
      <c r="N13" s="5"/>
    </row>
    <row r="14" spans="1:14" s="9" customFormat="1" ht="12" customHeight="1">
      <c r="A14" s="73" t="s">
        <v>4</v>
      </c>
      <c r="B14" s="32">
        <v>1349880</v>
      </c>
      <c r="C14" s="180">
        <v>1247233</v>
      </c>
      <c r="D14" s="33">
        <v>444168</v>
      </c>
      <c r="E14" s="32">
        <v>0</v>
      </c>
      <c r="F14" s="33">
        <v>0</v>
      </c>
      <c r="G14" s="33">
        <v>1272</v>
      </c>
      <c r="H14" s="33">
        <v>0</v>
      </c>
      <c r="I14" s="33">
        <v>0</v>
      </c>
      <c r="J14" s="32">
        <v>482100</v>
      </c>
      <c r="K14" s="34">
        <v>445440</v>
      </c>
      <c r="L14" s="35">
        <v>0</v>
      </c>
      <c r="M14" s="5"/>
      <c r="N14" s="5"/>
    </row>
    <row r="15" spans="1:14" s="10" customFormat="1" ht="12" customHeight="1">
      <c r="A15" s="74" t="s">
        <v>27</v>
      </c>
      <c r="B15" s="36">
        <v>1349880</v>
      </c>
      <c r="C15" s="36">
        <v>1247233</v>
      </c>
      <c r="D15" s="36">
        <v>444168</v>
      </c>
      <c r="E15" s="36">
        <v>0</v>
      </c>
      <c r="F15" s="36">
        <v>0</v>
      </c>
      <c r="G15" s="36">
        <v>1272</v>
      </c>
      <c r="H15" s="36">
        <v>0</v>
      </c>
      <c r="I15" s="36">
        <v>0</v>
      </c>
      <c r="J15" s="36">
        <v>482100</v>
      </c>
      <c r="K15" s="36">
        <v>445440</v>
      </c>
      <c r="L15" s="37">
        <v>0</v>
      </c>
      <c r="M15" s="5"/>
      <c r="N15" s="5"/>
    </row>
    <row r="16" spans="1:14" s="8" customFormat="1" ht="12" customHeight="1">
      <c r="A16" s="75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4"/>
      <c r="M16" s="5"/>
      <c r="N16" s="5"/>
    </row>
    <row r="17" spans="1:14" s="9" customFormat="1" ht="11.25" customHeight="1">
      <c r="A17" s="73" t="s">
        <v>22</v>
      </c>
      <c r="B17" s="34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  <c r="M17" s="5"/>
      <c r="N17" s="5"/>
    </row>
    <row r="18" spans="1:14" s="8" customFormat="1" ht="12" customHeight="1">
      <c r="A18" s="73" t="s">
        <v>66</v>
      </c>
      <c r="B18" s="34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1000000000</v>
      </c>
      <c r="K18" s="34">
        <v>1000000000</v>
      </c>
      <c r="L18" s="38">
        <v>0</v>
      </c>
      <c r="M18" s="5"/>
      <c r="N18" s="5"/>
    </row>
    <row r="19" spans="1:14" s="8" customFormat="1" ht="12" customHeight="1">
      <c r="A19" s="73" t="s">
        <v>67</v>
      </c>
      <c r="B19" s="34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5"/>
    </row>
    <row r="20" spans="1:14" s="8" customFormat="1" ht="12" customHeight="1">
      <c r="A20" s="73" t="s">
        <v>68</v>
      </c>
      <c r="B20" s="34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500000000</v>
      </c>
      <c r="K20" s="34">
        <v>500000000</v>
      </c>
      <c r="L20" s="38">
        <v>0</v>
      </c>
      <c r="M20" s="5"/>
      <c r="N20" s="5"/>
    </row>
    <row r="21" spans="1:14" s="8" customFormat="1" ht="12" customHeight="1">
      <c r="A21" s="73" t="s">
        <v>69</v>
      </c>
      <c r="B21" s="34">
        <v>550000000</v>
      </c>
      <c r="C21" s="34">
        <v>550000000</v>
      </c>
      <c r="D21" s="34">
        <v>550000000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550000000</v>
      </c>
      <c r="K21" s="34">
        <v>550000000</v>
      </c>
      <c r="L21" s="38">
        <v>0</v>
      </c>
      <c r="M21" s="5"/>
      <c r="N21" s="5"/>
    </row>
    <row r="22" spans="1:14" s="8" customFormat="1" ht="12" customHeight="1">
      <c r="A22" s="73" t="s">
        <v>82</v>
      </c>
      <c r="B22" s="34">
        <v>650000000</v>
      </c>
      <c r="C22" s="34">
        <v>650000000</v>
      </c>
      <c r="D22" s="34">
        <v>650000000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650000000</v>
      </c>
      <c r="K22" s="34">
        <v>650000000</v>
      </c>
      <c r="L22" s="38">
        <v>0</v>
      </c>
      <c r="M22" s="5"/>
      <c r="N22" s="5"/>
    </row>
    <row r="23" spans="1:14" s="8" customFormat="1" ht="12" customHeight="1">
      <c r="A23" s="73" t="s">
        <v>20</v>
      </c>
      <c r="B23" s="34">
        <v>150000000</v>
      </c>
      <c r="C23" s="34">
        <v>150000000</v>
      </c>
      <c r="D23" s="34">
        <v>131925610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131925610</v>
      </c>
      <c r="K23" s="34">
        <v>131925610</v>
      </c>
      <c r="L23" s="38">
        <v>0</v>
      </c>
      <c r="M23" s="5"/>
      <c r="N23" s="5"/>
    </row>
    <row r="24" spans="1:14" s="8" customFormat="1" ht="12" customHeight="1">
      <c r="A24" s="76" t="s">
        <v>6</v>
      </c>
      <c r="B24" s="34">
        <v>7019240</v>
      </c>
      <c r="C24" s="34">
        <v>7019240</v>
      </c>
      <c r="D24" s="34">
        <v>2305821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2305821</v>
      </c>
      <c r="K24" s="34">
        <v>2305821</v>
      </c>
      <c r="L24" s="38">
        <v>0</v>
      </c>
      <c r="M24" s="5"/>
      <c r="N24" s="5"/>
    </row>
    <row r="25" spans="1:14" s="8" customFormat="1" ht="12.75" customHeight="1">
      <c r="A25" s="77" t="s">
        <v>62</v>
      </c>
      <c r="B25" s="34">
        <v>42000000</v>
      </c>
      <c r="C25" s="34">
        <v>42000000</v>
      </c>
      <c r="D25" s="58">
        <v>3818181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3818181</v>
      </c>
      <c r="K25" s="34">
        <v>3818181</v>
      </c>
      <c r="L25" s="38">
        <v>0</v>
      </c>
      <c r="M25" s="5"/>
      <c r="N25" s="5"/>
    </row>
    <row r="26" spans="1:14" s="8" customFormat="1" ht="12" customHeight="1">
      <c r="A26" s="78" t="s">
        <v>5</v>
      </c>
      <c r="B26" s="34">
        <v>4590023</v>
      </c>
      <c r="C26" s="34">
        <v>4590023</v>
      </c>
      <c r="D26" s="58">
        <v>1745807</v>
      </c>
      <c r="E26" s="34">
        <v>0</v>
      </c>
      <c r="F26" s="34">
        <v>138959</v>
      </c>
      <c r="G26" s="34">
        <v>0</v>
      </c>
      <c r="H26" s="34">
        <v>0</v>
      </c>
      <c r="I26" s="34">
        <v>2080</v>
      </c>
      <c r="J26" s="34">
        <v>1606848</v>
      </c>
      <c r="K26" s="34">
        <v>1606848</v>
      </c>
      <c r="L26" s="38">
        <v>0</v>
      </c>
      <c r="M26" s="5"/>
      <c r="N26" s="5"/>
    </row>
    <row r="27" spans="1:14" s="8" customFormat="1" ht="12" customHeight="1">
      <c r="A27" s="73" t="s">
        <v>4</v>
      </c>
      <c r="B27" s="34">
        <v>18620142</v>
      </c>
      <c r="C27" s="34">
        <v>18620142</v>
      </c>
      <c r="D27" s="58">
        <v>6643629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6643629</v>
      </c>
      <c r="K27" s="34">
        <v>6643629</v>
      </c>
      <c r="L27" s="38">
        <v>0</v>
      </c>
      <c r="M27" s="5"/>
      <c r="N27" s="5"/>
    </row>
    <row r="28" spans="1:14" s="9" customFormat="1" ht="12" customHeight="1">
      <c r="A28" s="73" t="s">
        <v>30</v>
      </c>
      <c r="B28" s="34">
        <v>2900000000</v>
      </c>
      <c r="C28" s="34">
        <v>2900000000</v>
      </c>
      <c r="D28" s="34">
        <v>700000000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700000000</v>
      </c>
      <c r="K28" s="34">
        <v>700000000</v>
      </c>
      <c r="L28" s="38">
        <v>0</v>
      </c>
      <c r="M28" s="5"/>
      <c r="N28" s="5"/>
    </row>
    <row r="29" spans="1:14" s="8" customFormat="1" ht="12" customHeight="1">
      <c r="A29" s="73" t="s">
        <v>14</v>
      </c>
      <c r="B29" s="34">
        <v>750000000</v>
      </c>
      <c r="C29" s="34">
        <v>750000000</v>
      </c>
      <c r="D29" s="58">
        <v>225000000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225000000</v>
      </c>
      <c r="K29" s="34">
        <v>225000000</v>
      </c>
      <c r="L29" s="38">
        <v>0</v>
      </c>
      <c r="M29" s="5"/>
      <c r="N29" s="5"/>
    </row>
    <row r="30" spans="1:14" s="8" customFormat="1" ht="12" customHeight="1">
      <c r="A30" s="73" t="s">
        <v>61</v>
      </c>
      <c r="B30" s="34">
        <v>200000000</v>
      </c>
      <c r="C30" s="34">
        <v>200000000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8">
        <v>200000000</v>
      </c>
      <c r="M30" s="5"/>
      <c r="N30" s="5"/>
    </row>
    <row r="31" spans="1:14" s="9" customFormat="1" ht="12" customHeight="1">
      <c r="A31" s="73" t="s">
        <v>17</v>
      </c>
      <c r="B31" s="34">
        <v>25000000</v>
      </c>
      <c r="C31" s="34">
        <v>25000000</v>
      </c>
      <c r="D31" s="34">
        <v>20000000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20000000</v>
      </c>
      <c r="K31" s="34">
        <v>20000000</v>
      </c>
      <c r="L31" s="38">
        <v>0</v>
      </c>
      <c r="M31" s="5"/>
      <c r="N31" s="5"/>
    </row>
    <row r="32" spans="1:14" s="9" customFormat="1" ht="12" customHeight="1">
      <c r="A32" s="73" t="s">
        <v>18</v>
      </c>
      <c r="B32" s="34">
        <v>400000000</v>
      </c>
      <c r="C32" s="34">
        <v>400000000</v>
      </c>
      <c r="D32" s="34">
        <v>300000000</v>
      </c>
      <c r="E32" s="34">
        <v>0</v>
      </c>
      <c r="F32" s="34">
        <v>20000000</v>
      </c>
      <c r="G32" s="34">
        <v>0</v>
      </c>
      <c r="H32" s="34">
        <v>0</v>
      </c>
      <c r="I32" s="34">
        <v>2926000</v>
      </c>
      <c r="J32" s="34">
        <v>280000000</v>
      </c>
      <c r="K32" s="34">
        <v>280000000</v>
      </c>
      <c r="L32" s="38">
        <v>0</v>
      </c>
      <c r="M32" s="5"/>
      <c r="N32" s="5"/>
    </row>
    <row r="33" spans="1:14" s="9" customFormat="1" ht="12.75" customHeight="1">
      <c r="A33" s="77" t="s">
        <v>63</v>
      </c>
      <c r="B33" s="34">
        <v>100000000</v>
      </c>
      <c r="C33" s="34">
        <v>100000000</v>
      </c>
      <c r="D33" s="34">
        <v>54545455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54545455</v>
      </c>
      <c r="K33" s="34">
        <v>54545455</v>
      </c>
      <c r="L33" s="38">
        <v>0</v>
      </c>
      <c r="M33" s="5"/>
      <c r="N33" s="5"/>
    </row>
    <row r="34" spans="1:14" s="9" customFormat="1" ht="12.75" customHeight="1">
      <c r="A34" s="77" t="s">
        <v>7</v>
      </c>
      <c r="B34" s="34">
        <v>7019240</v>
      </c>
      <c r="C34" s="34">
        <v>7019240</v>
      </c>
      <c r="D34" s="34">
        <v>1885878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1885878</v>
      </c>
      <c r="K34" s="34">
        <v>1885878</v>
      </c>
      <c r="L34" s="38">
        <v>0</v>
      </c>
      <c r="M34" s="5"/>
      <c r="N34" s="5"/>
    </row>
    <row r="35" spans="1:14" s="8" customFormat="1" ht="12" customHeight="1">
      <c r="A35" s="74" t="s">
        <v>8</v>
      </c>
      <c r="B35" s="39">
        <v>8704248645</v>
      </c>
      <c r="C35" s="39">
        <v>8704248645</v>
      </c>
      <c r="D35" s="39">
        <v>5547870381</v>
      </c>
      <c r="E35" s="39">
        <v>0</v>
      </c>
      <c r="F35" s="39">
        <v>20138959</v>
      </c>
      <c r="G35" s="39">
        <v>0</v>
      </c>
      <c r="H35" s="39">
        <v>0</v>
      </c>
      <c r="I35" s="39">
        <v>2928080</v>
      </c>
      <c r="J35" s="39">
        <v>5527731422</v>
      </c>
      <c r="K35" s="39">
        <v>5527731422</v>
      </c>
      <c r="L35" s="37">
        <v>200000000</v>
      </c>
      <c r="M35" s="5"/>
      <c r="N35" s="5"/>
    </row>
    <row r="36" spans="1:14" s="8" customFormat="1" ht="12" customHeight="1">
      <c r="A36" s="75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5"/>
      <c r="N36" s="5"/>
    </row>
    <row r="37" spans="1:14" s="8" customFormat="1" ht="12" customHeight="1">
      <c r="A37" s="76" t="s">
        <v>6</v>
      </c>
      <c r="B37" s="34">
        <v>9591610</v>
      </c>
      <c r="C37" s="180">
        <v>8630982</v>
      </c>
      <c r="D37" s="58">
        <v>2143808</v>
      </c>
      <c r="E37" s="34">
        <v>0</v>
      </c>
      <c r="F37" s="34">
        <v>859694</v>
      </c>
      <c r="G37" s="34">
        <v>-7841</v>
      </c>
      <c r="H37" s="34">
        <v>0</v>
      </c>
      <c r="I37" s="34">
        <v>13718</v>
      </c>
      <c r="J37" s="34">
        <v>1418322</v>
      </c>
      <c r="K37" s="34">
        <v>1276273</v>
      </c>
      <c r="L37" s="38">
        <v>0</v>
      </c>
      <c r="M37" s="5"/>
      <c r="N37" s="5"/>
    </row>
    <row r="38" spans="1:14" s="9" customFormat="1" ht="12" customHeight="1">
      <c r="A38" s="76" t="s">
        <v>7</v>
      </c>
      <c r="B38" s="34">
        <v>9591610</v>
      </c>
      <c r="C38" s="180">
        <v>8630982</v>
      </c>
      <c r="D38" s="58">
        <v>1629871</v>
      </c>
      <c r="E38" s="34">
        <v>0</v>
      </c>
      <c r="F38" s="34">
        <v>409379</v>
      </c>
      <c r="G38" s="34">
        <v>-4994</v>
      </c>
      <c r="H38" s="34">
        <v>0</v>
      </c>
      <c r="I38" s="34">
        <v>11546</v>
      </c>
      <c r="J38" s="34">
        <v>1350783</v>
      </c>
      <c r="K38" s="34">
        <v>1215498</v>
      </c>
      <c r="L38" s="38">
        <v>0</v>
      </c>
      <c r="M38" s="5"/>
      <c r="N38" s="5"/>
    </row>
    <row r="39" spans="1:14" s="13" customFormat="1" ht="12" customHeight="1">
      <c r="A39" s="76" t="s">
        <v>21</v>
      </c>
      <c r="B39" s="34">
        <v>401490000</v>
      </c>
      <c r="C39" s="180">
        <v>361279582</v>
      </c>
      <c r="D39" s="58">
        <v>362028855</v>
      </c>
      <c r="E39" s="34">
        <v>0</v>
      </c>
      <c r="F39" s="34">
        <v>0</v>
      </c>
      <c r="G39" s="34">
        <v>-749273</v>
      </c>
      <c r="H39" s="34">
        <v>0</v>
      </c>
      <c r="I39" s="34">
        <v>0</v>
      </c>
      <c r="J39" s="34">
        <v>401490000</v>
      </c>
      <c r="K39" s="34">
        <v>361279582</v>
      </c>
      <c r="L39" s="38">
        <v>0</v>
      </c>
      <c r="M39" s="5"/>
      <c r="N39" s="5"/>
    </row>
    <row r="40" spans="1:14" s="13" customFormat="1" ht="12" customHeight="1">
      <c r="A40" s="76" t="s">
        <v>70</v>
      </c>
      <c r="B40" s="34">
        <v>1000000000</v>
      </c>
      <c r="C40" s="180">
        <v>899847026</v>
      </c>
      <c r="D40" s="58">
        <v>901713255</v>
      </c>
      <c r="E40" s="34">
        <v>0</v>
      </c>
      <c r="F40" s="34">
        <v>0</v>
      </c>
      <c r="G40" s="34">
        <v>-1866229</v>
      </c>
      <c r="H40" s="34">
        <v>0</v>
      </c>
      <c r="I40" s="34">
        <v>0</v>
      </c>
      <c r="J40" s="34">
        <v>1000000000</v>
      </c>
      <c r="K40" s="34">
        <v>899847026</v>
      </c>
      <c r="L40" s="38">
        <v>0</v>
      </c>
      <c r="M40" s="5"/>
      <c r="N40" s="5"/>
    </row>
    <row r="41" spans="1:14" s="13" customFormat="1" ht="12" customHeight="1">
      <c r="A41" s="76" t="s">
        <v>71</v>
      </c>
      <c r="B41" s="34">
        <v>698069000</v>
      </c>
      <c r="C41" s="180">
        <v>628155314</v>
      </c>
      <c r="D41" s="58">
        <v>629458070</v>
      </c>
      <c r="E41" s="34">
        <v>0</v>
      </c>
      <c r="F41" s="34">
        <v>0</v>
      </c>
      <c r="G41" s="34">
        <v>-1302756</v>
      </c>
      <c r="H41" s="34">
        <v>0</v>
      </c>
      <c r="I41" s="34">
        <v>8670685</v>
      </c>
      <c r="J41" s="34">
        <v>698069000</v>
      </c>
      <c r="K41" s="34">
        <v>628155314</v>
      </c>
      <c r="L41" s="38">
        <v>0</v>
      </c>
      <c r="M41" s="5"/>
      <c r="N41" s="5"/>
    </row>
    <row r="42" spans="1:14" s="13" customFormat="1" ht="12" customHeight="1">
      <c r="A42" s="76" t="s">
        <v>55</v>
      </c>
      <c r="B42" s="34">
        <v>9318877</v>
      </c>
      <c r="C42" s="180">
        <v>8385564</v>
      </c>
      <c r="D42" s="58">
        <v>2450861</v>
      </c>
      <c r="E42" s="34">
        <v>0</v>
      </c>
      <c r="F42" s="34">
        <v>0</v>
      </c>
      <c r="G42" s="34">
        <v>-5072</v>
      </c>
      <c r="H42" s="34">
        <v>0</v>
      </c>
      <c r="I42" s="34">
        <v>0</v>
      </c>
      <c r="J42" s="34">
        <v>2718005</v>
      </c>
      <c r="K42" s="34">
        <v>2445789</v>
      </c>
      <c r="L42" s="38">
        <v>0</v>
      </c>
      <c r="M42" s="5"/>
      <c r="N42" s="5"/>
    </row>
    <row r="43" spans="1:14" s="8" customFormat="1" ht="12" customHeight="1">
      <c r="A43" s="78" t="s">
        <v>9</v>
      </c>
      <c r="B43" s="180">
        <v>15927358</v>
      </c>
      <c r="C43" s="180">
        <v>14332186</v>
      </c>
      <c r="D43" s="180">
        <v>3764360</v>
      </c>
      <c r="E43" s="34">
        <v>0</v>
      </c>
      <c r="F43" s="34">
        <v>422005</v>
      </c>
      <c r="G43" s="34">
        <v>-6234</v>
      </c>
      <c r="H43" s="34">
        <v>0</v>
      </c>
      <c r="I43" s="34">
        <v>31763</v>
      </c>
      <c r="J43" s="34">
        <v>3707431</v>
      </c>
      <c r="K43" s="34">
        <v>3336121</v>
      </c>
      <c r="L43" s="38">
        <v>0</v>
      </c>
      <c r="M43" s="5"/>
      <c r="N43" s="5"/>
    </row>
    <row r="44" spans="1:14" s="8" customFormat="1" ht="12" customHeight="1">
      <c r="A44" s="78" t="s">
        <v>56</v>
      </c>
      <c r="B44" s="180">
        <v>2208542</v>
      </c>
      <c r="C44" s="180">
        <v>1987350</v>
      </c>
      <c r="D44" s="180">
        <v>169177</v>
      </c>
      <c r="E44" s="34">
        <v>0</v>
      </c>
      <c r="F44" s="34">
        <v>0</v>
      </c>
      <c r="G44" s="34">
        <v>-350</v>
      </c>
      <c r="H44" s="34">
        <v>0</v>
      </c>
      <c r="I44" s="34">
        <v>0</v>
      </c>
      <c r="J44" s="34">
        <v>187617</v>
      </c>
      <c r="K44" s="34">
        <v>168827</v>
      </c>
      <c r="L44" s="38">
        <v>0</v>
      </c>
      <c r="M44" s="5"/>
      <c r="N44" s="5"/>
    </row>
    <row r="45" spans="1:14" s="8" customFormat="1" ht="12" customHeight="1">
      <c r="A45" s="74" t="s">
        <v>10</v>
      </c>
      <c r="B45" s="39">
        <v>2146196997</v>
      </c>
      <c r="C45" s="39">
        <v>1931248986</v>
      </c>
      <c r="D45" s="39">
        <v>1903358257</v>
      </c>
      <c r="E45" s="39">
        <v>0</v>
      </c>
      <c r="F45" s="39">
        <v>1691078</v>
      </c>
      <c r="G45" s="39">
        <v>-3942749</v>
      </c>
      <c r="H45" s="39">
        <v>0</v>
      </c>
      <c r="I45" s="39">
        <v>8727712</v>
      </c>
      <c r="J45" s="39">
        <v>2108941158</v>
      </c>
      <c r="K45" s="39">
        <v>1897724430</v>
      </c>
      <c r="L45" s="37">
        <v>0</v>
      </c>
      <c r="M45" s="5"/>
      <c r="N45" s="5"/>
    </row>
    <row r="46" spans="1:14" s="8" customFormat="1" ht="12" customHeight="1">
      <c r="A46" s="75" t="s">
        <v>15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5"/>
      <c r="N46" s="5"/>
    </row>
    <row r="47" spans="1:14" s="8" customFormat="1" ht="12" customHeight="1">
      <c r="A47" s="76" t="s">
        <v>19</v>
      </c>
      <c r="B47" s="34">
        <v>120822030</v>
      </c>
      <c r="C47" s="34">
        <v>151103089</v>
      </c>
      <c r="D47" s="34">
        <v>152092183</v>
      </c>
      <c r="E47" s="34">
        <v>0</v>
      </c>
      <c r="F47" s="34">
        <v>0</v>
      </c>
      <c r="G47" s="34">
        <v>-989094</v>
      </c>
      <c r="H47" s="34">
        <v>0</v>
      </c>
      <c r="I47" s="34">
        <v>0</v>
      </c>
      <c r="J47" s="34">
        <v>120822030</v>
      </c>
      <c r="K47" s="34">
        <v>151103089</v>
      </c>
      <c r="L47" s="38">
        <v>0</v>
      </c>
      <c r="M47" s="5"/>
      <c r="N47" s="5"/>
    </row>
    <row r="48" spans="1:14" s="8" customFormat="1" ht="12" customHeight="1">
      <c r="A48" s="74" t="s">
        <v>16</v>
      </c>
      <c r="B48" s="39">
        <v>120822030</v>
      </c>
      <c r="C48" s="39">
        <v>151103089</v>
      </c>
      <c r="D48" s="39">
        <v>152092183</v>
      </c>
      <c r="E48" s="39">
        <v>0</v>
      </c>
      <c r="F48" s="39">
        <v>0</v>
      </c>
      <c r="G48" s="39">
        <v>-989094</v>
      </c>
      <c r="H48" s="39">
        <v>0</v>
      </c>
      <c r="I48" s="39">
        <v>0</v>
      </c>
      <c r="J48" s="39">
        <v>120822030</v>
      </c>
      <c r="K48" s="39">
        <v>151103089</v>
      </c>
      <c r="L48" s="37">
        <v>0</v>
      </c>
      <c r="M48" s="5"/>
      <c r="N48" s="5"/>
    </row>
    <row r="49" spans="1:14" s="2" customFormat="1" ht="13.5" thickBot="1">
      <c r="A49" s="79" t="str">
        <f>"Total in "&amp;LEFT($A$7,LEN($A$7)-5)&amp;":"</f>
        <v>Total in July:</v>
      </c>
      <c r="B49" s="19" t="s">
        <v>0</v>
      </c>
      <c r="C49" s="20">
        <v>10787847953</v>
      </c>
      <c r="D49" s="20">
        <v>7603764989</v>
      </c>
      <c r="E49" s="20">
        <v>0</v>
      </c>
      <c r="F49" s="20">
        <v>21830037</v>
      </c>
      <c r="G49" s="20">
        <v>-4930571</v>
      </c>
      <c r="H49" s="20">
        <v>0</v>
      </c>
      <c r="I49" s="20">
        <v>11655792</v>
      </c>
      <c r="J49" s="19" t="s">
        <v>0</v>
      </c>
      <c r="K49" s="181">
        <v>7577004381</v>
      </c>
      <c r="L49" s="21">
        <v>200000000</v>
      </c>
      <c r="M49" s="5"/>
      <c r="N49" s="5"/>
    </row>
    <row r="50" spans="1:14" s="2" customFormat="1" ht="12" customHeight="1">
      <c r="A50" s="16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5"/>
      <c r="N50" s="5"/>
    </row>
    <row r="51" spans="1:14" s="8" customFormat="1" ht="12" customHeight="1" thickBot="1">
      <c r="A51" s="80" t="s">
        <v>28</v>
      </c>
      <c r="B51" s="148">
        <v>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48">
        <v>0</v>
      </c>
      <c r="K51" s="182">
        <v>0</v>
      </c>
      <c r="L51" s="183">
        <v>0</v>
      </c>
      <c r="M51" s="5"/>
      <c r="N51" s="5"/>
    </row>
    <row r="52" spans="1:14" s="2" customFormat="1" ht="13.5">
      <c r="A52" s="27" t="s">
        <v>33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5"/>
      <c r="N52" s="5"/>
    </row>
    <row r="53" spans="1:14" s="31" customFormat="1" ht="12.75">
      <c r="A53" s="28" t="s">
        <v>12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44"/>
      <c r="M53" s="5"/>
      <c r="N53" s="5"/>
    </row>
    <row r="54" spans="1:14" s="31" customFormat="1" ht="12.75">
      <c r="A54" s="83" t="s">
        <v>53</v>
      </c>
      <c r="B54" s="34">
        <v>81255205</v>
      </c>
      <c r="C54" s="34">
        <v>81255205</v>
      </c>
      <c r="D54" s="34">
        <v>81255205</v>
      </c>
      <c r="E54" s="34">
        <v>0</v>
      </c>
      <c r="F54" s="34">
        <v>0</v>
      </c>
      <c r="G54" s="34">
        <v>0</v>
      </c>
      <c r="H54" s="34">
        <v>0</v>
      </c>
      <c r="I54" s="34">
        <v>44514</v>
      </c>
      <c r="J54" s="34">
        <v>81255205</v>
      </c>
      <c r="K54" s="34">
        <v>81255205</v>
      </c>
      <c r="L54" s="38">
        <v>0</v>
      </c>
      <c r="M54" s="5"/>
      <c r="N54" s="5"/>
    </row>
    <row r="55" spans="1:14" s="31" customFormat="1" ht="12.75">
      <c r="A55" s="83" t="s">
        <v>54</v>
      </c>
      <c r="B55" s="34">
        <v>20631641</v>
      </c>
      <c r="C55" s="34">
        <v>20631641</v>
      </c>
      <c r="D55" s="34">
        <v>14184252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14184252</v>
      </c>
      <c r="K55" s="34">
        <v>14184252</v>
      </c>
      <c r="L55" s="38">
        <v>0</v>
      </c>
      <c r="M55" s="5"/>
      <c r="N55" s="5"/>
    </row>
    <row r="56" spans="1:14" s="31" customFormat="1" ht="12.75" customHeight="1">
      <c r="A56" s="82" t="s">
        <v>8</v>
      </c>
      <c r="B56" s="39">
        <v>114438831</v>
      </c>
      <c r="C56" s="39">
        <v>114438831</v>
      </c>
      <c r="D56" s="39">
        <v>95439457</v>
      </c>
      <c r="E56" s="39">
        <v>0</v>
      </c>
      <c r="F56" s="39">
        <v>0</v>
      </c>
      <c r="G56" s="39">
        <v>0</v>
      </c>
      <c r="H56" s="39">
        <v>0</v>
      </c>
      <c r="I56" s="39">
        <v>44514</v>
      </c>
      <c r="J56" s="39">
        <v>95439457</v>
      </c>
      <c r="K56" s="39">
        <v>95439457</v>
      </c>
      <c r="L56" s="37">
        <v>0</v>
      </c>
      <c r="M56" s="5"/>
      <c r="N56" s="5"/>
    </row>
    <row r="57" spans="1:14" s="31" customFormat="1" ht="12.75" customHeight="1" thickBot="1">
      <c r="A57" s="79" t="str">
        <f>"Total in "&amp;LEFT($A$7,LEN($A$7)-5)&amp;":"</f>
        <v>Total in July:</v>
      </c>
      <c r="B57" s="59" t="s">
        <v>0</v>
      </c>
      <c r="C57" s="20">
        <v>114438831</v>
      </c>
      <c r="D57" s="20">
        <v>95439457</v>
      </c>
      <c r="E57" s="20">
        <v>0</v>
      </c>
      <c r="F57" s="20">
        <v>0</v>
      </c>
      <c r="G57" s="20">
        <v>0</v>
      </c>
      <c r="H57" s="20">
        <v>0</v>
      </c>
      <c r="I57" s="20">
        <v>44514</v>
      </c>
      <c r="J57" s="59" t="s">
        <v>0</v>
      </c>
      <c r="K57" s="20">
        <v>95439457</v>
      </c>
      <c r="L57" s="21">
        <v>0</v>
      </c>
      <c r="M57" s="5"/>
      <c r="N57" s="5"/>
    </row>
    <row r="58" spans="1:14" s="31" customFormat="1" ht="12.75" customHeight="1">
      <c r="A58" s="84" t="s">
        <v>11</v>
      </c>
      <c r="B58" s="40">
        <v>5349880</v>
      </c>
      <c r="C58" s="184">
        <v>4943066</v>
      </c>
      <c r="D58" s="184">
        <v>444168</v>
      </c>
      <c r="E58" s="184">
        <v>0</v>
      </c>
      <c r="F58" s="184">
        <v>0</v>
      </c>
      <c r="G58" s="184">
        <v>1272</v>
      </c>
      <c r="H58" s="184">
        <v>0</v>
      </c>
      <c r="I58" s="184">
        <v>0</v>
      </c>
      <c r="J58" s="40">
        <v>482100</v>
      </c>
      <c r="K58" s="184">
        <v>445440</v>
      </c>
      <c r="L58" s="185">
        <v>0</v>
      </c>
      <c r="M58" s="5"/>
      <c r="N58" s="5"/>
    </row>
    <row r="59" spans="1:14" s="31" customFormat="1" ht="12.75" customHeight="1">
      <c r="A59" s="85" t="s">
        <v>12</v>
      </c>
      <c r="B59" s="41">
        <v>8818687476</v>
      </c>
      <c r="C59" s="186">
        <v>8818687476</v>
      </c>
      <c r="D59" s="186">
        <v>5643309838</v>
      </c>
      <c r="E59" s="186">
        <v>0</v>
      </c>
      <c r="F59" s="186">
        <v>20138959</v>
      </c>
      <c r="G59" s="186">
        <v>0</v>
      </c>
      <c r="H59" s="186">
        <v>0</v>
      </c>
      <c r="I59" s="186">
        <v>2972594</v>
      </c>
      <c r="J59" s="41">
        <v>5623170879</v>
      </c>
      <c r="K59" s="186">
        <v>5623170879</v>
      </c>
      <c r="L59" s="187">
        <v>200000000</v>
      </c>
      <c r="M59" s="5"/>
      <c r="N59" s="5"/>
    </row>
    <row r="60" spans="1:14" s="31" customFormat="1" ht="12.75" customHeight="1">
      <c r="A60" s="85" t="s">
        <v>13</v>
      </c>
      <c r="B60" s="41">
        <v>2146196997</v>
      </c>
      <c r="C60" s="186">
        <v>1931248986</v>
      </c>
      <c r="D60" s="186">
        <v>1903358257</v>
      </c>
      <c r="E60" s="186">
        <v>0</v>
      </c>
      <c r="F60" s="186">
        <v>1691078</v>
      </c>
      <c r="G60" s="186">
        <v>-3942749</v>
      </c>
      <c r="H60" s="186">
        <v>0</v>
      </c>
      <c r="I60" s="186">
        <v>8727712</v>
      </c>
      <c r="J60" s="41">
        <v>2108941158</v>
      </c>
      <c r="K60" s="186">
        <v>1897724430</v>
      </c>
      <c r="L60" s="187">
        <v>0</v>
      </c>
      <c r="M60" s="5"/>
      <c r="N60" s="5"/>
    </row>
    <row r="61" spans="1:14" s="31" customFormat="1" ht="12.75" customHeight="1" thickBot="1">
      <c r="A61" s="86" t="s">
        <v>15</v>
      </c>
      <c r="B61" s="62">
        <v>120822030</v>
      </c>
      <c r="C61" s="188">
        <v>151103089</v>
      </c>
      <c r="D61" s="188">
        <v>152092183</v>
      </c>
      <c r="E61" s="188">
        <v>0</v>
      </c>
      <c r="F61" s="188">
        <v>0</v>
      </c>
      <c r="G61" s="188">
        <v>-989094</v>
      </c>
      <c r="H61" s="188">
        <v>0</v>
      </c>
      <c r="I61" s="188">
        <v>0</v>
      </c>
      <c r="J61" s="62">
        <v>120822030</v>
      </c>
      <c r="K61" s="188">
        <v>151103089</v>
      </c>
      <c r="L61" s="189">
        <v>0</v>
      </c>
      <c r="M61" s="5"/>
      <c r="N61" s="5"/>
    </row>
    <row r="62" spans="1:14" s="8" customFormat="1" ht="12.75" customHeight="1" thickBot="1">
      <c r="A62" s="168" t="str">
        <f>"CG and LG (I+II+III) GRAND TOTAL in "&amp;LEFT($A$7,LEN($A$7)-5)&amp;":"</f>
        <v>CG and LG (I+II+III) GRAND TOTAL in July:</v>
      </c>
      <c r="B62" s="192" t="s">
        <v>0</v>
      </c>
      <c r="C62" s="193">
        <v>10902286784</v>
      </c>
      <c r="D62" s="193">
        <v>7699204446</v>
      </c>
      <c r="E62" s="193">
        <v>0</v>
      </c>
      <c r="F62" s="193">
        <v>21830037</v>
      </c>
      <c r="G62" s="193">
        <v>-4930571</v>
      </c>
      <c r="H62" s="193">
        <v>0</v>
      </c>
      <c r="I62" s="193">
        <v>11700306</v>
      </c>
      <c r="J62" s="192" t="s">
        <v>0</v>
      </c>
      <c r="K62" s="193">
        <v>7672443838</v>
      </c>
      <c r="L62" s="194">
        <v>200000000</v>
      </c>
      <c r="M62" s="5"/>
      <c r="N62" s="5"/>
    </row>
    <row r="63" spans="1:14" s="1" customFormat="1" ht="12.75" customHeight="1">
      <c r="A63" s="176" t="s">
        <v>34</v>
      </c>
      <c r="B63" s="53" t="s">
        <v>0</v>
      </c>
      <c r="C63" s="53" t="s">
        <v>0</v>
      </c>
      <c r="D63" s="54">
        <v>7149971730</v>
      </c>
      <c r="E63" s="54">
        <v>125000000</v>
      </c>
      <c r="F63" s="54">
        <v>145990252</v>
      </c>
      <c r="G63" s="54">
        <v>-6225844</v>
      </c>
      <c r="H63" s="54">
        <v>0</v>
      </c>
      <c r="I63" s="54">
        <v>38464586</v>
      </c>
      <c r="J63" s="55" t="s">
        <v>0</v>
      </c>
      <c r="K63" s="54">
        <v>7122755634</v>
      </c>
      <c r="L63" s="56" t="s">
        <v>0</v>
      </c>
      <c r="M63" s="5"/>
      <c r="N63" s="5"/>
    </row>
    <row r="64" spans="1:12" s="1" customFormat="1" ht="12.75" customHeight="1">
      <c r="A64" s="165" t="s">
        <v>35</v>
      </c>
      <c r="B64" s="66" t="s">
        <v>0</v>
      </c>
      <c r="C64" s="68" t="s">
        <v>0</v>
      </c>
      <c r="D64" s="67">
        <v>7122755634</v>
      </c>
      <c r="E64" s="67">
        <v>0</v>
      </c>
      <c r="F64" s="67">
        <v>0</v>
      </c>
      <c r="G64" s="67">
        <v>-15792426</v>
      </c>
      <c r="H64" s="67">
        <v>0</v>
      </c>
      <c r="I64" s="67">
        <v>23682786</v>
      </c>
      <c r="J64" s="68" t="s">
        <v>0</v>
      </c>
      <c r="K64" s="67">
        <v>7106963208</v>
      </c>
      <c r="L64" s="166" t="s">
        <v>0</v>
      </c>
    </row>
    <row r="65" spans="1:12" s="1" customFormat="1" ht="12.75" customHeight="1">
      <c r="A65" s="165" t="s">
        <v>36</v>
      </c>
      <c r="B65" s="66" t="s">
        <v>0</v>
      </c>
      <c r="C65" s="68" t="s">
        <v>0</v>
      </c>
      <c r="D65" s="67">
        <v>7106963208</v>
      </c>
      <c r="E65" s="67">
        <v>40000000</v>
      </c>
      <c r="F65" s="67">
        <v>45244742</v>
      </c>
      <c r="G65" s="67">
        <v>-56853106</v>
      </c>
      <c r="H65" s="67">
        <v>0</v>
      </c>
      <c r="I65" s="67">
        <v>25135358</v>
      </c>
      <c r="J65" s="68" t="s">
        <v>0</v>
      </c>
      <c r="K65" s="67">
        <v>7044865360</v>
      </c>
      <c r="L65" s="166" t="s">
        <v>0</v>
      </c>
    </row>
    <row r="66" spans="1:12" s="1" customFormat="1" ht="12.75" customHeight="1">
      <c r="A66" s="165" t="s">
        <v>37</v>
      </c>
      <c r="B66" s="66" t="s">
        <v>0</v>
      </c>
      <c r="C66" s="68" t="s">
        <v>0</v>
      </c>
      <c r="D66" s="67">
        <v>7044865360</v>
      </c>
      <c r="E66" s="67">
        <v>72000000</v>
      </c>
      <c r="F66" s="67">
        <v>82000000</v>
      </c>
      <c r="G66" s="67">
        <v>-12954790</v>
      </c>
      <c r="H66" s="67">
        <v>0</v>
      </c>
      <c r="I66" s="67">
        <v>18545808.779999997</v>
      </c>
      <c r="J66" s="68" t="s">
        <v>0</v>
      </c>
      <c r="K66" s="67">
        <v>7021910570</v>
      </c>
      <c r="L66" s="166" t="s">
        <v>0</v>
      </c>
    </row>
    <row r="67" spans="1:12" s="1" customFormat="1" ht="12.75" customHeight="1">
      <c r="A67" s="165" t="s">
        <v>38</v>
      </c>
      <c r="B67" s="66" t="s">
        <v>0</v>
      </c>
      <c r="C67" s="68" t="s">
        <v>0</v>
      </c>
      <c r="D67" s="67">
        <v>7021910570</v>
      </c>
      <c r="E67" s="67">
        <v>700000000</v>
      </c>
      <c r="F67" s="67">
        <v>72129940</v>
      </c>
      <c r="G67" s="67">
        <v>46188789</v>
      </c>
      <c r="H67" s="67">
        <v>0</v>
      </c>
      <c r="I67" s="67">
        <v>31931561</v>
      </c>
      <c r="J67" s="68" t="s">
        <v>0</v>
      </c>
      <c r="K67" s="67">
        <v>7695969419</v>
      </c>
      <c r="L67" s="166" t="s">
        <v>0</v>
      </c>
    </row>
    <row r="68" spans="1:12" s="1" customFormat="1" ht="12.75" customHeight="1" thickBot="1">
      <c r="A68" s="165" t="s">
        <v>39</v>
      </c>
      <c r="B68" s="66" t="s">
        <v>0</v>
      </c>
      <c r="C68" s="68" t="s">
        <v>0</v>
      </c>
      <c r="D68" s="67">
        <v>7695969419</v>
      </c>
      <c r="E68" s="67">
        <v>0</v>
      </c>
      <c r="F68" s="67">
        <v>5107660</v>
      </c>
      <c r="G68" s="67">
        <v>8342687</v>
      </c>
      <c r="H68" s="67">
        <v>0</v>
      </c>
      <c r="I68" s="67">
        <v>9436056</v>
      </c>
      <c r="J68" s="68" t="s">
        <v>0</v>
      </c>
      <c r="K68" s="67">
        <v>7699204446</v>
      </c>
      <c r="L68" s="166" t="s">
        <v>0</v>
      </c>
    </row>
    <row r="69" spans="1:12" s="1" customFormat="1" ht="12.75" customHeight="1" hidden="1" thickBot="1">
      <c r="A69" s="167" t="s">
        <v>40</v>
      </c>
      <c r="B69" s="70" t="s">
        <v>0</v>
      </c>
      <c r="C69" s="177" t="s">
        <v>0</v>
      </c>
      <c r="D69" s="178">
        <v>7699204446</v>
      </c>
      <c r="E69" s="178">
        <v>0</v>
      </c>
      <c r="F69" s="178">
        <v>21830037</v>
      </c>
      <c r="G69" s="178">
        <v>-4930571</v>
      </c>
      <c r="H69" s="178">
        <v>0</v>
      </c>
      <c r="I69" s="178">
        <v>11700306</v>
      </c>
      <c r="J69" s="177" t="s">
        <v>0</v>
      </c>
      <c r="K69" s="178">
        <v>7672443838</v>
      </c>
      <c r="L69" s="179" t="s">
        <v>0</v>
      </c>
    </row>
    <row r="70" spans="1:12" s="1" customFormat="1" ht="12.75" customHeight="1" hidden="1" thickBot="1">
      <c r="A70" s="170" t="s">
        <v>41</v>
      </c>
      <c r="B70" s="119" t="s">
        <v>0</v>
      </c>
      <c r="C70" s="121" t="s">
        <v>0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1" t="s">
        <v>0</v>
      </c>
      <c r="K70" s="120">
        <v>0</v>
      </c>
      <c r="L70" s="175" t="s">
        <v>0</v>
      </c>
    </row>
    <row r="71" spans="1:12" s="1" customFormat="1" ht="12.75" customHeight="1" hidden="1" thickBot="1">
      <c r="A71" s="165" t="s">
        <v>42</v>
      </c>
      <c r="B71" s="66" t="s">
        <v>0</v>
      </c>
      <c r="C71" s="68" t="s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8" t="s">
        <v>0</v>
      </c>
      <c r="K71" s="67">
        <v>0</v>
      </c>
      <c r="L71" s="172" t="s">
        <v>0</v>
      </c>
    </row>
    <row r="72" spans="1:12" s="1" customFormat="1" ht="12.75" customHeight="1" hidden="1" thickBot="1">
      <c r="A72" s="165" t="s">
        <v>43</v>
      </c>
      <c r="B72" s="66" t="s">
        <v>0</v>
      </c>
      <c r="C72" s="68" t="s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8" t="s">
        <v>0</v>
      </c>
      <c r="K72" s="67">
        <v>0</v>
      </c>
      <c r="L72" s="172" t="s">
        <v>0</v>
      </c>
    </row>
    <row r="73" spans="1:12" s="1" customFormat="1" ht="12.75" customHeight="1" hidden="1" thickBot="1">
      <c r="A73" s="167" t="s">
        <v>44</v>
      </c>
      <c r="B73" s="70" t="s">
        <v>0</v>
      </c>
      <c r="C73" s="70" t="s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70" t="s">
        <v>0</v>
      </c>
      <c r="K73" s="42">
        <v>0</v>
      </c>
      <c r="L73" s="172" t="s">
        <v>0</v>
      </c>
    </row>
    <row r="74" spans="1:12" s="1" customFormat="1" ht="12.75" customHeight="1" thickBot="1">
      <c r="A74" s="169" t="str">
        <f>"Total per year "&amp;RIGHT($A$7,4)&amp;":"</f>
        <v>Total per year 2016:</v>
      </c>
      <c r="B74" s="64" t="s">
        <v>0</v>
      </c>
      <c r="C74" s="64" t="s">
        <v>0</v>
      </c>
      <c r="D74" s="195">
        <v>7149971730</v>
      </c>
      <c r="E74" s="195">
        <v>937000000</v>
      </c>
      <c r="F74" s="195">
        <v>372302631</v>
      </c>
      <c r="G74" s="195">
        <v>-42225261</v>
      </c>
      <c r="H74" s="195">
        <v>0</v>
      </c>
      <c r="I74" s="195">
        <v>158896461.78</v>
      </c>
      <c r="J74" s="64" t="s">
        <v>0</v>
      </c>
      <c r="K74" s="195">
        <v>7672443838</v>
      </c>
      <c r="L74" s="116" t="s">
        <v>0</v>
      </c>
    </row>
    <row r="75" ht="15" customHeight="1">
      <c r="A75" s="51" t="s">
        <v>65</v>
      </c>
    </row>
    <row r="76" ht="15.75">
      <c r="A76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</oddFooter>
  </headerFooter>
  <rowBreaks count="1" manualBreakCount="1">
    <brk id="41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SheetLayoutView="100" zoomScalePageLayoutView="0" workbookViewId="0" topLeftCell="A37">
      <selection activeCell="D62" sqref="D62:K62"/>
    </sheetView>
  </sheetViews>
  <sheetFormatPr defaultColWidth="11.421875" defaultRowHeight="12.75"/>
  <cols>
    <col min="1" max="1" width="48.8515625" style="15" customWidth="1"/>
    <col min="2" max="10" width="11.421875" style="15" customWidth="1"/>
    <col min="11" max="11" width="13.140625" style="15" customWidth="1"/>
    <col min="1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18.7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15.7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85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4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  <c r="N11" s="5"/>
    </row>
    <row r="12" spans="1:14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5"/>
    </row>
    <row r="13" spans="1:14" s="8" customFormat="1" ht="12" customHeight="1">
      <c r="A13" s="52" t="s">
        <v>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5"/>
      <c r="N13" s="5"/>
    </row>
    <row r="14" spans="1:14" s="9" customFormat="1" ht="12" customHeight="1">
      <c r="A14" s="73" t="s">
        <v>4</v>
      </c>
      <c r="B14" s="32">
        <v>1349880</v>
      </c>
      <c r="C14" s="180">
        <v>1232655</v>
      </c>
      <c r="D14" s="33">
        <v>445440</v>
      </c>
      <c r="E14" s="32">
        <v>0</v>
      </c>
      <c r="F14" s="33">
        <v>0</v>
      </c>
      <c r="G14" s="33">
        <v>-5206</v>
      </c>
      <c r="H14" s="33">
        <v>0</v>
      </c>
      <c r="I14" s="33">
        <v>0</v>
      </c>
      <c r="J14" s="32">
        <v>482100</v>
      </c>
      <c r="K14" s="34">
        <v>440234</v>
      </c>
      <c r="L14" s="35">
        <v>0</v>
      </c>
      <c r="M14" s="5"/>
      <c r="N14" s="5"/>
    </row>
    <row r="15" spans="1:14" s="10" customFormat="1" ht="12" customHeight="1">
      <c r="A15" s="74" t="s">
        <v>27</v>
      </c>
      <c r="B15" s="36">
        <v>1349880</v>
      </c>
      <c r="C15" s="36">
        <v>1232655</v>
      </c>
      <c r="D15" s="36">
        <v>445440</v>
      </c>
      <c r="E15" s="36">
        <v>0</v>
      </c>
      <c r="F15" s="36">
        <v>0</v>
      </c>
      <c r="G15" s="36">
        <v>-5206</v>
      </c>
      <c r="H15" s="36">
        <v>0</v>
      </c>
      <c r="I15" s="36">
        <v>0</v>
      </c>
      <c r="J15" s="36">
        <v>482100</v>
      </c>
      <c r="K15" s="36">
        <v>440234</v>
      </c>
      <c r="L15" s="37">
        <v>0</v>
      </c>
      <c r="M15" s="5"/>
      <c r="N15" s="5"/>
    </row>
    <row r="16" spans="1:14" s="8" customFormat="1" ht="12" customHeight="1">
      <c r="A16" s="75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4"/>
      <c r="M16" s="5"/>
      <c r="N16" s="5"/>
    </row>
    <row r="17" spans="1:14" s="9" customFormat="1" ht="11.25" customHeight="1">
      <c r="A17" s="73" t="s">
        <v>22</v>
      </c>
      <c r="B17" s="34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  <c r="M17" s="5"/>
      <c r="N17" s="5"/>
    </row>
    <row r="18" spans="1:14" s="8" customFormat="1" ht="12" customHeight="1">
      <c r="A18" s="73" t="s">
        <v>66</v>
      </c>
      <c r="B18" s="34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1000000000</v>
      </c>
      <c r="K18" s="34">
        <v>1000000000</v>
      </c>
      <c r="L18" s="38">
        <v>0</v>
      </c>
      <c r="M18" s="5"/>
      <c r="N18" s="5"/>
    </row>
    <row r="19" spans="1:14" s="8" customFormat="1" ht="12" customHeight="1">
      <c r="A19" s="73" t="s">
        <v>67</v>
      </c>
      <c r="B19" s="34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5"/>
    </row>
    <row r="20" spans="1:14" s="8" customFormat="1" ht="12" customHeight="1">
      <c r="A20" s="73" t="s">
        <v>68</v>
      </c>
      <c r="B20" s="34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500000000</v>
      </c>
      <c r="K20" s="34">
        <v>500000000</v>
      </c>
      <c r="L20" s="38">
        <v>0</v>
      </c>
      <c r="M20" s="5"/>
      <c r="N20" s="5"/>
    </row>
    <row r="21" spans="1:14" s="8" customFormat="1" ht="12" customHeight="1">
      <c r="A21" s="73" t="s">
        <v>69</v>
      </c>
      <c r="B21" s="34">
        <v>550000000</v>
      </c>
      <c r="C21" s="34">
        <v>550000000</v>
      </c>
      <c r="D21" s="34">
        <v>550000000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550000000</v>
      </c>
      <c r="K21" s="34">
        <v>550000000</v>
      </c>
      <c r="L21" s="38">
        <v>0</v>
      </c>
      <c r="M21" s="5"/>
      <c r="N21" s="5"/>
    </row>
    <row r="22" spans="1:14" s="8" customFormat="1" ht="12" customHeight="1">
      <c r="A22" s="73" t="s">
        <v>82</v>
      </c>
      <c r="B22" s="34">
        <v>650000000</v>
      </c>
      <c r="C22" s="34">
        <v>650000000</v>
      </c>
      <c r="D22" s="34">
        <v>650000000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650000000</v>
      </c>
      <c r="K22" s="34">
        <v>650000000</v>
      </c>
      <c r="L22" s="38">
        <v>0</v>
      </c>
      <c r="M22" s="5"/>
      <c r="N22" s="5"/>
    </row>
    <row r="23" spans="1:14" s="8" customFormat="1" ht="12" customHeight="1">
      <c r="A23" s="73" t="s">
        <v>20</v>
      </c>
      <c r="B23" s="34">
        <v>150000000</v>
      </c>
      <c r="C23" s="34">
        <v>150000000</v>
      </c>
      <c r="D23" s="34">
        <v>131925610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131925610</v>
      </c>
      <c r="K23" s="34">
        <v>131925610</v>
      </c>
      <c r="L23" s="38">
        <v>0</v>
      </c>
      <c r="M23" s="5"/>
      <c r="N23" s="5"/>
    </row>
    <row r="24" spans="1:14" s="8" customFormat="1" ht="12" customHeight="1">
      <c r="A24" s="76" t="s">
        <v>6</v>
      </c>
      <c r="B24" s="34">
        <v>7019240</v>
      </c>
      <c r="C24" s="34">
        <v>7019240</v>
      </c>
      <c r="D24" s="34">
        <v>2305821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2305821</v>
      </c>
      <c r="K24" s="34">
        <v>2305821</v>
      </c>
      <c r="L24" s="38">
        <v>0</v>
      </c>
      <c r="M24" s="5"/>
      <c r="N24" s="5"/>
    </row>
    <row r="25" spans="1:14" s="8" customFormat="1" ht="12.75" customHeight="1">
      <c r="A25" s="77" t="s">
        <v>62</v>
      </c>
      <c r="B25" s="34">
        <v>42000000</v>
      </c>
      <c r="C25" s="34">
        <v>42000000</v>
      </c>
      <c r="D25" s="58">
        <v>3818181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3818181</v>
      </c>
      <c r="K25" s="34">
        <v>3818181</v>
      </c>
      <c r="L25" s="38">
        <v>0</v>
      </c>
      <c r="M25" s="5"/>
      <c r="N25" s="5"/>
    </row>
    <row r="26" spans="1:14" s="8" customFormat="1" ht="12" customHeight="1">
      <c r="A26" s="78" t="s">
        <v>5</v>
      </c>
      <c r="B26" s="34">
        <v>4590023</v>
      </c>
      <c r="C26" s="34">
        <v>4590023</v>
      </c>
      <c r="D26" s="58">
        <v>1606848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1606848</v>
      </c>
      <c r="K26" s="34">
        <v>1606848</v>
      </c>
      <c r="L26" s="38">
        <v>0</v>
      </c>
      <c r="M26" s="5"/>
      <c r="N26" s="5"/>
    </row>
    <row r="27" spans="1:14" s="8" customFormat="1" ht="12" customHeight="1">
      <c r="A27" s="73" t="s">
        <v>4</v>
      </c>
      <c r="B27" s="34">
        <v>18620142</v>
      </c>
      <c r="C27" s="34">
        <v>18620142</v>
      </c>
      <c r="D27" s="58">
        <v>6643629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6643629</v>
      </c>
      <c r="K27" s="34">
        <v>6643629</v>
      </c>
      <c r="L27" s="38">
        <v>0</v>
      </c>
      <c r="M27" s="5"/>
      <c r="N27" s="5"/>
    </row>
    <row r="28" spans="1:14" s="9" customFormat="1" ht="12" customHeight="1">
      <c r="A28" s="73" t="s">
        <v>30</v>
      </c>
      <c r="B28" s="34">
        <v>2900000000</v>
      </c>
      <c r="C28" s="34">
        <v>2900000000</v>
      </c>
      <c r="D28" s="34">
        <v>700000000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700000000</v>
      </c>
      <c r="K28" s="34">
        <v>700000000</v>
      </c>
      <c r="L28" s="38">
        <v>0</v>
      </c>
      <c r="M28" s="5"/>
      <c r="N28" s="5"/>
    </row>
    <row r="29" spans="1:14" s="8" customFormat="1" ht="12" customHeight="1">
      <c r="A29" s="73" t="s">
        <v>14</v>
      </c>
      <c r="B29" s="34">
        <v>750000000</v>
      </c>
      <c r="C29" s="34">
        <v>750000000</v>
      </c>
      <c r="D29" s="58">
        <v>225000000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225000000</v>
      </c>
      <c r="K29" s="34">
        <v>225000000</v>
      </c>
      <c r="L29" s="38">
        <v>0</v>
      </c>
      <c r="M29" s="5"/>
      <c r="N29" s="5"/>
    </row>
    <row r="30" spans="1:14" s="8" customFormat="1" ht="12" customHeight="1">
      <c r="A30" s="73" t="s">
        <v>61</v>
      </c>
      <c r="B30" s="34">
        <v>200000000</v>
      </c>
      <c r="C30" s="34">
        <v>200000000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8">
        <v>200000000</v>
      </c>
      <c r="M30" s="5"/>
      <c r="N30" s="5"/>
    </row>
    <row r="31" spans="1:14" s="9" customFormat="1" ht="12" customHeight="1">
      <c r="A31" s="73" t="s">
        <v>17</v>
      </c>
      <c r="B31" s="34">
        <v>25000000</v>
      </c>
      <c r="C31" s="34">
        <v>25000000</v>
      </c>
      <c r="D31" s="34">
        <v>20000000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20000000</v>
      </c>
      <c r="K31" s="34">
        <v>20000000</v>
      </c>
      <c r="L31" s="38">
        <v>0</v>
      </c>
      <c r="M31" s="5"/>
      <c r="N31" s="5"/>
    </row>
    <row r="32" spans="1:14" s="9" customFormat="1" ht="12" customHeight="1">
      <c r="A32" s="73" t="s">
        <v>18</v>
      </c>
      <c r="B32" s="34">
        <v>400000000</v>
      </c>
      <c r="C32" s="34">
        <v>400000000</v>
      </c>
      <c r="D32" s="34">
        <v>280000000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280000000</v>
      </c>
      <c r="K32" s="34">
        <v>280000000</v>
      </c>
      <c r="L32" s="38">
        <v>0</v>
      </c>
      <c r="M32" s="5"/>
      <c r="N32" s="5"/>
    </row>
    <row r="33" spans="1:14" s="9" customFormat="1" ht="12.75" customHeight="1">
      <c r="A33" s="77" t="s">
        <v>63</v>
      </c>
      <c r="B33" s="34">
        <v>100000000</v>
      </c>
      <c r="C33" s="34">
        <v>100000000</v>
      </c>
      <c r="D33" s="34">
        <v>54545455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54545455</v>
      </c>
      <c r="K33" s="34">
        <v>54545455</v>
      </c>
      <c r="L33" s="38">
        <v>0</v>
      </c>
      <c r="M33" s="5"/>
      <c r="N33" s="5"/>
    </row>
    <row r="34" spans="1:14" s="9" customFormat="1" ht="12.75" customHeight="1">
      <c r="A34" s="77" t="s">
        <v>7</v>
      </c>
      <c r="B34" s="34">
        <v>7019240</v>
      </c>
      <c r="C34" s="34">
        <v>7019240</v>
      </c>
      <c r="D34" s="34">
        <v>1885878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1885878</v>
      </c>
      <c r="K34" s="34">
        <v>1885878</v>
      </c>
      <c r="L34" s="38">
        <v>0</v>
      </c>
      <c r="M34" s="5"/>
      <c r="N34" s="5"/>
    </row>
    <row r="35" spans="1:14" s="8" customFormat="1" ht="12" customHeight="1">
      <c r="A35" s="74" t="s">
        <v>8</v>
      </c>
      <c r="B35" s="39">
        <v>8704248645</v>
      </c>
      <c r="C35" s="39">
        <v>8704248645</v>
      </c>
      <c r="D35" s="39">
        <v>5527731422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5527731422</v>
      </c>
      <c r="K35" s="39">
        <v>5527731422</v>
      </c>
      <c r="L35" s="37">
        <v>200000000</v>
      </c>
      <c r="M35" s="5"/>
      <c r="N35" s="5"/>
    </row>
    <row r="36" spans="1:14" s="8" customFormat="1" ht="12" customHeight="1">
      <c r="A36" s="75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5"/>
      <c r="N36" s="5"/>
    </row>
    <row r="37" spans="1:14" s="8" customFormat="1" ht="12" customHeight="1">
      <c r="A37" s="76" t="s">
        <v>6</v>
      </c>
      <c r="B37" s="34">
        <v>9591610</v>
      </c>
      <c r="C37" s="180">
        <v>8588476</v>
      </c>
      <c r="D37" s="58">
        <v>1276273</v>
      </c>
      <c r="E37" s="34">
        <v>0</v>
      </c>
      <c r="F37" s="34">
        <v>0</v>
      </c>
      <c r="G37" s="34">
        <v>-6286</v>
      </c>
      <c r="H37" s="34">
        <v>0</v>
      </c>
      <c r="I37" s="34">
        <v>0</v>
      </c>
      <c r="J37" s="34">
        <v>1418321</v>
      </c>
      <c r="K37" s="34">
        <v>1269987</v>
      </c>
      <c r="L37" s="38">
        <v>0</v>
      </c>
      <c r="M37" s="5"/>
      <c r="N37" s="5"/>
    </row>
    <row r="38" spans="1:14" s="9" customFormat="1" ht="12" customHeight="1">
      <c r="A38" s="76" t="s">
        <v>7</v>
      </c>
      <c r="B38" s="34">
        <v>9591610</v>
      </c>
      <c r="C38" s="180">
        <v>8588476</v>
      </c>
      <c r="D38" s="58">
        <v>1215498</v>
      </c>
      <c r="E38" s="34">
        <v>0</v>
      </c>
      <c r="F38" s="34">
        <v>0</v>
      </c>
      <c r="G38" s="34">
        <v>-5986</v>
      </c>
      <c r="H38" s="34">
        <v>0</v>
      </c>
      <c r="I38" s="34">
        <v>0</v>
      </c>
      <c r="J38" s="34">
        <v>1350783</v>
      </c>
      <c r="K38" s="34">
        <v>1209512</v>
      </c>
      <c r="L38" s="38">
        <v>0</v>
      </c>
      <c r="M38" s="5"/>
      <c r="N38" s="5"/>
    </row>
    <row r="39" spans="1:14" s="13" customFormat="1" ht="12" customHeight="1">
      <c r="A39" s="76" t="s">
        <v>21</v>
      </c>
      <c r="B39" s="34">
        <v>401490000</v>
      </c>
      <c r="C39" s="180">
        <v>359500358</v>
      </c>
      <c r="D39" s="58">
        <v>361279582</v>
      </c>
      <c r="E39" s="34">
        <v>0</v>
      </c>
      <c r="F39" s="34">
        <v>0</v>
      </c>
      <c r="G39" s="34">
        <v>-1779224</v>
      </c>
      <c r="H39" s="34">
        <v>0</v>
      </c>
      <c r="I39" s="34">
        <v>0</v>
      </c>
      <c r="J39" s="34">
        <v>401490000</v>
      </c>
      <c r="K39" s="34">
        <v>359500358</v>
      </c>
      <c r="L39" s="38">
        <v>0</v>
      </c>
      <c r="M39" s="5"/>
      <c r="N39" s="5"/>
    </row>
    <row r="40" spans="1:14" s="13" customFormat="1" ht="12" customHeight="1">
      <c r="A40" s="76" t="s">
        <v>70</v>
      </c>
      <c r="B40" s="34">
        <v>1000000000</v>
      </c>
      <c r="C40" s="180">
        <v>895415473</v>
      </c>
      <c r="D40" s="58">
        <v>899847026</v>
      </c>
      <c r="E40" s="34">
        <v>0</v>
      </c>
      <c r="F40" s="34">
        <v>0</v>
      </c>
      <c r="G40" s="34">
        <v>-4431553</v>
      </c>
      <c r="H40" s="34">
        <v>0</v>
      </c>
      <c r="I40" s="34">
        <v>23186998</v>
      </c>
      <c r="J40" s="34">
        <v>1000000000</v>
      </c>
      <c r="K40" s="34">
        <v>895415473</v>
      </c>
      <c r="L40" s="38">
        <v>0</v>
      </c>
      <c r="M40" s="5"/>
      <c r="N40" s="5"/>
    </row>
    <row r="41" spans="1:14" s="13" customFormat="1" ht="12" customHeight="1">
      <c r="A41" s="76" t="s">
        <v>71</v>
      </c>
      <c r="B41" s="34">
        <v>698069000</v>
      </c>
      <c r="C41" s="180">
        <v>625061784</v>
      </c>
      <c r="D41" s="58">
        <v>628155314</v>
      </c>
      <c r="E41" s="34">
        <v>0</v>
      </c>
      <c r="F41" s="34">
        <v>0</v>
      </c>
      <c r="G41" s="34">
        <v>-3093530</v>
      </c>
      <c r="H41" s="34">
        <v>0</v>
      </c>
      <c r="I41" s="34">
        <v>0</v>
      </c>
      <c r="J41" s="34">
        <v>698069000</v>
      </c>
      <c r="K41" s="34">
        <v>625061784</v>
      </c>
      <c r="L41" s="38">
        <v>0</v>
      </c>
      <c r="M41" s="5"/>
      <c r="N41" s="5"/>
    </row>
    <row r="42" spans="1:14" s="13" customFormat="1" ht="12" customHeight="1">
      <c r="A42" s="76" t="s">
        <v>55</v>
      </c>
      <c r="B42" s="34">
        <v>9318877</v>
      </c>
      <c r="C42" s="180">
        <v>8344267</v>
      </c>
      <c r="D42" s="58">
        <v>2445789</v>
      </c>
      <c r="E42" s="34">
        <v>0</v>
      </c>
      <c r="F42" s="34">
        <v>0</v>
      </c>
      <c r="G42" s="34">
        <v>-12045</v>
      </c>
      <c r="H42" s="34">
        <v>0</v>
      </c>
      <c r="I42" s="34">
        <v>0</v>
      </c>
      <c r="J42" s="34">
        <v>2718005</v>
      </c>
      <c r="K42" s="34">
        <v>2433744</v>
      </c>
      <c r="L42" s="38">
        <v>0</v>
      </c>
      <c r="M42" s="5"/>
      <c r="N42" s="5"/>
    </row>
    <row r="43" spans="1:14" s="8" customFormat="1" ht="12" customHeight="1">
      <c r="A43" s="78" t="s">
        <v>9</v>
      </c>
      <c r="B43" s="180">
        <v>15927358</v>
      </c>
      <c r="C43" s="180">
        <v>14261603</v>
      </c>
      <c r="D43" s="180">
        <v>3336121</v>
      </c>
      <c r="E43" s="34">
        <v>0</v>
      </c>
      <c r="F43" s="34">
        <v>0</v>
      </c>
      <c r="G43" s="34">
        <v>-16429</v>
      </c>
      <c r="H43" s="34">
        <v>0</v>
      </c>
      <c r="I43" s="34">
        <v>0</v>
      </c>
      <c r="J43" s="34">
        <v>3707432</v>
      </c>
      <c r="K43" s="34">
        <v>3319692</v>
      </c>
      <c r="L43" s="38">
        <v>0</v>
      </c>
      <c r="M43" s="5"/>
      <c r="N43" s="5"/>
    </row>
    <row r="44" spans="1:14" s="8" customFormat="1" ht="12" customHeight="1">
      <c r="A44" s="78" t="s">
        <v>56</v>
      </c>
      <c r="B44" s="180">
        <v>2208542</v>
      </c>
      <c r="C44" s="180">
        <v>1977563</v>
      </c>
      <c r="D44" s="180">
        <v>168827</v>
      </c>
      <c r="E44" s="34">
        <v>0</v>
      </c>
      <c r="F44" s="34">
        <v>0</v>
      </c>
      <c r="G44" s="34">
        <v>-832</v>
      </c>
      <c r="H44" s="34">
        <v>0</v>
      </c>
      <c r="I44" s="34">
        <v>0</v>
      </c>
      <c r="J44" s="34">
        <v>187617</v>
      </c>
      <c r="K44" s="34">
        <v>167995</v>
      </c>
      <c r="L44" s="38">
        <v>0</v>
      </c>
      <c r="M44" s="5"/>
      <c r="N44" s="5"/>
    </row>
    <row r="45" spans="1:14" s="8" customFormat="1" ht="12" customHeight="1">
      <c r="A45" s="74" t="s">
        <v>10</v>
      </c>
      <c r="B45" s="39">
        <v>2146196997</v>
      </c>
      <c r="C45" s="39">
        <v>1921738000</v>
      </c>
      <c r="D45" s="39">
        <v>1897724430</v>
      </c>
      <c r="E45" s="39">
        <v>0</v>
      </c>
      <c r="F45" s="39">
        <v>0</v>
      </c>
      <c r="G45" s="39">
        <v>-9345885</v>
      </c>
      <c r="H45" s="39">
        <v>0</v>
      </c>
      <c r="I45" s="39">
        <v>23186998</v>
      </c>
      <c r="J45" s="39">
        <v>2108941158</v>
      </c>
      <c r="K45" s="39">
        <v>1888378545</v>
      </c>
      <c r="L45" s="37">
        <v>0</v>
      </c>
      <c r="M45" s="5"/>
      <c r="N45" s="5"/>
    </row>
    <row r="46" spans="1:14" s="8" customFormat="1" ht="12" customHeight="1">
      <c r="A46" s="75" t="s">
        <v>15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5"/>
      <c r="N46" s="5"/>
    </row>
    <row r="47" spans="1:14" s="8" customFormat="1" ht="12" customHeight="1">
      <c r="A47" s="76" t="s">
        <v>19</v>
      </c>
      <c r="B47" s="34">
        <v>120822030</v>
      </c>
      <c r="C47" s="34">
        <v>151121989</v>
      </c>
      <c r="D47" s="34">
        <v>151103089</v>
      </c>
      <c r="E47" s="34">
        <v>0</v>
      </c>
      <c r="F47" s="34">
        <v>0</v>
      </c>
      <c r="G47" s="34">
        <v>18900</v>
      </c>
      <c r="H47" s="34">
        <v>0</v>
      </c>
      <c r="I47" s="34">
        <v>18985</v>
      </c>
      <c r="J47" s="34">
        <v>120822030</v>
      </c>
      <c r="K47" s="34">
        <v>151121989</v>
      </c>
      <c r="L47" s="38">
        <v>0</v>
      </c>
      <c r="M47" s="5"/>
      <c r="N47" s="5"/>
    </row>
    <row r="48" spans="1:14" s="8" customFormat="1" ht="12" customHeight="1">
      <c r="A48" s="74" t="s">
        <v>16</v>
      </c>
      <c r="B48" s="39">
        <v>120822030</v>
      </c>
      <c r="C48" s="39">
        <v>151121989</v>
      </c>
      <c r="D48" s="39">
        <v>151103089</v>
      </c>
      <c r="E48" s="39">
        <v>0</v>
      </c>
      <c r="F48" s="39">
        <v>0</v>
      </c>
      <c r="G48" s="39">
        <v>18900</v>
      </c>
      <c r="H48" s="39">
        <v>0</v>
      </c>
      <c r="I48" s="39">
        <v>18985</v>
      </c>
      <c r="J48" s="39">
        <v>120822030</v>
      </c>
      <c r="K48" s="39">
        <v>151121989</v>
      </c>
      <c r="L48" s="37">
        <v>0</v>
      </c>
      <c r="M48" s="5"/>
      <c r="N48" s="5"/>
    </row>
    <row r="49" spans="1:14" s="2" customFormat="1" ht="13.5" thickBot="1">
      <c r="A49" s="79" t="str">
        <f>"Total in "&amp;LEFT($A$7,LEN($A$7)-5)&amp;":"</f>
        <v>Total in August:</v>
      </c>
      <c r="B49" s="19" t="s">
        <v>0</v>
      </c>
      <c r="C49" s="20">
        <v>10778341289</v>
      </c>
      <c r="D49" s="20">
        <v>7577004381</v>
      </c>
      <c r="E49" s="20">
        <v>0</v>
      </c>
      <c r="F49" s="20">
        <v>0</v>
      </c>
      <c r="G49" s="20">
        <v>-9332191</v>
      </c>
      <c r="H49" s="20">
        <v>0</v>
      </c>
      <c r="I49" s="20">
        <v>23205983</v>
      </c>
      <c r="J49" s="19" t="s">
        <v>0</v>
      </c>
      <c r="K49" s="181">
        <v>7567672190</v>
      </c>
      <c r="L49" s="21">
        <v>200000000</v>
      </c>
      <c r="M49" s="5"/>
      <c r="N49" s="5"/>
    </row>
    <row r="50" spans="1:14" s="2" customFormat="1" ht="12" customHeight="1">
      <c r="A50" s="16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5"/>
      <c r="N50" s="5"/>
    </row>
    <row r="51" spans="1:14" s="8" customFormat="1" ht="12" customHeight="1" thickBot="1">
      <c r="A51" s="80" t="s">
        <v>28</v>
      </c>
      <c r="B51" s="148">
        <v>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48">
        <v>0</v>
      </c>
      <c r="K51" s="182">
        <v>0</v>
      </c>
      <c r="L51" s="183">
        <v>0</v>
      </c>
      <c r="M51" s="5"/>
      <c r="N51" s="5"/>
    </row>
    <row r="52" spans="1:14" s="2" customFormat="1" ht="13.5">
      <c r="A52" s="27" t="s">
        <v>33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5"/>
      <c r="N52" s="5"/>
    </row>
    <row r="53" spans="1:14" s="31" customFormat="1" ht="12.75">
      <c r="A53" s="28" t="s">
        <v>12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44"/>
      <c r="M53" s="5"/>
      <c r="N53" s="5"/>
    </row>
    <row r="54" spans="1:14" s="31" customFormat="1" ht="12.75">
      <c r="A54" s="83" t="s">
        <v>53</v>
      </c>
      <c r="B54" s="34">
        <v>81255205</v>
      </c>
      <c r="C54" s="34">
        <v>81255205</v>
      </c>
      <c r="D54" s="34">
        <v>81255205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81255205</v>
      </c>
      <c r="K54" s="34">
        <v>81255205</v>
      </c>
      <c r="L54" s="38">
        <v>0</v>
      </c>
      <c r="M54" s="5"/>
      <c r="N54" s="5"/>
    </row>
    <row r="55" spans="1:14" s="31" customFormat="1" ht="12.75">
      <c r="A55" s="83" t="s">
        <v>54</v>
      </c>
      <c r="B55" s="34">
        <v>20631641</v>
      </c>
      <c r="C55" s="34">
        <v>20631641</v>
      </c>
      <c r="D55" s="34">
        <v>14184252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14184252</v>
      </c>
      <c r="K55" s="34">
        <v>14184252</v>
      </c>
      <c r="L55" s="38">
        <v>0</v>
      </c>
      <c r="M55" s="5"/>
      <c r="N55" s="5"/>
    </row>
    <row r="56" spans="1:14" s="31" customFormat="1" ht="12.75" customHeight="1">
      <c r="A56" s="82" t="s">
        <v>8</v>
      </c>
      <c r="B56" s="39">
        <v>114438831</v>
      </c>
      <c r="C56" s="39">
        <v>114438831</v>
      </c>
      <c r="D56" s="39">
        <v>95439457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95439457</v>
      </c>
      <c r="K56" s="39">
        <v>95439457</v>
      </c>
      <c r="L56" s="37">
        <v>0</v>
      </c>
      <c r="M56" s="5"/>
      <c r="N56" s="5"/>
    </row>
    <row r="57" spans="1:14" s="31" customFormat="1" ht="12.75" customHeight="1" thickBot="1">
      <c r="A57" s="79" t="str">
        <f>"Total in "&amp;LEFT($A$7,LEN($A$7)-5)&amp;":"</f>
        <v>Total in August:</v>
      </c>
      <c r="B57" s="59" t="s">
        <v>0</v>
      </c>
      <c r="C57" s="20">
        <v>114438831</v>
      </c>
      <c r="D57" s="20">
        <v>95439457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9" t="s">
        <v>0</v>
      </c>
      <c r="K57" s="20">
        <v>95439457</v>
      </c>
      <c r="L57" s="21">
        <v>0</v>
      </c>
      <c r="M57" s="5"/>
      <c r="N57" s="5"/>
    </row>
    <row r="58" spans="1:14" s="31" customFormat="1" ht="12.75" customHeight="1">
      <c r="A58" s="84" t="s">
        <v>11</v>
      </c>
      <c r="B58" s="40">
        <v>5349880</v>
      </c>
      <c r="C58" s="184">
        <v>4885289</v>
      </c>
      <c r="D58" s="184">
        <v>445440</v>
      </c>
      <c r="E58" s="184">
        <v>0</v>
      </c>
      <c r="F58" s="184">
        <v>0</v>
      </c>
      <c r="G58" s="184">
        <v>-5206</v>
      </c>
      <c r="H58" s="184">
        <v>0</v>
      </c>
      <c r="I58" s="184">
        <v>0</v>
      </c>
      <c r="J58" s="40">
        <v>482100</v>
      </c>
      <c r="K58" s="184">
        <v>440234</v>
      </c>
      <c r="L58" s="185">
        <v>0</v>
      </c>
      <c r="M58" s="5"/>
      <c r="N58" s="5"/>
    </row>
    <row r="59" spans="1:14" s="31" customFormat="1" ht="12.75" customHeight="1">
      <c r="A59" s="85" t="s">
        <v>12</v>
      </c>
      <c r="B59" s="41">
        <v>8818687476</v>
      </c>
      <c r="C59" s="186">
        <v>8818687476</v>
      </c>
      <c r="D59" s="186">
        <v>5623170879</v>
      </c>
      <c r="E59" s="186">
        <v>0</v>
      </c>
      <c r="F59" s="186">
        <v>0</v>
      </c>
      <c r="G59" s="186">
        <v>0</v>
      </c>
      <c r="H59" s="186">
        <v>0</v>
      </c>
      <c r="I59" s="186">
        <v>0</v>
      </c>
      <c r="J59" s="41">
        <v>5623170879</v>
      </c>
      <c r="K59" s="186">
        <v>5623170879</v>
      </c>
      <c r="L59" s="187">
        <v>200000000</v>
      </c>
      <c r="M59" s="5"/>
      <c r="N59" s="5"/>
    </row>
    <row r="60" spans="1:14" s="31" customFormat="1" ht="12.75" customHeight="1">
      <c r="A60" s="85" t="s">
        <v>13</v>
      </c>
      <c r="B60" s="41">
        <v>2146196997</v>
      </c>
      <c r="C60" s="186">
        <v>1921738000</v>
      </c>
      <c r="D60" s="186">
        <v>1897724430</v>
      </c>
      <c r="E60" s="186">
        <v>0</v>
      </c>
      <c r="F60" s="186">
        <v>0</v>
      </c>
      <c r="G60" s="186">
        <v>-9345885</v>
      </c>
      <c r="H60" s="186">
        <v>0</v>
      </c>
      <c r="I60" s="186">
        <v>23186998</v>
      </c>
      <c r="J60" s="41">
        <v>2108941158</v>
      </c>
      <c r="K60" s="186">
        <v>1888378545</v>
      </c>
      <c r="L60" s="187">
        <v>0</v>
      </c>
      <c r="M60" s="5"/>
      <c r="N60" s="5"/>
    </row>
    <row r="61" spans="1:14" s="31" customFormat="1" ht="12.75" customHeight="1" thickBot="1">
      <c r="A61" s="86" t="s">
        <v>15</v>
      </c>
      <c r="B61" s="62">
        <v>120822030</v>
      </c>
      <c r="C61" s="188">
        <v>151121989</v>
      </c>
      <c r="D61" s="188">
        <v>151103089</v>
      </c>
      <c r="E61" s="188">
        <v>0</v>
      </c>
      <c r="F61" s="188">
        <v>0</v>
      </c>
      <c r="G61" s="188">
        <v>18900</v>
      </c>
      <c r="H61" s="188">
        <v>0</v>
      </c>
      <c r="I61" s="188">
        <v>18985</v>
      </c>
      <c r="J61" s="62">
        <v>120822030</v>
      </c>
      <c r="K61" s="188">
        <v>151121989</v>
      </c>
      <c r="L61" s="189">
        <v>0</v>
      </c>
      <c r="M61" s="5"/>
      <c r="N61" s="5"/>
    </row>
    <row r="62" spans="1:14" s="8" customFormat="1" ht="12.75" customHeight="1" thickBot="1">
      <c r="A62" s="168" t="str">
        <f>"CG and LG (I+II+III) GRAND TOTAL in "&amp;LEFT($A$7,LEN($A$7)-5)&amp;":"</f>
        <v>CG and LG (I+II+III) GRAND TOTAL in August:</v>
      </c>
      <c r="B62" s="192" t="s">
        <v>0</v>
      </c>
      <c r="C62" s="193">
        <v>10892780120</v>
      </c>
      <c r="D62" s="193">
        <v>7672443838</v>
      </c>
      <c r="E62" s="193">
        <v>0</v>
      </c>
      <c r="F62" s="193">
        <v>0</v>
      </c>
      <c r="G62" s="193">
        <v>-9332191</v>
      </c>
      <c r="H62" s="193">
        <v>0</v>
      </c>
      <c r="I62" s="193">
        <v>23205983</v>
      </c>
      <c r="J62" s="192" t="s">
        <v>0</v>
      </c>
      <c r="K62" s="193">
        <v>7663111647</v>
      </c>
      <c r="L62" s="194">
        <v>200000000</v>
      </c>
      <c r="M62" s="5"/>
      <c r="N62" s="5"/>
    </row>
    <row r="63" spans="1:14" s="1" customFormat="1" ht="12.75" customHeight="1">
      <c r="A63" s="176" t="s">
        <v>34</v>
      </c>
      <c r="B63" s="53" t="s">
        <v>0</v>
      </c>
      <c r="C63" s="53" t="s">
        <v>0</v>
      </c>
      <c r="D63" s="54">
        <v>7149971730</v>
      </c>
      <c r="E63" s="54">
        <v>125000000</v>
      </c>
      <c r="F63" s="54">
        <v>145990252</v>
      </c>
      <c r="G63" s="54">
        <v>-6225844</v>
      </c>
      <c r="H63" s="54">
        <v>0</v>
      </c>
      <c r="I63" s="54">
        <v>38464586</v>
      </c>
      <c r="J63" s="55" t="s">
        <v>0</v>
      </c>
      <c r="K63" s="54">
        <v>7122755634</v>
      </c>
      <c r="L63" s="56" t="s">
        <v>0</v>
      </c>
      <c r="M63" s="5"/>
      <c r="N63" s="5"/>
    </row>
    <row r="64" spans="1:12" s="1" customFormat="1" ht="12.75" customHeight="1">
      <c r="A64" s="165" t="s">
        <v>35</v>
      </c>
      <c r="B64" s="66" t="s">
        <v>0</v>
      </c>
      <c r="C64" s="68" t="s">
        <v>0</v>
      </c>
      <c r="D64" s="67">
        <v>7122755634</v>
      </c>
      <c r="E64" s="67">
        <v>0</v>
      </c>
      <c r="F64" s="67">
        <v>0</v>
      </c>
      <c r="G64" s="67">
        <v>-15792426</v>
      </c>
      <c r="H64" s="67">
        <v>0</v>
      </c>
      <c r="I64" s="67">
        <v>23682786</v>
      </c>
      <c r="J64" s="68" t="s">
        <v>0</v>
      </c>
      <c r="K64" s="67">
        <v>7106963208</v>
      </c>
      <c r="L64" s="166" t="s">
        <v>0</v>
      </c>
    </row>
    <row r="65" spans="1:12" s="1" customFormat="1" ht="12.75" customHeight="1">
      <c r="A65" s="165" t="s">
        <v>36</v>
      </c>
      <c r="B65" s="66" t="s">
        <v>0</v>
      </c>
      <c r="C65" s="68" t="s">
        <v>0</v>
      </c>
      <c r="D65" s="67">
        <v>7106963208</v>
      </c>
      <c r="E65" s="67">
        <v>40000000</v>
      </c>
      <c r="F65" s="67">
        <v>45244742</v>
      </c>
      <c r="G65" s="67">
        <v>-56853106</v>
      </c>
      <c r="H65" s="67">
        <v>0</v>
      </c>
      <c r="I65" s="67">
        <v>25135358</v>
      </c>
      <c r="J65" s="68" t="s">
        <v>0</v>
      </c>
      <c r="K65" s="67">
        <v>7044865360</v>
      </c>
      <c r="L65" s="166" t="s">
        <v>0</v>
      </c>
    </row>
    <row r="66" spans="1:12" s="1" customFormat="1" ht="12.75" customHeight="1">
      <c r="A66" s="165" t="s">
        <v>37</v>
      </c>
      <c r="B66" s="66" t="s">
        <v>0</v>
      </c>
      <c r="C66" s="68" t="s">
        <v>0</v>
      </c>
      <c r="D66" s="67">
        <v>7044865360</v>
      </c>
      <c r="E66" s="67">
        <v>72000000</v>
      </c>
      <c r="F66" s="67">
        <v>82000000</v>
      </c>
      <c r="G66" s="67">
        <v>-12954790</v>
      </c>
      <c r="H66" s="67">
        <v>0</v>
      </c>
      <c r="I66" s="67">
        <v>18545808.779999997</v>
      </c>
      <c r="J66" s="68" t="s">
        <v>0</v>
      </c>
      <c r="K66" s="67">
        <v>7021910570</v>
      </c>
      <c r="L66" s="166" t="s">
        <v>0</v>
      </c>
    </row>
    <row r="67" spans="1:12" s="1" customFormat="1" ht="12.75" customHeight="1">
      <c r="A67" s="165" t="s">
        <v>38</v>
      </c>
      <c r="B67" s="66" t="s">
        <v>0</v>
      </c>
      <c r="C67" s="68" t="s">
        <v>0</v>
      </c>
      <c r="D67" s="67">
        <v>7021910570</v>
      </c>
      <c r="E67" s="67">
        <v>700000000</v>
      </c>
      <c r="F67" s="67">
        <v>72129940</v>
      </c>
      <c r="G67" s="67">
        <v>46188789</v>
      </c>
      <c r="H67" s="67">
        <v>0</v>
      </c>
      <c r="I67" s="67">
        <v>31931561</v>
      </c>
      <c r="J67" s="68" t="s">
        <v>0</v>
      </c>
      <c r="K67" s="67">
        <v>7695969419</v>
      </c>
      <c r="L67" s="166" t="s">
        <v>0</v>
      </c>
    </row>
    <row r="68" spans="1:12" s="1" customFormat="1" ht="12.75" customHeight="1">
      <c r="A68" s="165" t="s">
        <v>39</v>
      </c>
      <c r="B68" s="66" t="s">
        <v>0</v>
      </c>
      <c r="C68" s="68" t="s">
        <v>0</v>
      </c>
      <c r="D68" s="67">
        <v>7695969419</v>
      </c>
      <c r="E68" s="67">
        <v>0</v>
      </c>
      <c r="F68" s="67">
        <v>5107660</v>
      </c>
      <c r="G68" s="67">
        <v>8342687</v>
      </c>
      <c r="H68" s="67">
        <v>0</v>
      </c>
      <c r="I68" s="67">
        <v>9436056</v>
      </c>
      <c r="J68" s="68" t="s">
        <v>0</v>
      </c>
      <c r="K68" s="67">
        <v>7699204446</v>
      </c>
      <c r="L68" s="166" t="s">
        <v>0</v>
      </c>
    </row>
    <row r="69" spans="1:12" s="1" customFormat="1" ht="12.75" customHeight="1" thickBot="1">
      <c r="A69" s="167" t="s">
        <v>40</v>
      </c>
      <c r="B69" s="70" t="s">
        <v>0</v>
      </c>
      <c r="C69" s="177" t="s">
        <v>0</v>
      </c>
      <c r="D69" s="178">
        <v>7699204446</v>
      </c>
      <c r="E69" s="178">
        <v>0</v>
      </c>
      <c r="F69" s="178">
        <v>21830037</v>
      </c>
      <c r="G69" s="178">
        <v>-4930571</v>
      </c>
      <c r="H69" s="178">
        <v>0</v>
      </c>
      <c r="I69" s="178">
        <v>11700306</v>
      </c>
      <c r="J69" s="177" t="s">
        <v>0</v>
      </c>
      <c r="K69" s="178">
        <v>7672443838</v>
      </c>
      <c r="L69" s="179" t="s">
        <v>0</v>
      </c>
    </row>
    <row r="70" spans="1:12" s="1" customFormat="1" ht="12.75" customHeight="1" hidden="1" thickBot="1">
      <c r="A70" s="170" t="s">
        <v>41</v>
      </c>
      <c r="B70" s="119" t="s">
        <v>0</v>
      </c>
      <c r="C70" s="121" t="s">
        <v>0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1" t="s">
        <v>0</v>
      </c>
      <c r="K70" s="120">
        <v>0</v>
      </c>
      <c r="L70" s="175" t="s">
        <v>0</v>
      </c>
    </row>
    <row r="71" spans="1:12" s="1" customFormat="1" ht="12.75" customHeight="1" hidden="1" thickBot="1">
      <c r="A71" s="165" t="s">
        <v>42</v>
      </c>
      <c r="B71" s="66" t="s">
        <v>0</v>
      </c>
      <c r="C71" s="68" t="s">
        <v>0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8" t="s">
        <v>0</v>
      </c>
      <c r="K71" s="67">
        <v>0</v>
      </c>
      <c r="L71" s="172" t="s">
        <v>0</v>
      </c>
    </row>
    <row r="72" spans="1:12" s="1" customFormat="1" ht="12.75" customHeight="1" hidden="1" thickBot="1">
      <c r="A72" s="165" t="s">
        <v>43</v>
      </c>
      <c r="B72" s="66" t="s">
        <v>0</v>
      </c>
      <c r="C72" s="68" t="s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8" t="s">
        <v>0</v>
      </c>
      <c r="K72" s="67">
        <v>0</v>
      </c>
      <c r="L72" s="172" t="s">
        <v>0</v>
      </c>
    </row>
    <row r="73" spans="1:12" s="1" customFormat="1" ht="12.75" customHeight="1" hidden="1" thickBot="1">
      <c r="A73" s="167" t="s">
        <v>44</v>
      </c>
      <c r="B73" s="70" t="s">
        <v>0</v>
      </c>
      <c r="C73" s="70" t="s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70" t="s">
        <v>0</v>
      </c>
      <c r="K73" s="42">
        <v>0</v>
      </c>
      <c r="L73" s="172" t="s">
        <v>0</v>
      </c>
    </row>
    <row r="74" spans="1:12" s="1" customFormat="1" ht="12.75" customHeight="1" thickBot="1">
      <c r="A74" s="169" t="str">
        <f>"Total per year "&amp;RIGHT($A$7,4)&amp;":"</f>
        <v>Total per year 2016:</v>
      </c>
      <c r="B74" s="64" t="s">
        <v>0</v>
      </c>
      <c r="C74" s="64" t="s">
        <v>0</v>
      </c>
      <c r="D74" s="195">
        <v>7149971730</v>
      </c>
      <c r="E74" s="195">
        <v>937000000</v>
      </c>
      <c r="F74" s="195">
        <v>372302631</v>
      </c>
      <c r="G74" s="195">
        <v>-51557452</v>
      </c>
      <c r="H74" s="195">
        <v>0</v>
      </c>
      <c r="I74" s="195">
        <v>182102444.78</v>
      </c>
      <c r="J74" s="64" t="s">
        <v>0</v>
      </c>
      <c r="K74" s="195">
        <v>7663111647</v>
      </c>
      <c r="L74" s="116" t="s">
        <v>0</v>
      </c>
    </row>
    <row r="75" ht="15" customHeight="1">
      <c r="A75" s="51" t="s">
        <v>65</v>
      </c>
    </row>
    <row r="76" ht="15.75">
      <c r="A76" s="1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</oddFooter>
  </headerFooter>
  <rowBreaks count="1" manualBreakCount="1">
    <brk id="41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SheetLayoutView="100" zoomScalePageLayoutView="0" workbookViewId="0" topLeftCell="A55">
      <selection activeCell="D62" sqref="D62:K62"/>
    </sheetView>
  </sheetViews>
  <sheetFormatPr defaultColWidth="11.421875" defaultRowHeight="12.75"/>
  <cols>
    <col min="1" max="1" width="48.8515625" style="15" customWidth="1"/>
    <col min="2" max="10" width="11.421875" style="15" customWidth="1"/>
    <col min="11" max="11" width="13.140625" style="15" customWidth="1"/>
    <col min="12" max="12" width="11.421875" style="15" customWidth="1"/>
    <col min="13" max="246" width="9.140625" style="15" customWidth="1"/>
    <col min="247" max="247" width="37.140625" style="15" customWidth="1"/>
    <col min="248" max="16384" width="11.421875" style="15" customWidth="1"/>
  </cols>
  <sheetData>
    <row r="1" spans="1:12" s="4" customFormat="1" ht="45.75" customHeight="1">
      <c r="A1" s="204" t="s">
        <v>59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4" customFormat="1" ht="24" customHeight="1">
      <c r="A2" s="205" t="s">
        <v>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115" customFormat="1" ht="18.75" customHeight="1">
      <c r="A3" s="206" t="s">
        <v>57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115" customFormat="1" ht="15.75" customHeight="1">
      <c r="A4" s="207" t="s">
        <v>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s="4" customFormat="1" ht="15.75">
      <c r="A5" s="208" t="s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5" customFormat="1" ht="17.25" customHeight="1">
      <c r="A6" s="209" t="s">
        <v>64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1:12" s="5" customFormat="1" ht="17.25" customHeight="1">
      <c r="A7" s="211" t="s">
        <v>86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5" customFormat="1" ht="17.25" customHeight="1" thickBot="1">
      <c r="A8" s="45"/>
      <c r="B8" s="45"/>
      <c r="C8" s="45"/>
      <c r="D8" s="45"/>
      <c r="E8" s="45"/>
      <c r="F8" s="45"/>
      <c r="G8" s="45"/>
      <c r="H8" s="45"/>
      <c r="I8" s="46"/>
      <c r="J8" s="45"/>
      <c r="K8" s="45"/>
      <c r="L8" s="47" t="s">
        <v>23</v>
      </c>
    </row>
    <row r="9" spans="1:12" s="5" customFormat="1" ht="25.5" customHeight="1">
      <c r="A9" s="213" t="s">
        <v>3</v>
      </c>
      <c r="B9" s="215" t="s">
        <v>24</v>
      </c>
      <c r="C9" s="216"/>
      <c r="D9" s="216" t="s">
        <v>45</v>
      </c>
      <c r="E9" s="216" t="s">
        <v>2</v>
      </c>
      <c r="F9" s="216"/>
      <c r="G9" s="216"/>
      <c r="H9" s="216"/>
      <c r="I9" s="216"/>
      <c r="J9" s="216" t="s">
        <v>25</v>
      </c>
      <c r="K9" s="216"/>
      <c r="L9" s="218" t="s">
        <v>46</v>
      </c>
    </row>
    <row r="10" spans="1:12" s="5" customFormat="1" ht="38.25">
      <c r="A10" s="214"/>
      <c r="B10" s="57" t="s">
        <v>26</v>
      </c>
      <c r="C10" s="3" t="s">
        <v>12</v>
      </c>
      <c r="D10" s="217"/>
      <c r="E10" s="3" t="s">
        <v>47</v>
      </c>
      <c r="F10" s="3" t="s">
        <v>48</v>
      </c>
      <c r="G10" s="3" t="s">
        <v>49</v>
      </c>
      <c r="H10" s="3" t="s">
        <v>50</v>
      </c>
      <c r="I10" s="3" t="s">
        <v>51</v>
      </c>
      <c r="J10" s="3" t="s">
        <v>26</v>
      </c>
      <c r="K10" s="3" t="s">
        <v>52</v>
      </c>
      <c r="L10" s="219"/>
    </row>
    <row r="11" spans="1:14" s="6" customFormat="1" ht="12" customHeight="1" thickBot="1">
      <c r="A11" s="7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>
        <v>12</v>
      </c>
      <c r="M11" s="5"/>
      <c r="N11" s="5"/>
    </row>
    <row r="12" spans="1:14" s="2" customFormat="1" ht="13.5">
      <c r="A12" s="16" t="s">
        <v>32</v>
      </c>
      <c r="B12" s="89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"/>
      <c r="N12" s="5"/>
    </row>
    <row r="13" spans="1:14" s="8" customFormat="1" ht="12" customHeight="1">
      <c r="A13" s="52" t="s">
        <v>11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5"/>
      <c r="N13" s="5"/>
    </row>
    <row r="14" spans="1:14" s="9" customFormat="1" ht="12" customHeight="1">
      <c r="A14" s="73" t="s">
        <v>4</v>
      </c>
      <c r="B14" s="32">
        <v>1349880</v>
      </c>
      <c r="C14" s="180">
        <v>1241155</v>
      </c>
      <c r="D14" s="33">
        <v>440234</v>
      </c>
      <c r="E14" s="32">
        <v>0</v>
      </c>
      <c r="F14" s="33">
        <v>44088</v>
      </c>
      <c r="G14" s="33">
        <v>2797</v>
      </c>
      <c r="H14" s="33">
        <v>0</v>
      </c>
      <c r="I14" s="33">
        <v>5665</v>
      </c>
      <c r="J14" s="32">
        <v>433890</v>
      </c>
      <c r="K14" s="34">
        <v>398943</v>
      </c>
      <c r="L14" s="35">
        <v>0</v>
      </c>
      <c r="M14" s="5"/>
      <c r="N14" s="5"/>
    </row>
    <row r="15" spans="1:14" s="10" customFormat="1" ht="12" customHeight="1">
      <c r="A15" s="74" t="s">
        <v>27</v>
      </c>
      <c r="B15" s="36">
        <v>1349880</v>
      </c>
      <c r="C15" s="36">
        <v>1241155</v>
      </c>
      <c r="D15" s="36">
        <v>440234</v>
      </c>
      <c r="E15" s="36">
        <v>0</v>
      </c>
      <c r="F15" s="36">
        <v>44088</v>
      </c>
      <c r="G15" s="36">
        <v>2797</v>
      </c>
      <c r="H15" s="36">
        <v>0</v>
      </c>
      <c r="I15" s="36">
        <v>5665</v>
      </c>
      <c r="J15" s="36">
        <v>433890</v>
      </c>
      <c r="K15" s="36">
        <v>398943</v>
      </c>
      <c r="L15" s="37">
        <v>0</v>
      </c>
      <c r="M15" s="5"/>
      <c r="N15" s="5"/>
    </row>
    <row r="16" spans="1:14" s="8" customFormat="1" ht="12" customHeight="1">
      <c r="A16" s="75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44"/>
      <c r="M16" s="5"/>
      <c r="N16" s="5"/>
    </row>
    <row r="17" spans="1:14" s="9" customFormat="1" ht="11.25" customHeight="1">
      <c r="A17" s="73" t="s">
        <v>22</v>
      </c>
      <c r="B17" s="34">
        <v>400000000</v>
      </c>
      <c r="C17" s="34">
        <v>400000000</v>
      </c>
      <c r="D17" s="34">
        <v>400000000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400000000</v>
      </c>
      <c r="K17" s="34">
        <v>400000000</v>
      </c>
      <c r="L17" s="38">
        <v>0</v>
      </c>
      <c r="M17" s="5"/>
      <c r="N17" s="5"/>
    </row>
    <row r="18" spans="1:14" s="8" customFormat="1" ht="12" customHeight="1">
      <c r="A18" s="73" t="s">
        <v>66</v>
      </c>
      <c r="B18" s="34">
        <v>1000000000</v>
      </c>
      <c r="C18" s="34">
        <v>1000000000</v>
      </c>
      <c r="D18" s="34">
        <v>1000000000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1000000000</v>
      </c>
      <c r="K18" s="34">
        <v>1000000000</v>
      </c>
      <c r="L18" s="38">
        <v>0</v>
      </c>
      <c r="M18" s="5"/>
      <c r="N18" s="5"/>
    </row>
    <row r="19" spans="1:14" s="8" customFormat="1" ht="12" customHeight="1">
      <c r="A19" s="73" t="s">
        <v>67</v>
      </c>
      <c r="B19" s="34">
        <v>1000000000</v>
      </c>
      <c r="C19" s="34">
        <v>1000000000</v>
      </c>
      <c r="D19" s="34">
        <v>1000000000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1000000000</v>
      </c>
      <c r="K19" s="34">
        <v>1000000000</v>
      </c>
      <c r="L19" s="38">
        <v>0</v>
      </c>
      <c r="M19" s="5"/>
      <c r="N19" s="5"/>
    </row>
    <row r="20" spans="1:14" s="8" customFormat="1" ht="12" customHeight="1">
      <c r="A20" s="73" t="s">
        <v>68</v>
      </c>
      <c r="B20" s="34">
        <v>500000000</v>
      </c>
      <c r="C20" s="34">
        <v>500000000</v>
      </c>
      <c r="D20" s="34">
        <v>500000000</v>
      </c>
      <c r="E20" s="34">
        <v>0</v>
      </c>
      <c r="F20" s="34">
        <v>0</v>
      </c>
      <c r="G20" s="34">
        <v>0</v>
      </c>
      <c r="H20" s="34">
        <v>0</v>
      </c>
      <c r="I20" s="34">
        <v>6875000</v>
      </c>
      <c r="J20" s="34">
        <v>500000000</v>
      </c>
      <c r="K20" s="34">
        <v>500000000</v>
      </c>
      <c r="L20" s="38">
        <v>0</v>
      </c>
      <c r="M20" s="5"/>
      <c r="N20" s="5"/>
    </row>
    <row r="21" spans="1:14" s="8" customFormat="1" ht="12" customHeight="1">
      <c r="A21" s="73" t="s">
        <v>69</v>
      </c>
      <c r="B21" s="34">
        <v>550000000</v>
      </c>
      <c r="C21" s="34">
        <v>550000000</v>
      </c>
      <c r="D21" s="34">
        <v>550000000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550000000</v>
      </c>
      <c r="K21" s="34">
        <v>550000000</v>
      </c>
      <c r="L21" s="38">
        <v>0</v>
      </c>
      <c r="M21" s="5"/>
      <c r="N21" s="5"/>
    </row>
    <row r="22" spans="1:14" s="8" customFormat="1" ht="12" customHeight="1">
      <c r="A22" s="73" t="s">
        <v>82</v>
      </c>
      <c r="B22" s="34">
        <v>650000000</v>
      </c>
      <c r="C22" s="34">
        <v>650000000</v>
      </c>
      <c r="D22" s="34">
        <v>650000000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650000000</v>
      </c>
      <c r="K22" s="34">
        <v>650000000</v>
      </c>
      <c r="L22" s="38">
        <v>0</v>
      </c>
      <c r="M22" s="5"/>
      <c r="N22" s="5"/>
    </row>
    <row r="23" spans="1:14" s="8" customFormat="1" ht="12" customHeight="1">
      <c r="A23" s="73" t="s">
        <v>20</v>
      </c>
      <c r="B23" s="34">
        <v>150000000</v>
      </c>
      <c r="C23" s="34">
        <v>150000000</v>
      </c>
      <c r="D23" s="34">
        <v>131925610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131925610</v>
      </c>
      <c r="K23" s="34">
        <v>131925610</v>
      </c>
      <c r="L23" s="38">
        <v>0</v>
      </c>
      <c r="M23" s="5"/>
      <c r="N23" s="5"/>
    </row>
    <row r="24" spans="1:14" s="8" customFormat="1" ht="12" customHeight="1">
      <c r="A24" s="76" t="s">
        <v>6</v>
      </c>
      <c r="B24" s="34">
        <v>7019240</v>
      </c>
      <c r="C24" s="34">
        <v>7019240</v>
      </c>
      <c r="D24" s="34">
        <v>2305821</v>
      </c>
      <c r="E24" s="34">
        <v>0</v>
      </c>
      <c r="F24" s="34">
        <v>651299</v>
      </c>
      <c r="G24" s="34">
        <v>0</v>
      </c>
      <c r="H24" s="34">
        <v>0</v>
      </c>
      <c r="I24" s="34">
        <v>1463</v>
      </c>
      <c r="J24" s="34">
        <v>1654522</v>
      </c>
      <c r="K24" s="34">
        <v>1654522</v>
      </c>
      <c r="L24" s="38">
        <v>0</v>
      </c>
      <c r="M24" s="5"/>
      <c r="N24" s="5"/>
    </row>
    <row r="25" spans="1:14" s="8" customFormat="1" ht="12.75" customHeight="1">
      <c r="A25" s="77" t="s">
        <v>62</v>
      </c>
      <c r="B25" s="34">
        <v>42000000</v>
      </c>
      <c r="C25" s="34">
        <v>42000000</v>
      </c>
      <c r="D25" s="58">
        <v>3818181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3818181</v>
      </c>
      <c r="K25" s="34">
        <v>3818181</v>
      </c>
      <c r="L25" s="38">
        <v>0</v>
      </c>
      <c r="M25" s="5"/>
      <c r="N25" s="5"/>
    </row>
    <row r="26" spans="1:14" s="8" customFormat="1" ht="12" customHeight="1">
      <c r="A26" s="78" t="s">
        <v>5</v>
      </c>
      <c r="B26" s="34">
        <v>4590023</v>
      </c>
      <c r="C26" s="34">
        <v>4590023</v>
      </c>
      <c r="D26" s="58">
        <v>1606848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1606848</v>
      </c>
      <c r="K26" s="34">
        <v>1606848</v>
      </c>
      <c r="L26" s="38">
        <v>0</v>
      </c>
      <c r="M26" s="5"/>
      <c r="N26" s="5"/>
    </row>
    <row r="27" spans="1:14" s="8" customFormat="1" ht="12" customHeight="1">
      <c r="A27" s="73" t="s">
        <v>4</v>
      </c>
      <c r="B27" s="34">
        <v>18620142</v>
      </c>
      <c r="C27" s="34">
        <v>18620142</v>
      </c>
      <c r="D27" s="58">
        <v>6643629</v>
      </c>
      <c r="E27" s="34">
        <v>0</v>
      </c>
      <c r="F27" s="34">
        <v>664363</v>
      </c>
      <c r="G27" s="34">
        <v>0</v>
      </c>
      <c r="H27" s="34">
        <v>0</v>
      </c>
      <c r="I27" s="34">
        <v>0</v>
      </c>
      <c r="J27" s="34">
        <v>5979266</v>
      </c>
      <c r="K27" s="34">
        <v>5979266</v>
      </c>
      <c r="L27" s="38">
        <v>0</v>
      </c>
      <c r="M27" s="5"/>
      <c r="N27" s="5"/>
    </row>
    <row r="28" spans="1:14" s="9" customFormat="1" ht="12" customHeight="1">
      <c r="A28" s="73" t="s">
        <v>30</v>
      </c>
      <c r="B28" s="34">
        <v>2900000000</v>
      </c>
      <c r="C28" s="34">
        <v>2900000000</v>
      </c>
      <c r="D28" s="34">
        <v>700000000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700000000</v>
      </c>
      <c r="K28" s="34">
        <v>700000000</v>
      </c>
      <c r="L28" s="38">
        <v>0</v>
      </c>
      <c r="M28" s="5"/>
      <c r="N28" s="5"/>
    </row>
    <row r="29" spans="1:14" s="8" customFormat="1" ht="12" customHeight="1">
      <c r="A29" s="73" t="s">
        <v>14</v>
      </c>
      <c r="B29" s="34">
        <v>750000000</v>
      </c>
      <c r="C29" s="34">
        <v>750000000</v>
      </c>
      <c r="D29" s="58">
        <v>225000000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225000000</v>
      </c>
      <c r="K29" s="34">
        <v>225000000</v>
      </c>
      <c r="L29" s="38">
        <v>0</v>
      </c>
      <c r="M29" s="5"/>
      <c r="N29" s="5"/>
    </row>
    <row r="30" spans="1:14" s="8" customFormat="1" ht="12" customHeight="1">
      <c r="A30" s="73" t="s">
        <v>61</v>
      </c>
      <c r="B30" s="34">
        <v>200000000</v>
      </c>
      <c r="C30" s="34">
        <v>200000000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8">
        <v>200000000</v>
      </c>
      <c r="M30" s="5"/>
      <c r="N30" s="5"/>
    </row>
    <row r="31" spans="1:14" s="9" customFormat="1" ht="12" customHeight="1">
      <c r="A31" s="73" t="s">
        <v>17</v>
      </c>
      <c r="B31" s="34">
        <v>25000000</v>
      </c>
      <c r="C31" s="34">
        <v>25000000</v>
      </c>
      <c r="D31" s="34">
        <v>20000000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20000000</v>
      </c>
      <c r="K31" s="34">
        <v>20000000</v>
      </c>
      <c r="L31" s="38">
        <v>0</v>
      </c>
      <c r="M31" s="5"/>
      <c r="N31" s="5"/>
    </row>
    <row r="32" spans="1:14" s="9" customFormat="1" ht="12" customHeight="1">
      <c r="A32" s="73" t="s">
        <v>18</v>
      </c>
      <c r="B32" s="34">
        <v>400000000</v>
      </c>
      <c r="C32" s="34">
        <v>400000000</v>
      </c>
      <c r="D32" s="34">
        <v>280000000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280000000</v>
      </c>
      <c r="K32" s="34">
        <v>280000000</v>
      </c>
      <c r="L32" s="38">
        <v>0</v>
      </c>
      <c r="M32" s="5"/>
      <c r="N32" s="5"/>
    </row>
    <row r="33" spans="1:14" s="9" customFormat="1" ht="12.75" customHeight="1">
      <c r="A33" s="77" t="s">
        <v>63</v>
      </c>
      <c r="B33" s="34">
        <v>100000000</v>
      </c>
      <c r="C33" s="34">
        <v>100000000</v>
      </c>
      <c r="D33" s="34">
        <v>54545455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54545455</v>
      </c>
      <c r="K33" s="34">
        <v>54545455</v>
      </c>
      <c r="L33" s="38">
        <v>0</v>
      </c>
      <c r="M33" s="5"/>
      <c r="N33" s="5"/>
    </row>
    <row r="34" spans="1:14" s="9" customFormat="1" ht="12.75" customHeight="1">
      <c r="A34" s="77" t="s">
        <v>7</v>
      </c>
      <c r="B34" s="34">
        <v>7019240</v>
      </c>
      <c r="C34" s="34">
        <v>7019240</v>
      </c>
      <c r="D34" s="34">
        <v>1885878</v>
      </c>
      <c r="E34" s="34">
        <v>0</v>
      </c>
      <c r="F34" s="34">
        <v>334249</v>
      </c>
      <c r="G34" s="34">
        <v>0</v>
      </c>
      <c r="H34" s="34">
        <v>0</v>
      </c>
      <c r="I34" s="34">
        <v>2330</v>
      </c>
      <c r="J34" s="34">
        <v>1551629</v>
      </c>
      <c r="K34" s="34">
        <v>1551629</v>
      </c>
      <c r="L34" s="38">
        <v>0</v>
      </c>
      <c r="M34" s="5"/>
      <c r="N34" s="5"/>
    </row>
    <row r="35" spans="1:14" s="8" customFormat="1" ht="12" customHeight="1">
      <c r="A35" s="74" t="s">
        <v>8</v>
      </c>
      <c r="B35" s="39">
        <v>8704248645</v>
      </c>
      <c r="C35" s="39">
        <v>8704248645</v>
      </c>
      <c r="D35" s="39">
        <v>5527731422</v>
      </c>
      <c r="E35" s="39">
        <v>0</v>
      </c>
      <c r="F35" s="39">
        <v>1649911</v>
      </c>
      <c r="G35" s="39">
        <v>0</v>
      </c>
      <c r="H35" s="39">
        <v>0</v>
      </c>
      <c r="I35" s="39">
        <v>6878793</v>
      </c>
      <c r="J35" s="39">
        <v>5526081511</v>
      </c>
      <c r="K35" s="39">
        <v>5526081511</v>
      </c>
      <c r="L35" s="37">
        <v>200000000</v>
      </c>
      <c r="M35" s="5"/>
      <c r="N35" s="5"/>
    </row>
    <row r="36" spans="1:14" s="8" customFormat="1" ht="12" customHeight="1">
      <c r="A36" s="75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  <c r="M36" s="5"/>
      <c r="N36" s="5"/>
    </row>
    <row r="37" spans="1:14" s="8" customFormat="1" ht="12" customHeight="1">
      <c r="A37" s="76" t="s">
        <v>6</v>
      </c>
      <c r="B37" s="34">
        <v>9591610</v>
      </c>
      <c r="C37" s="180">
        <v>8547910</v>
      </c>
      <c r="D37" s="58">
        <v>1269987</v>
      </c>
      <c r="E37" s="34">
        <v>0</v>
      </c>
      <c r="F37" s="34">
        <v>0</v>
      </c>
      <c r="G37" s="34">
        <v>-5998</v>
      </c>
      <c r="H37" s="34">
        <v>0</v>
      </c>
      <c r="I37" s="34">
        <v>0</v>
      </c>
      <c r="J37" s="34">
        <v>1418322</v>
      </c>
      <c r="K37" s="34">
        <v>1263989</v>
      </c>
      <c r="L37" s="38">
        <v>0</v>
      </c>
      <c r="M37" s="5"/>
      <c r="N37" s="5"/>
    </row>
    <row r="38" spans="1:14" s="9" customFormat="1" ht="12" customHeight="1">
      <c r="A38" s="76" t="s">
        <v>7</v>
      </c>
      <c r="B38" s="34">
        <v>9591610</v>
      </c>
      <c r="C38" s="180">
        <v>8547910</v>
      </c>
      <c r="D38" s="58">
        <v>1209512</v>
      </c>
      <c r="E38" s="34">
        <v>0</v>
      </c>
      <c r="F38" s="34">
        <v>0</v>
      </c>
      <c r="G38" s="34">
        <v>-5713</v>
      </c>
      <c r="H38" s="34">
        <v>0</v>
      </c>
      <c r="I38" s="34">
        <v>0</v>
      </c>
      <c r="J38" s="34">
        <v>1350783</v>
      </c>
      <c r="K38" s="34">
        <v>1203799</v>
      </c>
      <c r="L38" s="38">
        <v>0</v>
      </c>
      <c r="M38" s="5"/>
      <c r="N38" s="5"/>
    </row>
    <row r="39" spans="1:14" s="13" customFormat="1" ht="12" customHeight="1">
      <c r="A39" s="76" t="s">
        <v>21</v>
      </c>
      <c r="B39" s="34">
        <v>401490000</v>
      </c>
      <c r="C39" s="180">
        <v>357802335</v>
      </c>
      <c r="D39" s="58">
        <v>359500358</v>
      </c>
      <c r="E39" s="34">
        <v>0</v>
      </c>
      <c r="F39" s="34">
        <v>0</v>
      </c>
      <c r="G39" s="34">
        <v>-1698023</v>
      </c>
      <c r="H39" s="34">
        <v>0</v>
      </c>
      <c r="I39" s="34">
        <v>0</v>
      </c>
      <c r="J39" s="34">
        <v>401490000</v>
      </c>
      <c r="K39" s="34">
        <v>357802335</v>
      </c>
      <c r="L39" s="38">
        <v>0</v>
      </c>
      <c r="M39" s="5"/>
      <c r="N39" s="5"/>
    </row>
    <row r="40" spans="1:14" s="13" customFormat="1" ht="12" customHeight="1">
      <c r="A40" s="76" t="s">
        <v>70</v>
      </c>
      <c r="B40" s="34">
        <v>1000000000</v>
      </c>
      <c r="C40" s="180">
        <v>891186169</v>
      </c>
      <c r="D40" s="58">
        <v>895415473</v>
      </c>
      <c r="E40" s="34">
        <v>0</v>
      </c>
      <c r="F40" s="34">
        <v>0</v>
      </c>
      <c r="G40" s="34">
        <v>-4229304</v>
      </c>
      <c r="H40" s="34">
        <v>0</v>
      </c>
      <c r="I40" s="34">
        <v>0</v>
      </c>
      <c r="J40" s="34">
        <v>1000000000</v>
      </c>
      <c r="K40" s="34">
        <v>891186169</v>
      </c>
      <c r="L40" s="38">
        <v>0</v>
      </c>
      <c r="M40" s="5"/>
      <c r="N40" s="5"/>
    </row>
    <row r="41" spans="1:14" s="13" customFormat="1" ht="12" customHeight="1">
      <c r="A41" s="76" t="s">
        <v>71</v>
      </c>
      <c r="B41" s="34">
        <v>698069000</v>
      </c>
      <c r="C41" s="180">
        <v>622109438</v>
      </c>
      <c r="D41" s="58">
        <v>625061784</v>
      </c>
      <c r="E41" s="34">
        <v>0</v>
      </c>
      <c r="F41" s="34">
        <v>0</v>
      </c>
      <c r="G41" s="34">
        <v>-2952346</v>
      </c>
      <c r="H41" s="34">
        <v>0</v>
      </c>
      <c r="I41" s="34">
        <v>0</v>
      </c>
      <c r="J41" s="34">
        <v>698069000</v>
      </c>
      <c r="K41" s="34">
        <v>622109438</v>
      </c>
      <c r="L41" s="38">
        <v>0</v>
      </c>
      <c r="M41" s="5"/>
      <c r="N41" s="5"/>
    </row>
    <row r="42" spans="1:14" s="13" customFormat="1" ht="12" customHeight="1">
      <c r="A42" s="76" t="s">
        <v>55</v>
      </c>
      <c r="B42" s="34">
        <v>9318877</v>
      </c>
      <c r="C42" s="180">
        <v>8304854</v>
      </c>
      <c r="D42" s="58">
        <v>2433744</v>
      </c>
      <c r="E42" s="34">
        <v>0</v>
      </c>
      <c r="F42" s="34">
        <v>0</v>
      </c>
      <c r="G42" s="34">
        <v>-11495</v>
      </c>
      <c r="H42" s="34">
        <v>0</v>
      </c>
      <c r="I42" s="34">
        <v>0</v>
      </c>
      <c r="J42" s="34">
        <v>2718006</v>
      </c>
      <c r="K42" s="34">
        <v>2422249</v>
      </c>
      <c r="L42" s="38">
        <v>0</v>
      </c>
      <c r="M42" s="5"/>
      <c r="N42" s="5"/>
    </row>
    <row r="43" spans="1:14" s="8" customFormat="1" ht="12" customHeight="1">
      <c r="A43" s="78" t="s">
        <v>9</v>
      </c>
      <c r="B43" s="180">
        <v>15927358</v>
      </c>
      <c r="C43" s="180">
        <v>14194241</v>
      </c>
      <c r="D43" s="180">
        <v>3319692</v>
      </c>
      <c r="E43" s="34">
        <v>0</v>
      </c>
      <c r="F43" s="34">
        <v>0</v>
      </c>
      <c r="G43" s="34">
        <v>-15680</v>
      </c>
      <c r="H43" s="34">
        <v>0</v>
      </c>
      <c r="I43" s="34">
        <v>0</v>
      </c>
      <c r="J43" s="34">
        <v>3707432</v>
      </c>
      <c r="K43" s="34">
        <v>3304012</v>
      </c>
      <c r="L43" s="38">
        <v>0</v>
      </c>
      <c r="M43" s="5"/>
      <c r="N43" s="5"/>
    </row>
    <row r="44" spans="1:14" s="8" customFormat="1" ht="12" customHeight="1">
      <c r="A44" s="78" t="s">
        <v>56</v>
      </c>
      <c r="B44" s="180">
        <v>2208542</v>
      </c>
      <c r="C44" s="180">
        <v>1968222</v>
      </c>
      <c r="D44" s="180">
        <v>167995</v>
      </c>
      <c r="E44" s="34">
        <v>0</v>
      </c>
      <c r="F44" s="34">
        <v>84575</v>
      </c>
      <c r="G44" s="34">
        <v>-771</v>
      </c>
      <c r="H44" s="34">
        <v>0</v>
      </c>
      <c r="I44" s="34">
        <v>1034</v>
      </c>
      <c r="J44" s="34">
        <v>92740</v>
      </c>
      <c r="K44" s="34">
        <v>82649</v>
      </c>
      <c r="L44" s="38">
        <v>0</v>
      </c>
      <c r="M44" s="5"/>
      <c r="N44" s="5"/>
    </row>
    <row r="45" spans="1:14" s="8" customFormat="1" ht="12" customHeight="1">
      <c r="A45" s="74" t="s">
        <v>10</v>
      </c>
      <c r="B45" s="39">
        <v>2146196997</v>
      </c>
      <c r="C45" s="39">
        <v>1912661079</v>
      </c>
      <c r="D45" s="39">
        <v>1888378545</v>
      </c>
      <c r="E45" s="39">
        <v>0</v>
      </c>
      <c r="F45" s="39">
        <v>84575</v>
      </c>
      <c r="G45" s="39">
        <v>-8919330</v>
      </c>
      <c r="H45" s="39">
        <v>0</v>
      </c>
      <c r="I45" s="39">
        <v>1034</v>
      </c>
      <c r="J45" s="39">
        <v>2108846283</v>
      </c>
      <c r="K45" s="39">
        <v>1879374640</v>
      </c>
      <c r="L45" s="37">
        <v>0</v>
      </c>
      <c r="M45" s="5"/>
      <c r="N45" s="5"/>
    </row>
    <row r="46" spans="1:14" s="8" customFormat="1" ht="12" customHeight="1">
      <c r="A46" s="75" t="s">
        <v>15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5"/>
      <c r="N46" s="5"/>
    </row>
    <row r="47" spans="1:14" s="8" customFormat="1" ht="12" customHeight="1">
      <c r="A47" s="76" t="s">
        <v>19</v>
      </c>
      <c r="B47" s="34">
        <v>120822030</v>
      </c>
      <c r="C47" s="34">
        <v>150425834</v>
      </c>
      <c r="D47" s="34">
        <v>151121989</v>
      </c>
      <c r="E47" s="34">
        <v>0</v>
      </c>
      <c r="F47" s="34">
        <v>0</v>
      </c>
      <c r="G47" s="34">
        <v>-696155</v>
      </c>
      <c r="H47" s="34">
        <v>0</v>
      </c>
      <c r="I47" s="34">
        <v>0</v>
      </c>
      <c r="J47" s="34">
        <v>120822030</v>
      </c>
      <c r="K47" s="34">
        <v>150425834</v>
      </c>
      <c r="L47" s="38">
        <v>0</v>
      </c>
      <c r="M47" s="5"/>
      <c r="N47" s="5"/>
    </row>
    <row r="48" spans="1:14" s="8" customFormat="1" ht="12" customHeight="1">
      <c r="A48" s="74" t="s">
        <v>16</v>
      </c>
      <c r="B48" s="39">
        <v>120822030</v>
      </c>
      <c r="C48" s="39">
        <v>150425834</v>
      </c>
      <c r="D48" s="39">
        <v>151121989</v>
      </c>
      <c r="E48" s="39">
        <v>0</v>
      </c>
      <c r="F48" s="39">
        <v>0</v>
      </c>
      <c r="G48" s="39">
        <v>-696155</v>
      </c>
      <c r="H48" s="39">
        <v>0</v>
      </c>
      <c r="I48" s="39">
        <v>0</v>
      </c>
      <c r="J48" s="39">
        <v>120822030</v>
      </c>
      <c r="K48" s="39">
        <v>150425834</v>
      </c>
      <c r="L48" s="37">
        <v>0</v>
      </c>
      <c r="M48" s="5"/>
      <c r="N48" s="5"/>
    </row>
    <row r="49" spans="1:14" s="2" customFormat="1" ht="13.5" thickBot="1">
      <c r="A49" s="79" t="str">
        <f>"Total in "&amp;LEFT($A$7,LEN($A$7)-5)&amp;":"</f>
        <v>Total in September:</v>
      </c>
      <c r="B49" s="19" t="s">
        <v>0</v>
      </c>
      <c r="C49" s="20">
        <v>10768576713</v>
      </c>
      <c r="D49" s="20">
        <v>7567672190</v>
      </c>
      <c r="E49" s="20">
        <v>0</v>
      </c>
      <c r="F49" s="20">
        <v>1778574</v>
      </c>
      <c r="G49" s="20">
        <v>-9612688</v>
      </c>
      <c r="H49" s="20">
        <v>0</v>
      </c>
      <c r="I49" s="20">
        <v>6885492</v>
      </c>
      <c r="J49" s="19" t="s">
        <v>0</v>
      </c>
      <c r="K49" s="181">
        <v>7556280928</v>
      </c>
      <c r="L49" s="21">
        <v>200000000</v>
      </c>
      <c r="M49" s="5"/>
      <c r="N49" s="5"/>
    </row>
    <row r="50" spans="1:14" s="2" customFormat="1" ht="12" customHeight="1">
      <c r="A50" s="16" t="s">
        <v>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5"/>
      <c r="N50" s="5"/>
    </row>
    <row r="51" spans="1:14" s="8" customFormat="1" ht="12" customHeight="1" thickBot="1">
      <c r="A51" s="80" t="s">
        <v>28</v>
      </c>
      <c r="B51" s="148">
        <v>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48">
        <v>0</v>
      </c>
      <c r="K51" s="182">
        <v>0</v>
      </c>
      <c r="L51" s="183">
        <v>0</v>
      </c>
      <c r="M51" s="5"/>
      <c r="N51" s="5"/>
    </row>
    <row r="52" spans="1:14" s="2" customFormat="1" ht="13.5">
      <c r="A52" s="27" t="s">
        <v>33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5"/>
      <c r="N52" s="5"/>
    </row>
    <row r="53" spans="1:14" s="31" customFormat="1" ht="12.75">
      <c r="A53" s="28" t="s">
        <v>12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44"/>
      <c r="M53" s="5"/>
      <c r="N53" s="5"/>
    </row>
    <row r="54" spans="1:14" s="31" customFormat="1" ht="12.75">
      <c r="A54" s="83" t="s">
        <v>53</v>
      </c>
      <c r="B54" s="34">
        <v>81255205</v>
      </c>
      <c r="C54" s="34">
        <v>81255205</v>
      </c>
      <c r="D54" s="34">
        <v>81255205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81255205</v>
      </c>
      <c r="K54" s="34">
        <v>81255205</v>
      </c>
      <c r="L54" s="38">
        <v>0</v>
      </c>
      <c r="M54" s="5"/>
      <c r="N54" s="5"/>
    </row>
    <row r="55" spans="1:14" s="31" customFormat="1" ht="12.75">
      <c r="A55" s="83" t="s">
        <v>54</v>
      </c>
      <c r="B55" s="34">
        <v>20631641</v>
      </c>
      <c r="C55" s="34">
        <v>20631641</v>
      </c>
      <c r="D55" s="34">
        <v>14184252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14184252</v>
      </c>
      <c r="K55" s="34">
        <v>14184252</v>
      </c>
      <c r="L55" s="38">
        <v>0</v>
      </c>
      <c r="M55" s="5"/>
      <c r="N55" s="5"/>
    </row>
    <row r="56" spans="1:14" s="31" customFormat="1" ht="12.75" customHeight="1">
      <c r="A56" s="82" t="s">
        <v>8</v>
      </c>
      <c r="B56" s="39">
        <v>114438831</v>
      </c>
      <c r="C56" s="39">
        <v>114438831</v>
      </c>
      <c r="D56" s="39">
        <v>95439457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95439457</v>
      </c>
      <c r="K56" s="39">
        <v>95439457</v>
      </c>
      <c r="L56" s="37">
        <v>0</v>
      </c>
      <c r="M56" s="5"/>
      <c r="N56" s="5"/>
    </row>
    <row r="57" spans="1:14" s="31" customFormat="1" ht="12.75" customHeight="1" thickBot="1">
      <c r="A57" s="79" t="str">
        <f>"Total in "&amp;LEFT($A$7,LEN($A$7)-5)&amp;":"</f>
        <v>Total in September:</v>
      </c>
      <c r="B57" s="59" t="s">
        <v>0</v>
      </c>
      <c r="C57" s="20">
        <v>114438831</v>
      </c>
      <c r="D57" s="20">
        <v>95439457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59" t="s">
        <v>0</v>
      </c>
      <c r="K57" s="20">
        <v>95439457</v>
      </c>
      <c r="L57" s="21">
        <v>0</v>
      </c>
      <c r="M57" s="5"/>
      <c r="N57" s="5"/>
    </row>
    <row r="58" spans="1:14" s="31" customFormat="1" ht="12.75" customHeight="1">
      <c r="A58" s="84" t="s">
        <v>11</v>
      </c>
      <c r="B58" s="40">
        <v>5349880</v>
      </c>
      <c r="C58" s="184">
        <v>4918978</v>
      </c>
      <c r="D58" s="184">
        <v>440234</v>
      </c>
      <c r="E58" s="184">
        <v>0</v>
      </c>
      <c r="F58" s="184">
        <v>44088</v>
      </c>
      <c r="G58" s="184">
        <v>2797</v>
      </c>
      <c r="H58" s="184">
        <v>0</v>
      </c>
      <c r="I58" s="184">
        <v>5665</v>
      </c>
      <c r="J58" s="40">
        <v>433890</v>
      </c>
      <c r="K58" s="184">
        <v>398943</v>
      </c>
      <c r="L58" s="185">
        <v>0</v>
      </c>
      <c r="M58" s="5"/>
      <c r="N58" s="5"/>
    </row>
    <row r="59" spans="1:14" s="31" customFormat="1" ht="12.75" customHeight="1">
      <c r="A59" s="85" t="s">
        <v>12</v>
      </c>
      <c r="B59" s="41">
        <v>8818687476</v>
      </c>
      <c r="C59" s="186">
        <v>8818687476</v>
      </c>
      <c r="D59" s="186">
        <v>5623170879</v>
      </c>
      <c r="E59" s="186">
        <v>0</v>
      </c>
      <c r="F59" s="186">
        <v>1649911</v>
      </c>
      <c r="G59" s="186">
        <v>0</v>
      </c>
      <c r="H59" s="186">
        <v>0</v>
      </c>
      <c r="I59" s="186">
        <v>6878793</v>
      </c>
      <c r="J59" s="41">
        <v>5621520968</v>
      </c>
      <c r="K59" s="186">
        <v>5621520968</v>
      </c>
      <c r="L59" s="187">
        <v>200000000</v>
      </c>
      <c r="M59" s="5"/>
      <c r="N59" s="5"/>
    </row>
    <row r="60" spans="1:14" s="31" customFormat="1" ht="12.75" customHeight="1">
      <c r="A60" s="85" t="s">
        <v>13</v>
      </c>
      <c r="B60" s="41">
        <v>2146196997</v>
      </c>
      <c r="C60" s="186">
        <v>1912661079</v>
      </c>
      <c r="D60" s="186">
        <v>1888378545</v>
      </c>
      <c r="E60" s="186">
        <v>0</v>
      </c>
      <c r="F60" s="186">
        <v>84575</v>
      </c>
      <c r="G60" s="186">
        <v>-8919330</v>
      </c>
      <c r="H60" s="186">
        <v>0</v>
      </c>
      <c r="I60" s="186">
        <v>1034</v>
      </c>
      <c r="J60" s="41">
        <v>2108846283</v>
      </c>
      <c r="K60" s="186">
        <v>1879374640</v>
      </c>
      <c r="L60" s="187">
        <v>0</v>
      </c>
      <c r="M60" s="5"/>
      <c r="N60" s="5"/>
    </row>
    <row r="61" spans="1:14" s="31" customFormat="1" ht="12.75" customHeight="1" thickBot="1">
      <c r="A61" s="86" t="s">
        <v>15</v>
      </c>
      <c r="B61" s="62">
        <v>120822030</v>
      </c>
      <c r="C61" s="188">
        <v>150425834</v>
      </c>
      <c r="D61" s="188">
        <v>151121989</v>
      </c>
      <c r="E61" s="188">
        <v>0</v>
      </c>
      <c r="F61" s="188">
        <v>0</v>
      </c>
      <c r="G61" s="188">
        <v>-696155</v>
      </c>
      <c r="H61" s="188">
        <v>0</v>
      </c>
      <c r="I61" s="188">
        <v>0</v>
      </c>
      <c r="J61" s="62">
        <v>120822030</v>
      </c>
      <c r="K61" s="188">
        <v>150425834</v>
      </c>
      <c r="L61" s="189">
        <v>0</v>
      </c>
      <c r="M61" s="5"/>
      <c r="N61" s="5"/>
    </row>
    <row r="62" spans="1:14" s="8" customFormat="1" ht="12.75" customHeight="1" thickBot="1">
      <c r="A62" s="168" t="str">
        <f>"CG and LG (I+II+III) GRAND TOTAL in "&amp;LEFT($A$7,LEN($A$7)-5)&amp;":"</f>
        <v>CG and LG (I+II+III) GRAND TOTAL in September:</v>
      </c>
      <c r="B62" s="192" t="s">
        <v>0</v>
      </c>
      <c r="C62" s="193">
        <v>10883015544</v>
      </c>
      <c r="D62" s="193">
        <v>7663111647</v>
      </c>
      <c r="E62" s="193">
        <v>0</v>
      </c>
      <c r="F62" s="193">
        <v>1778574</v>
      </c>
      <c r="G62" s="193">
        <v>-9612688</v>
      </c>
      <c r="H62" s="193">
        <v>0</v>
      </c>
      <c r="I62" s="193">
        <v>6885492</v>
      </c>
      <c r="J62" s="192" t="s">
        <v>0</v>
      </c>
      <c r="K62" s="193">
        <v>7651720385</v>
      </c>
      <c r="L62" s="194">
        <v>200000000</v>
      </c>
      <c r="M62" s="5"/>
      <c r="N62" s="5"/>
    </row>
    <row r="63" spans="1:14" s="1" customFormat="1" ht="12.75" customHeight="1">
      <c r="A63" s="176" t="s">
        <v>34</v>
      </c>
      <c r="B63" s="53" t="s">
        <v>0</v>
      </c>
      <c r="C63" s="53" t="s">
        <v>0</v>
      </c>
      <c r="D63" s="54">
        <v>7149971730</v>
      </c>
      <c r="E63" s="54">
        <v>125000000</v>
      </c>
      <c r="F63" s="54">
        <v>145990252</v>
      </c>
      <c r="G63" s="54">
        <v>-6225844</v>
      </c>
      <c r="H63" s="54">
        <v>0</v>
      </c>
      <c r="I63" s="54">
        <v>38464586</v>
      </c>
      <c r="J63" s="55" t="s">
        <v>0</v>
      </c>
      <c r="K63" s="54">
        <v>7122755634</v>
      </c>
      <c r="L63" s="56" t="s">
        <v>0</v>
      </c>
      <c r="M63" s="5"/>
      <c r="N63" s="5"/>
    </row>
    <row r="64" spans="1:12" s="1" customFormat="1" ht="12.75" customHeight="1">
      <c r="A64" s="165" t="s">
        <v>35</v>
      </c>
      <c r="B64" s="66" t="s">
        <v>0</v>
      </c>
      <c r="C64" s="68" t="s">
        <v>0</v>
      </c>
      <c r="D64" s="67">
        <v>7122755634</v>
      </c>
      <c r="E64" s="67">
        <v>0</v>
      </c>
      <c r="F64" s="67">
        <v>0</v>
      </c>
      <c r="G64" s="67">
        <v>-15792426</v>
      </c>
      <c r="H64" s="67">
        <v>0</v>
      </c>
      <c r="I64" s="67">
        <v>23682786</v>
      </c>
      <c r="J64" s="68" t="s">
        <v>0</v>
      </c>
      <c r="K64" s="67">
        <v>7106963208</v>
      </c>
      <c r="L64" s="166" t="s">
        <v>0</v>
      </c>
    </row>
    <row r="65" spans="1:12" s="1" customFormat="1" ht="12.75" customHeight="1">
      <c r="A65" s="165" t="s">
        <v>36</v>
      </c>
      <c r="B65" s="66" t="s">
        <v>0</v>
      </c>
      <c r="C65" s="68" t="s">
        <v>0</v>
      </c>
      <c r="D65" s="67">
        <v>7106963208</v>
      </c>
      <c r="E65" s="67">
        <v>40000000</v>
      </c>
      <c r="F65" s="67">
        <v>45244742</v>
      </c>
      <c r="G65" s="67">
        <v>-56853106</v>
      </c>
      <c r="H65" s="67">
        <v>0</v>
      </c>
      <c r="I65" s="67">
        <v>25135358</v>
      </c>
      <c r="J65" s="68" t="s">
        <v>0</v>
      </c>
      <c r="K65" s="67">
        <v>7044865360</v>
      </c>
      <c r="L65" s="166" t="s">
        <v>0</v>
      </c>
    </row>
    <row r="66" spans="1:12" s="1" customFormat="1" ht="12.75" customHeight="1">
      <c r="A66" s="165" t="s">
        <v>37</v>
      </c>
      <c r="B66" s="66" t="s">
        <v>0</v>
      </c>
      <c r="C66" s="68" t="s">
        <v>0</v>
      </c>
      <c r="D66" s="67">
        <v>7044865360</v>
      </c>
      <c r="E66" s="67">
        <v>72000000</v>
      </c>
      <c r="F66" s="67">
        <v>82000000</v>
      </c>
      <c r="G66" s="67">
        <v>-12954790</v>
      </c>
      <c r="H66" s="67">
        <v>0</v>
      </c>
      <c r="I66" s="67">
        <v>18545808.779999997</v>
      </c>
      <c r="J66" s="68" t="s">
        <v>0</v>
      </c>
      <c r="K66" s="67">
        <v>7021910570</v>
      </c>
      <c r="L66" s="166" t="s">
        <v>0</v>
      </c>
    </row>
    <row r="67" spans="1:12" s="1" customFormat="1" ht="12.75" customHeight="1">
      <c r="A67" s="165" t="s">
        <v>38</v>
      </c>
      <c r="B67" s="66" t="s">
        <v>0</v>
      </c>
      <c r="C67" s="68" t="s">
        <v>0</v>
      </c>
      <c r="D67" s="67">
        <v>7021910570</v>
      </c>
      <c r="E67" s="67">
        <v>700000000</v>
      </c>
      <c r="F67" s="67">
        <v>72129940</v>
      </c>
      <c r="G67" s="67">
        <v>46188789</v>
      </c>
      <c r="H67" s="67">
        <v>0</v>
      </c>
      <c r="I67" s="67">
        <v>31931561</v>
      </c>
      <c r="J67" s="68" t="s">
        <v>0</v>
      </c>
      <c r="K67" s="67">
        <v>7695969419</v>
      </c>
      <c r="L67" s="166" t="s">
        <v>0</v>
      </c>
    </row>
    <row r="68" spans="1:12" s="1" customFormat="1" ht="12.75" customHeight="1">
      <c r="A68" s="165" t="s">
        <v>39</v>
      </c>
      <c r="B68" s="66" t="s">
        <v>0</v>
      </c>
      <c r="C68" s="68" t="s">
        <v>0</v>
      </c>
      <c r="D68" s="67">
        <v>7695969419</v>
      </c>
      <c r="E68" s="67">
        <v>0</v>
      </c>
      <c r="F68" s="67">
        <v>5107660</v>
      </c>
      <c r="G68" s="67">
        <v>8342687</v>
      </c>
      <c r="H68" s="67">
        <v>0</v>
      </c>
      <c r="I68" s="67">
        <v>9436056</v>
      </c>
      <c r="J68" s="68" t="s">
        <v>0</v>
      </c>
      <c r="K68" s="67">
        <v>7699204446</v>
      </c>
      <c r="L68" s="166" t="s">
        <v>0</v>
      </c>
    </row>
    <row r="69" spans="1:12" s="1" customFormat="1" ht="12.75" customHeight="1">
      <c r="A69" s="165" t="s">
        <v>40</v>
      </c>
      <c r="B69" s="66" t="s">
        <v>0</v>
      </c>
      <c r="C69" s="68" t="s">
        <v>0</v>
      </c>
      <c r="D69" s="67">
        <v>7699204446</v>
      </c>
      <c r="E69" s="67">
        <v>0</v>
      </c>
      <c r="F69" s="67">
        <v>21830037</v>
      </c>
      <c r="G69" s="67">
        <v>-4930571</v>
      </c>
      <c r="H69" s="67">
        <v>0</v>
      </c>
      <c r="I69" s="67">
        <v>11700306</v>
      </c>
      <c r="J69" s="68" t="s">
        <v>0</v>
      </c>
      <c r="K69" s="67">
        <v>7672443838</v>
      </c>
      <c r="L69" s="166" t="s">
        <v>0</v>
      </c>
    </row>
    <row r="70" spans="1:12" s="1" customFormat="1" ht="12.75" customHeight="1" thickBot="1">
      <c r="A70" s="167" t="s">
        <v>41</v>
      </c>
      <c r="B70" s="70" t="s">
        <v>0</v>
      </c>
      <c r="C70" s="177" t="s">
        <v>0</v>
      </c>
      <c r="D70" s="178">
        <v>7672443838</v>
      </c>
      <c r="E70" s="178">
        <v>0</v>
      </c>
      <c r="F70" s="178">
        <v>0</v>
      </c>
      <c r="G70" s="178">
        <v>-9332191</v>
      </c>
      <c r="H70" s="178">
        <v>0</v>
      </c>
      <c r="I70" s="178">
        <v>23205983</v>
      </c>
      <c r="J70" s="177" t="s">
        <v>0</v>
      </c>
      <c r="K70" s="178">
        <v>7663111647</v>
      </c>
      <c r="L70" s="179" t="s">
        <v>0</v>
      </c>
    </row>
    <row r="71" spans="1:12" s="1" customFormat="1" ht="12.75" customHeight="1" hidden="1" thickBot="1">
      <c r="A71" s="170" t="s">
        <v>42</v>
      </c>
      <c r="B71" s="119" t="s">
        <v>0</v>
      </c>
      <c r="C71" s="121" t="s">
        <v>0</v>
      </c>
      <c r="D71" s="120">
        <v>0</v>
      </c>
      <c r="E71" s="120">
        <v>0</v>
      </c>
      <c r="F71" s="120">
        <v>0</v>
      </c>
      <c r="G71" s="120">
        <v>0</v>
      </c>
      <c r="H71" s="120">
        <v>0</v>
      </c>
      <c r="I71" s="120">
        <v>0</v>
      </c>
      <c r="J71" s="121" t="s">
        <v>0</v>
      </c>
      <c r="K71" s="120">
        <v>0</v>
      </c>
      <c r="L71" s="175" t="s">
        <v>0</v>
      </c>
    </row>
    <row r="72" spans="1:12" s="1" customFormat="1" ht="12.75" customHeight="1" hidden="1" thickBot="1">
      <c r="A72" s="165" t="s">
        <v>43</v>
      </c>
      <c r="B72" s="66" t="s">
        <v>0</v>
      </c>
      <c r="C72" s="68" t="s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8" t="s">
        <v>0</v>
      </c>
      <c r="K72" s="67">
        <v>0</v>
      </c>
      <c r="L72" s="172" t="s">
        <v>0</v>
      </c>
    </row>
    <row r="73" spans="1:12" s="1" customFormat="1" ht="12.75" customHeight="1" hidden="1" thickBot="1">
      <c r="A73" s="167" t="s">
        <v>44</v>
      </c>
      <c r="B73" s="70" t="s">
        <v>0</v>
      </c>
      <c r="C73" s="70" t="s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70" t="s">
        <v>0</v>
      </c>
      <c r="K73" s="42">
        <v>0</v>
      </c>
      <c r="L73" s="172" t="s">
        <v>0</v>
      </c>
    </row>
    <row r="74" spans="1:12" s="1" customFormat="1" ht="12.75" customHeight="1" thickBot="1">
      <c r="A74" s="169" t="str">
        <f>"Total per year "&amp;RIGHT($A$7,4)&amp;":"</f>
        <v>Total per year 2016:</v>
      </c>
      <c r="B74" s="64" t="s">
        <v>0</v>
      </c>
      <c r="C74" s="64" t="s">
        <v>0</v>
      </c>
      <c r="D74" s="195">
        <v>7149971730</v>
      </c>
      <c r="E74" s="195">
        <v>937000000</v>
      </c>
      <c r="F74" s="195">
        <v>374081205</v>
      </c>
      <c r="G74" s="195">
        <v>-61170140</v>
      </c>
      <c r="H74" s="195">
        <v>0</v>
      </c>
      <c r="I74" s="195">
        <v>188987936.78</v>
      </c>
      <c r="J74" s="64" t="s">
        <v>0</v>
      </c>
      <c r="K74" s="195">
        <v>7651720385</v>
      </c>
      <c r="L74" s="116" t="s">
        <v>0</v>
      </c>
    </row>
    <row r="75" ht="15" customHeight="1">
      <c r="A75" s="51" t="s">
        <v>65</v>
      </c>
    </row>
    <row r="76" ht="15.75">
      <c r="A76" s="1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</oddFooter>
  </headerFooter>
  <rowBreaks count="1" manualBreakCount="1">
    <brk id="4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and Local Government foreign loans and debt securities</dc:title>
  <dc:subject>Report</dc:subject>
  <dc:creator>Reports Department</dc:creator>
  <cp:keywords/>
  <dc:description/>
  <cp:lastModifiedBy>Sandija Krūmiņa-Pēkšena</cp:lastModifiedBy>
  <cp:lastPrinted>2016-05-16T10:07:56Z</cp:lastPrinted>
  <dcterms:created xsi:type="dcterms:W3CDTF">2008-02-15T11:02:28Z</dcterms:created>
  <dcterms:modified xsi:type="dcterms:W3CDTF">2017-11-16T09:02:17Z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arejais_parads_menesis_2016eng.xls</vt:lpwstr>
  </property>
</Properties>
</file>