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600" activeTab="0"/>
  </bookViews>
  <sheets>
    <sheet name="Izdrukai" sheetId="1" r:id="rId1"/>
  </sheets>
  <definedNames>
    <definedName name="_xlnm.Print_Area" localSheetId="0">'Izdrukai'!$A$1:$K$470</definedName>
    <definedName name="_xlnm.Print_Titles" localSheetId="0">'Izdrukai'!$10:$11</definedName>
  </definedNames>
  <calcPr fullCalcOnLoad="1"/>
</workbook>
</file>

<file path=xl/sharedStrings.xml><?xml version="1.0" encoding="utf-8"?>
<sst xmlns="http://schemas.openxmlformats.org/spreadsheetml/2006/main" count="918" uniqueCount="198">
  <si>
    <t>Smilšu ielā 1, Rīgā, LV-1919, tālrunis (+371) 67094222, fakss (+371) 67094220, e-pasts: kase@kase.gov.lv, www.kase.gov.lv</t>
  </si>
  <si>
    <t>PĀRSKATS</t>
  </si>
  <si>
    <t>Rīgā</t>
  </si>
  <si>
    <t>Speciālā budžeta ieņēmumu un izdevumu izpilde 2013. gada 6 mēnešos</t>
  </si>
  <si>
    <t>(01.01.2013.-30.06.2013.)</t>
  </si>
  <si>
    <t>(latos)</t>
  </si>
  <si>
    <t>Budžetu klasifikāciju kodi</t>
  </si>
  <si>
    <t>Budžetu klasifikāciju kodu nosaukumi; programmu (apakšprogrammu) nosaukumi</t>
  </si>
  <si>
    <t>Iepriekšējā gada 6 mēnešu izpilde</t>
  </si>
  <si>
    <t>2013. gada plāns</t>
  </si>
  <si>
    <t>Pārskata perioda plāns</t>
  </si>
  <si>
    <t>Pārskata perioda izpilde</t>
  </si>
  <si>
    <t>Pārskata perioda izpildes un iepriekšējā gada 6 mēnešu izpildes izmaiņas</t>
  </si>
  <si>
    <t>Pārskata perioda plāna un izpildes starpība</t>
  </si>
  <si>
    <t>Pārskata perioda izpildes un iepriekšējā gada 6 mēnešu izpildes izmaiņas (procentos)</t>
  </si>
  <si>
    <t>Pārskata perioda izpilde pret pārskata perioda plānu (procentos)</t>
  </si>
  <si>
    <t>Pārskata perioda izpilde pret gada plānu (procentos)</t>
  </si>
  <si>
    <r>
      <t>7</t>
    </r>
    <r>
      <rPr>
        <sz val="8"/>
        <rFont val="Times New Roman"/>
        <family val="1"/>
      </rPr>
      <t xml:space="preserve"> = 6 - 3</t>
    </r>
  </si>
  <si>
    <r>
      <t>8</t>
    </r>
    <r>
      <rPr>
        <sz val="8"/>
        <rFont val="Times New Roman"/>
        <family val="1"/>
      </rPr>
      <t xml:space="preserve"> = 5 - 6</t>
    </r>
  </si>
  <si>
    <r>
      <t>9</t>
    </r>
    <r>
      <rPr>
        <sz val="8"/>
        <rFont val="Times New Roman"/>
        <family val="1"/>
      </rPr>
      <t xml:space="preserve"> = 6 : 3 x 100 - 100</t>
    </r>
  </si>
  <si>
    <r>
      <t>10</t>
    </r>
    <r>
      <rPr>
        <sz val="8"/>
        <rFont val="Times New Roman"/>
        <family val="1"/>
      </rPr>
      <t xml:space="preserve"> = 6 : 5 x 100</t>
    </r>
  </si>
  <si>
    <r>
      <t>11</t>
    </r>
    <r>
      <rPr>
        <sz val="8"/>
        <rFont val="Times New Roman"/>
        <family val="1"/>
      </rPr>
      <t xml:space="preserve"> = 6 : 4 x 100</t>
    </r>
  </si>
  <si>
    <t>Speciālais budžets</t>
  </si>
  <si>
    <t xml:space="preserve">18. </t>
  </si>
  <si>
    <t>Labklājības ministrija</t>
  </si>
  <si>
    <t>1; 2, 3; 4.2; 5.gr.</t>
  </si>
  <si>
    <t>Ieņēmumi – kopā</t>
  </si>
  <si>
    <t>1.0.grupa</t>
  </si>
  <si>
    <t>Nodokļu ieņēmumi</t>
  </si>
  <si>
    <t>1.3.apakšgrupa</t>
  </si>
  <si>
    <t>Sociālās apdrošināšanas iemaksas – kopā</t>
  </si>
  <si>
    <t>02000</t>
  </si>
  <si>
    <t>Sociālās apdrošināšanas iemaksas</t>
  </si>
  <si>
    <t>02100</t>
  </si>
  <si>
    <t>Brīvprātīgās sociālās apdrošināšanas iemaksas</t>
  </si>
  <si>
    <t>02110</t>
  </si>
  <si>
    <t>Brīvprātīgās sociālās apdrošināšanas iemaksas valsts pensiju apdrošināšanai</t>
  </si>
  <si>
    <t>02400</t>
  </si>
  <si>
    <t>Ieņēmumi valsts speciālajā budžetā no valsts sociālās apdrošināšanas obligāto iemaksu sadales</t>
  </si>
  <si>
    <t>02410</t>
  </si>
  <si>
    <t>Valsts sociālās apdrošināšanas obligātās iemaksas valsts pensiju apdrošināšanai</t>
  </si>
  <si>
    <t>02420</t>
  </si>
  <si>
    <t>Valsts sociālās apdrošināšanas obligātās iemaksas sociālajai apdrošināšanai bezdarba gadījumiem</t>
  </si>
  <si>
    <t>02430</t>
  </si>
  <si>
    <t>Valsts sociālās apdrošināšanas obligātās iemaksas sociālajai apdrošināšanai pret nelaimes gadījumiem darbā un arodslimībām</t>
  </si>
  <si>
    <t>02440</t>
  </si>
  <si>
    <t>Valsts sociālās apdrošināšanas obligātās iemaksas invaliditātes, maternitātes un slimības apdrošināšanai un vecāku apdrošināšanai</t>
  </si>
  <si>
    <t>22500</t>
  </si>
  <si>
    <t>Pārējās sociālās apdrošināšanas iemaksas</t>
  </si>
  <si>
    <t>22520</t>
  </si>
  <si>
    <t>Valsts sociālās apdrošināšanas iemaksas fondēto pensiju shēmā</t>
  </si>
  <si>
    <t>22590</t>
  </si>
  <si>
    <t>2.0.grupa</t>
  </si>
  <si>
    <t>Nenodokļu ieņēmumi</t>
  </si>
  <si>
    <t>12/14.0.0.0;22.*.0.0</t>
  </si>
  <si>
    <t>Pārējie nenodokļu ieņēmumi – kopā</t>
  </si>
  <si>
    <t>22.4.0.0.</t>
  </si>
  <si>
    <t>Citi valsts sociālās apdrošināšanas speciālā budžeta ieņēmumi saskaņā ar normatīvajiem aktiem</t>
  </si>
  <si>
    <t>22410</t>
  </si>
  <si>
    <t>Regresa prasības</t>
  </si>
  <si>
    <t>22420</t>
  </si>
  <si>
    <t>Ieņēmumi no kapitāldaļu pārdošanas un pārvērtēšanas, vērtspapīru tirdzniecības un pārvērtēšanas</t>
  </si>
  <si>
    <t>22421</t>
  </si>
  <si>
    <t>Dividendes no kapitāla daļām</t>
  </si>
  <si>
    <t>22422</t>
  </si>
  <si>
    <t>Ieņēmumi no kapitāla daļu pārdošanas</t>
  </si>
  <si>
    <t>22430</t>
  </si>
  <si>
    <t>Uzkrātā fondēto pensiju kapitāla iemaksas valsts pensiju speciālajā budžetā</t>
  </si>
  <si>
    <t>22440</t>
  </si>
  <si>
    <t>VSAA ieņēmumi par valsts fondēto pensiju shēmas administrēšanu</t>
  </si>
  <si>
    <t>22460</t>
  </si>
  <si>
    <t>Kapitalizācijas rezultātā atgūtie līdzekļi</t>
  </si>
  <si>
    <t>22470</t>
  </si>
  <si>
    <t>Iepriekšējos budžeta periodos valsts sociālās apdrošināšanas speciālā budžeta saņemto un iepriekšējos gados neizlietoto budžeta līdzekļu no īpašiem mērķiem iezīmētiem ieņēmumiem atmaksa</t>
  </si>
  <si>
    <t>22490</t>
  </si>
  <si>
    <t>Pārējie iepriekš neklasificētie ieņēmumi</t>
  </si>
  <si>
    <t>22.6.0.0.</t>
  </si>
  <si>
    <t>Pārējie valsts sociālās apdrošināšanas speciālā budžeta ieņēmumi</t>
  </si>
  <si>
    <t>22610</t>
  </si>
  <si>
    <t>Ieņēmumi par valsts sociālās apdrošināšanas speciālā budžeta līdzekļu atlikuma izmantošanu</t>
  </si>
  <si>
    <t>22620</t>
  </si>
  <si>
    <t>Ieņēmumi no valsts sociālās apdrošināšanas speciālā budžeta līdzekļu noguldījumiem depozītā</t>
  </si>
  <si>
    <t>22690</t>
  </si>
  <si>
    <t>3.0.grupa</t>
  </si>
  <si>
    <t>Ieņēmumi no maksas pakalpojumiem un citi pašu ieņēmumi – kopā</t>
  </si>
  <si>
    <t>5.0.grupa</t>
  </si>
  <si>
    <t>Transferti</t>
  </si>
  <si>
    <t>18.0.0.0.</t>
  </si>
  <si>
    <t>Valsts budžeta transferti</t>
  </si>
  <si>
    <t>18200</t>
  </si>
  <si>
    <t>Valsts speciālajā budžetā saņemtie transferti no valsts pamatbudžeta</t>
  </si>
  <si>
    <t>18210</t>
  </si>
  <si>
    <t>Valsts speciālā budžeta saņemtās dotācijas no valsts pamatbudžeta</t>
  </si>
  <si>
    <t>18211</t>
  </si>
  <si>
    <t>Valsts speciālajā budžetā no valsts pamatbudžeta saņemtā dotācija Valsts sociālās apdrošināšanas aģentūrai valsts budžeta izmaksājamo valsts sociālo pabalstu aprēķināšanai, piešķiršanai</t>
  </si>
  <si>
    <t>18212</t>
  </si>
  <si>
    <t>Valsts iemaksas valsts sociālajai apdrošināšanai valsts pensiju apdrošināšanai</t>
  </si>
  <si>
    <t>18213</t>
  </si>
  <si>
    <t>Valsts iemaksas sociālajai apdrošināšanai bezdarba gadījumam</t>
  </si>
  <si>
    <t>18214</t>
  </si>
  <si>
    <t>Valsts budžeta dotācija apgādnieka zaudējumu pensiju izmaksai</t>
  </si>
  <si>
    <t>18215</t>
  </si>
  <si>
    <t>Valsts budžeta dotācija Augstākās Padomes deputātu pensiju izmaksai</t>
  </si>
  <si>
    <t>18217</t>
  </si>
  <si>
    <t>Dotācija politiski represēto personu pensiju atvieglojumiem</t>
  </si>
  <si>
    <t>18218</t>
  </si>
  <si>
    <t>Pārējās dotācijas no valsts pamatbudžeta</t>
  </si>
  <si>
    <t>18500</t>
  </si>
  <si>
    <t>Valsts speciālā budžeta savstarpējie transferti</t>
  </si>
  <si>
    <t>18520</t>
  </si>
  <si>
    <t>Valsts sociālās apdrošināšanas speciālā budžeta transferti</t>
  </si>
  <si>
    <t>18521</t>
  </si>
  <si>
    <t>No nodarbinātības speciālā budžeta valsts pensiju apdrošināšanai</t>
  </si>
  <si>
    <t>18522</t>
  </si>
  <si>
    <t>No darba negadījumu speciālā budžeta valsts pensiju apdrošināšanai</t>
  </si>
  <si>
    <t>18523</t>
  </si>
  <si>
    <t>No invaliditātes, maternitātes un slimības speciālā budžeta valsts pensiju apdrošināšanai</t>
  </si>
  <si>
    <t>18524</t>
  </si>
  <si>
    <t>No darba negadījumu speciālā budžeta sociālajai apdrošināšanai bezdarba gadījumam</t>
  </si>
  <si>
    <t>18525</t>
  </si>
  <si>
    <t>No invaliditātes, maternitātes un slimības speciālā budžeta sociālajai apdrošināšanai bezdarba gadījumam</t>
  </si>
  <si>
    <t>18526</t>
  </si>
  <si>
    <t>No valsts pensiju speciālā budžeta ieskaitītie līdzekļi Valsts sociālās apdrošināšanas aģentūrai</t>
  </si>
  <si>
    <t>18527</t>
  </si>
  <si>
    <t>No nodarbinātības speciālā budžeta ieskaitītie līdzekļi Valsts sociālās apdrošināšanas aģentūrai</t>
  </si>
  <si>
    <t>18528</t>
  </si>
  <si>
    <t>No darba negadījumu speciālā budžeta ieskaitītie līdzekļi Valsts sociālās apdrošināšanas aģentūrai</t>
  </si>
  <si>
    <t>18529</t>
  </si>
  <si>
    <t>No invaliditātes, maternitātes un slimības speciālā budžeta ieskaitītie līdzekļi Valsts sociālās apdrošināšanas aģentūrai</t>
  </si>
  <si>
    <t>18530</t>
  </si>
  <si>
    <t>Saņemtie transferti viena speciālā budžeta veida ietvaros</t>
  </si>
  <si>
    <t>1.0.; 2.0.grupa</t>
  </si>
  <si>
    <t>Izdevumi – kopā</t>
  </si>
  <si>
    <t>Uzturēšanas izdevumi</t>
  </si>
  <si>
    <t>1.1.apakšgrupa</t>
  </si>
  <si>
    <t>Kārtējie izdevumi</t>
  </si>
  <si>
    <t>1000</t>
  </si>
  <si>
    <t>Atlīdzība</t>
  </si>
  <si>
    <t>1100</t>
  </si>
  <si>
    <t>Atalgojums</t>
  </si>
  <si>
    <t>2000</t>
  </si>
  <si>
    <t>Preces un pakalpojumi</t>
  </si>
  <si>
    <t>1.2.apakšgrupa</t>
  </si>
  <si>
    <t>Procentu izdevumi</t>
  </si>
  <si>
    <t>Subsīdijas, dotācijas un sociālie pabalsti</t>
  </si>
  <si>
    <t>3000</t>
  </si>
  <si>
    <t>Subsīdijas un dotācijas</t>
  </si>
  <si>
    <t>6000</t>
  </si>
  <si>
    <t>Sociālie pabalsti</t>
  </si>
  <si>
    <t>1.4.apakšgrupa</t>
  </si>
  <si>
    <t>Kārtējie maksājumi Eiropas Savienības budžetā un starptautiskā sadarbība</t>
  </si>
  <si>
    <t>7700</t>
  </si>
  <si>
    <t>Starptautiskā sadarbība</t>
  </si>
  <si>
    <t>1.5.apakšgrupa</t>
  </si>
  <si>
    <t>Uzturēšanas izdevumu transferti</t>
  </si>
  <si>
    <t>7100</t>
  </si>
  <si>
    <t>Valsts budžeta uzturēšanas izdevumu transferti</t>
  </si>
  <si>
    <t>7140</t>
  </si>
  <si>
    <t>Valsts budžeta uzturēšanas izdevumu transferti no valsts speciālā budžeta uz valsts speciālo budžetu</t>
  </si>
  <si>
    <t>7300</t>
  </si>
  <si>
    <t>Valsts budžeta uzturēšanas izdevumu transferti citiem budžetiem noteiktam mērķim</t>
  </si>
  <si>
    <t>7310</t>
  </si>
  <si>
    <t>Valsts budžeta uzturēšanas izdevumu transferti pašvaldībām noteiktam mērķim</t>
  </si>
  <si>
    <t>7350</t>
  </si>
  <si>
    <t>Valsts budžeta transferti valsts budžeta daļēji finansētām atvasinātām publiskām personām un budžeta nefinansētām iestādēm noteiktam mērķim</t>
  </si>
  <si>
    <t>Kapitālie izdevumi</t>
  </si>
  <si>
    <t>2.1.apakšgrupa</t>
  </si>
  <si>
    <t>Pamatkapitāla veidošana</t>
  </si>
  <si>
    <t>Finansiālā bilance</t>
  </si>
  <si>
    <t>F00000000</t>
  </si>
  <si>
    <t>Finansēšana</t>
  </si>
  <si>
    <t>F50010000</t>
  </si>
  <si>
    <t>Akcijas un cita līdzdalība komersantu pašu kapitālā</t>
  </si>
  <si>
    <t>F21010000</t>
  </si>
  <si>
    <t>Naudas līdzekļi</t>
  </si>
  <si>
    <t>F210100003</t>
  </si>
  <si>
    <t>Valsts speciālā budžeta naudas līdzekļu atlikumu izmaiņas palielinājums (-) vai samazinājums (+)</t>
  </si>
  <si>
    <t>F210100004</t>
  </si>
  <si>
    <t>Naudas līdzekļu akcijām un citai līdzdalībai komersantu pašu kapitālā atlikumu izmaiņas palielinājums (-) vai samazinājums (+)</t>
  </si>
  <si>
    <t>I. Valsts pamatfunkciju īstenošana</t>
  </si>
  <si>
    <t>04.00.00</t>
  </si>
  <si>
    <t>Valsts prezidenta darbības nodrošināšana</t>
  </si>
  <si>
    <t>04.01.00</t>
  </si>
  <si>
    <t>Valsts valodas attīstība</t>
  </si>
  <si>
    <t>04.02.00</t>
  </si>
  <si>
    <t>Atbalsts latviešu valodas apguvei</t>
  </si>
  <si>
    <t>04.03.00</t>
  </si>
  <si>
    <t>Tulkošanas un terminoloģijas centrs</t>
  </si>
  <si>
    <t>04.04.00</t>
  </si>
  <si>
    <t>Eiropas Reģionālās attīstības fonda (ERAF) avansa maksājumi un atmaksas finansējuma saņēmējiem (2007–2013)</t>
  </si>
  <si>
    <t>04.05.00</t>
  </si>
  <si>
    <t>Atmaksa valsts pamatbudžetā par Eiropas Reģionālās attīstības fonda (ERAF) finansējumu (2007-2013)</t>
  </si>
  <si>
    <t>Dokumenta datums ir tā elektroniskās parakstīšanas laiks</t>
  </si>
  <si>
    <t>Nr. 8-12.10.2.1/CP-3</t>
  </si>
  <si>
    <t>Pārvaldnieka vietā-
pārvaldnieka vietniece</t>
  </si>
  <si>
    <t>ŠIS DOKUMENTS IR ELEKTRONISKI PARAKSTĪTS AR DROŠU
ELEKTRONISKO PARAKSTU UN SATUR LAIKA ZĪMOGU</t>
  </si>
  <si>
    <t>G.Medne</t>
  </si>
  <si>
    <t>Operatīvais ceturkšņa pārskats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</si>
</sst>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,##0.0"/>
    <numFmt numFmtId="166" formatCode="0&quot;.&quot;0"/>
  </numFmts>
  <fonts count="59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BaltHelvetica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BaltGaramond"/>
      <family val="2"/>
    </font>
    <font>
      <i/>
      <u val="single"/>
      <sz val="10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15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0" applyNumberFormat="0" applyBorder="0" applyAlignment="0" applyProtection="0"/>
    <xf numFmtId="0" fontId="43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2" fillId="31" borderId="0" applyNumberFormat="0" applyBorder="0" applyAlignment="0" applyProtection="0"/>
    <xf numFmtId="0" fontId="43" fillId="32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2" fillId="31" borderId="0" applyNumberFormat="0" applyBorder="0" applyAlignment="0" applyProtection="0"/>
    <xf numFmtId="0" fontId="43" fillId="33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43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2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38" borderId="1" applyNumberFormat="0" applyAlignment="0" applyProtection="0"/>
    <xf numFmtId="0" fontId="46" fillId="39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43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44" borderId="1" applyNumberFormat="0" applyAlignment="0" applyProtection="0"/>
    <xf numFmtId="0" fontId="53" fillId="0" borderId="6" applyNumberFormat="0" applyFill="0" applyAlignment="0" applyProtection="0"/>
    <xf numFmtId="0" fontId="54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46" borderId="7" applyNumberFormat="0" applyFont="0" applyAlignment="0" applyProtection="0"/>
    <xf numFmtId="0" fontId="55" fillId="38" borderId="8" applyNumberFormat="0" applyAlignment="0" applyProtection="0"/>
    <xf numFmtId="0" fontId="14" fillId="0" borderId="0">
      <alignment/>
      <protection/>
    </xf>
    <xf numFmtId="9" fontId="42" fillId="0" borderId="0" applyFont="0" applyFill="0" applyBorder="0" applyAlignment="0" applyProtection="0"/>
    <xf numFmtId="4" fontId="15" fillId="47" borderId="9" applyNumberFormat="0" applyProtection="0">
      <alignment vertical="center"/>
    </xf>
    <xf numFmtId="4" fontId="16" fillId="47" borderId="9" applyNumberFormat="0" applyProtection="0">
      <alignment vertical="center"/>
    </xf>
    <xf numFmtId="4" fontId="15" fillId="47" borderId="9" applyNumberFormat="0" applyProtection="0">
      <alignment horizontal="left" vertical="center" indent="1"/>
    </xf>
    <xf numFmtId="0" fontId="15" fillId="47" borderId="9" applyNumberFormat="0" applyProtection="0">
      <alignment horizontal="left" vertical="top" indent="1"/>
    </xf>
    <xf numFmtId="4" fontId="15" fillId="48" borderId="0" applyNumberFormat="0" applyProtection="0">
      <alignment horizontal="left" vertical="center" indent="1"/>
    </xf>
    <xf numFmtId="4" fontId="17" fillId="49" borderId="9" applyNumberFormat="0" applyProtection="0">
      <alignment horizontal="right" vertical="center"/>
    </xf>
    <xf numFmtId="4" fontId="17" fillId="50" borderId="9" applyNumberFormat="0" applyProtection="0">
      <alignment horizontal="right" vertical="center"/>
    </xf>
    <xf numFmtId="4" fontId="17" fillId="51" borderId="9" applyNumberFormat="0" applyProtection="0">
      <alignment horizontal="right" vertical="center"/>
    </xf>
    <xf numFmtId="4" fontId="17" fillId="52" borderId="9" applyNumberFormat="0" applyProtection="0">
      <alignment horizontal="right" vertical="center"/>
    </xf>
    <xf numFmtId="4" fontId="17" fillId="53" borderId="9" applyNumberFormat="0" applyProtection="0">
      <alignment horizontal="right" vertical="center"/>
    </xf>
    <xf numFmtId="4" fontId="17" fillId="54" borderId="9" applyNumberFormat="0" applyProtection="0">
      <alignment horizontal="right" vertical="center"/>
    </xf>
    <xf numFmtId="4" fontId="17" fillId="55" borderId="9" applyNumberFormat="0" applyProtection="0">
      <alignment horizontal="right" vertical="center"/>
    </xf>
    <xf numFmtId="4" fontId="17" fillId="56" borderId="9" applyNumberFormat="0" applyProtection="0">
      <alignment horizontal="right" vertical="center"/>
    </xf>
    <xf numFmtId="4" fontId="17" fillId="57" borderId="9" applyNumberFormat="0" applyProtection="0">
      <alignment horizontal="right" vertical="center"/>
    </xf>
    <xf numFmtId="4" fontId="15" fillId="58" borderId="10" applyNumberFormat="0" applyProtection="0">
      <alignment horizontal="left" vertical="center" indent="1"/>
    </xf>
    <xf numFmtId="4" fontId="17" fillId="59" borderId="0" applyNumberFormat="0" applyProtection="0">
      <alignment horizontal="left" vertical="center" indent="1"/>
    </xf>
    <xf numFmtId="4" fontId="18" fillId="60" borderId="0" applyNumberFormat="0" applyProtection="0">
      <alignment horizontal="left" vertical="center" indent="1"/>
    </xf>
    <xf numFmtId="4" fontId="17" fillId="48" borderId="9" applyNumberFormat="0" applyProtection="0">
      <alignment horizontal="right" vertical="center"/>
    </xf>
    <xf numFmtId="4" fontId="17" fillId="59" borderId="0" applyNumberFormat="0" applyProtection="0">
      <alignment horizontal="left" vertical="center" indent="1"/>
    </xf>
    <xf numFmtId="4" fontId="17" fillId="48" borderId="0" applyNumberFormat="0" applyProtection="0">
      <alignment horizontal="left" vertical="center" indent="1"/>
    </xf>
    <xf numFmtId="0" fontId="0" fillId="60" borderId="9" applyNumberFormat="0" applyProtection="0">
      <alignment horizontal="left" vertical="center" indent="1"/>
    </xf>
    <xf numFmtId="0" fontId="0" fillId="60" borderId="9" applyNumberFormat="0" applyProtection="0">
      <alignment horizontal="left" vertical="top" indent="1"/>
    </xf>
    <xf numFmtId="0" fontId="0" fillId="48" borderId="9" applyNumberFormat="0" applyProtection="0">
      <alignment horizontal="left" vertical="center" indent="1"/>
    </xf>
    <xf numFmtId="0" fontId="0" fillId="48" borderId="9" applyNumberFormat="0" applyProtection="0">
      <alignment horizontal="left" vertical="top" indent="1"/>
    </xf>
    <xf numFmtId="0" fontId="0" fillId="61" borderId="9" applyNumberFormat="0" applyProtection="0">
      <alignment horizontal="left" vertical="center" indent="1"/>
    </xf>
    <xf numFmtId="0" fontId="0" fillId="61" borderId="9" applyNumberFormat="0" applyProtection="0">
      <alignment horizontal="left" vertical="top" indent="1"/>
    </xf>
    <xf numFmtId="0" fontId="0" fillId="59" borderId="9" applyNumberFormat="0" applyProtection="0">
      <alignment horizontal="left" vertical="center" indent="1"/>
    </xf>
    <xf numFmtId="0" fontId="0" fillId="59" borderId="9" applyNumberFormat="0" applyProtection="0">
      <alignment horizontal="left" vertical="top" indent="1"/>
    </xf>
    <xf numFmtId="0" fontId="0" fillId="62" borderId="11" applyNumberFormat="0">
      <alignment/>
      <protection locked="0"/>
    </xf>
    <xf numFmtId="4" fontId="17" fillId="63" borderId="9" applyNumberFormat="0" applyProtection="0">
      <alignment vertical="center"/>
    </xf>
    <xf numFmtId="4" fontId="19" fillId="63" borderId="9" applyNumberFormat="0" applyProtection="0">
      <alignment vertical="center"/>
    </xf>
    <xf numFmtId="4" fontId="17" fillId="63" borderId="9" applyNumberFormat="0" applyProtection="0">
      <alignment horizontal="left" vertical="center" indent="1"/>
    </xf>
    <xf numFmtId="0" fontId="17" fillId="63" borderId="9" applyNumberFormat="0" applyProtection="0">
      <alignment horizontal="left" vertical="top" indent="1"/>
    </xf>
    <xf numFmtId="4" fontId="17" fillId="59" borderId="9" applyNumberFormat="0" applyProtection="0">
      <alignment horizontal="right" vertical="center"/>
    </xf>
    <xf numFmtId="4" fontId="19" fillId="59" borderId="9" applyNumberFormat="0" applyProtection="0">
      <alignment horizontal="right" vertical="center"/>
    </xf>
    <xf numFmtId="4" fontId="17" fillId="48" borderId="9" applyNumberFormat="0" applyProtection="0">
      <alignment horizontal="left" vertical="center" indent="1"/>
    </xf>
    <xf numFmtId="0" fontId="17" fillId="48" borderId="9" applyNumberFormat="0" applyProtection="0">
      <alignment horizontal="left" vertical="top" indent="1"/>
    </xf>
    <xf numFmtId="4" fontId="20" fillId="64" borderId="0" applyNumberFormat="0" applyProtection="0">
      <alignment horizontal="left" vertical="center" indent="1"/>
    </xf>
    <xf numFmtId="4" fontId="21" fillId="59" borderId="9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23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12" applyNumberFormat="0" applyFill="0" applyAlignment="0" applyProtection="0"/>
    <xf numFmtId="166" fontId="24" fillId="65" borderId="0" applyBorder="0" applyProtection="0">
      <alignment/>
    </xf>
    <xf numFmtId="0" fontId="5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4" fontId="1" fillId="0" borderId="0" xfId="103" applyNumberFormat="1" applyFont="1" applyAlignment="1">
      <alignment horizontal="left" vertical="center" wrapText="1"/>
      <protection/>
    </xf>
    <xf numFmtId="0" fontId="1" fillId="0" borderId="0" xfId="103" applyFont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3" fontId="2" fillId="0" borderId="0" xfId="104" applyNumberFormat="1" applyFont="1" applyFill="1" applyBorder="1" applyAlignment="1">
      <alignment horizontal="right" vertical="center"/>
      <protection/>
    </xf>
    <xf numFmtId="3" fontId="2" fillId="0" borderId="0" xfId="104" applyNumberFormat="1" applyFont="1" applyFill="1" applyAlignment="1">
      <alignment horizontal="right" vertical="center"/>
      <protection/>
    </xf>
    <xf numFmtId="4" fontId="2" fillId="0" borderId="0" xfId="104" applyNumberFormat="1" applyFont="1" applyFill="1" applyAlignment="1">
      <alignment horizontal="right" vertical="center"/>
      <protection/>
    </xf>
    <xf numFmtId="0" fontId="6" fillId="0" borderId="0" xfId="104" applyFont="1" applyFill="1" applyAlignment="1">
      <alignment horizontal="right" vertical="center"/>
      <protection/>
    </xf>
    <xf numFmtId="0" fontId="4" fillId="0" borderId="0" xfId="104" applyFont="1" applyFill="1" applyBorder="1" applyAlignment="1">
      <alignment horizontal="center" vertical="center"/>
      <protection/>
    </xf>
    <xf numFmtId="3" fontId="4" fillId="0" borderId="0" xfId="104" applyNumberFormat="1" applyFont="1" applyFill="1" applyBorder="1" applyAlignment="1">
      <alignment horizontal="right" vertical="center"/>
      <protection/>
    </xf>
    <xf numFmtId="4" fontId="4" fillId="0" borderId="0" xfId="104" applyNumberFormat="1" applyFont="1" applyFill="1" applyBorder="1" applyAlignment="1">
      <alignment horizontal="right" vertical="center"/>
      <protection/>
    </xf>
    <xf numFmtId="0" fontId="3" fillId="0" borderId="0" xfId="104" applyFont="1" applyFill="1" applyAlignment="1">
      <alignment horizontal="right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3" xfId="0" applyNumberFormat="1" applyFont="1" applyBorder="1" applyAlignment="1">
      <alignment vertical="center" wrapText="1"/>
    </xf>
    <xf numFmtId="0" fontId="10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vertical="center"/>
    </xf>
    <xf numFmtId="165" fontId="9" fillId="0" borderId="13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3" fontId="2" fillId="0" borderId="13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 vertical="center" wrapText="1" indent="1"/>
    </xf>
    <xf numFmtId="49" fontId="2" fillId="0" borderId="13" xfId="0" applyNumberFormat="1" applyFont="1" applyBorder="1" applyAlignment="1">
      <alignment horizontal="left" vertical="center" wrapText="1" indent="2"/>
    </xf>
    <xf numFmtId="49" fontId="2" fillId="0" borderId="13" xfId="0" applyNumberFormat="1" applyFont="1" applyBorder="1" applyAlignment="1">
      <alignment horizontal="left" vertical="center" wrapText="1" indent="3"/>
    </xf>
    <xf numFmtId="49" fontId="2" fillId="0" borderId="13" xfId="0" applyNumberFormat="1" applyFont="1" applyBorder="1" applyAlignment="1">
      <alignment horizontal="left" vertical="center" wrapText="1" indent="4"/>
    </xf>
    <xf numFmtId="49" fontId="2" fillId="0" borderId="13" xfId="0" applyNumberFormat="1" applyFont="1" applyBorder="1" applyAlignment="1">
      <alignment horizontal="left" vertical="center" wrapText="1" indent="5"/>
    </xf>
    <xf numFmtId="49" fontId="7" fillId="0" borderId="13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vertical="center"/>
    </xf>
    <xf numFmtId="165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/>
    </xf>
    <xf numFmtId="49" fontId="7" fillId="0" borderId="13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4" fontId="25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0" xfId="104" applyFont="1" applyFill="1" applyBorder="1" applyAlignment="1">
      <alignment horizontal="center" vertical="center"/>
      <protection/>
    </xf>
    <xf numFmtId="3" fontId="4" fillId="0" borderId="0" xfId="10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3" fillId="0" borderId="0" xfId="104" applyNumberFormat="1" applyFont="1" applyFill="1" applyBorder="1" applyAlignment="1">
      <alignment horizontal="center" vertical="center" wrapText="1"/>
      <protection/>
    </xf>
    <xf numFmtId="0" fontId="4" fillId="0" borderId="0" xfId="103" applyNumberFormat="1" applyFont="1" applyBorder="1" applyAlignment="1">
      <alignment horizontal="center" vertical="center" wrapText="1"/>
      <protection/>
    </xf>
    <xf numFmtId="0" fontId="2" fillId="0" borderId="0" xfId="103" applyFont="1" applyAlignment="1">
      <alignment horizontal="center" vertical="center"/>
      <protection/>
    </xf>
    <xf numFmtId="164" fontId="2" fillId="0" borderId="0" xfId="103" applyNumberFormat="1" applyFont="1" applyAlignment="1">
      <alignment horizontal="right" vertical="center"/>
      <protection/>
    </xf>
    <xf numFmtId="165" fontId="2" fillId="0" borderId="0" xfId="0" applyNumberFormat="1" applyFont="1" applyAlignment="1">
      <alignment horizontal="right"/>
    </xf>
  </cellXfs>
  <cellStyles count="14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Linked Cell" xfId="74"/>
    <cellStyle name="Neutral" xfId="75"/>
    <cellStyle name="Normal 10" xfId="76"/>
    <cellStyle name="Normal 10 2" xfId="77"/>
    <cellStyle name="Normal 11" xfId="78"/>
    <cellStyle name="Normal 11 2" xfId="79"/>
    <cellStyle name="Normal 12" xfId="80"/>
    <cellStyle name="Normal 12 2" xfId="81"/>
    <cellStyle name="Normal 13" xfId="82"/>
    <cellStyle name="Normal 13 2" xfId="83"/>
    <cellStyle name="Normal 14" xfId="84"/>
    <cellStyle name="Normal 14 2" xfId="85"/>
    <cellStyle name="Normal 15" xfId="86"/>
    <cellStyle name="Normal 15 2" xfId="87"/>
    <cellStyle name="Normal 16" xfId="88"/>
    <cellStyle name="Normal 16 2" xfId="89"/>
    <cellStyle name="Normal 18" xfId="90"/>
    <cellStyle name="Normal 2" xfId="91"/>
    <cellStyle name="Normal 2 2" xfId="92"/>
    <cellStyle name="Normal 20" xfId="93"/>
    <cellStyle name="Normal 20 2" xfId="94"/>
    <cellStyle name="Normal 21" xfId="95"/>
    <cellStyle name="Normal 21 2" xfId="96"/>
    <cellStyle name="Normal 5" xfId="97"/>
    <cellStyle name="Normal 5 2" xfId="98"/>
    <cellStyle name="Normal 8" xfId="99"/>
    <cellStyle name="Normal 8 2" xfId="100"/>
    <cellStyle name="Normal 9" xfId="101"/>
    <cellStyle name="Normal 9 2" xfId="102"/>
    <cellStyle name="Normal_2.17_Valsts_budzeta_izpilde" xfId="103"/>
    <cellStyle name="Normal_Izdrukai" xfId="104"/>
    <cellStyle name="Note" xfId="105"/>
    <cellStyle name="Output" xfId="106"/>
    <cellStyle name="Parastais_FMLikp01_p05_221205_pap_afp_makp" xfId="107"/>
    <cellStyle name="Percent" xfId="108"/>
    <cellStyle name="SAPBEXaggData" xfId="109"/>
    <cellStyle name="SAPBEXaggDataEmph" xfId="110"/>
    <cellStyle name="SAPBEXaggItem" xfId="111"/>
    <cellStyle name="SAPBEXaggItemX" xfId="112"/>
    <cellStyle name="SAPBEXchaText" xfId="113"/>
    <cellStyle name="SAPBEXexcBad7" xfId="114"/>
    <cellStyle name="SAPBEXexcBad8" xfId="115"/>
    <cellStyle name="SAPBEXexcBad9" xfId="116"/>
    <cellStyle name="SAPBEXexcCritical4" xfId="117"/>
    <cellStyle name="SAPBEXexcCritical5" xfId="118"/>
    <cellStyle name="SAPBEXexcCritical6" xfId="119"/>
    <cellStyle name="SAPBEXexcGood1" xfId="120"/>
    <cellStyle name="SAPBEXexcGood2" xfId="121"/>
    <cellStyle name="SAPBEXexcGood3" xfId="122"/>
    <cellStyle name="SAPBEXfilterDrill" xfId="123"/>
    <cellStyle name="SAPBEXfilterItem" xfId="124"/>
    <cellStyle name="SAPBEXfilterText" xfId="125"/>
    <cellStyle name="SAPBEXformats" xfId="126"/>
    <cellStyle name="SAPBEXheaderItem" xfId="127"/>
    <cellStyle name="SAPBEXheaderText" xfId="128"/>
    <cellStyle name="SAPBEXHLevel0" xfId="129"/>
    <cellStyle name="SAPBEXHLevel0X" xfId="130"/>
    <cellStyle name="SAPBEXHLevel1" xfId="131"/>
    <cellStyle name="SAPBEXHLevel1X" xfId="132"/>
    <cellStyle name="SAPBEXHLevel2" xfId="133"/>
    <cellStyle name="SAPBEXHLevel2X" xfId="134"/>
    <cellStyle name="SAPBEXHLevel3" xfId="135"/>
    <cellStyle name="SAPBEXHLevel3X" xfId="136"/>
    <cellStyle name="SAPBEXinputData" xfId="137"/>
    <cellStyle name="SAPBEXresData" xfId="138"/>
    <cellStyle name="SAPBEXresDataEmph" xfId="139"/>
    <cellStyle name="SAPBEXresItem" xfId="140"/>
    <cellStyle name="SAPBEXresItemX" xfId="141"/>
    <cellStyle name="SAPBEXstdData" xfId="142"/>
    <cellStyle name="SAPBEXstdDataEmph" xfId="143"/>
    <cellStyle name="SAPBEXstdItem" xfId="144"/>
    <cellStyle name="SAPBEXstdItemX" xfId="145"/>
    <cellStyle name="SAPBEXtitle" xfId="146"/>
    <cellStyle name="SAPBEXundefined" xfId="147"/>
    <cellStyle name="Sheet Title" xfId="148"/>
    <cellStyle name="Style 1" xfId="149"/>
    <cellStyle name="Title" xfId="150"/>
    <cellStyle name="Total" xfId="151"/>
    <cellStyle name="V?st." xfId="152"/>
    <cellStyle name="Warning Text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4</xdr:col>
      <xdr:colOff>857250</xdr:colOff>
      <xdr:row>0</xdr:row>
      <xdr:rowOff>752475</xdr:rowOff>
    </xdr:to>
    <xdr:pic>
      <xdr:nvPicPr>
        <xdr:cNvPr id="1" name="Picture 2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1638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16.28125" style="39" customWidth="1"/>
    <col min="2" max="2" width="50.00390625" style="40" customWidth="1"/>
    <col min="3" max="5" width="15.28125" style="41" customWidth="1"/>
    <col min="6" max="6" width="11.421875" style="41" customWidth="1"/>
    <col min="7" max="8" width="15.28125" style="41" customWidth="1"/>
    <col min="9" max="9" width="15.28125" style="42" customWidth="1"/>
    <col min="10" max="10" width="11.421875" style="42" customWidth="1"/>
    <col min="11" max="11" width="15.28125" style="42" customWidth="1"/>
    <col min="12" max="16384" width="9.140625" style="1" customWidth="1"/>
  </cols>
  <sheetData>
    <row r="1" spans="1:11" ht="60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28.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2.75">
      <c r="A4" s="52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12.75">
      <c r="A5" s="43" t="s">
        <v>192</v>
      </c>
      <c r="B5" s="2"/>
      <c r="C5" s="3"/>
      <c r="D5" s="3"/>
      <c r="E5" s="3"/>
      <c r="F5" s="53"/>
      <c r="G5" s="53"/>
      <c r="H5" s="3"/>
      <c r="I5" s="3"/>
      <c r="J5" s="54" t="s">
        <v>193</v>
      </c>
      <c r="K5" s="54"/>
    </row>
    <row r="6" spans="1:11" ht="15.75">
      <c r="A6" s="47" t="s">
        <v>197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5.75" customHeight="1">
      <c r="A7" s="48" t="s">
        <v>3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1" ht="15.75">
      <c r="A8" s="47" t="s">
        <v>4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2.75">
      <c r="A9" s="4"/>
      <c r="B9" s="4"/>
      <c r="C9" s="5"/>
      <c r="D9" s="6"/>
      <c r="E9" s="6"/>
      <c r="F9" s="7"/>
      <c r="G9" s="8"/>
      <c r="H9" s="6"/>
      <c r="I9" s="6"/>
      <c r="J9" s="7"/>
      <c r="K9" s="8"/>
    </row>
    <row r="10" spans="1:11" ht="15.75">
      <c r="A10" s="9"/>
      <c r="B10" s="9"/>
      <c r="C10" s="10"/>
      <c r="D10" s="10"/>
      <c r="E10" s="10"/>
      <c r="F10" s="11"/>
      <c r="G10" s="12"/>
      <c r="H10" s="10"/>
      <c r="I10" s="10"/>
      <c r="J10" s="11"/>
      <c r="K10" s="12" t="s">
        <v>5</v>
      </c>
    </row>
    <row r="11" spans="1:11" ht="76.5">
      <c r="A11" s="13" t="s">
        <v>6</v>
      </c>
      <c r="B11" s="13" t="s">
        <v>7</v>
      </c>
      <c r="C11" s="14" t="s">
        <v>8</v>
      </c>
      <c r="D11" s="14" t="s">
        <v>9</v>
      </c>
      <c r="E11" s="14" t="s">
        <v>10</v>
      </c>
      <c r="F11" s="15" t="s">
        <v>11</v>
      </c>
      <c r="G11" s="14" t="s">
        <v>12</v>
      </c>
      <c r="H11" s="14" t="s">
        <v>13</v>
      </c>
      <c r="I11" s="14" t="s">
        <v>14</v>
      </c>
      <c r="J11" s="15" t="s">
        <v>15</v>
      </c>
      <c r="K11" s="14" t="s">
        <v>16</v>
      </c>
    </row>
    <row r="12" spans="1:11" s="17" customFormat="1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 t="s">
        <v>17</v>
      </c>
      <c r="H12" s="16" t="s">
        <v>18</v>
      </c>
      <c r="I12" s="16" t="s">
        <v>19</v>
      </c>
      <c r="J12" s="16" t="s">
        <v>20</v>
      </c>
      <c r="K12" s="16" t="s">
        <v>21</v>
      </c>
    </row>
    <row r="13" spans="1:11" s="17" customFormat="1" ht="15">
      <c r="A13" s="18"/>
      <c r="B13" s="19" t="s">
        <v>22</v>
      </c>
      <c r="C13" s="20"/>
      <c r="D13" s="20"/>
      <c r="E13" s="20"/>
      <c r="F13" s="20"/>
      <c r="G13" s="20"/>
      <c r="H13" s="20"/>
      <c r="I13" s="21"/>
      <c r="J13" s="21"/>
      <c r="K13" s="21"/>
    </row>
    <row r="14" spans="1:11" ht="12.75">
      <c r="A14" s="22"/>
      <c r="B14" s="23"/>
      <c r="C14" s="24"/>
      <c r="D14" s="24"/>
      <c r="E14" s="24"/>
      <c r="F14" s="24"/>
      <c r="G14" s="24"/>
      <c r="H14" s="24"/>
      <c r="I14" s="25"/>
      <c r="J14" s="25"/>
      <c r="K14" s="25"/>
    </row>
    <row r="15" spans="1:11" ht="12.75">
      <c r="A15" s="26" t="s">
        <v>23</v>
      </c>
      <c r="B15" s="27" t="s">
        <v>24</v>
      </c>
      <c r="C15" s="24"/>
      <c r="D15" s="24"/>
      <c r="E15" s="24"/>
      <c r="F15" s="24"/>
      <c r="G15" s="24"/>
      <c r="H15" s="24"/>
      <c r="I15" s="25"/>
      <c r="J15" s="25"/>
      <c r="K15" s="25"/>
    </row>
    <row r="16" spans="1:11" ht="12.75">
      <c r="A16" s="22" t="s">
        <v>25</v>
      </c>
      <c r="B16" s="23" t="s">
        <v>26</v>
      </c>
      <c r="C16" s="24">
        <v>683648509.46</v>
      </c>
      <c r="D16" s="24">
        <v>1444735087</v>
      </c>
      <c r="E16" s="24">
        <v>696153113</v>
      </c>
      <c r="F16" s="24">
        <v>722364612.44</v>
      </c>
      <c r="G16" s="24">
        <f aca="true" t="shared" si="0" ref="G16:G47">F16-C16</f>
        <v>38716102.98000002</v>
      </c>
      <c r="H16" s="24">
        <f aca="true" t="shared" si="1" ref="H16:H47">E16-F16</f>
        <v>-26211499.440000057</v>
      </c>
      <c r="I16" s="25">
        <f aca="true" t="shared" si="2" ref="I16:I47">IF(ISERROR(F16/C16),0,F16/C16*100-100)</f>
        <v>5.663159129913282</v>
      </c>
      <c r="J16" s="25">
        <f aca="true" t="shared" si="3" ref="J16:J47">IF(ISERROR(F16/E16),0,F16/E16*100)</f>
        <v>103.76519173017044</v>
      </c>
      <c r="K16" s="25">
        <f aca="true" t="shared" si="4" ref="K16:K47">IF(ISERROR(F16/D16),0,F16/D16*100)</f>
        <v>49.99979712128359</v>
      </c>
    </row>
    <row r="17" spans="1:11" ht="12.75">
      <c r="A17" s="28" t="s">
        <v>27</v>
      </c>
      <c r="B17" s="23" t="s">
        <v>28</v>
      </c>
      <c r="C17" s="24">
        <v>631403070.12</v>
      </c>
      <c r="D17" s="24">
        <v>1343132681</v>
      </c>
      <c r="E17" s="24">
        <v>650051907</v>
      </c>
      <c r="F17" s="24">
        <v>670960664.54</v>
      </c>
      <c r="G17" s="24">
        <f t="shared" si="0"/>
        <v>39557594.41999996</v>
      </c>
      <c r="H17" s="24">
        <f t="shared" si="1"/>
        <v>-20908757.53999996</v>
      </c>
      <c r="I17" s="25">
        <f t="shared" si="2"/>
        <v>6.265030420660111</v>
      </c>
      <c r="J17" s="25">
        <f t="shared" si="3"/>
        <v>103.21647507142842</v>
      </c>
      <c r="K17" s="25">
        <f t="shared" si="4"/>
        <v>49.9549057238672</v>
      </c>
    </row>
    <row r="18" spans="1:11" ht="12.75">
      <c r="A18" s="29" t="s">
        <v>29</v>
      </c>
      <c r="B18" s="23" t="s">
        <v>30</v>
      </c>
      <c r="C18" s="24">
        <v>631403070.12</v>
      </c>
      <c r="D18" s="24">
        <v>1343132681</v>
      </c>
      <c r="E18" s="24">
        <v>650051907</v>
      </c>
      <c r="F18" s="24">
        <v>670960664.54</v>
      </c>
      <c r="G18" s="24">
        <f t="shared" si="0"/>
        <v>39557594.41999996</v>
      </c>
      <c r="H18" s="24">
        <f t="shared" si="1"/>
        <v>-20908757.53999996</v>
      </c>
      <c r="I18" s="25">
        <f t="shared" si="2"/>
        <v>6.265030420660111</v>
      </c>
      <c r="J18" s="25">
        <f t="shared" si="3"/>
        <v>103.21647507142842</v>
      </c>
      <c r="K18" s="25">
        <f t="shared" si="4"/>
        <v>49.9549057238672</v>
      </c>
    </row>
    <row r="19" spans="1:11" ht="12.75">
      <c r="A19" s="30" t="s">
        <v>31</v>
      </c>
      <c r="B19" s="23" t="s">
        <v>32</v>
      </c>
      <c r="C19" s="24">
        <v>667970809.23</v>
      </c>
      <c r="D19" s="24">
        <v>1343132681</v>
      </c>
      <c r="E19" s="24">
        <v>650051907</v>
      </c>
      <c r="F19" s="24">
        <v>723714362.28</v>
      </c>
      <c r="G19" s="24">
        <f t="shared" si="0"/>
        <v>55743553.04999995</v>
      </c>
      <c r="H19" s="24">
        <f t="shared" si="1"/>
        <v>-73662455.27999997</v>
      </c>
      <c r="I19" s="25">
        <f t="shared" si="2"/>
        <v>8.345207946176288</v>
      </c>
      <c r="J19" s="25">
        <f t="shared" si="3"/>
        <v>111.33178050656807</v>
      </c>
      <c r="K19" s="25">
        <f t="shared" si="4"/>
        <v>53.88256666803568</v>
      </c>
    </row>
    <row r="20" spans="1:11" ht="12.75">
      <c r="A20" s="31" t="s">
        <v>33</v>
      </c>
      <c r="B20" s="23" t="s">
        <v>34</v>
      </c>
      <c r="C20" s="24">
        <v>35024.96</v>
      </c>
      <c r="D20" s="24">
        <v>60000</v>
      </c>
      <c r="E20" s="24">
        <v>31000</v>
      </c>
      <c r="F20" s="24">
        <v>56975.56</v>
      </c>
      <c r="G20" s="24">
        <f t="shared" si="0"/>
        <v>21950.6</v>
      </c>
      <c r="H20" s="24">
        <f t="shared" si="1"/>
        <v>-25975.559999999998</v>
      </c>
      <c r="I20" s="25">
        <f t="shared" si="2"/>
        <v>62.671306405489105</v>
      </c>
      <c r="J20" s="25">
        <f t="shared" si="3"/>
        <v>183.79212903225806</v>
      </c>
      <c r="K20" s="25">
        <f t="shared" si="4"/>
        <v>94.95926666666666</v>
      </c>
    </row>
    <row r="21" spans="1:11" ht="25.5">
      <c r="A21" s="32" t="s">
        <v>35</v>
      </c>
      <c r="B21" s="23" t="s">
        <v>36</v>
      </c>
      <c r="C21" s="24">
        <v>33289.38</v>
      </c>
      <c r="D21" s="24">
        <v>60000</v>
      </c>
      <c r="E21" s="24">
        <v>31000</v>
      </c>
      <c r="F21" s="24">
        <v>51062.95</v>
      </c>
      <c r="G21" s="24">
        <f t="shared" si="0"/>
        <v>17773.57</v>
      </c>
      <c r="H21" s="24">
        <f t="shared" si="1"/>
        <v>-20062.949999999997</v>
      </c>
      <c r="I21" s="25">
        <f t="shared" si="2"/>
        <v>53.391111519649826</v>
      </c>
      <c r="J21" s="25">
        <f t="shared" si="3"/>
        <v>164.7191935483871</v>
      </c>
      <c r="K21" s="25">
        <f t="shared" si="4"/>
        <v>85.10491666666667</v>
      </c>
    </row>
    <row r="22" spans="1:11" ht="25.5">
      <c r="A22" s="31" t="s">
        <v>37</v>
      </c>
      <c r="B22" s="23" t="s">
        <v>38</v>
      </c>
      <c r="C22" s="24">
        <v>667935784.27</v>
      </c>
      <c r="D22" s="24">
        <v>1343072681</v>
      </c>
      <c r="E22" s="24">
        <v>650020907</v>
      </c>
      <c r="F22" s="24">
        <v>723657386.72</v>
      </c>
      <c r="G22" s="24">
        <f t="shared" si="0"/>
        <v>55721602.45000005</v>
      </c>
      <c r="H22" s="24">
        <f t="shared" si="1"/>
        <v>-73636479.72000003</v>
      </c>
      <c r="I22" s="25">
        <f t="shared" si="2"/>
        <v>8.342359215100174</v>
      </c>
      <c r="J22" s="25">
        <f t="shared" si="3"/>
        <v>111.32832481648163</v>
      </c>
      <c r="K22" s="25">
        <f t="shared" si="4"/>
        <v>53.88073162065903</v>
      </c>
    </row>
    <row r="23" spans="1:11" ht="25.5">
      <c r="A23" s="32" t="s">
        <v>39</v>
      </c>
      <c r="B23" s="23" t="s">
        <v>40</v>
      </c>
      <c r="C23" s="24">
        <v>522325333.07</v>
      </c>
      <c r="D23" s="24">
        <v>1048194464</v>
      </c>
      <c r="E23" s="24">
        <v>509717758</v>
      </c>
      <c r="F23" s="24">
        <v>578419203.17</v>
      </c>
      <c r="G23" s="24">
        <f t="shared" si="0"/>
        <v>56093870.099999964</v>
      </c>
      <c r="H23" s="24">
        <f t="shared" si="1"/>
        <v>-68701445.16999996</v>
      </c>
      <c r="I23" s="25">
        <f t="shared" si="2"/>
        <v>10.739258953860187</v>
      </c>
      <c r="J23" s="25">
        <f t="shared" si="3"/>
        <v>113.47833072160691</v>
      </c>
      <c r="K23" s="25">
        <f t="shared" si="4"/>
        <v>55.182432557667084</v>
      </c>
    </row>
    <row r="24" spans="1:11" ht="25.5">
      <c r="A24" s="32" t="s">
        <v>41</v>
      </c>
      <c r="B24" s="23" t="s">
        <v>42</v>
      </c>
      <c r="C24" s="24">
        <v>16698597.4</v>
      </c>
      <c r="D24" s="24">
        <v>7346244</v>
      </c>
      <c r="E24" s="24">
        <v>3495345</v>
      </c>
      <c r="F24" s="24">
        <v>3618378.73</v>
      </c>
      <c r="G24" s="24">
        <f t="shared" si="0"/>
        <v>-13080218.67</v>
      </c>
      <c r="H24" s="24">
        <f t="shared" si="1"/>
        <v>-123033.72999999998</v>
      </c>
      <c r="I24" s="25">
        <f t="shared" si="2"/>
        <v>-78.33124158080486</v>
      </c>
      <c r="J24" s="25">
        <f t="shared" si="3"/>
        <v>103.51993093671726</v>
      </c>
      <c r="K24" s="25">
        <f t="shared" si="4"/>
        <v>49.25481279957486</v>
      </c>
    </row>
    <row r="25" spans="1:11" ht="38.25">
      <c r="A25" s="32" t="s">
        <v>43</v>
      </c>
      <c r="B25" s="23" t="s">
        <v>44</v>
      </c>
      <c r="C25" s="24">
        <v>9017088.87</v>
      </c>
      <c r="D25" s="24">
        <v>17777909</v>
      </c>
      <c r="E25" s="24">
        <v>8458734</v>
      </c>
      <c r="F25" s="24">
        <v>8756246.04</v>
      </c>
      <c r="G25" s="24">
        <f t="shared" si="0"/>
        <v>-260842.83000000007</v>
      </c>
      <c r="H25" s="24">
        <f t="shared" si="1"/>
        <v>-297512.0399999991</v>
      </c>
      <c r="I25" s="25">
        <f t="shared" si="2"/>
        <v>-2.8927609981512745</v>
      </c>
      <c r="J25" s="25">
        <f t="shared" si="3"/>
        <v>103.51721711546904</v>
      </c>
      <c r="K25" s="25">
        <f t="shared" si="4"/>
        <v>49.25352042245238</v>
      </c>
    </row>
    <row r="26" spans="1:11" ht="38.25">
      <c r="A26" s="32" t="s">
        <v>45</v>
      </c>
      <c r="B26" s="23" t="s">
        <v>46</v>
      </c>
      <c r="C26" s="24">
        <v>119894764.93</v>
      </c>
      <c r="D26" s="24">
        <v>269754064</v>
      </c>
      <c r="E26" s="24">
        <v>128349070</v>
      </c>
      <c r="F26" s="24">
        <v>132863558.78</v>
      </c>
      <c r="G26" s="24">
        <f t="shared" si="0"/>
        <v>12968793.849999994</v>
      </c>
      <c r="H26" s="24">
        <f t="shared" si="1"/>
        <v>-4514488.780000001</v>
      </c>
      <c r="I26" s="25">
        <f t="shared" si="2"/>
        <v>10.816814109916947</v>
      </c>
      <c r="J26" s="25">
        <f t="shared" si="3"/>
        <v>103.517352155337</v>
      </c>
      <c r="K26" s="25">
        <f t="shared" si="4"/>
        <v>49.253589291614894</v>
      </c>
    </row>
    <row r="27" spans="1:11" ht="12.75">
      <c r="A27" s="31" t="s">
        <v>47</v>
      </c>
      <c r="B27" s="23" t="s">
        <v>48</v>
      </c>
      <c r="C27" s="24">
        <v>-36567739.11</v>
      </c>
      <c r="D27" s="24">
        <v>0</v>
      </c>
      <c r="E27" s="24">
        <v>0</v>
      </c>
      <c r="F27" s="24">
        <v>-52753697.74</v>
      </c>
      <c r="G27" s="24">
        <f t="shared" si="0"/>
        <v>-16185958.630000003</v>
      </c>
      <c r="H27" s="24">
        <f t="shared" si="1"/>
        <v>52753697.74</v>
      </c>
      <c r="I27" s="25">
        <f t="shared" si="2"/>
        <v>44.262946039159715</v>
      </c>
      <c r="J27" s="25">
        <f t="shared" si="3"/>
        <v>0</v>
      </c>
      <c r="K27" s="25">
        <f t="shared" si="4"/>
        <v>0</v>
      </c>
    </row>
    <row r="28" spans="1:11" ht="25.5">
      <c r="A28" s="32" t="s">
        <v>49</v>
      </c>
      <c r="B28" s="23" t="s">
        <v>50</v>
      </c>
      <c r="C28" s="24">
        <v>-36619318.91</v>
      </c>
      <c r="D28" s="24">
        <v>0</v>
      </c>
      <c r="E28" s="24">
        <v>0</v>
      </c>
      <c r="F28" s="24">
        <v>-52764748.39</v>
      </c>
      <c r="G28" s="24">
        <f t="shared" si="0"/>
        <v>-16145429.480000004</v>
      </c>
      <c r="H28" s="24">
        <f t="shared" si="1"/>
        <v>52764748.39</v>
      </c>
      <c r="I28" s="25">
        <f t="shared" si="2"/>
        <v>44.08992291659203</v>
      </c>
      <c r="J28" s="25">
        <f t="shared" si="3"/>
        <v>0</v>
      </c>
      <c r="K28" s="25">
        <f t="shared" si="4"/>
        <v>0</v>
      </c>
    </row>
    <row r="29" spans="1:11" ht="12.75">
      <c r="A29" s="32" t="s">
        <v>51</v>
      </c>
      <c r="B29" s="23" t="s">
        <v>48</v>
      </c>
      <c r="C29" s="24">
        <v>51579.8</v>
      </c>
      <c r="D29" s="24">
        <v>0</v>
      </c>
      <c r="E29" s="24">
        <v>0</v>
      </c>
      <c r="F29" s="24">
        <v>11050.65</v>
      </c>
      <c r="G29" s="24">
        <f t="shared" si="0"/>
        <v>-40529.15</v>
      </c>
      <c r="H29" s="24">
        <f t="shared" si="1"/>
        <v>-11050.65</v>
      </c>
      <c r="I29" s="25">
        <f t="shared" si="2"/>
        <v>-78.57562456620616</v>
      </c>
      <c r="J29" s="25">
        <f t="shared" si="3"/>
        <v>0</v>
      </c>
      <c r="K29" s="25">
        <f t="shared" si="4"/>
        <v>0</v>
      </c>
    </row>
    <row r="30" spans="1:11" ht="12.75">
      <c r="A30" s="28" t="s">
        <v>52</v>
      </c>
      <c r="B30" s="23" t="s">
        <v>53</v>
      </c>
      <c r="C30" s="24">
        <v>5058405.44</v>
      </c>
      <c r="D30" s="24">
        <v>5993252</v>
      </c>
      <c r="E30" s="24">
        <v>3379672</v>
      </c>
      <c r="F30" s="24">
        <v>8704089.96</v>
      </c>
      <c r="G30" s="24">
        <f t="shared" si="0"/>
        <v>3645684.5200000005</v>
      </c>
      <c r="H30" s="24">
        <f t="shared" si="1"/>
        <v>-5324417.960000001</v>
      </c>
      <c r="I30" s="25">
        <f t="shared" si="2"/>
        <v>72.07181320760242</v>
      </c>
      <c r="J30" s="25">
        <f t="shared" si="3"/>
        <v>257.54244672264053</v>
      </c>
      <c r="K30" s="25">
        <f t="shared" si="4"/>
        <v>145.23150303040822</v>
      </c>
    </row>
    <row r="31" spans="1:11" ht="25.5">
      <c r="A31" s="29" t="s">
        <v>54</v>
      </c>
      <c r="B31" s="23" t="s">
        <v>55</v>
      </c>
      <c r="C31" s="24">
        <v>5058405.44</v>
      </c>
      <c r="D31" s="24">
        <v>5993252</v>
      </c>
      <c r="E31" s="24">
        <v>3379672</v>
      </c>
      <c r="F31" s="24">
        <v>8704089.96</v>
      </c>
      <c r="G31" s="24">
        <f t="shared" si="0"/>
        <v>3645684.5200000005</v>
      </c>
      <c r="H31" s="24">
        <f t="shared" si="1"/>
        <v>-5324417.960000001</v>
      </c>
      <c r="I31" s="25">
        <f t="shared" si="2"/>
        <v>72.07181320760242</v>
      </c>
      <c r="J31" s="25">
        <f t="shared" si="3"/>
        <v>257.54244672264053</v>
      </c>
      <c r="K31" s="25">
        <f t="shared" si="4"/>
        <v>145.23150303040822</v>
      </c>
    </row>
    <row r="32" spans="1:11" ht="25.5">
      <c r="A32" s="30" t="s">
        <v>56</v>
      </c>
      <c r="B32" s="23" t="s">
        <v>57</v>
      </c>
      <c r="C32" s="24">
        <v>3992355.4</v>
      </c>
      <c r="D32" s="24">
        <v>2069515</v>
      </c>
      <c r="E32" s="24">
        <v>965961</v>
      </c>
      <c r="F32" s="24">
        <v>6382805.35</v>
      </c>
      <c r="G32" s="24">
        <f t="shared" si="0"/>
        <v>2390449.9499999997</v>
      </c>
      <c r="H32" s="24">
        <f t="shared" si="1"/>
        <v>-5416844.35</v>
      </c>
      <c r="I32" s="25">
        <f t="shared" si="2"/>
        <v>59.875680156130386</v>
      </c>
      <c r="J32" s="25">
        <f t="shared" si="3"/>
        <v>660.7725725986867</v>
      </c>
      <c r="K32" s="25">
        <f t="shared" si="4"/>
        <v>308.420347279435</v>
      </c>
    </row>
    <row r="33" spans="1:11" ht="12.75">
      <c r="A33" s="31" t="s">
        <v>58</v>
      </c>
      <c r="B33" s="23" t="s">
        <v>59</v>
      </c>
      <c r="C33" s="24">
        <v>318948.4</v>
      </c>
      <c r="D33" s="24">
        <v>670080</v>
      </c>
      <c r="E33" s="24">
        <v>368550</v>
      </c>
      <c r="F33" s="24">
        <v>612223.8</v>
      </c>
      <c r="G33" s="24">
        <f t="shared" si="0"/>
        <v>293275.4</v>
      </c>
      <c r="H33" s="24">
        <f t="shared" si="1"/>
        <v>-243673.80000000005</v>
      </c>
      <c r="I33" s="25">
        <f t="shared" si="2"/>
        <v>91.95073560488154</v>
      </c>
      <c r="J33" s="25">
        <f t="shared" si="3"/>
        <v>166.11689051689055</v>
      </c>
      <c r="K33" s="25">
        <f t="shared" si="4"/>
        <v>91.36577722063038</v>
      </c>
    </row>
    <row r="34" spans="1:11" ht="25.5">
      <c r="A34" s="31" t="s">
        <v>60</v>
      </c>
      <c r="B34" s="23" t="s">
        <v>61</v>
      </c>
      <c r="C34" s="24">
        <v>26736.87</v>
      </c>
      <c r="D34" s="24">
        <v>20000</v>
      </c>
      <c r="E34" s="24">
        <v>6000</v>
      </c>
      <c r="F34" s="24">
        <v>31772.33</v>
      </c>
      <c r="G34" s="24">
        <f t="shared" si="0"/>
        <v>5035.460000000003</v>
      </c>
      <c r="H34" s="24">
        <f t="shared" si="1"/>
        <v>-25772.33</v>
      </c>
      <c r="I34" s="25">
        <f t="shared" si="2"/>
        <v>18.833393736813633</v>
      </c>
      <c r="J34" s="25">
        <f t="shared" si="3"/>
        <v>529.5388333333333</v>
      </c>
      <c r="K34" s="25">
        <f t="shared" si="4"/>
        <v>158.86165</v>
      </c>
    </row>
    <row r="35" spans="1:11" ht="12.75">
      <c r="A35" s="32" t="s">
        <v>62</v>
      </c>
      <c r="B35" s="23" t="s">
        <v>63</v>
      </c>
      <c r="C35" s="24">
        <v>24506.42</v>
      </c>
      <c r="D35" s="24">
        <v>10000</v>
      </c>
      <c r="E35" s="24">
        <v>6000</v>
      </c>
      <c r="F35" s="24">
        <v>28770.49</v>
      </c>
      <c r="G35" s="24">
        <f t="shared" si="0"/>
        <v>4264.070000000003</v>
      </c>
      <c r="H35" s="24">
        <f t="shared" si="1"/>
        <v>-22770.49</v>
      </c>
      <c r="I35" s="25">
        <f t="shared" si="2"/>
        <v>17.399807887076136</v>
      </c>
      <c r="J35" s="25">
        <f t="shared" si="3"/>
        <v>479.50816666666674</v>
      </c>
      <c r="K35" s="25">
        <f t="shared" si="4"/>
        <v>287.7049</v>
      </c>
    </row>
    <row r="36" spans="1:11" ht="12.75">
      <c r="A36" s="32" t="s">
        <v>64</v>
      </c>
      <c r="B36" s="23" t="s">
        <v>65</v>
      </c>
      <c r="C36" s="24">
        <v>2230.45</v>
      </c>
      <c r="D36" s="24">
        <v>10000</v>
      </c>
      <c r="E36" s="24">
        <v>0</v>
      </c>
      <c r="F36" s="24">
        <v>3001.84</v>
      </c>
      <c r="G36" s="24">
        <f t="shared" si="0"/>
        <v>771.3900000000003</v>
      </c>
      <c r="H36" s="24">
        <f t="shared" si="1"/>
        <v>-3001.84</v>
      </c>
      <c r="I36" s="25">
        <f t="shared" si="2"/>
        <v>34.584500885471556</v>
      </c>
      <c r="J36" s="25">
        <f t="shared" si="3"/>
        <v>0</v>
      </c>
      <c r="K36" s="25">
        <f t="shared" si="4"/>
        <v>30.0184</v>
      </c>
    </row>
    <row r="37" spans="1:11" ht="25.5">
      <c r="A37" s="31" t="s">
        <v>66</v>
      </c>
      <c r="B37" s="23" t="s">
        <v>67</v>
      </c>
      <c r="C37" s="24">
        <v>1870723.84</v>
      </c>
      <c r="D37" s="24">
        <v>0</v>
      </c>
      <c r="E37" s="24">
        <v>0</v>
      </c>
      <c r="F37" s="24">
        <v>2708417.67</v>
      </c>
      <c r="G37" s="24">
        <f t="shared" si="0"/>
        <v>837693.8299999998</v>
      </c>
      <c r="H37" s="24">
        <f t="shared" si="1"/>
        <v>-2708417.67</v>
      </c>
      <c r="I37" s="25">
        <f t="shared" si="2"/>
        <v>44.779128382733404</v>
      </c>
      <c r="J37" s="25">
        <f t="shared" si="3"/>
        <v>0</v>
      </c>
      <c r="K37" s="25">
        <f t="shared" si="4"/>
        <v>0</v>
      </c>
    </row>
    <row r="38" spans="1:11" ht="25.5">
      <c r="A38" s="31" t="s">
        <v>68</v>
      </c>
      <c r="B38" s="23" t="s">
        <v>69</v>
      </c>
      <c r="C38" s="24">
        <v>304605.74</v>
      </c>
      <c r="D38" s="24">
        <v>599435</v>
      </c>
      <c r="E38" s="24">
        <v>201417</v>
      </c>
      <c r="F38" s="24">
        <v>195888.17</v>
      </c>
      <c r="G38" s="24">
        <f t="shared" si="0"/>
        <v>-108717.56999999998</v>
      </c>
      <c r="H38" s="24">
        <f t="shared" si="1"/>
        <v>5528.829999999987</v>
      </c>
      <c r="I38" s="25">
        <f t="shared" si="2"/>
        <v>-35.69124140602209</v>
      </c>
      <c r="J38" s="25">
        <f t="shared" si="3"/>
        <v>97.25503309055344</v>
      </c>
      <c r="K38" s="25">
        <f t="shared" si="4"/>
        <v>32.67880087082003</v>
      </c>
    </row>
    <row r="39" spans="1:11" ht="12.75">
      <c r="A39" s="31" t="s">
        <v>70</v>
      </c>
      <c r="B39" s="23" t="s">
        <v>71</v>
      </c>
      <c r="C39" s="24">
        <v>2579.14</v>
      </c>
      <c r="D39" s="24">
        <v>0</v>
      </c>
      <c r="E39" s="24">
        <v>0</v>
      </c>
      <c r="F39" s="24">
        <v>182.53</v>
      </c>
      <c r="G39" s="24">
        <f t="shared" si="0"/>
        <v>-2396.6099999999997</v>
      </c>
      <c r="H39" s="24">
        <f t="shared" si="1"/>
        <v>-182.53</v>
      </c>
      <c r="I39" s="25">
        <f t="shared" si="2"/>
        <v>-92.92283474336406</v>
      </c>
      <c r="J39" s="25">
        <f t="shared" si="3"/>
        <v>0</v>
      </c>
      <c r="K39" s="25">
        <f t="shared" si="4"/>
        <v>0</v>
      </c>
    </row>
    <row r="40" spans="1:11" ht="51">
      <c r="A40" s="31" t="s">
        <v>72</v>
      </c>
      <c r="B40" s="23" t="s">
        <v>73</v>
      </c>
      <c r="C40" s="24">
        <v>10908.92</v>
      </c>
      <c r="D40" s="24">
        <v>0</v>
      </c>
      <c r="E40" s="24">
        <v>0</v>
      </c>
      <c r="F40" s="24">
        <v>4080.18</v>
      </c>
      <c r="G40" s="24">
        <f t="shared" si="0"/>
        <v>-6828.74</v>
      </c>
      <c r="H40" s="24">
        <f t="shared" si="1"/>
        <v>-4080.18</v>
      </c>
      <c r="I40" s="25">
        <f t="shared" si="2"/>
        <v>-62.5977640316365</v>
      </c>
      <c r="J40" s="25">
        <f t="shared" si="3"/>
        <v>0</v>
      </c>
      <c r="K40" s="25">
        <f t="shared" si="4"/>
        <v>0</v>
      </c>
    </row>
    <row r="41" spans="1:11" ht="12.75">
      <c r="A41" s="31" t="s">
        <v>74</v>
      </c>
      <c r="B41" s="23" t="s">
        <v>75</v>
      </c>
      <c r="C41" s="24">
        <v>1457852.49</v>
      </c>
      <c r="D41" s="24">
        <v>780000</v>
      </c>
      <c r="E41" s="24">
        <v>389994</v>
      </c>
      <c r="F41" s="24">
        <v>2830240.67</v>
      </c>
      <c r="G41" s="24">
        <f t="shared" si="0"/>
        <v>1372388.18</v>
      </c>
      <c r="H41" s="24">
        <f t="shared" si="1"/>
        <v>-2440246.67</v>
      </c>
      <c r="I41" s="25">
        <f t="shared" si="2"/>
        <v>94.13765723307165</v>
      </c>
      <c r="J41" s="25">
        <f t="shared" si="3"/>
        <v>725.7139007266778</v>
      </c>
      <c r="K41" s="25">
        <f t="shared" si="4"/>
        <v>362.85136794871795</v>
      </c>
    </row>
    <row r="42" spans="1:11" ht="25.5">
      <c r="A42" s="30" t="s">
        <v>76</v>
      </c>
      <c r="B42" s="23" t="s">
        <v>77</v>
      </c>
      <c r="C42" s="24">
        <v>1066050.04</v>
      </c>
      <c r="D42" s="24">
        <v>3923737</v>
      </c>
      <c r="E42" s="24">
        <v>2413711</v>
      </c>
      <c r="F42" s="24">
        <v>2321284.61</v>
      </c>
      <c r="G42" s="24">
        <f t="shared" si="0"/>
        <v>1255234.5699999998</v>
      </c>
      <c r="H42" s="24">
        <f t="shared" si="1"/>
        <v>92426.39000000013</v>
      </c>
      <c r="I42" s="25">
        <f t="shared" si="2"/>
        <v>117.74630860667665</v>
      </c>
      <c r="J42" s="25">
        <f t="shared" si="3"/>
        <v>96.17077645169616</v>
      </c>
      <c r="K42" s="25">
        <f t="shared" si="4"/>
        <v>59.160045895023025</v>
      </c>
    </row>
    <row r="43" spans="1:11" ht="25.5">
      <c r="A43" s="31" t="s">
        <v>78</v>
      </c>
      <c r="B43" s="23" t="s">
        <v>79</v>
      </c>
      <c r="C43" s="24">
        <v>1052212.78</v>
      </c>
      <c r="D43" s="24">
        <v>0</v>
      </c>
      <c r="E43" s="24">
        <v>0</v>
      </c>
      <c r="F43" s="24">
        <v>359796.45</v>
      </c>
      <c r="G43" s="24">
        <f t="shared" si="0"/>
        <v>-692416.3300000001</v>
      </c>
      <c r="H43" s="24">
        <f t="shared" si="1"/>
        <v>-359796.45</v>
      </c>
      <c r="I43" s="25">
        <f t="shared" si="2"/>
        <v>-65.80573275302739</v>
      </c>
      <c r="J43" s="25">
        <f t="shared" si="3"/>
        <v>0</v>
      </c>
      <c r="K43" s="25">
        <f t="shared" si="4"/>
        <v>0</v>
      </c>
    </row>
    <row r="44" spans="1:11" ht="25.5">
      <c r="A44" s="31" t="s">
        <v>80</v>
      </c>
      <c r="B44" s="23" t="s">
        <v>81</v>
      </c>
      <c r="C44" s="24">
        <v>0</v>
      </c>
      <c r="D44" s="24">
        <v>3923737</v>
      </c>
      <c r="E44" s="24">
        <v>2413711</v>
      </c>
      <c r="F44" s="24">
        <v>1958547.22</v>
      </c>
      <c r="G44" s="24">
        <f t="shared" si="0"/>
        <v>1958547.22</v>
      </c>
      <c r="H44" s="24">
        <f t="shared" si="1"/>
        <v>455163.78</v>
      </c>
      <c r="I44" s="25">
        <f t="shared" si="2"/>
        <v>0</v>
      </c>
      <c r="J44" s="25">
        <f t="shared" si="3"/>
        <v>81.14257340667544</v>
      </c>
      <c r="K44" s="25">
        <f t="shared" si="4"/>
        <v>49.915354163645524</v>
      </c>
    </row>
    <row r="45" spans="1:11" ht="12.75">
      <c r="A45" s="31" t="s">
        <v>82</v>
      </c>
      <c r="B45" s="23" t="s">
        <v>75</v>
      </c>
      <c r="C45" s="24">
        <v>13837.26</v>
      </c>
      <c r="D45" s="24">
        <v>0</v>
      </c>
      <c r="E45" s="24">
        <v>0</v>
      </c>
      <c r="F45" s="24">
        <v>2940.94</v>
      </c>
      <c r="G45" s="24">
        <f t="shared" si="0"/>
        <v>-10896.32</v>
      </c>
      <c r="H45" s="24">
        <f t="shared" si="1"/>
        <v>-2940.94</v>
      </c>
      <c r="I45" s="25">
        <f t="shared" si="2"/>
        <v>-78.74622577013079</v>
      </c>
      <c r="J45" s="25">
        <f t="shared" si="3"/>
        <v>0</v>
      </c>
      <c r="K45" s="25">
        <f t="shared" si="4"/>
        <v>0</v>
      </c>
    </row>
    <row r="46" spans="1:11" ht="25.5">
      <c r="A46" s="28" t="s">
        <v>83</v>
      </c>
      <c r="B46" s="23" t="s">
        <v>84</v>
      </c>
      <c r="C46" s="24">
        <v>20137.43</v>
      </c>
      <c r="D46" s="24">
        <v>40140</v>
      </c>
      <c r="E46" s="24">
        <v>20070</v>
      </c>
      <c r="F46" s="24">
        <v>27645.91</v>
      </c>
      <c r="G46" s="24">
        <f t="shared" si="0"/>
        <v>7508.48</v>
      </c>
      <c r="H46" s="24">
        <f t="shared" si="1"/>
        <v>-7575.91</v>
      </c>
      <c r="I46" s="25">
        <f t="shared" si="2"/>
        <v>37.28618795943672</v>
      </c>
      <c r="J46" s="25">
        <f t="shared" si="3"/>
        <v>137.74743398106625</v>
      </c>
      <c r="K46" s="25">
        <f t="shared" si="4"/>
        <v>68.87371699053313</v>
      </c>
    </row>
    <row r="47" spans="1:11" ht="12.75">
      <c r="A47" s="28" t="s">
        <v>85</v>
      </c>
      <c r="B47" s="23" t="s">
        <v>86</v>
      </c>
      <c r="C47" s="24">
        <v>47166896.47</v>
      </c>
      <c r="D47" s="24">
        <v>95569014</v>
      </c>
      <c r="E47" s="24">
        <v>42701464</v>
      </c>
      <c r="F47" s="24">
        <v>42672212.03</v>
      </c>
      <c r="G47" s="24">
        <f t="shared" si="0"/>
        <v>-4494684.439999998</v>
      </c>
      <c r="H47" s="24">
        <f t="shared" si="1"/>
        <v>29251.969999998808</v>
      </c>
      <c r="I47" s="25">
        <f t="shared" si="2"/>
        <v>-9.529319875558897</v>
      </c>
      <c r="J47" s="25">
        <f t="shared" si="3"/>
        <v>99.9314965641459</v>
      </c>
      <c r="K47" s="25">
        <f t="shared" si="4"/>
        <v>44.6506772896077</v>
      </c>
    </row>
    <row r="48" spans="1:11" ht="12.75">
      <c r="A48" s="29" t="s">
        <v>87</v>
      </c>
      <c r="B48" s="23" t="s">
        <v>88</v>
      </c>
      <c r="C48" s="24">
        <v>47166896.47</v>
      </c>
      <c r="D48" s="24">
        <v>95569014</v>
      </c>
      <c r="E48" s="24">
        <v>42701464</v>
      </c>
      <c r="F48" s="24">
        <v>42672212.03</v>
      </c>
      <c r="G48" s="24">
        <f aca="true" t="shared" si="5" ref="G48:G79">F48-C48</f>
        <v>-4494684.439999998</v>
      </c>
      <c r="H48" s="24">
        <f aca="true" t="shared" si="6" ref="H48:H79">E48-F48</f>
        <v>29251.969999998808</v>
      </c>
      <c r="I48" s="25">
        <f aca="true" t="shared" si="7" ref="I48:I79">IF(ISERROR(F48/C48),0,F48/C48*100-100)</f>
        <v>-9.529319875558897</v>
      </c>
      <c r="J48" s="25">
        <f aca="true" t="shared" si="8" ref="J48:J79">IF(ISERROR(F48/E48),0,F48/E48*100)</f>
        <v>99.9314965641459</v>
      </c>
      <c r="K48" s="25">
        <f aca="true" t="shared" si="9" ref="K48:K79">IF(ISERROR(F48/D48),0,F48/D48*100)</f>
        <v>44.6506772896077</v>
      </c>
    </row>
    <row r="49" spans="1:11" ht="25.5">
      <c r="A49" s="30" t="s">
        <v>89</v>
      </c>
      <c r="B49" s="23" t="s">
        <v>90</v>
      </c>
      <c r="C49" s="24">
        <v>8590017.72</v>
      </c>
      <c r="D49" s="24">
        <v>20060098</v>
      </c>
      <c r="E49" s="24">
        <v>9477467</v>
      </c>
      <c r="F49" s="24">
        <v>9469031.87</v>
      </c>
      <c r="G49" s="24">
        <f t="shared" si="5"/>
        <v>879014.1499999985</v>
      </c>
      <c r="H49" s="24">
        <f t="shared" si="6"/>
        <v>8435.13000000082</v>
      </c>
      <c r="I49" s="25">
        <f t="shared" si="7"/>
        <v>10.232972487977563</v>
      </c>
      <c r="J49" s="25">
        <f t="shared" si="8"/>
        <v>99.91099805464899</v>
      </c>
      <c r="K49" s="25">
        <f t="shared" si="9"/>
        <v>47.20331809944298</v>
      </c>
    </row>
    <row r="50" spans="1:11" ht="25.5">
      <c r="A50" s="31" t="s">
        <v>91</v>
      </c>
      <c r="B50" s="23" t="s">
        <v>92</v>
      </c>
      <c r="C50" s="24">
        <v>8590017.72</v>
      </c>
      <c r="D50" s="24">
        <v>20060098</v>
      </c>
      <c r="E50" s="24">
        <v>9477467</v>
      </c>
      <c r="F50" s="24">
        <v>9469031.87</v>
      </c>
      <c r="G50" s="24">
        <f t="shared" si="5"/>
        <v>879014.1499999985</v>
      </c>
      <c r="H50" s="24">
        <f t="shared" si="6"/>
        <v>8435.13000000082</v>
      </c>
      <c r="I50" s="25">
        <f t="shared" si="7"/>
        <v>10.232972487977563</v>
      </c>
      <c r="J50" s="25">
        <f t="shared" si="8"/>
        <v>99.91099805464899</v>
      </c>
      <c r="K50" s="25">
        <f t="shared" si="9"/>
        <v>47.20331809944298</v>
      </c>
    </row>
    <row r="51" spans="1:11" ht="51">
      <c r="A51" s="32" t="s">
        <v>93</v>
      </c>
      <c r="B51" s="23" t="s">
        <v>94</v>
      </c>
      <c r="C51" s="24">
        <v>523824</v>
      </c>
      <c r="D51" s="24">
        <v>1047652</v>
      </c>
      <c r="E51" s="24">
        <v>523824</v>
      </c>
      <c r="F51" s="24">
        <v>523824</v>
      </c>
      <c r="G51" s="24">
        <f t="shared" si="5"/>
        <v>0</v>
      </c>
      <c r="H51" s="24">
        <f t="shared" si="6"/>
        <v>0</v>
      </c>
      <c r="I51" s="25">
        <f t="shared" si="7"/>
        <v>0</v>
      </c>
      <c r="J51" s="25">
        <f t="shared" si="8"/>
        <v>100</v>
      </c>
      <c r="K51" s="25">
        <f t="shared" si="9"/>
        <v>49.999809096913864</v>
      </c>
    </row>
    <row r="52" spans="1:11" ht="25.5">
      <c r="A52" s="32" t="s">
        <v>95</v>
      </c>
      <c r="B52" s="23" t="s">
        <v>96</v>
      </c>
      <c r="C52" s="24">
        <v>924292.38</v>
      </c>
      <c r="D52" s="24">
        <v>3994953</v>
      </c>
      <c r="E52" s="24">
        <v>1551130</v>
      </c>
      <c r="F52" s="24">
        <v>1544179.09</v>
      </c>
      <c r="G52" s="24">
        <f t="shared" si="5"/>
        <v>619886.7100000001</v>
      </c>
      <c r="H52" s="24">
        <f t="shared" si="6"/>
        <v>6950.909999999916</v>
      </c>
      <c r="I52" s="25">
        <f t="shared" si="7"/>
        <v>67.06608465169865</v>
      </c>
      <c r="J52" s="25">
        <f t="shared" si="8"/>
        <v>99.55188088683734</v>
      </c>
      <c r="K52" s="25">
        <f t="shared" si="9"/>
        <v>38.65324798564589</v>
      </c>
    </row>
    <row r="53" spans="1:11" ht="12.75">
      <c r="A53" s="32" t="s">
        <v>97</v>
      </c>
      <c r="B53" s="23" t="s">
        <v>98</v>
      </c>
      <c r="C53" s="24">
        <v>62989.03</v>
      </c>
      <c r="D53" s="24">
        <v>218581</v>
      </c>
      <c r="E53" s="24">
        <v>76290</v>
      </c>
      <c r="F53" s="24">
        <v>75686.26</v>
      </c>
      <c r="G53" s="24">
        <f t="shared" si="5"/>
        <v>12697.229999999996</v>
      </c>
      <c r="H53" s="24">
        <f t="shared" si="6"/>
        <v>603.7400000000052</v>
      </c>
      <c r="I53" s="25">
        <f t="shared" si="7"/>
        <v>20.157843357803728</v>
      </c>
      <c r="J53" s="25">
        <f t="shared" si="8"/>
        <v>99.20862498361515</v>
      </c>
      <c r="K53" s="25">
        <f t="shared" si="9"/>
        <v>34.62618434356142</v>
      </c>
    </row>
    <row r="54" spans="1:11" ht="25.5">
      <c r="A54" s="32" t="s">
        <v>99</v>
      </c>
      <c r="B54" s="23" t="s">
        <v>100</v>
      </c>
      <c r="C54" s="24">
        <v>986400</v>
      </c>
      <c r="D54" s="24">
        <v>1902420</v>
      </c>
      <c r="E54" s="24">
        <v>951210</v>
      </c>
      <c r="F54" s="24">
        <v>951210</v>
      </c>
      <c r="G54" s="24">
        <f t="shared" si="5"/>
        <v>-35190</v>
      </c>
      <c r="H54" s="24">
        <f t="shared" si="6"/>
        <v>0</v>
      </c>
      <c r="I54" s="25">
        <f t="shared" si="7"/>
        <v>-3.5675182481751904</v>
      </c>
      <c r="J54" s="25">
        <f t="shared" si="8"/>
        <v>100</v>
      </c>
      <c r="K54" s="25">
        <f t="shared" si="9"/>
        <v>50</v>
      </c>
    </row>
    <row r="55" spans="1:11" ht="25.5">
      <c r="A55" s="32" t="s">
        <v>101</v>
      </c>
      <c r="B55" s="23" t="s">
        <v>102</v>
      </c>
      <c r="C55" s="24">
        <v>646152</v>
      </c>
      <c r="D55" s="24">
        <v>1292304</v>
      </c>
      <c r="E55" s="24">
        <v>666152</v>
      </c>
      <c r="F55" s="24">
        <v>666152</v>
      </c>
      <c r="G55" s="24">
        <f t="shared" si="5"/>
        <v>20000</v>
      </c>
      <c r="H55" s="24">
        <f t="shared" si="6"/>
        <v>0</v>
      </c>
      <c r="I55" s="25">
        <f t="shared" si="7"/>
        <v>3.095246938800784</v>
      </c>
      <c r="J55" s="25">
        <f t="shared" si="8"/>
        <v>100</v>
      </c>
      <c r="K55" s="25">
        <f t="shared" si="9"/>
        <v>51.54762346940039</v>
      </c>
    </row>
    <row r="56" spans="1:11" ht="12.75">
      <c r="A56" s="32" t="s">
        <v>103</v>
      </c>
      <c r="B56" s="23" t="s">
        <v>104</v>
      </c>
      <c r="C56" s="24">
        <v>5317514</v>
      </c>
      <c r="D56" s="24">
        <v>10768625</v>
      </c>
      <c r="E56" s="24">
        <v>5384310</v>
      </c>
      <c r="F56" s="24">
        <v>5384310</v>
      </c>
      <c r="G56" s="24">
        <f t="shared" si="5"/>
        <v>66796</v>
      </c>
      <c r="H56" s="24">
        <f t="shared" si="6"/>
        <v>0</v>
      </c>
      <c r="I56" s="25">
        <f t="shared" si="7"/>
        <v>1.2561509005900149</v>
      </c>
      <c r="J56" s="25">
        <f t="shared" si="8"/>
        <v>100</v>
      </c>
      <c r="K56" s="25">
        <f t="shared" si="9"/>
        <v>49.9999767844084</v>
      </c>
    </row>
    <row r="57" spans="1:11" ht="12.75">
      <c r="A57" s="32" t="s">
        <v>105</v>
      </c>
      <c r="B57" s="23" t="s">
        <v>106</v>
      </c>
      <c r="C57" s="24">
        <v>128846.31</v>
      </c>
      <c r="D57" s="24">
        <v>835563</v>
      </c>
      <c r="E57" s="24">
        <v>324551</v>
      </c>
      <c r="F57" s="24">
        <v>323670.52</v>
      </c>
      <c r="G57" s="24">
        <f t="shared" si="5"/>
        <v>194824.21000000002</v>
      </c>
      <c r="H57" s="24">
        <f t="shared" si="6"/>
        <v>880.4799999999814</v>
      </c>
      <c r="I57" s="25">
        <f t="shared" si="7"/>
        <v>151.20666629878653</v>
      </c>
      <c r="J57" s="25">
        <f t="shared" si="8"/>
        <v>99.72870827697342</v>
      </c>
      <c r="K57" s="25">
        <f t="shared" si="9"/>
        <v>38.73681816930621</v>
      </c>
    </row>
    <row r="58" spans="1:11" ht="12.75">
      <c r="A58" s="30" t="s">
        <v>107</v>
      </c>
      <c r="B58" s="23" t="s">
        <v>108</v>
      </c>
      <c r="C58" s="24">
        <v>38576878.75</v>
      </c>
      <c r="D58" s="24">
        <v>75508916</v>
      </c>
      <c r="E58" s="24">
        <v>33223997</v>
      </c>
      <c r="F58" s="24">
        <v>33203180.16</v>
      </c>
      <c r="G58" s="24">
        <f t="shared" si="5"/>
        <v>-5373698.59</v>
      </c>
      <c r="H58" s="24">
        <f t="shared" si="6"/>
        <v>20816.83999999985</v>
      </c>
      <c r="I58" s="25">
        <f t="shared" si="7"/>
        <v>-13.929842859565198</v>
      </c>
      <c r="J58" s="25">
        <f t="shared" si="8"/>
        <v>99.93734396255815</v>
      </c>
      <c r="K58" s="25">
        <f t="shared" si="9"/>
        <v>43.972529230852686</v>
      </c>
    </row>
    <row r="59" spans="1:11" ht="12.75">
      <c r="A59" s="31" t="s">
        <v>109</v>
      </c>
      <c r="B59" s="23" t="s">
        <v>110</v>
      </c>
      <c r="C59" s="24">
        <v>38302932.43</v>
      </c>
      <c r="D59" s="24">
        <v>74437576</v>
      </c>
      <c r="E59" s="24">
        <v>32768053</v>
      </c>
      <c r="F59" s="24">
        <v>32751755.52</v>
      </c>
      <c r="G59" s="24">
        <f t="shared" si="5"/>
        <v>-5551176.91</v>
      </c>
      <c r="H59" s="24">
        <f t="shared" si="6"/>
        <v>16297.480000000447</v>
      </c>
      <c r="I59" s="25">
        <f t="shared" si="7"/>
        <v>-14.4928248513217</v>
      </c>
      <c r="J59" s="25">
        <f t="shared" si="8"/>
        <v>99.95026411853033</v>
      </c>
      <c r="K59" s="25">
        <f t="shared" si="9"/>
        <v>43.998954936415444</v>
      </c>
    </row>
    <row r="60" spans="1:11" ht="25.5">
      <c r="A60" s="32" t="s">
        <v>111</v>
      </c>
      <c r="B60" s="23" t="s">
        <v>112</v>
      </c>
      <c r="C60" s="24">
        <v>4164652.47</v>
      </c>
      <c r="D60" s="24">
        <v>8775480</v>
      </c>
      <c r="E60" s="24">
        <v>4611722</v>
      </c>
      <c r="F60" s="24">
        <v>4610593.78</v>
      </c>
      <c r="G60" s="24">
        <f t="shared" si="5"/>
        <v>445941.31000000006</v>
      </c>
      <c r="H60" s="24">
        <f t="shared" si="6"/>
        <v>1128.2199999997392</v>
      </c>
      <c r="I60" s="25">
        <f t="shared" si="7"/>
        <v>10.707767651978898</v>
      </c>
      <c r="J60" s="25">
        <f t="shared" si="8"/>
        <v>99.97553581937507</v>
      </c>
      <c r="K60" s="25">
        <f t="shared" si="9"/>
        <v>52.539505303413605</v>
      </c>
    </row>
    <row r="61" spans="1:11" ht="25.5">
      <c r="A61" s="32" t="s">
        <v>113</v>
      </c>
      <c r="B61" s="23" t="s">
        <v>114</v>
      </c>
      <c r="C61" s="24">
        <v>498516.65</v>
      </c>
      <c r="D61" s="24">
        <v>1217670</v>
      </c>
      <c r="E61" s="24">
        <v>530820</v>
      </c>
      <c r="F61" s="24">
        <v>528373.55</v>
      </c>
      <c r="G61" s="24">
        <f t="shared" si="5"/>
        <v>29856.900000000023</v>
      </c>
      <c r="H61" s="24">
        <f t="shared" si="6"/>
        <v>2446.4499999999534</v>
      </c>
      <c r="I61" s="25">
        <f t="shared" si="7"/>
        <v>5.989148005387591</v>
      </c>
      <c r="J61" s="25">
        <f t="shared" si="8"/>
        <v>99.53911872197733</v>
      </c>
      <c r="K61" s="25">
        <f t="shared" si="9"/>
        <v>43.392179326089995</v>
      </c>
    </row>
    <row r="62" spans="1:11" ht="25.5">
      <c r="A62" s="32" t="s">
        <v>115</v>
      </c>
      <c r="B62" s="23" t="s">
        <v>116</v>
      </c>
      <c r="C62" s="24">
        <v>29133063.79</v>
      </c>
      <c r="D62" s="24">
        <v>55273357</v>
      </c>
      <c r="E62" s="24">
        <v>23191856</v>
      </c>
      <c r="F62" s="24">
        <v>23186831.1</v>
      </c>
      <c r="G62" s="24">
        <f t="shared" si="5"/>
        <v>-5946232.689999998</v>
      </c>
      <c r="H62" s="24">
        <f t="shared" si="6"/>
        <v>5024.89999999851</v>
      </c>
      <c r="I62" s="25">
        <f t="shared" si="7"/>
        <v>-20.410598531147485</v>
      </c>
      <c r="J62" s="25">
        <f t="shared" si="8"/>
        <v>99.97833334253197</v>
      </c>
      <c r="K62" s="25">
        <f t="shared" si="9"/>
        <v>41.94938096486523</v>
      </c>
    </row>
    <row r="63" spans="1:11" ht="25.5">
      <c r="A63" s="32" t="s">
        <v>117</v>
      </c>
      <c r="B63" s="23" t="s">
        <v>118</v>
      </c>
      <c r="C63" s="24">
        <v>11130.9</v>
      </c>
      <c r="D63" s="24">
        <v>14362</v>
      </c>
      <c r="E63" s="24">
        <v>9182</v>
      </c>
      <c r="F63" s="24">
        <v>9169.02</v>
      </c>
      <c r="G63" s="24">
        <f t="shared" si="5"/>
        <v>-1961.8799999999992</v>
      </c>
      <c r="H63" s="24">
        <f t="shared" si="6"/>
        <v>12.979999999999563</v>
      </c>
      <c r="I63" s="25">
        <f t="shared" si="7"/>
        <v>-17.62552893297037</v>
      </c>
      <c r="J63" s="25">
        <f t="shared" si="8"/>
        <v>99.85863646264431</v>
      </c>
      <c r="K63" s="25">
        <f t="shared" si="9"/>
        <v>63.842222531680825</v>
      </c>
    </row>
    <row r="64" spans="1:11" ht="25.5">
      <c r="A64" s="32" t="s">
        <v>119</v>
      </c>
      <c r="B64" s="23" t="s">
        <v>120</v>
      </c>
      <c r="C64" s="24">
        <v>674462.62</v>
      </c>
      <c r="D64" s="24">
        <v>1306078</v>
      </c>
      <c r="E64" s="24">
        <v>608280</v>
      </c>
      <c r="F64" s="24">
        <v>600595.07</v>
      </c>
      <c r="G64" s="24">
        <f t="shared" si="5"/>
        <v>-73867.55000000005</v>
      </c>
      <c r="H64" s="24">
        <f t="shared" si="6"/>
        <v>7684.930000000051</v>
      </c>
      <c r="I64" s="25">
        <f t="shared" si="7"/>
        <v>-10.952059878425885</v>
      </c>
      <c r="J64" s="25">
        <f t="shared" si="8"/>
        <v>98.73661307292694</v>
      </c>
      <c r="K64" s="25">
        <f t="shared" si="9"/>
        <v>45.984624961143204</v>
      </c>
    </row>
    <row r="65" spans="1:11" ht="25.5">
      <c r="A65" s="32" t="s">
        <v>121</v>
      </c>
      <c r="B65" s="23" t="s">
        <v>122</v>
      </c>
      <c r="C65" s="24">
        <v>2988105</v>
      </c>
      <c r="D65" s="24">
        <v>6275008</v>
      </c>
      <c r="E65" s="24">
        <v>3050282</v>
      </c>
      <c r="F65" s="24">
        <v>3050282</v>
      </c>
      <c r="G65" s="24">
        <f t="shared" si="5"/>
        <v>62177</v>
      </c>
      <c r="H65" s="24">
        <f t="shared" si="6"/>
        <v>0</v>
      </c>
      <c r="I65" s="25">
        <f t="shared" si="7"/>
        <v>2.0808171064939103</v>
      </c>
      <c r="J65" s="25">
        <f t="shared" si="8"/>
        <v>100</v>
      </c>
      <c r="K65" s="25">
        <f t="shared" si="9"/>
        <v>48.61000974022663</v>
      </c>
    </row>
    <row r="66" spans="1:11" ht="25.5">
      <c r="A66" s="32" t="s">
        <v>123</v>
      </c>
      <c r="B66" s="23" t="s">
        <v>124</v>
      </c>
      <c r="C66" s="24">
        <v>95528</v>
      </c>
      <c r="D66" s="24">
        <v>39253</v>
      </c>
      <c r="E66" s="24">
        <v>19081</v>
      </c>
      <c r="F66" s="24">
        <v>19081</v>
      </c>
      <c r="G66" s="24">
        <f t="shared" si="5"/>
        <v>-76447</v>
      </c>
      <c r="H66" s="24">
        <f t="shared" si="6"/>
        <v>0</v>
      </c>
      <c r="I66" s="25">
        <f t="shared" si="7"/>
        <v>-80.02575161209279</v>
      </c>
      <c r="J66" s="25">
        <f t="shared" si="8"/>
        <v>100</v>
      </c>
      <c r="K66" s="25">
        <f t="shared" si="9"/>
        <v>48.61029730211703</v>
      </c>
    </row>
    <row r="67" spans="1:11" ht="25.5">
      <c r="A67" s="32" t="s">
        <v>125</v>
      </c>
      <c r="B67" s="23" t="s">
        <v>126</v>
      </c>
      <c r="C67" s="24">
        <v>51585</v>
      </c>
      <c r="D67" s="24">
        <v>94993</v>
      </c>
      <c r="E67" s="24">
        <v>46176</v>
      </c>
      <c r="F67" s="24">
        <v>46176</v>
      </c>
      <c r="G67" s="24">
        <f t="shared" si="5"/>
        <v>-5409</v>
      </c>
      <c r="H67" s="24">
        <f t="shared" si="6"/>
        <v>0</v>
      </c>
      <c r="I67" s="25">
        <f t="shared" si="7"/>
        <v>-10.48560628089561</v>
      </c>
      <c r="J67" s="25">
        <f t="shared" si="8"/>
        <v>100</v>
      </c>
      <c r="K67" s="25">
        <f t="shared" si="9"/>
        <v>48.6098975714</v>
      </c>
    </row>
    <row r="68" spans="1:11" ht="25.5">
      <c r="A68" s="32" t="s">
        <v>127</v>
      </c>
      <c r="B68" s="23" t="s">
        <v>128</v>
      </c>
      <c r="C68" s="24">
        <v>685888</v>
      </c>
      <c r="D68" s="24">
        <v>1441375</v>
      </c>
      <c r="E68" s="24">
        <v>700654</v>
      </c>
      <c r="F68" s="24">
        <v>700654</v>
      </c>
      <c r="G68" s="24">
        <f t="shared" si="5"/>
        <v>14766</v>
      </c>
      <c r="H68" s="24">
        <f t="shared" si="6"/>
        <v>0</v>
      </c>
      <c r="I68" s="25">
        <f t="shared" si="7"/>
        <v>2.152829616497172</v>
      </c>
      <c r="J68" s="25">
        <f t="shared" si="8"/>
        <v>100</v>
      </c>
      <c r="K68" s="25">
        <f t="shared" si="9"/>
        <v>48.61011187234411</v>
      </c>
    </row>
    <row r="69" spans="1:11" ht="12.75">
      <c r="A69" s="31" t="s">
        <v>129</v>
      </c>
      <c r="B69" s="23" t="s">
        <v>130</v>
      </c>
      <c r="C69" s="24">
        <v>273946.32</v>
      </c>
      <c r="D69" s="24">
        <v>1071340</v>
      </c>
      <c r="E69" s="24">
        <v>455944</v>
      </c>
      <c r="F69" s="24">
        <v>451424.64</v>
      </c>
      <c r="G69" s="24">
        <f t="shared" si="5"/>
        <v>177478.32</v>
      </c>
      <c r="H69" s="24">
        <f t="shared" si="6"/>
        <v>4519.359999999986</v>
      </c>
      <c r="I69" s="25">
        <f t="shared" si="7"/>
        <v>64.7858018315413</v>
      </c>
      <c r="J69" s="25">
        <f t="shared" si="8"/>
        <v>99.00879055322584</v>
      </c>
      <c r="K69" s="25">
        <f t="shared" si="9"/>
        <v>42.1364496798402</v>
      </c>
    </row>
    <row r="70" spans="1:11" ht="12.75">
      <c r="A70" s="22" t="s">
        <v>131</v>
      </c>
      <c r="B70" s="23" t="s">
        <v>132</v>
      </c>
      <c r="C70" s="24">
        <v>741431682.57</v>
      </c>
      <c r="D70" s="24">
        <v>1501031747</v>
      </c>
      <c r="E70" s="24">
        <v>750912708</v>
      </c>
      <c r="F70" s="24">
        <v>747533738.75</v>
      </c>
      <c r="G70" s="24">
        <f t="shared" si="5"/>
        <v>6102056.179999948</v>
      </c>
      <c r="H70" s="24">
        <f t="shared" si="6"/>
        <v>3378969.25</v>
      </c>
      <c r="I70" s="25">
        <f t="shared" si="7"/>
        <v>0.823009904142296</v>
      </c>
      <c r="J70" s="25">
        <f t="shared" si="8"/>
        <v>99.55001836911248</v>
      </c>
      <c r="K70" s="25">
        <f t="shared" si="9"/>
        <v>49.80132766972049</v>
      </c>
    </row>
    <row r="71" spans="1:11" ht="12.75">
      <c r="A71" s="28" t="s">
        <v>27</v>
      </c>
      <c r="B71" s="23" t="s">
        <v>133</v>
      </c>
      <c r="C71" s="24">
        <v>741236167.82</v>
      </c>
      <c r="D71" s="24">
        <v>1500459329</v>
      </c>
      <c r="E71" s="24">
        <v>750733850</v>
      </c>
      <c r="F71" s="24">
        <v>747373050.68</v>
      </c>
      <c r="G71" s="24">
        <f t="shared" si="5"/>
        <v>6136882.859999895</v>
      </c>
      <c r="H71" s="24">
        <f t="shared" si="6"/>
        <v>3360799.3200000525</v>
      </c>
      <c r="I71" s="25">
        <f t="shared" si="7"/>
        <v>0.8279254475734348</v>
      </c>
      <c r="J71" s="25">
        <f t="shared" si="8"/>
        <v>99.55233145275119</v>
      </c>
      <c r="K71" s="25">
        <f t="shared" si="9"/>
        <v>49.8096173775064</v>
      </c>
    </row>
    <row r="72" spans="1:11" ht="12.75">
      <c r="A72" s="29" t="s">
        <v>134</v>
      </c>
      <c r="B72" s="23" t="s">
        <v>135</v>
      </c>
      <c r="C72" s="24">
        <v>4661466.47</v>
      </c>
      <c r="D72" s="24">
        <v>9622780</v>
      </c>
      <c r="E72" s="24">
        <v>4599115</v>
      </c>
      <c r="F72" s="24">
        <v>4599115</v>
      </c>
      <c r="G72" s="24">
        <f t="shared" si="5"/>
        <v>-62351.46999999974</v>
      </c>
      <c r="H72" s="24">
        <f t="shared" si="6"/>
        <v>0</v>
      </c>
      <c r="I72" s="25">
        <f t="shared" si="7"/>
        <v>-1.3375934462100645</v>
      </c>
      <c r="J72" s="25">
        <f t="shared" si="8"/>
        <v>100</v>
      </c>
      <c r="K72" s="25">
        <f t="shared" si="9"/>
        <v>47.79403665053134</v>
      </c>
    </row>
    <row r="73" spans="1:11" ht="12.75">
      <c r="A73" s="30" t="s">
        <v>136</v>
      </c>
      <c r="B73" s="23" t="s">
        <v>137</v>
      </c>
      <c r="C73" s="24">
        <v>3310170</v>
      </c>
      <c r="D73" s="24">
        <v>6866460</v>
      </c>
      <c r="E73" s="24">
        <v>3246460</v>
      </c>
      <c r="F73" s="24">
        <v>3246460</v>
      </c>
      <c r="G73" s="24">
        <f t="shared" si="5"/>
        <v>-63710</v>
      </c>
      <c r="H73" s="24">
        <f t="shared" si="6"/>
        <v>0</v>
      </c>
      <c r="I73" s="25">
        <f t="shared" si="7"/>
        <v>-1.9246745635420552</v>
      </c>
      <c r="J73" s="25">
        <f t="shared" si="8"/>
        <v>100</v>
      </c>
      <c r="K73" s="25">
        <f t="shared" si="9"/>
        <v>47.27996667860877</v>
      </c>
    </row>
    <row r="74" spans="1:11" ht="12.75">
      <c r="A74" s="31" t="s">
        <v>138</v>
      </c>
      <c r="B74" s="23" t="s">
        <v>139</v>
      </c>
      <c r="C74" s="24">
        <v>2604120</v>
      </c>
      <c r="D74" s="24">
        <v>5537255</v>
      </c>
      <c r="E74" s="24">
        <v>2547196</v>
      </c>
      <c r="F74" s="24">
        <v>2547196</v>
      </c>
      <c r="G74" s="24">
        <f t="shared" si="5"/>
        <v>-56924</v>
      </c>
      <c r="H74" s="24">
        <f t="shared" si="6"/>
        <v>0</v>
      </c>
      <c r="I74" s="25">
        <f t="shared" si="7"/>
        <v>-2.185920771700239</v>
      </c>
      <c r="J74" s="25">
        <f t="shared" si="8"/>
        <v>100</v>
      </c>
      <c r="K74" s="25">
        <f t="shared" si="9"/>
        <v>46.001060092049215</v>
      </c>
    </row>
    <row r="75" spans="1:11" ht="12.75">
      <c r="A75" s="30" t="s">
        <v>140</v>
      </c>
      <c r="B75" s="23" t="s">
        <v>141</v>
      </c>
      <c r="C75" s="24">
        <v>1351296.47</v>
      </c>
      <c r="D75" s="24">
        <v>2756320</v>
      </c>
      <c r="E75" s="24">
        <v>1352655</v>
      </c>
      <c r="F75" s="24">
        <v>1352655</v>
      </c>
      <c r="G75" s="24">
        <f t="shared" si="5"/>
        <v>1358.530000000028</v>
      </c>
      <c r="H75" s="24">
        <f t="shared" si="6"/>
        <v>0</v>
      </c>
      <c r="I75" s="25">
        <f t="shared" si="7"/>
        <v>0.10053530295984103</v>
      </c>
      <c r="J75" s="25">
        <f t="shared" si="8"/>
        <v>100</v>
      </c>
      <c r="K75" s="25">
        <f t="shared" si="9"/>
        <v>49.074672026470076</v>
      </c>
    </row>
    <row r="76" spans="1:11" ht="12.75">
      <c r="A76" s="29" t="s">
        <v>142</v>
      </c>
      <c r="B76" s="23" t="s">
        <v>143</v>
      </c>
      <c r="C76" s="24">
        <v>0</v>
      </c>
      <c r="D76" s="24">
        <v>8113</v>
      </c>
      <c r="E76" s="24">
        <v>0</v>
      </c>
      <c r="F76" s="24">
        <v>0</v>
      </c>
      <c r="G76" s="24">
        <f t="shared" si="5"/>
        <v>0</v>
      </c>
      <c r="H76" s="24">
        <f t="shared" si="6"/>
        <v>0</v>
      </c>
      <c r="I76" s="25">
        <f t="shared" si="7"/>
        <v>0</v>
      </c>
      <c r="J76" s="25">
        <f t="shared" si="8"/>
        <v>0</v>
      </c>
      <c r="K76" s="25">
        <f t="shared" si="9"/>
        <v>0</v>
      </c>
    </row>
    <row r="77" spans="1:11" ht="12.75">
      <c r="A77" s="29" t="s">
        <v>29</v>
      </c>
      <c r="B77" s="23" t="s">
        <v>144</v>
      </c>
      <c r="C77" s="24">
        <v>697811570</v>
      </c>
      <c r="D77" s="24">
        <v>1414847740</v>
      </c>
      <c r="E77" s="24">
        <v>712745093</v>
      </c>
      <c r="F77" s="24">
        <v>709420726.77</v>
      </c>
      <c r="G77" s="24">
        <f t="shared" si="5"/>
        <v>11609156.76999998</v>
      </c>
      <c r="H77" s="24">
        <f t="shared" si="6"/>
        <v>3324366.230000019</v>
      </c>
      <c r="I77" s="25">
        <f t="shared" si="7"/>
        <v>1.6636520902053746</v>
      </c>
      <c r="J77" s="25">
        <f t="shared" si="8"/>
        <v>99.53358272646852</v>
      </c>
      <c r="K77" s="25">
        <f t="shared" si="9"/>
        <v>50.14113580659924</v>
      </c>
    </row>
    <row r="78" spans="1:11" ht="12.75">
      <c r="A78" s="30" t="s">
        <v>145</v>
      </c>
      <c r="B78" s="23" t="s">
        <v>146</v>
      </c>
      <c r="C78" s="24">
        <v>3115867.47</v>
      </c>
      <c r="D78" s="24">
        <v>5269575</v>
      </c>
      <c r="E78" s="24">
        <v>2437953</v>
      </c>
      <c r="F78" s="24">
        <v>2435777.09</v>
      </c>
      <c r="G78" s="24">
        <f t="shared" si="5"/>
        <v>-680090.3800000004</v>
      </c>
      <c r="H78" s="24">
        <f t="shared" si="6"/>
        <v>2175.910000000149</v>
      </c>
      <c r="I78" s="25">
        <f t="shared" si="7"/>
        <v>-21.826678655238197</v>
      </c>
      <c r="J78" s="25">
        <f t="shared" si="8"/>
        <v>99.91074848448677</v>
      </c>
      <c r="K78" s="25">
        <f t="shared" si="9"/>
        <v>46.22340682123321</v>
      </c>
    </row>
    <row r="79" spans="1:11" ht="12.75">
      <c r="A79" s="30" t="s">
        <v>147</v>
      </c>
      <c r="B79" s="23" t="s">
        <v>148</v>
      </c>
      <c r="C79" s="24">
        <v>694695702.53</v>
      </c>
      <c r="D79" s="24">
        <v>1409578165</v>
      </c>
      <c r="E79" s="24">
        <v>710307140</v>
      </c>
      <c r="F79" s="24">
        <v>706984949.68</v>
      </c>
      <c r="G79" s="24">
        <f t="shared" si="5"/>
        <v>12289247.149999976</v>
      </c>
      <c r="H79" s="24">
        <f t="shared" si="6"/>
        <v>3322190.3200000525</v>
      </c>
      <c r="I79" s="25">
        <f t="shared" si="7"/>
        <v>1.7690115406276448</v>
      </c>
      <c r="J79" s="25">
        <f t="shared" si="8"/>
        <v>99.53228819859532</v>
      </c>
      <c r="K79" s="25">
        <f t="shared" si="9"/>
        <v>50.15578186683957</v>
      </c>
    </row>
    <row r="80" spans="1:11" ht="25.5">
      <c r="A80" s="29" t="s">
        <v>149</v>
      </c>
      <c r="B80" s="23" t="s">
        <v>150</v>
      </c>
      <c r="C80" s="24">
        <v>12111.83</v>
      </c>
      <c r="D80" s="24">
        <v>12258</v>
      </c>
      <c r="E80" s="24">
        <v>12258</v>
      </c>
      <c r="F80" s="24">
        <v>11841.75</v>
      </c>
      <c r="G80" s="24">
        <f aca="true" t="shared" si="10" ref="G80:G95">F80-C80</f>
        <v>-270.0799999999999</v>
      </c>
      <c r="H80" s="24">
        <f aca="true" t="shared" si="11" ref="H80:H95">E80-F80</f>
        <v>416.25</v>
      </c>
      <c r="I80" s="25">
        <f aca="true" t="shared" si="12" ref="I80:I95">IF(ISERROR(F80/C80),0,F80/C80*100-100)</f>
        <v>-2.2298859875014756</v>
      </c>
      <c r="J80" s="25">
        <f aca="true" t="shared" si="13" ref="J80:J95">IF(ISERROR(F80/E80),0,F80/E80*100)</f>
        <v>96.6042584434655</v>
      </c>
      <c r="K80" s="25">
        <f aca="true" t="shared" si="14" ref="K80:K95">IF(ISERROR(F80/D80),0,F80/D80*100)</f>
        <v>96.6042584434655</v>
      </c>
    </row>
    <row r="81" spans="1:11" ht="12.75">
      <c r="A81" s="30" t="s">
        <v>151</v>
      </c>
      <c r="B81" s="23" t="s">
        <v>152</v>
      </c>
      <c r="C81" s="24">
        <v>12111.83</v>
      </c>
      <c r="D81" s="24">
        <v>12258</v>
      </c>
      <c r="E81" s="24">
        <v>12258</v>
      </c>
      <c r="F81" s="24">
        <v>11841.75</v>
      </c>
      <c r="G81" s="24">
        <f t="shared" si="10"/>
        <v>-270.0799999999999</v>
      </c>
      <c r="H81" s="24">
        <f t="shared" si="11"/>
        <v>416.25</v>
      </c>
      <c r="I81" s="25">
        <f t="shared" si="12"/>
        <v>-2.2298859875014756</v>
      </c>
      <c r="J81" s="25">
        <f t="shared" si="13"/>
        <v>96.6042584434655</v>
      </c>
      <c r="K81" s="25">
        <f t="shared" si="14"/>
        <v>96.6042584434655</v>
      </c>
    </row>
    <row r="82" spans="1:11" ht="12.75">
      <c r="A82" s="29" t="s">
        <v>153</v>
      </c>
      <c r="B82" s="23" t="s">
        <v>154</v>
      </c>
      <c r="C82" s="24">
        <v>38751019.52</v>
      </c>
      <c r="D82" s="24">
        <v>75968438</v>
      </c>
      <c r="E82" s="24">
        <v>33377384</v>
      </c>
      <c r="F82" s="24">
        <v>33341367.16</v>
      </c>
      <c r="G82" s="24">
        <f t="shared" si="10"/>
        <v>-5409652.360000003</v>
      </c>
      <c r="H82" s="24">
        <f t="shared" si="11"/>
        <v>36016.83999999985</v>
      </c>
      <c r="I82" s="25">
        <f t="shared" si="12"/>
        <v>-13.960025896113521</v>
      </c>
      <c r="J82" s="25">
        <f t="shared" si="13"/>
        <v>99.89209208247118</v>
      </c>
      <c r="K82" s="25">
        <f t="shared" si="14"/>
        <v>43.8884463571569</v>
      </c>
    </row>
    <row r="83" spans="1:11" ht="12.75">
      <c r="A83" s="30" t="s">
        <v>155</v>
      </c>
      <c r="B83" s="23" t="s">
        <v>156</v>
      </c>
      <c r="C83" s="24">
        <v>38576878.75</v>
      </c>
      <c r="D83" s="24">
        <v>75508916</v>
      </c>
      <c r="E83" s="24">
        <v>33223997</v>
      </c>
      <c r="F83" s="24">
        <v>33203180.16</v>
      </c>
      <c r="G83" s="24">
        <f t="shared" si="10"/>
        <v>-5373698.59</v>
      </c>
      <c r="H83" s="24">
        <f t="shared" si="11"/>
        <v>20816.83999999985</v>
      </c>
      <c r="I83" s="25">
        <f t="shared" si="12"/>
        <v>-13.929842859565198</v>
      </c>
      <c r="J83" s="25">
        <f t="shared" si="13"/>
        <v>99.93734396255815</v>
      </c>
      <c r="K83" s="25">
        <f t="shared" si="14"/>
        <v>43.972529230852686</v>
      </c>
    </row>
    <row r="84" spans="1:11" ht="25.5">
      <c r="A84" s="31" t="s">
        <v>157</v>
      </c>
      <c r="B84" s="23" t="s">
        <v>158</v>
      </c>
      <c r="C84" s="24">
        <v>38576878.75</v>
      </c>
      <c r="D84" s="24">
        <v>75508916</v>
      </c>
      <c r="E84" s="24">
        <v>33223997</v>
      </c>
      <c r="F84" s="24">
        <v>33203180.16</v>
      </c>
      <c r="G84" s="24">
        <f t="shared" si="10"/>
        <v>-5373698.59</v>
      </c>
      <c r="H84" s="24">
        <f t="shared" si="11"/>
        <v>20816.83999999985</v>
      </c>
      <c r="I84" s="25">
        <f t="shared" si="12"/>
        <v>-13.929842859565198</v>
      </c>
      <c r="J84" s="25">
        <f t="shared" si="13"/>
        <v>99.93734396255815</v>
      </c>
      <c r="K84" s="25">
        <f t="shared" si="14"/>
        <v>43.972529230852686</v>
      </c>
    </row>
    <row r="85" spans="1:11" ht="25.5">
      <c r="A85" s="30" t="s">
        <v>159</v>
      </c>
      <c r="B85" s="23" t="s">
        <v>160</v>
      </c>
      <c r="C85" s="24">
        <v>174140.77</v>
      </c>
      <c r="D85" s="24">
        <v>459522</v>
      </c>
      <c r="E85" s="24">
        <v>153387</v>
      </c>
      <c r="F85" s="24">
        <v>138187</v>
      </c>
      <c r="G85" s="24">
        <f t="shared" si="10"/>
        <v>-35953.76999999999</v>
      </c>
      <c r="H85" s="24">
        <f t="shared" si="11"/>
        <v>15200</v>
      </c>
      <c r="I85" s="25">
        <f t="shared" si="12"/>
        <v>-20.646382808574913</v>
      </c>
      <c r="J85" s="25">
        <f t="shared" si="13"/>
        <v>90.09042487303357</v>
      </c>
      <c r="K85" s="25">
        <f t="shared" si="14"/>
        <v>30.071900801267404</v>
      </c>
    </row>
    <row r="86" spans="1:11" ht="25.5">
      <c r="A86" s="31" t="s">
        <v>161</v>
      </c>
      <c r="B86" s="23" t="s">
        <v>162</v>
      </c>
      <c r="C86" s="24">
        <v>145018.89</v>
      </c>
      <c r="D86" s="24">
        <v>353780</v>
      </c>
      <c r="E86" s="24">
        <v>110807</v>
      </c>
      <c r="F86" s="24">
        <v>110807</v>
      </c>
      <c r="G86" s="24">
        <f t="shared" si="10"/>
        <v>-34211.890000000014</v>
      </c>
      <c r="H86" s="24">
        <f t="shared" si="11"/>
        <v>0</v>
      </c>
      <c r="I86" s="25">
        <f t="shared" si="12"/>
        <v>-23.591333515240677</v>
      </c>
      <c r="J86" s="25">
        <f t="shared" si="13"/>
        <v>100</v>
      </c>
      <c r="K86" s="25">
        <f t="shared" si="14"/>
        <v>31.320877381423486</v>
      </c>
    </row>
    <row r="87" spans="1:11" ht="38.25">
      <c r="A87" s="31" t="s">
        <v>163</v>
      </c>
      <c r="B87" s="23" t="s">
        <v>164</v>
      </c>
      <c r="C87" s="24">
        <v>29121.88</v>
      </c>
      <c r="D87" s="24">
        <v>105742</v>
      </c>
      <c r="E87" s="24">
        <v>42580</v>
      </c>
      <c r="F87" s="24">
        <v>27380</v>
      </c>
      <c r="G87" s="24">
        <f t="shared" si="10"/>
        <v>-1741.880000000001</v>
      </c>
      <c r="H87" s="24">
        <f t="shared" si="11"/>
        <v>15200</v>
      </c>
      <c r="I87" s="25">
        <f t="shared" si="12"/>
        <v>-5.981344610993517</v>
      </c>
      <c r="J87" s="25">
        <f t="shared" si="13"/>
        <v>64.30248943165806</v>
      </c>
      <c r="K87" s="25">
        <f t="shared" si="14"/>
        <v>25.893211779614532</v>
      </c>
    </row>
    <row r="88" spans="1:11" ht="12.75">
      <c r="A88" s="28" t="s">
        <v>52</v>
      </c>
      <c r="B88" s="23" t="s">
        <v>165</v>
      </c>
      <c r="C88" s="24">
        <v>195514.75</v>
      </c>
      <c r="D88" s="24">
        <v>572418</v>
      </c>
      <c r="E88" s="24">
        <v>178858</v>
      </c>
      <c r="F88" s="24">
        <v>160688.07</v>
      </c>
      <c r="G88" s="24">
        <f t="shared" si="10"/>
        <v>-34826.67999999999</v>
      </c>
      <c r="H88" s="24">
        <f t="shared" si="11"/>
        <v>18169.929999999993</v>
      </c>
      <c r="I88" s="25">
        <f t="shared" si="12"/>
        <v>-17.812814634190005</v>
      </c>
      <c r="J88" s="25">
        <f t="shared" si="13"/>
        <v>89.84114213510159</v>
      </c>
      <c r="K88" s="25">
        <f t="shared" si="14"/>
        <v>28.071805918052895</v>
      </c>
    </row>
    <row r="89" spans="1:11" ht="12.75">
      <c r="A89" s="29" t="s">
        <v>166</v>
      </c>
      <c r="B89" s="23" t="s">
        <v>167</v>
      </c>
      <c r="C89" s="24">
        <v>195514.75</v>
      </c>
      <c r="D89" s="24">
        <v>572418</v>
      </c>
      <c r="E89" s="24">
        <v>178858</v>
      </c>
      <c r="F89" s="24">
        <v>160688.07</v>
      </c>
      <c r="G89" s="24">
        <f t="shared" si="10"/>
        <v>-34826.67999999999</v>
      </c>
      <c r="H89" s="24">
        <f t="shared" si="11"/>
        <v>18169.929999999993</v>
      </c>
      <c r="I89" s="25">
        <f t="shared" si="12"/>
        <v>-17.812814634190005</v>
      </c>
      <c r="J89" s="25">
        <f t="shared" si="13"/>
        <v>89.84114213510159</v>
      </c>
      <c r="K89" s="25">
        <f t="shared" si="14"/>
        <v>28.071805918052895</v>
      </c>
    </row>
    <row r="90" spans="1:11" ht="12.75">
      <c r="A90" s="22"/>
      <c r="B90" s="23" t="s">
        <v>168</v>
      </c>
      <c r="C90" s="24">
        <v>-57783173.11</v>
      </c>
      <c r="D90" s="24">
        <v>-56296660</v>
      </c>
      <c r="E90" s="24">
        <v>-54759595</v>
      </c>
      <c r="F90" s="24">
        <v>-25169126.31</v>
      </c>
      <c r="G90" s="24">
        <f t="shared" si="10"/>
        <v>32614046.8</v>
      </c>
      <c r="H90" s="24">
        <f t="shared" si="11"/>
        <v>-29590468.69</v>
      </c>
      <c r="I90" s="25">
        <f t="shared" si="12"/>
        <v>-56.44211808498933</v>
      </c>
      <c r="J90" s="25">
        <f t="shared" si="13"/>
        <v>45.962951899114664</v>
      </c>
      <c r="K90" s="25">
        <f t="shared" si="14"/>
        <v>44.70802763432147</v>
      </c>
    </row>
    <row r="91" spans="1:11" ht="12.75">
      <c r="A91" s="22" t="s">
        <v>169</v>
      </c>
      <c r="B91" s="23" t="s">
        <v>170</v>
      </c>
      <c r="C91" s="24">
        <v>57783173.11</v>
      </c>
      <c r="D91" s="24">
        <v>56296660</v>
      </c>
      <c r="E91" s="24">
        <v>54759595</v>
      </c>
      <c r="F91" s="24">
        <v>25169126.31</v>
      </c>
      <c r="G91" s="24">
        <f t="shared" si="10"/>
        <v>-32614046.8</v>
      </c>
      <c r="H91" s="24">
        <f t="shared" si="11"/>
        <v>29590468.69</v>
      </c>
      <c r="I91" s="25">
        <f t="shared" si="12"/>
        <v>-56.44211808498933</v>
      </c>
      <c r="J91" s="25">
        <f t="shared" si="13"/>
        <v>45.962951899114664</v>
      </c>
      <c r="K91" s="25">
        <f t="shared" si="14"/>
        <v>44.70802763432147</v>
      </c>
    </row>
    <row r="92" spans="1:11" ht="12.75">
      <c r="A92" s="28" t="s">
        <v>171</v>
      </c>
      <c r="B92" s="23" t="s">
        <v>172</v>
      </c>
      <c r="C92" s="24">
        <v>32870.11</v>
      </c>
      <c r="D92" s="24">
        <v>0</v>
      </c>
      <c r="E92" s="24">
        <v>0</v>
      </c>
      <c r="F92" s="24">
        <v>845.68</v>
      </c>
      <c r="G92" s="24">
        <f t="shared" si="10"/>
        <v>-32024.43</v>
      </c>
      <c r="H92" s="24">
        <f t="shared" si="11"/>
        <v>-845.68</v>
      </c>
      <c r="I92" s="25">
        <f t="shared" si="12"/>
        <v>-97.42720666283137</v>
      </c>
      <c r="J92" s="25">
        <f t="shared" si="13"/>
        <v>0</v>
      </c>
      <c r="K92" s="25">
        <f t="shared" si="14"/>
        <v>0</v>
      </c>
    </row>
    <row r="93" spans="1:11" ht="12.75">
      <c r="A93" s="28" t="s">
        <v>173</v>
      </c>
      <c r="B93" s="23" t="s">
        <v>174</v>
      </c>
      <c r="C93" s="24">
        <v>57750303</v>
      </c>
      <c r="D93" s="24">
        <v>56296660</v>
      </c>
      <c r="E93" s="24">
        <v>54759595</v>
      </c>
      <c r="F93" s="24">
        <v>25168280.63</v>
      </c>
      <c r="G93" s="24">
        <f t="shared" si="10"/>
        <v>-32582022.37</v>
      </c>
      <c r="H93" s="24">
        <f t="shared" si="11"/>
        <v>29591314.37</v>
      </c>
      <c r="I93" s="25">
        <f t="shared" si="12"/>
        <v>-56.41879033950696</v>
      </c>
      <c r="J93" s="25">
        <f t="shared" si="13"/>
        <v>45.96140754875926</v>
      </c>
      <c r="K93" s="25">
        <f t="shared" si="14"/>
        <v>44.70652544928953</v>
      </c>
    </row>
    <row r="94" spans="1:11" ht="25.5">
      <c r="A94" s="29" t="s">
        <v>175</v>
      </c>
      <c r="B94" s="23" t="s">
        <v>176</v>
      </c>
      <c r="C94" s="24">
        <v>57783173.11</v>
      </c>
      <c r="D94" s="24">
        <v>56296660</v>
      </c>
      <c r="E94" s="24">
        <v>54759595</v>
      </c>
      <c r="F94" s="24">
        <v>25169126.31</v>
      </c>
      <c r="G94" s="24">
        <f t="shared" si="10"/>
        <v>-32614046.8</v>
      </c>
      <c r="H94" s="24">
        <f t="shared" si="11"/>
        <v>29590468.69</v>
      </c>
      <c r="I94" s="25">
        <f t="shared" si="12"/>
        <v>-56.44211808498933</v>
      </c>
      <c r="J94" s="25">
        <f t="shared" si="13"/>
        <v>45.962951899114664</v>
      </c>
      <c r="K94" s="25">
        <f t="shared" si="14"/>
        <v>44.70802763432147</v>
      </c>
    </row>
    <row r="95" spans="1:11" ht="38.25">
      <c r="A95" s="29" t="s">
        <v>177</v>
      </c>
      <c r="B95" s="23" t="s">
        <v>178</v>
      </c>
      <c r="C95" s="24">
        <v>-32870.11</v>
      </c>
      <c r="D95" s="24">
        <v>0</v>
      </c>
      <c r="E95" s="24">
        <v>0</v>
      </c>
      <c r="F95" s="24">
        <v>-845.68</v>
      </c>
      <c r="G95" s="24">
        <f t="shared" si="10"/>
        <v>32024.43</v>
      </c>
      <c r="H95" s="24">
        <f t="shared" si="11"/>
        <v>845.68</v>
      </c>
      <c r="I95" s="25">
        <f t="shared" si="12"/>
        <v>-97.42720666283137</v>
      </c>
      <c r="J95" s="25">
        <f t="shared" si="13"/>
        <v>0</v>
      </c>
      <c r="K95" s="25">
        <f t="shared" si="14"/>
        <v>0</v>
      </c>
    </row>
    <row r="96" spans="1:11" ht="12.75">
      <c r="A96" s="22"/>
      <c r="B96" s="23"/>
      <c r="C96" s="24"/>
      <c r="D96" s="24"/>
      <c r="E96" s="24"/>
      <c r="F96" s="24"/>
      <c r="G96" s="24"/>
      <c r="H96" s="24"/>
      <c r="I96" s="25"/>
      <c r="J96" s="25"/>
      <c r="K96" s="25"/>
    </row>
    <row r="97" spans="1:11" s="37" customFormat="1" ht="12.75">
      <c r="A97" s="33"/>
      <c r="B97" s="34" t="s">
        <v>179</v>
      </c>
      <c r="C97" s="35"/>
      <c r="D97" s="35"/>
      <c r="E97" s="35"/>
      <c r="F97" s="35"/>
      <c r="G97" s="35"/>
      <c r="H97" s="35"/>
      <c r="I97" s="36"/>
      <c r="J97" s="36"/>
      <c r="K97" s="36"/>
    </row>
    <row r="98" spans="1:11" ht="12.75">
      <c r="A98" s="22" t="s">
        <v>25</v>
      </c>
      <c r="B98" s="23" t="s">
        <v>26</v>
      </c>
      <c r="C98" s="24">
        <v>683648509.46</v>
      </c>
      <c r="D98" s="24">
        <v>1444735087</v>
      </c>
      <c r="E98" s="24">
        <v>696153113</v>
      </c>
      <c r="F98" s="24">
        <v>722364612.44</v>
      </c>
      <c r="G98" s="24">
        <f aca="true" t="shared" si="15" ref="G98:G129">F98-C98</f>
        <v>38716102.98000002</v>
      </c>
      <c r="H98" s="24">
        <f aca="true" t="shared" si="16" ref="H98:H129">E98-F98</f>
        <v>-26211499.440000057</v>
      </c>
      <c r="I98" s="25">
        <f aca="true" t="shared" si="17" ref="I98:I129">IF(ISERROR(F98/C98),0,F98/C98*100-100)</f>
        <v>5.663159129913282</v>
      </c>
      <c r="J98" s="25">
        <f aca="true" t="shared" si="18" ref="J98:J129">IF(ISERROR(F98/E98),0,F98/E98*100)</f>
        <v>103.76519173017044</v>
      </c>
      <c r="K98" s="25">
        <f aca="true" t="shared" si="19" ref="K98:K129">IF(ISERROR(F98/D98),0,F98/D98*100)</f>
        <v>49.99979712128359</v>
      </c>
    </row>
    <row r="99" spans="1:11" ht="12.75">
      <c r="A99" s="28" t="s">
        <v>27</v>
      </c>
      <c r="B99" s="23" t="s">
        <v>28</v>
      </c>
      <c r="C99" s="24">
        <v>631403070.12</v>
      </c>
      <c r="D99" s="24">
        <v>1343132681</v>
      </c>
      <c r="E99" s="24">
        <v>650051907</v>
      </c>
      <c r="F99" s="24">
        <v>670960664.54</v>
      </c>
      <c r="G99" s="24">
        <f t="shared" si="15"/>
        <v>39557594.41999996</v>
      </c>
      <c r="H99" s="24">
        <f t="shared" si="16"/>
        <v>-20908757.53999996</v>
      </c>
      <c r="I99" s="25">
        <f t="shared" si="17"/>
        <v>6.265030420660111</v>
      </c>
      <c r="J99" s="25">
        <f t="shared" si="18"/>
        <v>103.21647507142842</v>
      </c>
      <c r="K99" s="25">
        <f t="shared" si="19"/>
        <v>49.9549057238672</v>
      </c>
    </row>
    <row r="100" spans="1:11" ht="12.75">
      <c r="A100" s="29" t="s">
        <v>29</v>
      </c>
      <c r="B100" s="23" t="s">
        <v>30</v>
      </c>
      <c r="C100" s="24">
        <v>631403070.12</v>
      </c>
      <c r="D100" s="24">
        <v>1343132681</v>
      </c>
      <c r="E100" s="24">
        <v>650051907</v>
      </c>
      <c r="F100" s="24">
        <v>670960664.54</v>
      </c>
      <c r="G100" s="24">
        <f t="shared" si="15"/>
        <v>39557594.41999996</v>
      </c>
      <c r="H100" s="24">
        <f t="shared" si="16"/>
        <v>-20908757.53999996</v>
      </c>
      <c r="I100" s="25">
        <f t="shared" si="17"/>
        <v>6.265030420660111</v>
      </c>
      <c r="J100" s="25">
        <f t="shared" si="18"/>
        <v>103.21647507142842</v>
      </c>
      <c r="K100" s="25">
        <f t="shared" si="19"/>
        <v>49.9549057238672</v>
      </c>
    </row>
    <row r="101" spans="1:11" ht="12.75">
      <c r="A101" s="30" t="s">
        <v>31</v>
      </c>
      <c r="B101" s="23" t="s">
        <v>32</v>
      </c>
      <c r="C101" s="24">
        <v>667970809.23</v>
      </c>
      <c r="D101" s="24">
        <v>1343132681</v>
      </c>
      <c r="E101" s="24">
        <v>650051907</v>
      </c>
      <c r="F101" s="24">
        <v>723714362.28</v>
      </c>
      <c r="G101" s="24">
        <f t="shared" si="15"/>
        <v>55743553.04999995</v>
      </c>
      <c r="H101" s="24">
        <f t="shared" si="16"/>
        <v>-73662455.27999997</v>
      </c>
      <c r="I101" s="25">
        <f t="shared" si="17"/>
        <v>8.345207946176288</v>
      </c>
      <c r="J101" s="25">
        <f t="shared" si="18"/>
        <v>111.33178050656807</v>
      </c>
      <c r="K101" s="25">
        <f t="shared" si="19"/>
        <v>53.88256666803568</v>
      </c>
    </row>
    <row r="102" spans="1:11" ht="12.75">
      <c r="A102" s="31" t="s">
        <v>33</v>
      </c>
      <c r="B102" s="23" t="s">
        <v>34</v>
      </c>
      <c r="C102" s="24">
        <v>35024.96</v>
      </c>
      <c r="D102" s="24">
        <v>60000</v>
      </c>
      <c r="E102" s="24">
        <v>31000</v>
      </c>
      <c r="F102" s="24">
        <v>56975.56</v>
      </c>
      <c r="G102" s="24">
        <f t="shared" si="15"/>
        <v>21950.6</v>
      </c>
      <c r="H102" s="24">
        <f t="shared" si="16"/>
        <v>-25975.559999999998</v>
      </c>
      <c r="I102" s="25">
        <f t="shared" si="17"/>
        <v>62.671306405489105</v>
      </c>
      <c r="J102" s="25">
        <f t="shared" si="18"/>
        <v>183.79212903225806</v>
      </c>
      <c r="K102" s="25">
        <f t="shared" si="19"/>
        <v>94.95926666666666</v>
      </c>
    </row>
    <row r="103" spans="1:11" ht="25.5">
      <c r="A103" s="32" t="s">
        <v>35</v>
      </c>
      <c r="B103" s="23" t="s">
        <v>36</v>
      </c>
      <c r="C103" s="24">
        <v>33289.38</v>
      </c>
      <c r="D103" s="24">
        <v>60000</v>
      </c>
      <c r="E103" s="24">
        <v>31000</v>
      </c>
      <c r="F103" s="24">
        <v>51062.95</v>
      </c>
      <c r="G103" s="24">
        <f t="shared" si="15"/>
        <v>17773.57</v>
      </c>
      <c r="H103" s="24">
        <f t="shared" si="16"/>
        <v>-20062.949999999997</v>
      </c>
      <c r="I103" s="25">
        <f t="shared" si="17"/>
        <v>53.391111519649826</v>
      </c>
      <c r="J103" s="25">
        <f t="shared" si="18"/>
        <v>164.7191935483871</v>
      </c>
      <c r="K103" s="25">
        <f t="shared" si="19"/>
        <v>85.10491666666667</v>
      </c>
    </row>
    <row r="104" spans="1:11" ht="25.5">
      <c r="A104" s="31" t="s">
        <v>37</v>
      </c>
      <c r="B104" s="23" t="s">
        <v>38</v>
      </c>
      <c r="C104" s="24">
        <v>667935784.27</v>
      </c>
      <c r="D104" s="24">
        <v>1343072681</v>
      </c>
      <c r="E104" s="24">
        <v>650020907</v>
      </c>
      <c r="F104" s="24">
        <v>723657386.72</v>
      </c>
      <c r="G104" s="24">
        <f t="shared" si="15"/>
        <v>55721602.45000005</v>
      </c>
      <c r="H104" s="24">
        <f t="shared" si="16"/>
        <v>-73636479.72000003</v>
      </c>
      <c r="I104" s="25">
        <f t="shared" si="17"/>
        <v>8.342359215100174</v>
      </c>
      <c r="J104" s="25">
        <f t="shared" si="18"/>
        <v>111.32832481648163</v>
      </c>
      <c r="K104" s="25">
        <f t="shared" si="19"/>
        <v>53.88073162065903</v>
      </c>
    </row>
    <row r="105" spans="1:11" ht="25.5">
      <c r="A105" s="32" t="s">
        <v>39</v>
      </c>
      <c r="B105" s="23" t="s">
        <v>40</v>
      </c>
      <c r="C105" s="24">
        <v>522325333.07</v>
      </c>
      <c r="D105" s="24">
        <v>1048194464</v>
      </c>
      <c r="E105" s="24">
        <v>509717758</v>
      </c>
      <c r="F105" s="24">
        <v>578419203.17</v>
      </c>
      <c r="G105" s="24">
        <f t="shared" si="15"/>
        <v>56093870.099999964</v>
      </c>
      <c r="H105" s="24">
        <f t="shared" si="16"/>
        <v>-68701445.16999996</v>
      </c>
      <c r="I105" s="25">
        <f t="shared" si="17"/>
        <v>10.739258953860187</v>
      </c>
      <c r="J105" s="25">
        <f t="shared" si="18"/>
        <v>113.47833072160691</v>
      </c>
      <c r="K105" s="25">
        <f t="shared" si="19"/>
        <v>55.182432557667084</v>
      </c>
    </row>
    <row r="106" spans="1:11" ht="25.5">
      <c r="A106" s="32" t="s">
        <v>41</v>
      </c>
      <c r="B106" s="23" t="s">
        <v>42</v>
      </c>
      <c r="C106" s="24">
        <v>16698597.4</v>
      </c>
      <c r="D106" s="24">
        <v>7346244</v>
      </c>
      <c r="E106" s="24">
        <v>3495345</v>
      </c>
      <c r="F106" s="24">
        <v>3618378.73</v>
      </c>
      <c r="G106" s="24">
        <f t="shared" si="15"/>
        <v>-13080218.67</v>
      </c>
      <c r="H106" s="24">
        <f t="shared" si="16"/>
        <v>-123033.72999999998</v>
      </c>
      <c r="I106" s="25">
        <f t="shared" si="17"/>
        <v>-78.33124158080486</v>
      </c>
      <c r="J106" s="25">
        <f t="shared" si="18"/>
        <v>103.51993093671726</v>
      </c>
      <c r="K106" s="25">
        <f t="shared" si="19"/>
        <v>49.25481279957486</v>
      </c>
    </row>
    <row r="107" spans="1:11" ht="38.25">
      <c r="A107" s="32" t="s">
        <v>43</v>
      </c>
      <c r="B107" s="23" t="s">
        <v>44</v>
      </c>
      <c r="C107" s="24">
        <v>9017088.87</v>
      </c>
      <c r="D107" s="24">
        <v>17777909</v>
      </c>
      <c r="E107" s="24">
        <v>8458734</v>
      </c>
      <c r="F107" s="24">
        <v>8756246.04</v>
      </c>
      <c r="G107" s="24">
        <f t="shared" si="15"/>
        <v>-260842.83000000007</v>
      </c>
      <c r="H107" s="24">
        <f t="shared" si="16"/>
        <v>-297512.0399999991</v>
      </c>
      <c r="I107" s="25">
        <f t="shared" si="17"/>
        <v>-2.8927609981512745</v>
      </c>
      <c r="J107" s="25">
        <f t="shared" si="18"/>
        <v>103.51721711546904</v>
      </c>
      <c r="K107" s="25">
        <f t="shared" si="19"/>
        <v>49.25352042245238</v>
      </c>
    </row>
    <row r="108" spans="1:11" ht="38.25">
      <c r="A108" s="32" t="s">
        <v>45</v>
      </c>
      <c r="B108" s="23" t="s">
        <v>46</v>
      </c>
      <c r="C108" s="24">
        <v>119894764.93</v>
      </c>
      <c r="D108" s="24">
        <v>269754064</v>
      </c>
      <c r="E108" s="24">
        <v>128349070</v>
      </c>
      <c r="F108" s="24">
        <v>132863558.78</v>
      </c>
      <c r="G108" s="24">
        <f t="shared" si="15"/>
        <v>12968793.849999994</v>
      </c>
      <c r="H108" s="24">
        <f t="shared" si="16"/>
        <v>-4514488.780000001</v>
      </c>
      <c r="I108" s="25">
        <f t="shared" si="17"/>
        <v>10.816814109916947</v>
      </c>
      <c r="J108" s="25">
        <f t="shared" si="18"/>
        <v>103.517352155337</v>
      </c>
      <c r="K108" s="25">
        <f t="shared" si="19"/>
        <v>49.253589291614894</v>
      </c>
    </row>
    <row r="109" spans="1:11" ht="12.75">
      <c r="A109" s="31" t="s">
        <v>47</v>
      </c>
      <c r="B109" s="23" t="s">
        <v>48</v>
      </c>
      <c r="C109" s="24">
        <v>-36567739.11</v>
      </c>
      <c r="D109" s="24">
        <v>0</v>
      </c>
      <c r="E109" s="24">
        <v>0</v>
      </c>
      <c r="F109" s="24">
        <v>-52753697.74</v>
      </c>
      <c r="G109" s="24">
        <f t="shared" si="15"/>
        <v>-16185958.630000003</v>
      </c>
      <c r="H109" s="24">
        <f t="shared" si="16"/>
        <v>52753697.74</v>
      </c>
      <c r="I109" s="25">
        <f t="shared" si="17"/>
        <v>44.262946039159715</v>
      </c>
      <c r="J109" s="25">
        <f t="shared" si="18"/>
        <v>0</v>
      </c>
      <c r="K109" s="25">
        <f t="shared" si="19"/>
        <v>0</v>
      </c>
    </row>
    <row r="110" spans="1:11" ht="25.5">
      <c r="A110" s="32" t="s">
        <v>49</v>
      </c>
      <c r="B110" s="23" t="s">
        <v>50</v>
      </c>
      <c r="C110" s="24">
        <v>-36619318.91</v>
      </c>
      <c r="D110" s="24">
        <v>0</v>
      </c>
      <c r="E110" s="24">
        <v>0</v>
      </c>
      <c r="F110" s="24">
        <v>-52764748.39</v>
      </c>
      <c r="G110" s="24">
        <f t="shared" si="15"/>
        <v>-16145429.480000004</v>
      </c>
      <c r="H110" s="24">
        <f t="shared" si="16"/>
        <v>52764748.39</v>
      </c>
      <c r="I110" s="25">
        <f t="shared" si="17"/>
        <v>44.08992291659203</v>
      </c>
      <c r="J110" s="25">
        <f t="shared" si="18"/>
        <v>0</v>
      </c>
      <c r="K110" s="25">
        <f t="shared" si="19"/>
        <v>0</v>
      </c>
    </row>
    <row r="111" spans="1:11" ht="12.75">
      <c r="A111" s="32" t="s">
        <v>51</v>
      </c>
      <c r="B111" s="23" t="s">
        <v>48</v>
      </c>
      <c r="C111" s="24">
        <v>51579.8</v>
      </c>
      <c r="D111" s="24">
        <v>0</v>
      </c>
      <c r="E111" s="24">
        <v>0</v>
      </c>
      <c r="F111" s="24">
        <v>11050.65</v>
      </c>
      <c r="G111" s="24">
        <f t="shared" si="15"/>
        <v>-40529.15</v>
      </c>
      <c r="H111" s="24">
        <f t="shared" si="16"/>
        <v>-11050.65</v>
      </c>
      <c r="I111" s="25">
        <f t="shared" si="17"/>
        <v>-78.57562456620616</v>
      </c>
      <c r="J111" s="25">
        <f t="shared" si="18"/>
        <v>0</v>
      </c>
      <c r="K111" s="25">
        <f t="shared" si="19"/>
        <v>0</v>
      </c>
    </row>
    <row r="112" spans="1:11" ht="12.75">
      <c r="A112" s="28" t="s">
        <v>52</v>
      </c>
      <c r="B112" s="23" t="s">
        <v>53</v>
      </c>
      <c r="C112" s="24">
        <v>5058405.44</v>
      </c>
      <c r="D112" s="24">
        <v>5993252</v>
      </c>
      <c r="E112" s="24">
        <v>3379672</v>
      </c>
      <c r="F112" s="24">
        <v>8704089.96</v>
      </c>
      <c r="G112" s="24">
        <f t="shared" si="15"/>
        <v>3645684.5200000005</v>
      </c>
      <c r="H112" s="24">
        <f t="shared" si="16"/>
        <v>-5324417.960000001</v>
      </c>
      <c r="I112" s="25">
        <f t="shared" si="17"/>
        <v>72.07181320760242</v>
      </c>
      <c r="J112" s="25">
        <f t="shared" si="18"/>
        <v>257.54244672264053</v>
      </c>
      <c r="K112" s="25">
        <f t="shared" si="19"/>
        <v>145.23150303040822</v>
      </c>
    </row>
    <row r="113" spans="1:11" ht="25.5">
      <c r="A113" s="29" t="s">
        <v>54</v>
      </c>
      <c r="B113" s="23" t="s">
        <v>55</v>
      </c>
      <c r="C113" s="24">
        <v>5058405.44</v>
      </c>
      <c r="D113" s="24">
        <v>5993252</v>
      </c>
      <c r="E113" s="24">
        <v>3379672</v>
      </c>
      <c r="F113" s="24">
        <v>8704089.96</v>
      </c>
      <c r="G113" s="24">
        <f t="shared" si="15"/>
        <v>3645684.5200000005</v>
      </c>
      <c r="H113" s="24">
        <f t="shared" si="16"/>
        <v>-5324417.960000001</v>
      </c>
      <c r="I113" s="25">
        <f t="shared" si="17"/>
        <v>72.07181320760242</v>
      </c>
      <c r="J113" s="25">
        <f t="shared" si="18"/>
        <v>257.54244672264053</v>
      </c>
      <c r="K113" s="25">
        <f t="shared" si="19"/>
        <v>145.23150303040822</v>
      </c>
    </row>
    <row r="114" spans="1:11" ht="25.5">
      <c r="A114" s="30" t="s">
        <v>56</v>
      </c>
      <c r="B114" s="23" t="s">
        <v>57</v>
      </c>
      <c r="C114" s="24">
        <v>3992355.4</v>
      </c>
      <c r="D114" s="24">
        <v>2069515</v>
      </c>
      <c r="E114" s="24">
        <v>965961</v>
      </c>
      <c r="F114" s="24">
        <v>6382805.35</v>
      </c>
      <c r="G114" s="24">
        <f t="shared" si="15"/>
        <v>2390449.9499999997</v>
      </c>
      <c r="H114" s="24">
        <f t="shared" si="16"/>
        <v>-5416844.35</v>
      </c>
      <c r="I114" s="25">
        <f t="shared" si="17"/>
        <v>59.875680156130386</v>
      </c>
      <c r="J114" s="25">
        <f t="shared" si="18"/>
        <v>660.7725725986867</v>
      </c>
      <c r="K114" s="25">
        <f t="shared" si="19"/>
        <v>308.420347279435</v>
      </c>
    </row>
    <row r="115" spans="1:11" ht="12.75">
      <c r="A115" s="31" t="s">
        <v>58</v>
      </c>
      <c r="B115" s="23" t="s">
        <v>59</v>
      </c>
      <c r="C115" s="24">
        <v>318948.4</v>
      </c>
      <c r="D115" s="24">
        <v>670080</v>
      </c>
      <c r="E115" s="24">
        <v>368550</v>
      </c>
      <c r="F115" s="24">
        <v>612223.8</v>
      </c>
      <c r="G115" s="24">
        <f t="shared" si="15"/>
        <v>293275.4</v>
      </c>
      <c r="H115" s="24">
        <f t="shared" si="16"/>
        <v>-243673.80000000005</v>
      </c>
      <c r="I115" s="25">
        <f t="shared" si="17"/>
        <v>91.95073560488154</v>
      </c>
      <c r="J115" s="25">
        <f t="shared" si="18"/>
        <v>166.11689051689055</v>
      </c>
      <c r="K115" s="25">
        <f t="shared" si="19"/>
        <v>91.36577722063038</v>
      </c>
    </row>
    <row r="116" spans="1:11" ht="25.5">
      <c r="A116" s="31" t="s">
        <v>60</v>
      </c>
      <c r="B116" s="23" t="s">
        <v>61</v>
      </c>
      <c r="C116" s="24">
        <v>26736.87</v>
      </c>
      <c r="D116" s="24">
        <v>20000</v>
      </c>
      <c r="E116" s="24">
        <v>6000</v>
      </c>
      <c r="F116" s="24">
        <v>31772.33</v>
      </c>
      <c r="G116" s="24">
        <f t="shared" si="15"/>
        <v>5035.460000000003</v>
      </c>
      <c r="H116" s="24">
        <f t="shared" si="16"/>
        <v>-25772.33</v>
      </c>
      <c r="I116" s="25">
        <f t="shared" si="17"/>
        <v>18.833393736813633</v>
      </c>
      <c r="J116" s="25">
        <f t="shared" si="18"/>
        <v>529.5388333333333</v>
      </c>
      <c r="K116" s="25">
        <f t="shared" si="19"/>
        <v>158.86165</v>
      </c>
    </row>
    <row r="117" spans="1:11" ht="12.75">
      <c r="A117" s="32" t="s">
        <v>62</v>
      </c>
      <c r="B117" s="23" t="s">
        <v>63</v>
      </c>
      <c r="C117" s="24">
        <v>24506.42</v>
      </c>
      <c r="D117" s="24">
        <v>10000</v>
      </c>
      <c r="E117" s="24">
        <v>6000</v>
      </c>
      <c r="F117" s="24">
        <v>28770.49</v>
      </c>
      <c r="G117" s="24">
        <f t="shared" si="15"/>
        <v>4264.070000000003</v>
      </c>
      <c r="H117" s="24">
        <f t="shared" si="16"/>
        <v>-22770.49</v>
      </c>
      <c r="I117" s="25">
        <f t="shared" si="17"/>
        <v>17.399807887076136</v>
      </c>
      <c r="J117" s="25">
        <f t="shared" si="18"/>
        <v>479.50816666666674</v>
      </c>
      <c r="K117" s="25">
        <f t="shared" si="19"/>
        <v>287.7049</v>
      </c>
    </row>
    <row r="118" spans="1:11" ht="12.75">
      <c r="A118" s="32" t="s">
        <v>64</v>
      </c>
      <c r="B118" s="23" t="s">
        <v>65</v>
      </c>
      <c r="C118" s="24">
        <v>2230.45</v>
      </c>
      <c r="D118" s="24">
        <v>10000</v>
      </c>
      <c r="E118" s="24">
        <v>0</v>
      </c>
      <c r="F118" s="24">
        <v>3001.84</v>
      </c>
      <c r="G118" s="24">
        <f t="shared" si="15"/>
        <v>771.3900000000003</v>
      </c>
      <c r="H118" s="24">
        <f t="shared" si="16"/>
        <v>-3001.84</v>
      </c>
      <c r="I118" s="25">
        <f t="shared" si="17"/>
        <v>34.584500885471556</v>
      </c>
      <c r="J118" s="25">
        <f t="shared" si="18"/>
        <v>0</v>
      </c>
      <c r="K118" s="25">
        <f t="shared" si="19"/>
        <v>30.0184</v>
      </c>
    </row>
    <row r="119" spans="1:11" ht="25.5">
      <c r="A119" s="31" t="s">
        <v>66</v>
      </c>
      <c r="B119" s="23" t="s">
        <v>67</v>
      </c>
      <c r="C119" s="24">
        <v>1870723.84</v>
      </c>
      <c r="D119" s="24">
        <v>0</v>
      </c>
      <c r="E119" s="24">
        <v>0</v>
      </c>
      <c r="F119" s="24">
        <v>2708417.67</v>
      </c>
      <c r="G119" s="24">
        <f t="shared" si="15"/>
        <v>837693.8299999998</v>
      </c>
      <c r="H119" s="24">
        <f t="shared" si="16"/>
        <v>-2708417.67</v>
      </c>
      <c r="I119" s="25">
        <f t="shared" si="17"/>
        <v>44.779128382733404</v>
      </c>
      <c r="J119" s="25">
        <f t="shared" si="18"/>
        <v>0</v>
      </c>
      <c r="K119" s="25">
        <f t="shared" si="19"/>
        <v>0</v>
      </c>
    </row>
    <row r="120" spans="1:11" ht="25.5">
      <c r="A120" s="31" t="s">
        <v>68</v>
      </c>
      <c r="B120" s="23" t="s">
        <v>69</v>
      </c>
      <c r="C120" s="24">
        <v>304605.74</v>
      </c>
      <c r="D120" s="24">
        <v>599435</v>
      </c>
      <c r="E120" s="24">
        <v>201417</v>
      </c>
      <c r="F120" s="24">
        <v>195888.17</v>
      </c>
      <c r="G120" s="24">
        <f t="shared" si="15"/>
        <v>-108717.56999999998</v>
      </c>
      <c r="H120" s="24">
        <f t="shared" si="16"/>
        <v>5528.829999999987</v>
      </c>
      <c r="I120" s="25">
        <f t="shared" si="17"/>
        <v>-35.69124140602209</v>
      </c>
      <c r="J120" s="25">
        <f t="shared" si="18"/>
        <v>97.25503309055344</v>
      </c>
      <c r="K120" s="25">
        <f t="shared" si="19"/>
        <v>32.67880087082003</v>
      </c>
    </row>
    <row r="121" spans="1:11" ht="12.75">
      <c r="A121" s="31" t="s">
        <v>70</v>
      </c>
      <c r="B121" s="23" t="s">
        <v>71</v>
      </c>
      <c r="C121" s="24">
        <v>2579.14</v>
      </c>
      <c r="D121" s="24">
        <v>0</v>
      </c>
      <c r="E121" s="24">
        <v>0</v>
      </c>
      <c r="F121" s="24">
        <v>182.53</v>
      </c>
      <c r="G121" s="24">
        <f t="shared" si="15"/>
        <v>-2396.6099999999997</v>
      </c>
      <c r="H121" s="24">
        <f t="shared" si="16"/>
        <v>-182.53</v>
      </c>
      <c r="I121" s="25">
        <f t="shared" si="17"/>
        <v>-92.92283474336406</v>
      </c>
      <c r="J121" s="25">
        <f t="shared" si="18"/>
        <v>0</v>
      </c>
      <c r="K121" s="25">
        <f t="shared" si="19"/>
        <v>0</v>
      </c>
    </row>
    <row r="122" spans="1:11" ht="51">
      <c r="A122" s="31" t="s">
        <v>72</v>
      </c>
      <c r="B122" s="23" t="s">
        <v>73</v>
      </c>
      <c r="C122" s="24">
        <v>10908.92</v>
      </c>
      <c r="D122" s="24">
        <v>0</v>
      </c>
      <c r="E122" s="24">
        <v>0</v>
      </c>
      <c r="F122" s="24">
        <v>4080.18</v>
      </c>
      <c r="G122" s="24">
        <f t="shared" si="15"/>
        <v>-6828.74</v>
      </c>
      <c r="H122" s="24">
        <f t="shared" si="16"/>
        <v>-4080.18</v>
      </c>
      <c r="I122" s="25">
        <f t="shared" si="17"/>
        <v>-62.5977640316365</v>
      </c>
      <c r="J122" s="25">
        <f t="shared" si="18"/>
        <v>0</v>
      </c>
      <c r="K122" s="25">
        <f t="shared" si="19"/>
        <v>0</v>
      </c>
    </row>
    <row r="123" spans="1:11" ht="12.75">
      <c r="A123" s="31" t="s">
        <v>74</v>
      </c>
      <c r="B123" s="23" t="s">
        <v>75</v>
      </c>
      <c r="C123" s="24">
        <v>1457852.49</v>
      </c>
      <c r="D123" s="24">
        <v>780000</v>
      </c>
      <c r="E123" s="24">
        <v>389994</v>
      </c>
      <c r="F123" s="24">
        <v>2830240.67</v>
      </c>
      <c r="G123" s="24">
        <f t="shared" si="15"/>
        <v>1372388.18</v>
      </c>
      <c r="H123" s="24">
        <f t="shared" si="16"/>
        <v>-2440246.67</v>
      </c>
      <c r="I123" s="25">
        <f t="shared" si="17"/>
        <v>94.13765723307165</v>
      </c>
      <c r="J123" s="25">
        <f t="shared" si="18"/>
        <v>725.7139007266778</v>
      </c>
      <c r="K123" s="25">
        <f t="shared" si="19"/>
        <v>362.85136794871795</v>
      </c>
    </row>
    <row r="124" spans="1:11" ht="25.5">
      <c r="A124" s="30" t="s">
        <v>76</v>
      </c>
      <c r="B124" s="23" t="s">
        <v>77</v>
      </c>
      <c r="C124" s="24">
        <v>1066050.04</v>
      </c>
      <c r="D124" s="24">
        <v>3923737</v>
      </c>
      <c r="E124" s="24">
        <v>2413711</v>
      </c>
      <c r="F124" s="24">
        <v>2321284.61</v>
      </c>
      <c r="G124" s="24">
        <f t="shared" si="15"/>
        <v>1255234.5699999998</v>
      </c>
      <c r="H124" s="24">
        <f t="shared" si="16"/>
        <v>92426.39000000013</v>
      </c>
      <c r="I124" s="25">
        <f t="shared" si="17"/>
        <v>117.74630860667665</v>
      </c>
      <c r="J124" s="25">
        <f t="shared" si="18"/>
        <v>96.17077645169616</v>
      </c>
      <c r="K124" s="25">
        <f t="shared" si="19"/>
        <v>59.160045895023025</v>
      </c>
    </row>
    <row r="125" spans="1:11" ht="25.5">
      <c r="A125" s="31" t="s">
        <v>78</v>
      </c>
      <c r="B125" s="23" t="s">
        <v>79</v>
      </c>
      <c r="C125" s="24">
        <v>1052212.78</v>
      </c>
      <c r="D125" s="24">
        <v>0</v>
      </c>
      <c r="E125" s="24">
        <v>0</v>
      </c>
      <c r="F125" s="24">
        <v>359796.45</v>
      </c>
      <c r="G125" s="24">
        <f t="shared" si="15"/>
        <v>-692416.3300000001</v>
      </c>
      <c r="H125" s="24">
        <f t="shared" si="16"/>
        <v>-359796.45</v>
      </c>
      <c r="I125" s="25">
        <f t="shared" si="17"/>
        <v>-65.80573275302739</v>
      </c>
      <c r="J125" s="25">
        <f t="shared" si="18"/>
        <v>0</v>
      </c>
      <c r="K125" s="25">
        <f t="shared" si="19"/>
        <v>0</v>
      </c>
    </row>
    <row r="126" spans="1:11" ht="25.5">
      <c r="A126" s="31" t="s">
        <v>80</v>
      </c>
      <c r="B126" s="23" t="s">
        <v>81</v>
      </c>
      <c r="C126" s="24">
        <v>0</v>
      </c>
      <c r="D126" s="24">
        <v>3923737</v>
      </c>
      <c r="E126" s="24">
        <v>2413711</v>
      </c>
      <c r="F126" s="24">
        <v>1958547.22</v>
      </c>
      <c r="G126" s="24">
        <f t="shared" si="15"/>
        <v>1958547.22</v>
      </c>
      <c r="H126" s="24">
        <f t="shared" si="16"/>
        <v>455163.78</v>
      </c>
      <c r="I126" s="25">
        <f t="shared" si="17"/>
        <v>0</v>
      </c>
      <c r="J126" s="25">
        <f t="shared" si="18"/>
        <v>81.14257340667544</v>
      </c>
      <c r="K126" s="25">
        <f t="shared" si="19"/>
        <v>49.915354163645524</v>
      </c>
    </row>
    <row r="127" spans="1:11" ht="12.75">
      <c r="A127" s="31" t="s">
        <v>82</v>
      </c>
      <c r="B127" s="23" t="s">
        <v>75</v>
      </c>
      <c r="C127" s="24">
        <v>13837.26</v>
      </c>
      <c r="D127" s="24">
        <v>0</v>
      </c>
      <c r="E127" s="24">
        <v>0</v>
      </c>
      <c r="F127" s="24">
        <v>2940.94</v>
      </c>
      <c r="G127" s="24">
        <f t="shared" si="15"/>
        <v>-10896.32</v>
      </c>
      <c r="H127" s="24">
        <f t="shared" si="16"/>
        <v>-2940.94</v>
      </c>
      <c r="I127" s="25">
        <f t="shared" si="17"/>
        <v>-78.74622577013079</v>
      </c>
      <c r="J127" s="25">
        <f t="shared" si="18"/>
        <v>0</v>
      </c>
      <c r="K127" s="25">
        <f t="shared" si="19"/>
        <v>0</v>
      </c>
    </row>
    <row r="128" spans="1:11" ht="25.5">
      <c r="A128" s="28" t="s">
        <v>83</v>
      </c>
      <c r="B128" s="23" t="s">
        <v>84</v>
      </c>
      <c r="C128" s="24">
        <v>20137.43</v>
      </c>
      <c r="D128" s="24">
        <v>40140</v>
      </c>
      <c r="E128" s="24">
        <v>20070</v>
      </c>
      <c r="F128" s="24">
        <v>27645.91</v>
      </c>
      <c r="G128" s="24">
        <f t="shared" si="15"/>
        <v>7508.48</v>
      </c>
      <c r="H128" s="24">
        <f t="shared" si="16"/>
        <v>-7575.91</v>
      </c>
      <c r="I128" s="25">
        <f t="shared" si="17"/>
        <v>37.28618795943672</v>
      </c>
      <c r="J128" s="25">
        <f t="shared" si="18"/>
        <v>137.74743398106625</v>
      </c>
      <c r="K128" s="25">
        <f t="shared" si="19"/>
        <v>68.87371699053313</v>
      </c>
    </row>
    <row r="129" spans="1:11" ht="12.75">
      <c r="A129" s="28" t="s">
        <v>85</v>
      </c>
      <c r="B129" s="23" t="s">
        <v>86</v>
      </c>
      <c r="C129" s="24">
        <v>47166896.47</v>
      </c>
      <c r="D129" s="24">
        <v>95569014</v>
      </c>
      <c r="E129" s="24">
        <v>42701464</v>
      </c>
      <c r="F129" s="24">
        <v>42672212.03</v>
      </c>
      <c r="G129" s="24">
        <f t="shared" si="15"/>
        <v>-4494684.439999998</v>
      </c>
      <c r="H129" s="24">
        <f t="shared" si="16"/>
        <v>29251.969999998808</v>
      </c>
      <c r="I129" s="25">
        <f t="shared" si="17"/>
        <v>-9.529319875558897</v>
      </c>
      <c r="J129" s="25">
        <f t="shared" si="18"/>
        <v>99.9314965641459</v>
      </c>
      <c r="K129" s="25">
        <f t="shared" si="19"/>
        <v>44.6506772896077</v>
      </c>
    </row>
    <row r="130" spans="1:11" ht="12.75">
      <c r="A130" s="29" t="s">
        <v>87</v>
      </c>
      <c r="B130" s="23" t="s">
        <v>88</v>
      </c>
      <c r="C130" s="24">
        <v>47166896.47</v>
      </c>
      <c r="D130" s="24">
        <v>95569014</v>
      </c>
      <c r="E130" s="24">
        <v>42701464</v>
      </c>
      <c r="F130" s="24">
        <v>42672212.03</v>
      </c>
      <c r="G130" s="24">
        <f aca="true" t="shared" si="20" ref="G130:G161">F130-C130</f>
        <v>-4494684.439999998</v>
      </c>
      <c r="H130" s="24">
        <f aca="true" t="shared" si="21" ref="H130:H161">E130-F130</f>
        <v>29251.969999998808</v>
      </c>
      <c r="I130" s="25">
        <f aca="true" t="shared" si="22" ref="I130:I161">IF(ISERROR(F130/C130),0,F130/C130*100-100)</f>
        <v>-9.529319875558897</v>
      </c>
      <c r="J130" s="25">
        <f aca="true" t="shared" si="23" ref="J130:J161">IF(ISERROR(F130/E130),0,F130/E130*100)</f>
        <v>99.9314965641459</v>
      </c>
      <c r="K130" s="25">
        <f aca="true" t="shared" si="24" ref="K130:K161">IF(ISERROR(F130/D130),0,F130/D130*100)</f>
        <v>44.6506772896077</v>
      </c>
    </row>
    <row r="131" spans="1:11" ht="25.5">
      <c r="A131" s="30" t="s">
        <v>89</v>
      </c>
      <c r="B131" s="23" t="s">
        <v>90</v>
      </c>
      <c r="C131" s="24">
        <v>8590017.72</v>
      </c>
      <c r="D131" s="24">
        <v>20060098</v>
      </c>
      <c r="E131" s="24">
        <v>9477467</v>
      </c>
      <c r="F131" s="24">
        <v>9469031.87</v>
      </c>
      <c r="G131" s="24">
        <f t="shared" si="20"/>
        <v>879014.1499999985</v>
      </c>
      <c r="H131" s="24">
        <f t="shared" si="21"/>
        <v>8435.13000000082</v>
      </c>
      <c r="I131" s="25">
        <f t="shared" si="22"/>
        <v>10.232972487977563</v>
      </c>
      <c r="J131" s="25">
        <f t="shared" si="23"/>
        <v>99.91099805464899</v>
      </c>
      <c r="K131" s="25">
        <f t="shared" si="24"/>
        <v>47.20331809944298</v>
      </c>
    </row>
    <row r="132" spans="1:11" ht="25.5">
      <c r="A132" s="31" t="s">
        <v>91</v>
      </c>
      <c r="B132" s="23" t="s">
        <v>92</v>
      </c>
      <c r="C132" s="24">
        <v>8590017.72</v>
      </c>
      <c r="D132" s="24">
        <v>20060098</v>
      </c>
      <c r="E132" s="24">
        <v>9477467</v>
      </c>
      <c r="F132" s="24">
        <v>9469031.87</v>
      </c>
      <c r="G132" s="24">
        <f t="shared" si="20"/>
        <v>879014.1499999985</v>
      </c>
      <c r="H132" s="24">
        <f t="shared" si="21"/>
        <v>8435.13000000082</v>
      </c>
      <c r="I132" s="25">
        <f t="shared" si="22"/>
        <v>10.232972487977563</v>
      </c>
      <c r="J132" s="25">
        <f t="shared" si="23"/>
        <v>99.91099805464899</v>
      </c>
      <c r="K132" s="25">
        <f t="shared" si="24"/>
        <v>47.20331809944298</v>
      </c>
    </row>
    <row r="133" spans="1:11" ht="51">
      <c r="A133" s="32" t="s">
        <v>93</v>
      </c>
      <c r="B133" s="23" t="s">
        <v>94</v>
      </c>
      <c r="C133" s="24">
        <v>523824</v>
      </c>
      <c r="D133" s="24">
        <v>1047652</v>
      </c>
      <c r="E133" s="24">
        <v>523824</v>
      </c>
      <c r="F133" s="24">
        <v>523824</v>
      </c>
      <c r="G133" s="24">
        <f t="shared" si="20"/>
        <v>0</v>
      </c>
      <c r="H133" s="24">
        <f t="shared" si="21"/>
        <v>0</v>
      </c>
      <c r="I133" s="25">
        <f t="shared" si="22"/>
        <v>0</v>
      </c>
      <c r="J133" s="25">
        <f t="shared" si="23"/>
        <v>100</v>
      </c>
      <c r="K133" s="25">
        <f t="shared" si="24"/>
        <v>49.999809096913864</v>
      </c>
    </row>
    <row r="134" spans="1:11" ht="25.5">
      <c r="A134" s="32" t="s">
        <v>95</v>
      </c>
      <c r="B134" s="23" t="s">
        <v>96</v>
      </c>
      <c r="C134" s="24">
        <v>924292.38</v>
      </c>
      <c r="D134" s="24">
        <v>3994953</v>
      </c>
      <c r="E134" s="24">
        <v>1551130</v>
      </c>
      <c r="F134" s="24">
        <v>1544179.09</v>
      </c>
      <c r="G134" s="24">
        <f t="shared" si="20"/>
        <v>619886.7100000001</v>
      </c>
      <c r="H134" s="24">
        <f t="shared" si="21"/>
        <v>6950.909999999916</v>
      </c>
      <c r="I134" s="25">
        <f t="shared" si="22"/>
        <v>67.06608465169865</v>
      </c>
      <c r="J134" s="25">
        <f t="shared" si="23"/>
        <v>99.55188088683734</v>
      </c>
      <c r="K134" s="25">
        <f t="shared" si="24"/>
        <v>38.65324798564589</v>
      </c>
    </row>
    <row r="135" spans="1:11" ht="12.75">
      <c r="A135" s="32" t="s">
        <v>97</v>
      </c>
      <c r="B135" s="23" t="s">
        <v>98</v>
      </c>
      <c r="C135" s="24">
        <v>62989.03</v>
      </c>
      <c r="D135" s="24">
        <v>218581</v>
      </c>
      <c r="E135" s="24">
        <v>76290</v>
      </c>
      <c r="F135" s="24">
        <v>75686.26</v>
      </c>
      <c r="G135" s="24">
        <f t="shared" si="20"/>
        <v>12697.229999999996</v>
      </c>
      <c r="H135" s="24">
        <f t="shared" si="21"/>
        <v>603.7400000000052</v>
      </c>
      <c r="I135" s="25">
        <f t="shared" si="22"/>
        <v>20.157843357803728</v>
      </c>
      <c r="J135" s="25">
        <f t="shared" si="23"/>
        <v>99.20862498361515</v>
      </c>
      <c r="K135" s="25">
        <f t="shared" si="24"/>
        <v>34.62618434356142</v>
      </c>
    </row>
    <row r="136" spans="1:11" ht="25.5">
      <c r="A136" s="32" t="s">
        <v>99</v>
      </c>
      <c r="B136" s="23" t="s">
        <v>100</v>
      </c>
      <c r="C136" s="24">
        <v>986400</v>
      </c>
      <c r="D136" s="24">
        <v>1902420</v>
      </c>
      <c r="E136" s="24">
        <v>951210</v>
      </c>
      <c r="F136" s="24">
        <v>951210</v>
      </c>
      <c r="G136" s="24">
        <f t="shared" si="20"/>
        <v>-35190</v>
      </c>
      <c r="H136" s="24">
        <f t="shared" si="21"/>
        <v>0</v>
      </c>
      <c r="I136" s="25">
        <f t="shared" si="22"/>
        <v>-3.5675182481751904</v>
      </c>
      <c r="J136" s="25">
        <f t="shared" si="23"/>
        <v>100</v>
      </c>
      <c r="K136" s="25">
        <f t="shared" si="24"/>
        <v>50</v>
      </c>
    </row>
    <row r="137" spans="1:11" ht="25.5">
      <c r="A137" s="32" t="s">
        <v>101</v>
      </c>
      <c r="B137" s="23" t="s">
        <v>102</v>
      </c>
      <c r="C137" s="24">
        <v>646152</v>
      </c>
      <c r="D137" s="24">
        <v>1292304</v>
      </c>
      <c r="E137" s="24">
        <v>666152</v>
      </c>
      <c r="F137" s="24">
        <v>666152</v>
      </c>
      <c r="G137" s="24">
        <f t="shared" si="20"/>
        <v>20000</v>
      </c>
      <c r="H137" s="24">
        <f t="shared" si="21"/>
        <v>0</v>
      </c>
      <c r="I137" s="25">
        <f t="shared" si="22"/>
        <v>3.095246938800784</v>
      </c>
      <c r="J137" s="25">
        <f t="shared" si="23"/>
        <v>100</v>
      </c>
      <c r="K137" s="25">
        <f t="shared" si="24"/>
        <v>51.54762346940039</v>
      </c>
    </row>
    <row r="138" spans="1:11" ht="12.75">
      <c r="A138" s="32" t="s">
        <v>103</v>
      </c>
      <c r="B138" s="23" t="s">
        <v>104</v>
      </c>
      <c r="C138" s="24">
        <v>5317514</v>
      </c>
      <c r="D138" s="24">
        <v>10768625</v>
      </c>
      <c r="E138" s="24">
        <v>5384310</v>
      </c>
      <c r="F138" s="24">
        <v>5384310</v>
      </c>
      <c r="G138" s="24">
        <f t="shared" si="20"/>
        <v>66796</v>
      </c>
      <c r="H138" s="24">
        <f t="shared" si="21"/>
        <v>0</v>
      </c>
      <c r="I138" s="25">
        <f t="shared" si="22"/>
        <v>1.2561509005900149</v>
      </c>
      <c r="J138" s="25">
        <f t="shared" si="23"/>
        <v>100</v>
      </c>
      <c r="K138" s="25">
        <f t="shared" si="24"/>
        <v>49.9999767844084</v>
      </c>
    </row>
    <row r="139" spans="1:11" ht="12.75">
      <c r="A139" s="32" t="s">
        <v>105</v>
      </c>
      <c r="B139" s="23" t="s">
        <v>106</v>
      </c>
      <c r="C139" s="24">
        <v>128846.31</v>
      </c>
      <c r="D139" s="24">
        <v>835563</v>
      </c>
      <c r="E139" s="24">
        <v>324551</v>
      </c>
      <c r="F139" s="24">
        <v>323670.52</v>
      </c>
      <c r="G139" s="24">
        <f t="shared" si="20"/>
        <v>194824.21000000002</v>
      </c>
      <c r="H139" s="24">
        <f t="shared" si="21"/>
        <v>880.4799999999814</v>
      </c>
      <c r="I139" s="25">
        <f t="shared" si="22"/>
        <v>151.20666629878653</v>
      </c>
      <c r="J139" s="25">
        <f t="shared" si="23"/>
        <v>99.72870827697342</v>
      </c>
      <c r="K139" s="25">
        <f t="shared" si="24"/>
        <v>38.73681816930621</v>
      </c>
    </row>
    <row r="140" spans="1:11" ht="12.75">
      <c r="A140" s="30" t="s">
        <v>107</v>
      </c>
      <c r="B140" s="23" t="s">
        <v>108</v>
      </c>
      <c r="C140" s="24">
        <v>38576878.75</v>
      </c>
      <c r="D140" s="24">
        <v>75508916</v>
      </c>
      <c r="E140" s="24">
        <v>33223997</v>
      </c>
      <c r="F140" s="24">
        <v>33203180.16</v>
      </c>
      <c r="G140" s="24">
        <f t="shared" si="20"/>
        <v>-5373698.59</v>
      </c>
      <c r="H140" s="24">
        <f t="shared" si="21"/>
        <v>20816.83999999985</v>
      </c>
      <c r="I140" s="25">
        <f t="shared" si="22"/>
        <v>-13.929842859565198</v>
      </c>
      <c r="J140" s="25">
        <f t="shared" si="23"/>
        <v>99.93734396255815</v>
      </c>
      <c r="K140" s="25">
        <f t="shared" si="24"/>
        <v>43.972529230852686</v>
      </c>
    </row>
    <row r="141" spans="1:11" ht="12.75">
      <c r="A141" s="31" t="s">
        <v>109</v>
      </c>
      <c r="B141" s="23" t="s">
        <v>110</v>
      </c>
      <c r="C141" s="24">
        <v>38302932.43</v>
      </c>
      <c r="D141" s="24">
        <v>74437576</v>
      </c>
      <c r="E141" s="24">
        <v>32768053</v>
      </c>
      <c r="F141" s="24">
        <v>32751755.52</v>
      </c>
      <c r="G141" s="24">
        <f t="shared" si="20"/>
        <v>-5551176.91</v>
      </c>
      <c r="H141" s="24">
        <f t="shared" si="21"/>
        <v>16297.480000000447</v>
      </c>
      <c r="I141" s="25">
        <f t="shared" si="22"/>
        <v>-14.4928248513217</v>
      </c>
      <c r="J141" s="25">
        <f t="shared" si="23"/>
        <v>99.95026411853033</v>
      </c>
      <c r="K141" s="25">
        <f t="shared" si="24"/>
        <v>43.998954936415444</v>
      </c>
    </row>
    <row r="142" spans="1:11" ht="25.5">
      <c r="A142" s="32" t="s">
        <v>111</v>
      </c>
      <c r="B142" s="23" t="s">
        <v>112</v>
      </c>
      <c r="C142" s="24">
        <v>4164652.47</v>
      </c>
      <c r="D142" s="24">
        <v>8775480</v>
      </c>
      <c r="E142" s="24">
        <v>4611722</v>
      </c>
      <c r="F142" s="24">
        <v>4610593.78</v>
      </c>
      <c r="G142" s="24">
        <f t="shared" si="20"/>
        <v>445941.31000000006</v>
      </c>
      <c r="H142" s="24">
        <f t="shared" si="21"/>
        <v>1128.2199999997392</v>
      </c>
      <c r="I142" s="25">
        <f t="shared" si="22"/>
        <v>10.707767651978898</v>
      </c>
      <c r="J142" s="25">
        <f t="shared" si="23"/>
        <v>99.97553581937507</v>
      </c>
      <c r="K142" s="25">
        <f t="shared" si="24"/>
        <v>52.539505303413605</v>
      </c>
    </row>
    <row r="143" spans="1:11" ht="25.5">
      <c r="A143" s="32" t="s">
        <v>113</v>
      </c>
      <c r="B143" s="23" t="s">
        <v>114</v>
      </c>
      <c r="C143" s="24">
        <v>498516.65</v>
      </c>
      <c r="D143" s="24">
        <v>1217670</v>
      </c>
      <c r="E143" s="24">
        <v>530820</v>
      </c>
      <c r="F143" s="24">
        <v>528373.55</v>
      </c>
      <c r="G143" s="24">
        <f t="shared" si="20"/>
        <v>29856.900000000023</v>
      </c>
      <c r="H143" s="24">
        <f t="shared" si="21"/>
        <v>2446.4499999999534</v>
      </c>
      <c r="I143" s="25">
        <f t="shared" si="22"/>
        <v>5.989148005387591</v>
      </c>
      <c r="J143" s="25">
        <f t="shared" si="23"/>
        <v>99.53911872197733</v>
      </c>
      <c r="K143" s="25">
        <f t="shared" si="24"/>
        <v>43.392179326089995</v>
      </c>
    </row>
    <row r="144" spans="1:11" ht="25.5">
      <c r="A144" s="32" t="s">
        <v>115</v>
      </c>
      <c r="B144" s="23" t="s">
        <v>116</v>
      </c>
      <c r="C144" s="24">
        <v>29133063.79</v>
      </c>
      <c r="D144" s="24">
        <v>55273357</v>
      </c>
      <c r="E144" s="24">
        <v>23191856</v>
      </c>
      <c r="F144" s="24">
        <v>23186831.1</v>
      </c>
      <c r="G144" s="24">
        <f t="shared" si="20"/>
        <v>-5946232.689999998</v>
      </c>
      <c r="H144" s="24">
        <f t="shared" si="21"/>
        <v>5024.89999999851</v>
      </c>
      <c r="I144" s="25">
        <f t="shared" si="22"/>
        <v>-20.410598531147485</v>
      </c>
      <c r="J144" s="25">
        <f t="shared" si="23"/>
        <v>99.97833334253197</v>
      </c>
      <c r="K144" s="25">
        <f t="shared" si="24"/>
        <v>41.94938096486523</v>
      </c>
    </row>
    <row r="145" spans="1:11" ht="25.5">
      <c r="A145" s="32" t="s">
        <v>117</v>
      </c>
      <c r="B145" s="23" t="s">
        <v>118</v>
      </c>
      <c r="C145" s="24">
        <v>11130.9</v>
      </c>
      <c r="D145" s="24">
        <v>14362</v>
      </c>
      <c r="E145" s="24">
        <v>9182</v>
      </c>
      <c r="F145" s="24">
        <v>9169.02</v>
      </c>
      <c r="G145" s="24">
        <f t="shared" si="20"/>
        <v>-1961.8799999999992</v>
      </c>
      <c r="H145" s="24">
        <f t="shared" si="21"/>
        <v>12.979999999999563</v>
      </c>
      <c r="I145" s="25">
        <f t="shared" si="22"/>
        <v>-17.62552893297037</v>
      </c>
      <c r="J145" s="25">
        <f t="shared" si="23"/>
        <v>99.85863646264431</v>
      </c>
      <c r="K145" s="25">
        <f t="shared" si="24"/>
        <v>63.842222531680825</v>
      </c>
    </row>
    <row r="146" spans="1:11" ht="25.5">
      <c r="A146" s="32" t="s">
        <v>119</v>
      </c>
      <c r="B146" s="23" t="s">
        <v>120</v>
      </c>
      <c r="C146" s="24">
        <v>674462.62</v>
      </c>
      <c r="D146" s="24">
        <v>1306078</v>
      </c>
      <c r="E146" s="24">
        <v>608280</v>
      </c>
      <c r="F146" s="24">
        <v>600595.07</v>
      </c>
      <c r="G146" s="24">
        <f t="shared" si="20"/>
        <v>-73867.55000000005</v>
      </c>
      <c r="H146" s="24">
        <f t="shared" si="21"/>
        <v>7684.930000000051</v>
      </c>
      <c r="I146" s="25">
        <f t="shared" si="22"/>
        <v>-10.952059878425885</v>
      </c>
      <c r="J146" s="25">
        <f t="shared" si="23"/>
        <v>98.73661307292694</v>
      </c>
      <c r="K146" s="25">
        <f t="shared" si="24"/>
        <v>45.984624961143204</v>
      </c>
    </row>
    <row r="147" spans="1:11" ht="25.5">
      <c r="A147" s="32" t="s">
        <v>121</v>
      </c>
      <c r="B147" s="23" t="s">
        <v>122</v>
      </c>
      <c r="C147" s="24">
        <v>2988105</v>
      </c>
      <c r="D147" s="24">
        <v>6275008</v>
      </c>
      <c r="E147" s="24">
        <v>3050282</v>
      </c>
      <c r="F147" s="24">
        <v>3050282</v>
      </c>
      <c r="G147" s="24">
        <f t="shared" si="20"/>
        <v>62177</v>
      </c>
      <c r="H147" s="24">
        <f t="shared" si="21"/>
        <v>0</v>
      </c>
      <c r="I147" s="25">
        <f t="shared" si="22"/>
        <v>2.0808171064939103</v>
      </c>
      <c r="J147" s="25">
        <f t="shared" si="23"/>
        <v>100</v>
      </c>
      <c r="K147" s="25">
        <f t="shared" si="24"/>
        <v>48.61000974022663</v>
      </c>
    </row>
    <row r="148" spans="1:11" ht="25.5">
      <c r="A148" s="32" t="s">
        <v>123</v>
      </c>
      <c r="B148" s="23" t="s">
        <v>124</v>
      </c>
      <c r="C148" s="24">
        <v>95528</v>
      </c>
      <c r="D148" s="24">
        <v>39253</v>
      </c>
      <c r="E148" s="24">
        <v>19081</v>
      </c>
      <c r="F148" s="24">
        <v>19081</v>
      </c>
      <c r="G148" s="24">
        <f t="shared" si="20"/>
        <v>-76447</v>
      </c>
      <c r="H148" s="24">
        <f t="shared" si="21"/>
        <v>0</v>
      </c>
      <c r="I148" s="25">
        <f t="shared" si="22"/>
        <v>-80.02575161209279</v>
      </c>
      <c r="J148" s="25">
        <f t="shared" si="23"/>
        <v>100</v>
      </c>
      <c r="K148" s="25">
        <f t="shared" si="24"/>
        <v>48.61029730211703</v>
      </c>
    </row>
    <row r="149" spans="1:11" ht="25.5">
      <c r="A149" s="32" t="s">
        <v>125</v>
      </c>
      <c r="B149" s="23" t="s">
        <v>126</v>
      </c>
      <c r="C149" s="24">
        <v>51585</v>
      </c>
      <c r="D149" s="24">
        <v>94993</v>
      </c>
      <c r="E149" s="24">
        <v>46176</v>
      </c>
      <c r="F149" s="24">
        <v>46176</v>
      </c>
      <c r="G149" s="24">
        <f t="shared" si="20"/>
        <v>-5409</v>
      </c>
      <c r="H149" s="24">
        <f t="shared" si="21"/>
        <v>0</v>
      </c>
      <c r="I149" s="25">
        <f t="shared" si="22"/>
        <v>-10.48560628089561</v>
      </c>
      <c r="J149" s="25">
        <f t="shared" si="23"/>
        <v>100</v>
      </c>
      <c r="K149" s="25">
        <f t="shared" si="24"/>
        <v>48.6098975714</v>
      </c>
    </row>
    <row r="150" spans="1:11" ht="25.5">
      <c r="A150" s="32" t="s">
        <v>127</v>
      </c>
      <c r="B150" s="23" t="s">
        <v>128</v>
      </c>
      <c r="C150" s="24">
        <v>685888</v>
      </c>
      <c r="D150" s="24">
        <v>1441375</v>
      </c>
      <c r="E150" s="24">
        <v>700654</v>
      </c>
      <c r="F150" s="24">
        <v>700654</v>
      </c>
      <c r="G150" s="24">
        <f t="shared" si="20"/>
        <v>14766</v>
      </c>
      <c r="H150" s="24">
        <f t="shared" si="21"/>
        <v>0</v>
      </c>
      <c r="I150" s="25">
        <f t="shared" si="22"/>
        <v>2.152829616497172</v>
      </c>
      <c r="J150" s="25">
        <f t="shared" si="23"/>
        <v>100</v>
      </c>
      <c r="K150" s="25">
        <f t="shared" si="24"/>
        <v>48.61011187234411</v>
      </c>
    </row>
    <row r="151" spans="1:11" ht="12.75">
      <c r="A151" s="31" t="s">
        <v>129</v>
      </c>
      <c r="B151" s="23" t="s">
        <v>130</v>
      </c>
      <c r="C151" s="24">
        <v>273946.32</v>
      </c>
      <c r="D151" s="24">
        <v>1071340</v>
      </c>
      <c r="E151" s="24">
        <v>455944</v>
      </c>
      <c r="F151" s="24">
        <v>451424.64</v>
      </c>
      <c r="G151" s="24">
        <f t="shared" si="20"/>
        <v>177478.32</v>
      </c>
      <c r="H151" s="24">
        <f t="shared" si="21"/>
        <v>4519.359999999986</v>
      </c>
      <c r="I151" s="25">
        <f t="shared" si="22"/>
        <v>64.7858018315413</v>
      </c>
      <c r="J151" s="25">
        <f t="shared" si="23"/>
        <v>99.00879055322584</v>
      </c>
      <c r="K151" s="25">
        <f t="shared" si="24"/>
        <v>42.1364496798402</v>
      </c>
    </row>
    <row r="152" spans="1:11" ht="12.75">
      <c r="A152" s="22" t="s">
        <v>131</v>
      </c>
      <c r="B152" s="23" t="s">
        <v>132</v>
      </c>
      <c r="C152" s="24">
        <v>741431682.57</v>
      </c>
      <c r="D152" s="24">
        <v>1501031747</v>
      </c>
      <c r="E152" s="24">
        <v>750912708</v>
      </c>
      <c r="F152" s="24">
        <v>747533738.75</v>
      </c>
      <c r="G152" s="24">
        <f t="shared" si="20"/>
        <v>6102056.179999948</v>
      </c>
      <c r="H152" s="24">
        <f t="shared" si="21"/>
        <v>3378969.25</v>
      </c>
      <c r="I152" s="25">
        <f t="shared" si="22"/>
        <v>0.823009904142296</v>
      </c>
      <c r="J152" s="25">
        <f t="shared" si="23"/>
        <v>99.55001836911248</v>
      </c>
      <c r="K152" s="25">
        <f t="shared" si="24"/>
        <v>49.80132766972049</v>
      </c>
    </row>
    <row r="153" spans="1:11" ht="12.75">
      <c r="A153" s="28" t="s">
        <v>27</v>
      </c>
      <c r="B153" s="23" t="s">
        <v>133</v>
      </c>
      <c r="C153" s="24">
        <v>741236167.82</v>
      </c>
      <c r="D153" s="24">
        <v>1500459329</v>
      </c>
      <c r="E153" s="24">
        <v>750733850</v>
      </c>
      <c r="F153" s="24">
        <v>747373050.68</v>
      </c>
      <c r="G153" s="24">
        <f t="shared" si="20"/>
        <v>6136882.859999895</v>
      </c>
      <c r="H153" s="24">
        <f t="shared" si="21"/>
        <v>3360799.3200000525</v>
      </c>
      <c r="I153" s="25">
        <f t="shared" si="22"/>
        <v>0.8279254475734348</v>
      </c>
      <c r="J153" s="25">
        <f t="shared" si="23"/>
        <v>99.55233145275119</v>
      </c>
      <c r="K153" s="25">
        <f t="shared" si="24"/>
        <v>49.8096173775064</v>
      </c>
    </row>
    <row r="154" spans="1:11" ht="12.75">
      <c r="A154" s="29" t="s">
        <v>134</v>
      </c>
      <c r="B154" s="23" t="s">
        <v>135</v>
      </c>
      <c r="C154" s="24">
        <v>4661466.47</v>
      </c>
      <c r="D154" s="24">
        <v>9622780</v>
      </c>
      <c r="E154" s="24">
        <v>4599115</v>
      </c>
      <c r="F154" s="24">
        <v>4599115</v>
      </c>
      <c r="G154" s="24">
        <f t="shared" si="20"/>
        <v>-62351.46999999974</v>
      </c>
      <c r="H154" s="24">
        <f t="shared" si="21"/>
        <v>0</v>
      </c>
      <c r="I154" s="25">
        <f t="shared" si="22"/>
        <v>-1.3375934462100645</v>
      </c>
      <c r="J154" s="25">
        <f t="shared" si="23"/>
        <v>100</v>
      </c>
      <c r="K154" s="25">
        <f t="shared" si="24"/>
        <v>47.79403665053134</v>
      </c>
    </row>
    <row r="155" spans="1:11" ht="12.75">
      <c r="A155" s="30" t="s">
        <v>136</v>
      </c>
      <c r="B155" s="23" t="s">
        <v>137</v>
      </c>
      <c r="C155" s="24">
        <v>3310170</v>
      </c>
      <c r="D155" s="24">
        <v>6866460</v>
      </c>
      <c r="E155" s="24">
        <v>3246460</v>
      </c>
      <c r="F155" s="24">
        <v>3246460</v>
      </c>
      <c r="G155" s="24">
        <f t="shared" si="20"/>
        <v>-63710</v>
      </c>
      <c r="H155" s="24">
        <f t="shared" si="21"/>
        <v>0</v>
      </c>
      <c r="I155" s="25">
        <f t="shared" si="22"/>
        <v>-1.9246745635420552</v>
      </c>
      <c r="J155" s="25">
        <f t="shared" si="23"/>
        <v>100</v>
      </c>
      <c r="K155" s="25">
        <f t="shared" si="24"/>
        <v>47.27996667860877</v>
      </c>
    </row>
    <row r="156" spans="1:11" ht="12.75">
      <c r="A156" s="31" t="s">
        <v>138</v>
      </c>
      <c r="B156" s="23" t="s">
        <v>139</v>
      </c>
      <c r="C156" s="24">
        <v>2604120</v>
      </c>
      <c r="D156" s="24">
        <v>5537255</v>
      </c>
      <c r="E156" s="24">
        <v>2547196</v>
      </c>
      <c r="F156" s="24">
        <v>2547196</v>
      </c>
      <c r="G156" s="24">
        <f t="shared" si="20"/>
        <v>-56924</v>
      </c>
      <c r="H156" s="24">
        <f t="shared" si="21"/>
        <v>0</v>
      </c>
      <c r="I156" s="25">
        <f t="shared" si="22"/>
        <v>-2.185920771700239</v>
      </c>
      <c r="J156" s="25">
        <f t="shared" si="23"/>
        <v>100</v>
      </c>
      <c r="K156" s="25">
        <f t="shared" si="24"/>
        <v>46.001060092049215</v>
      </c>
    </row>
    <row r="157" spans="1:11" ht="12.75">
      <c r="A157" s="30" t="s">
        <v>140</v>
      </c>
      <c r="B157" s="23" t="s">
        <v>141</v>
      </c>
      <c r="C157" s="24">
        <v>1351296.47</v>
      </c>
      <c r="D157" s="24">
        <v>2756320</v>
      </c>
      <c r="E157" s="24">
        <v>1352655</v>
      </c>
      <c r="F157" s="24">
        <v>1352655</v>
      </c>
      <c r="G157" s="24">
        <f t="shared" si="20"/>
        <v>1358.530000000028</v>
      </c>
      <c r="H157" s="24">
        <f t="shared" si="21"/>
        <v>0</v>
      </c>
      <c r="I157" s="25">
        <f t="shared" si="22"/>
        <v>0.10053530295984103</v>
      </c>
      <c r="J157" s="25">
        <f t="shared" si="23"/>
        <v>100</v>
      </c>
      <c r="K157" s="25">
        <f t="shared" si="24"/>
        <v>49.074672026470076</v>
      </c>
    </row>
    <row r="158" spans="1:11" ht="12.75">
      <c r="A158" s="29" t="s">
        <v>142</v>
      </c>
      <c r="B158" s="23" t="s">
        <v>143</v>
      </c>
      <c r="C158" s="24">
        <v>0</v>
      </c>
      <c r="D158" s="24">
        <v>8113</v>
      </c>
      <c r="E158" s="24">
        <v>0</v>
      </c>
      <c r="F158" s="24">
        <v>0</v>
      </c>
      <c r="G158" s="24">
        <f t="shared" si="20"/>
        <v>0</v>
      </c>
      <c r="H158" s="24">
        <f t="shared" si="21"/>
        <v>0</v>
      </c>
      <c r="I158" s="25">
        <f t="shared" si="22"/>
        <v>0</v>
      </c>
      <c r="J158" s="25">
        <f t="shared" si="23"/>
        <v>0</v>
      </c>
      <c r="K158" s="25">
        <f t="shared" si="24"/>
        <v>0</v>
      </c>
    </row>
    <row r="159" spans="1:11" ht="12.75">
      <c r="A159" s="29" t="s">
        <v>29</v>
      </c>
      <c r="B159" s="23" t="s">
        <v>144</v>
      </c>
      <c r="C159" s="24">
        <v>697811570</v>
      </c>
      <c r="D159" s="24">
        <v>1414847740</v>
      </c>
      <c r="E159" s="24">
        <v>712745093</v>
      </c>
      <c r="F159" s="24">
        <v>709420726.77</v>
      </c>
      <c r="G159" s="24">
        <f t="shared" si="20"/>
        <v>11609156.76999998</v>
      </c>
      <c r="H159" s="24">
        <f t="shared" si="21"/>
        <v>3324366.230000019</v>
      </c>
      <c r="I159" s="25">
        <f t="shared" si="22"/>
        <v>1.6636520902053746</v>
      </c>
      <c r="J159" s="25">
        <f t="shared" si="23"/>
        <v>99.53358272646852</v>
      </c>
      <c r="K159" s="25">
        <f t="shared" si="24"/>
        <v>50.14113580659924</v>
      </c>
    </row>
    <row r="160" spans="1:11" ht="12.75">
      <c r="A160" s="30" t="s">
        <v>145</v>
      </c>
      <c r="B160" s="23" t="s">
        <v>146</v>
      </c>
      <c r="C160" s="24">
        <v>3115867.47</v>
      </c>
      <c r="D160" s="24">
        <v>5269575</v>
      </c>
      <c r="E160" s="24">
        <v>2437953</v>
      </c>
      <c r="F160" s="24">
        <v>2435777.09</v>
      </c>
      <c r="G160" s="24">
        <f t="shared" si="20"/>
        <v>-680090.3800000004</v>
      </c>
      <c r="H160" s="24">
        <f t="shared" si="21"/>
        <v>2175.910000000149</v>
      </c>
      <c r="I160" s="25">
        <f t="shared" si="22"/>
        <v>-21.826678655238197</v>
      </c>
      <c r="J160" s="25">
        <f t="shared" si="23"/>
        <v>99.91074848448677</v>
      </c>
      <c r="K160" s="25">
        <f t="shared" si="24"/>
        <v>46.22340682123321</v>
      </c>
    </row>
    <row r="161" spans="1:11" ht="12.75">
      <c r="A161" s="30" t="s">
        <v>147</v>
      </c>
      <c r="B161" s="23" t="s">
        <v>148</v>
      </c>
      <c r="C161" s="24">
        <v>694695702.53</v>
      </c>
      <c r="D161" s="24">
        <v>1409578165</v>
      </c>
      <c r="E161" s="24">
        <v>710307140</v>
      </c>
      <c r="F161" s="24">
        <v>706984949.68</v>
      </c>
      <c r="G161" s="24">
        <f t="shared" si="20"/>
        <v>12289247.149999976</v>
      </c>
      <c r="H161" s="24">
        <f t="shared" si="21"/>
        <v>3322190.3200000525</v>
      </c>
      <c r="I161" s="25">
        <f t="shared" si="22"/>
        <v>1.7690115406276448</v>
      </c>
      <c r="J161" s="25">
        <f t="shared" si="23"/>
        <v>99.53228819859532</v>
      </c>
      <c r="K161" s="25">
        <f t="shared" si="24"/>
        <v>50.15578186683957</v>
      </c>
    </row>
    <row r="162" spans="1:11" ht="25.5">
      <c r="A162" s="29" t="s">
        <v>149</v>
      </c>
      <c r="B162" s="23" t="s">
        <v>150</v>
      </c>
      <c r="C162" s="24">
        <v>12111.83</v>
      </c>
      <c r="D162" s="24">
        <v>12258</v>
      </c>
      <c r="E162" s="24">
        <v>12258</v>
      </c>
      <c r="F162" s="24">
        <v>11841.75</v>
      </c>
      <c r="G162" s="24">
        <f aca="true" t="shared" si="25" ref="G162:G177">F162-C162</f>
        <v>-270.0799999999999</v>
      </c>
      <c r="H162" s="24">
        <f aca="true" t="shared" si="26" ref="H162:H177">E162-F162</f>
        <v>416.25</v>
      </c>
      <c r="I162" s="25">
        <f aca="true" t="shared" si="27" ref="I162:I177">IF(ISERROR(F162/C162),0,F162/C162*100-100)</f>
        <v>-2.2298859875014756</v>
      </c>
      <c r="J162" s="25">
        <f aca="true" t="shared" si="28" ref="J162:J177">IF(ISERROR(F162/E162),0,F162/E162*100)</f>
        <v>96.6042584434655</v>
      </c>
      <c r="K162" s="25">
        <f aca="true" t="shared" si="29" ref="K162:K177">IF(ISERROR(F162/D162),0,F162/D162*100)</f>
        <v>96.6042584434655</v>
      </c>
    </row>
    <row r="163" spans="1:11" ht="12.75">
      <c r="A163" s="30" t="s">
        <v>151</v>
      </c>
      <c r="B163" s="23" t="s">
        <v>152</v>
      </c>
      <c r="C163" s="24">
        <v>12111.83</v>
      </c>
      <c r="D163" s="24">
        <v>12258</v>
      </c>
      <c r="E163" s="24">
        <v>12258</v>
      </c>
      <c r="F163" s="24">
        <v>11841.75</v>
      </c>
      <c r="G163" s="24">
        <f t="shared" si="25"/>
        <v>-270.0799999999999</v>
      </c>
      <c r="H163" s="24">
        <f t="shared" si="26"/>
        <v>416.25</v>
      </c>
      <c r="I163" s="25">
        <f t="shared" si="27"/>
        <v>-2.2298859875014756</v>
      </c>
      <c r="J163" s="25">
        <f t="shared" si="28"/>
        <v>96.6042584434655</v>
      </c>
      <c r="K163" s="25">
        <f t="shared" si="29"/>
        <v>96.6042584434655</v>
      </c>
    </row>
    <row r="164" spans="1:11" ht="12.75">
      <c r="A164" s="29" t="s">
        <v>153</v>
      </c>
      <c r="B164" s="23" t="s">
        <v>154</v>
      </c>
      <c r="C164" s="24">
        <v>38751019.52</v>
      </c>
      <c r="D164" s="24">
        <v>75968438</v>
      </c>
      <c r="E164" s="24">
        <v>33377384</v>
      </c>
      <c r="F164" s="24">
        <v>33341367.16</v>
      </c>
      <c r="G164" s="24">
        <f t="shared" si="25"/>
        <v>-5409652.360000003</v>
      </c>
      <c r="H164" s="24">
        <f t="shared" si="26"/>
        <v>36016.83999999985</v>
      </c>
      <c r="I164" s="25">
        <f t="shared" si="27"/>
        <v>-13.960025896113521</v>
      </c>
      <c r="J164" s="25">
        <f t="shared" si="28"/>
        <v>99.89209208247118</v>
      </c>
      <c r="K164" s="25">
        <f t="shared" si="29"/>
        <v>43.8884463571569</v>
      </c>
    </row>
    <row r="165" spans="1:11" ht="12.75">
      <c r="A165" s="30" t="s">
        <v>155</v>
      </c>
      <c r="B165" s="23" t="s">
        <v>156</v>
      </c>
      <c r="C165" s="24">
        <v>38576878.75</v>
      </c>
      <c r="D165" s="24">
        <v>75508916</v>
      </c>
      <c r="E165" s="24">
        <v>33223997</v>
      </c>
      <c r="F165" s="24">
        <v>33203180.16</v>
      </c>
      <c r="G165" s="24">
        <f t="shared" si="25"/>
        <v>-5373698.59</v>
      </c>
      <c r="H165" s="24">
        <f t="shared" si="26"/>
        <v>20816.83999999985</v>
      </c>
      <c r="I165" s="25">
        <f t="shared" si="27"/>
        <v>-13.929842859565198</v>
      </c>
      <c r="J165" s="25">
        <f t="shared" si="28"/>
        <v>99.93734396255815</v>
      </c>
      <c r="K165" s="25">
        <f t="shared" si="29"/>
        <v>43.972529230852686</v>
      </c>
    </row>
    <row r="166" spans="1:11" ht="25.5">
      <c r="A166" s="31" t="s">
        <v>157</v>
      </c>
      <c r="B166" s="23" t="s">
        <v>158</v>
      </c>
      <c r="C166" s="24">
        <v>38576878.75</v>
      </c>
      <c r="D166" s="24">
        <v>75508916</v>
      </c>
      <c r="E166" s="24">
        <v>33223997</v>
      </c>
      <c r="F166" s="24">
        <v>33203180.16</v>
      </c>
      <c r="G166" s="24">
        <f t="shared" si="25"/>
        <v>-5373698.59</v>
      </c>
      <c r="H166" s="24">
        <f t="shared" si="26"/>
        <v>20816.83999999985</v>
      </c>
      <c r="I166" s="25">
        <f t="shared" si="27"/>
        <v>-13.929842859565198</v>
      </c>
      <c r="J166" s="25">
        <f t="shared" si="28"/>
        <v>99.93734396255815</v>
      </c>
      <c r="K166" s="25">
        <f t="shared" si="29"/>
        <v>43.972529230852686</v>
      </c>
    </row>
    <row r="167" spans="1:11" ht="25.5">
      <c r="A167" s="30" t="s">
        <v>159</v>
      </c>
      <c r="B167" s="23" t="s">
        <v>160</v>
      </c>
      <c r="C167" s="24">
        <v>174140.77</v>
      </c>
      <c r="D167" s="24">
        <v>459522</v>
      </c>
      <c r="E167" s="24">
        <v>153387</v>
      </c>
      <c r="F167" s="24">
        <v>138187</v>
      </c>
      <c r="G167" s="24">
        <f t="shared" si="25"/>
        <v>-35953.76999999999</v>
      </c>
      <c r="H167" s="24">
        <f t="shared" si="26"/>
        <v>15200</v>
      </c>
      <c r="I167" s="25">
        <f t="shared" si="27"/>
        <v>-20.646382808574913</v>
      </c>
      <c r="J167" s="25">
        <f t="shared" si="28"/>
        <v>90.09042487303357</v>
      </c>
      <c r="K167" s="25">
        <f t="shared" si="29"/>
        <v>30.071900801267404</v>
      </c>
    </row>
    <row r="168" spans="1:11" ht="25.5">
      <c r="A168" s="31" t="s">
        <v>161</v>
      </c>
      <c r="B168" s="23" t="s">
        <v>162</v>
      </c>
      <c r="C168" s="24">
        <v>145018.89</v>
      </c>
      <c r="D168" s="24">
        <v>353780</v>
      </c>
      <c r="E168" s="24">
        <v>110807</v>
      </c>
      <c r="F168" s="24">
        <v>110807</v>
      </c>
      <c r="G168" s="24">
        <f t="shared" si="25"/>
        <v>-34211.890000000014</v>
      </c>
      <c r="H168" s="24">
        <f t="shared" si="26"/>
        <v>0</v>
      </c>
      <c r="I168" s="25">
        <f t="shared" si="27"/>
        <v>-23.591333515240677</v>
      </c>
      <c r="J168" s="25">
        <f t="shared" si="28"/>
        <v>100</v>
      </c>
      <c r="K168" s="25">
        <f t="shared" si="29"/>
        <v>31.320877381423486</v>
      </c>
    </row>
    <row r="169" spans="1:11" ht="38.25">
      <c r="A169" s="31" t="s">
        <v>163</v>
      </c>
      <c r="B169" s="23" t="s">
        <v>164</v>
      </c>
      <c r="C169" s="24">
        <v>29121.88</v>
      </c>
      <c r="D169" s="24">
        <v>105742</v>
      </c>
      <c r="E169" s="24">
        <v>42580</v>
      </c>
      <c r="F169" s="24">
        <v>27380</v>
      </c>
      <c r="G169" s="24">
        <f t="shared" si="25"/>
        <v>-1741.880000000001</v>
      </c>
      <c r="H169" s="24">
        <f t="shared" si="26"/>
        <v>15200</v>
      </c>
      <c r="I169" s="25">
        <f t="shared" si="27"/>
        <v>-5.981344610993517</v>
      </c>
      <c r="J169" s="25">
        <f t="shared" si="28"/>
        <v>64.30248943165806</v>
      </c>
      <c r="K169" s="25">
        <f t="shared" si="29"/>
        <v>25.893211779614532</v>
      </c>
    </row>
    <row r="170" spans="1:11" ht="12.75">
      <c r="A170" s="28" t="s">
        <v>52</v>
      </c>
      <c r="B170" s="23" t="s">
        <v>165</v>
      </c>
      <c r="C170" s="24">
        <v>195514.75</v>
      </c>
      <c r="D170" s="24">
        <v>572418</v>
      </c>
      <c r="E170" s="24">
        <v>178858</v>
      </c>
      <c r="F170" s="24">
        <v>160688.07</v>
      </c>
      <c r="G170" s="24">
        <f t="shared" si="25"/>
        <v>-34826.67999999999</v>
      </c>
      <c r="H170" s="24">
        <f t="shared" si="26"/>
        <v>18169.929999999993</v>
      </c>
      <c r="I170" s="25">
        <f t="shared" si="27"/>
        <v>-17.812814634190005</v>
      </c>
      <c r="J170" s="25">
        <f t="shared" si="28"/>
        <v>89.84114213510159</v>
      </c>
      <c r="K170" s="25">
        <f t="shared" si="29"/>
        <v>28.071805918052895</v>
      </c>
    </row>
    <row r="171" spans="1:11" ht="12.75">
      <c r="A171" s="29" t="s">
        <v>166</v>
      </c>
      <c r="B171" s="23" t="s">
        <v>167</v>
      </c>
      <c r="C171" s="24">
        <v>195514.75</v>
      </c>
      <c r="D171" s="24">
        <v>572418</v>
      </c>
      <c r="E171" s="24">
        <v>178858</v>
      </c>
      <c r="F171" s="24">
        <v>160688.07</v>
      </c>
      <c r="G171" s="24">
        <f t="shared" si="25"/>
        <v>-34826.67999999999</v>
      </c>
      <c r="H171" s="24">
        <f t="shared" si="26"/>
        <v>18169.929999999993</v>
      </c>
      <c r="I171" s="25">
        <f t="shared" si="27"/>
        <v>-17.812814634190005</v>
      </c>
      <c r="J171" s="25">
        <f t="shared" si="28"/>
        <v>89.84114213510159</v>
      </c>
      <c r="K171" s="25">
        <f t="shared" si="29"/>
        <v>28.071805918052895</v>
      </c>
    </row>
    <row r="172" spans="1:11" ht="12.75">
      <c r="A172" s="22"/>
      <c r="B172" s="23" t="s">
        <v>168</v>
      </c>
      <c r="C172" s="24">
        <v>-57783173.11</v>
      </c>
      <c r="D172" s="24">
        <v>-56296660</v>
      </c>
      <c r="E172" s="24">
        <v>-54759595</v>
      </c>
      <c r="F172" s="24">
        <v>-25169126.31</v>
      </c>
      <c r="G172" s="24">
        <f t="shared" si="25"/>
        <v>32614046.8</v>
      </c>
      <c r="H172" s="24">
        <f t="shared" si="26"/>
        <v>-29590468.69</v>
      </c>
      <c r="I172" s="25">
        <f t="shared" si="27"/>
        <v>-56.44211808498933</v>
      </c>
      <c r="J172" s="25">
        <f t="shared" si="28"/>
        <v>45.962951899114664</v>
      </c>
      <c r="K172" s="25">
        <f t="shared" si="29"/>
        <v>44.70802763432147</v>
      </c>
    </row>
    <row r="173" spans="1:11" ht="12.75">
      <c r="A173" s="22" t="s">
        <v>169</v>
      </c>
      <c r="B173" s="23" t="s">
        <v>170</v>
      </c>
      <c r="C173" s="24">
        <v>57783173.11</v>
      </c>
      <c r="D173" s="24">
        <v>56296660</v>
      </c>
      <c r="E173" s="24">
        <v>54759595</v>
      </c>
      <c r="F173" s="24">
        <v>25169126.31</v>
      </c>
      <c r="G173" s="24">
        <f t="shared" si="25"/>
        <v>-32614046.8</v>
      </c>
      <c r="H173" s="24">
        <f t="shared" si="26"/>
        <v>29590468.69</v>
      </c>
      <c r="I173" s="25">
        <f t="shared" si="27"/>
        <v>-56.44211808498933</v>
      </c>
      <c r="J173" s="25">
        <f t="shared" si="28"/>
        <v>45.962951899114664</v>
      </c>
      <c r="K173" s="25">
        <f t="shared" si="29"/>
        <v>44.70802763432147</v>
      </c>
    </row>
    <row r="174" spans="1:11" ht="12.75">
      <c r="A174" s="28" t="s">
        <v>171</v>
      </c>
      <c r="B174" s="23" t="s">
        <v>172</v>
      </c>
      <c r="C174" s="24">
        <v>32870.11</v>
      </c>
      <c r="D174" s="24">
        <v>0</v>
      </c>
      <c r="E174" s="24">
        <v>0</v>
      </c>
      <c r="F174" s="24">
        <v>845.68</v>
      </c>
      <c r="G174" s="24">
        <f t="shared" si="25"/>
        <v>-32024.43</v>
      </c>
      <c r="H174" s="24">
        <f t="shared" si="26"/>
        <v>-845.68</v>
      </c>
      <c r="I174" s="25">
        <f t="shared" si="27"/>
        <v>-97.42720666283137</v>
      </c>
      <c r="J174" s="25">
        <f t="shared" si="28"/>
        <v>0</v>
      </c>
      <c r="K174" s="25">
        <f t="shared" si="29"/>
        <v>0</v>
      </c>
    </row>
    <row r="175" spans="1:11" ht="12.75">
      <c r="A175" s="28" t="s">
        <v>173</v>
      </c>
      <c r="B175" s="23" t="s">
        <v>174</v>
      </c>
      <c r="C175" s="24">
        <v>57750303</v>
      </c>
      <c r="D175" s="24">
        <v>56296660</v>
      </c>
      <c r="E175" s="24">
        <v>54759595</v>
      </c>
      <c r="F175" s="24">
        <v>25168280.63</v>
      </c>
      <c r="G175" s="24">
        <f t="shared" si="25"/>
        <v>-32582022.37</v>
      </c>
      <c r="H175" s="24">
        <f t="shared" si="26"/>
        <v>29591314.37</v>
      </c>
      <c r="I175" s="25">
        <f t="shared" si="27"/>
        <v>-56.41879033950696</v>
      </c>
      <c r="J175" s="25">
        <f t="shared" si="28"/>
        <v>45.96140754875926</v>
      </c>
      <c r="K175" s="25">
        <f t="shared" si="29"/>
        <v>44.70652544928953</v>
      </c>
    </row>
    <row r="176" spans="1:11" ht="25.5">
      <c r="A176" s="29" t="s">
        <v>175</v>
      </c>
      <c r="B176" s="23" t="s">
        <v>176</v>
      </c>
      <c r="C176" s="24">
        <v>57783173.11</v>
      </c>
      <c r="D176" s="24">
        <v>56296660</v>
      </c>
      <c r="E176" s="24">
        <v>54759595</v>
      </c>
      <c r="F176" s="24">
        <v>25169126.31</v>
      </c>
      <c r="G176" s="24">
        <f t="shared" si="25"/>
        <v>-32614046.8</v>
      </c>
      <c r="H176" s="24">
        <f t="shared" si="26"/>
        <v>29590468.69</v>
      </c>
      <c r="I176" s="25">
        <f t="shared" si="27"/>
        <v>-56.44211808498933</v>
      </c>
      <c r="J176" s="25">
        <f t="shared" si="28"/>
        <v>45.962951899114664</v>
      </c>
      <c r="K176" s="25">
        <f t="shared" si="29"/>
        <v>44.70802763432147</v>
      </c>
    </row>
    <row r="177" spans="1:11" ht="38.25">
      <c r="A177" s="29" t="s">
        <v>177</v>
      </c>
      <c r="B177" s="23" t="s">
        <v>178</v>
      </c>
      <c r="C177" s="24">
        <v>-32870.11</v>
      </c>
      <c r="D177" s="24">
        <v>0</v>
      </c>
      <c r="E177" s="24">
        <v>0</v>
      </c>
      <c r="F177" s="24">
        <v>-845.68</v>
      </c>
      <c r="G177" s="24">
        <f t="shared" si="25"/>
        <v>32024.43</v>
      </c>
      <c r="H177" s="24">
        <f t="shared" si="26"/>
        <v>845.68</v>
      </c>
      <c r="I177" s="25">
        <f t="shared" si="27"/>
        <v>-97.42720666283137</v>
      </c>
      <c r="J177" s="25">
        <f t="shared" si="28"/>
        <v>0</v>
      </c>
      <c r="K177" s="25">
        <f t="shared" si="29"/>
        <v>0</v>
      </c>
    </row>
    <row r="178" spans="1:11" ht="12.75">
      <c r="A178" s="22"/>
      <c r="B178" s="23"/>
      <c r="C178" s="24"/>
      <c r="D178" s="24"/>
      <c r="E178" s="24"/>
      <c r="F178" s="24"/>
      <c r="G178" s="24"/>
      <c r="H178" s="24"/>
      <c r="I178" s="25"/>
      <c r="J178" s="25"/>
      <c r="K178" s="25"/>
    </row>
    <row r="179" spans="1:11" s="37" customFormat="1" ht="12.75">
      <c r="A179" s="33" t="s">
        <v>180</v>
      </c>
      <c r="B179" s="34" t="s">
        <v>181</v>
      </c>
      <c r="C179" s="35"/>
      <c r="D179" s="35"/>
      <c r="E179" s="35"/>
      <c r="F179" s="35"/>
      <c r="G179" s="35"/>
      <c r="H179" s="35"/>
      <c r="I179" s="36"/>
      <c r="J179" s="36"/>
      <c r="K179" s="36"/>
    </row>
    <row r="180" spans="1:11" ht="12.75">
      <c r="A180" s="22" t="s">
        <v>25</v>
      </c>
      <c r="B180" s="23" t="s">
        <v>26</v>
      </c>
      <c r="C180" s="24">
        <v>683648509.46</v>
      </c>
      <c r="D180" s="24">
        <v>1444735087</v>
      </c>
      <c r="E180" s="24">
        <v>696153113</v>
      </c>
      <c r="F180" s="24">
        <v>722364612.44</v>
      </c>
      <c r="G180" s="24">
        <f aca="true" t="shared" si="30" ref="G180:G211">F180-C180</f>
        <v>38716102.98000002</v>
      </c>
      <c r="H180" s="24">
        <f aca="true" t="shared" si="31" ref="H180:H211">E180-F180</f>
        <v>-26211499.440000057</v>
      </c>
      <c r="I180" s="25">
        <f aca="true" t="shared" si="32" ref="I180:I211">IF(ISERROR(F180/C180),0,F180/C180*100-100)</f>
        <v>5.663159129913282</v>
      </c>
      <c r="J180" s="25">
        <f aca="true" t="shared" si="33" ref="J180:J211">IF(ISERROR(F180/E180),0,F180/E180*100)</f>
        <v>103.76519173017044</v>
      </c>
      <c r="K180" s="25">
        <f aca="true" t="shared" si="34" ref="K180:K211">IF(ISERROR(F180/D180),0,F180/D180*100)</f>
        <v>49.99979712128359</v>
      </c>
    </row>
    <row r="181" spans="1:11" ht="12.75">
      <c r="A181" s="28" t="s">
        <v>27</v>
      </c>
      <c r="B181" s="23" t="s">
        <v>28</v>
      </c>
      <c r="C181" s="24">
        <v>631403070.12</v>
      </c>
      <c r="D181" s="24">
        <v>1343132681</v>
      </c>
      <c r="E181" s="24">
        <v>650051907</v>
      </c>
      <c r="F181" s="24">
        <v>670960664.54</v>
      </c>
      <c r="G181" s="24">
        <f t="shared" si="30"/>
        <v>39557594.41999996</v>
      </c>
      <c r="H181" s="24">
        <f t="shared" si="31"/>
        <v>-20908757.53999996</v>
      </c>
      <c r="I181" s="25">
        <f t="shared" si="32"/>
        <v>6.265030420660111</v>
      </c>
      <c r="J181" s="25">
        <f t="shared" si="33"/>
        <v>103.21647507142842</v>
      </c>
      <c r="K181" s="25">
        <f t="shared" si="34"/>
        <v>49.9549057238672</v>
      </c>
    </row>
    <row r="182" spans="1:11" ht="12.75">
      <c r="A182" s="29" t="s">
        <v>29</v>
      </c>
      <c r="B182" s="23" t="s">
        <v>30</v>
      </c>
      <c r="C182" s="24">
        <v>631403070.12</v>
      </c>
      <c r="D182" s="24">
        <v>1343132681</v>
      </c>
      <c r="E182" s="24">
        <v>650051907</v>
      </c>
      <c r="F182" s="24">
        <v>670960664.54</v>
      </c>
      <c r="G182" s="24">
        <f t="shared" si="30"/>
        <v>39557594.41999996</v>
      </c>
      <c r="H182" s="24">
        <f t="shared" si="31"/>
        <v>-20908757.53999996</v>
      </c>
      <c r="I182" s="25">
        <f t="shared" si="32"/>
        <v>6.265030420660111</v>
      </c>
      <c r="J182" s="25">
        <f t="shared" si="33"/>
        <v>103.21647507142842</v>
      </c>
      <c r="K182" s="25">
        <f t="shared" si="34"/>
        <v>49.9549057238672</v>
      </c>
    </row>
    <row r="183" spans="1:11" ht="12.75">
      <c r="A183" s="30" t="s">
        <v>31</v>
      </c>
      <c r="B183" s="23" t="s">
        <v>32</v>
      </c>
      <c r="C183" s="24">
        <v>667970809.23</v>
      </c>
      <c r="D183" s="24">
        <v>1343132681</v>
      </c>
      <c r="E183" s="24">
        <v>650051907</v>
      </c>
      <c r="F183" s="24">
        <v>723714362.28</v>
      </c>
      <c r="G183" s="24">
        <f t="shared" si="30"/>
        <v>55743553.04999995</v>
      </c>
      <c r="H183" s="24">
        <f t="shared" si="31"/>
        <v>-73662455.27999997</v>
      </c>
      <c r="I183" s="25">
        <f t="shared" si="32"/>
        <v>8.345207946176288</v>
      </c>
      <c r="J183" s="25">
        <f t="shared" si="33"/>
        <v>111.33178050656807</v>
      </c>
      <c r="K183" s="25">
        <f t="shared" si="34"/>
        <v>53.88256666803568</v>
      </c>
    </row>
    <row r="184" spans="1:11" ht="12.75">
      <c r="A184" s="31" t="s">
        <v>33</v>
      </c>
      <c r="B184" s="23" t="s">
        <v>34</v>
      </c>
      <c r="C184" s="24">
        <v>35024.96</v>
      </c>
      <c r="D184" s="24">
        <v>60000</v>
      </c>
      <c r="E184" s="24">
        <v>31000</v>
      </c>
      <c r="F184" s="24">
        <v>56975.56</v>
      </c>
      <c r="G184" s="24">
        <f t="shared" si="30"/>
        <v>21950.6</v>
      </c>
      <c r="H184" s="24">
        <f t="shared" si="31"/>
        <v>-25975.559999999998</v>
      </c>
      <c r="I184" s="25">
        <f t="shared" si="32"/>
        <v>62.671306405489105</v>
      </c>
      <c r="J184" s="25">
        <f t="shared" si="33"/>
        <v>183.79212903225806</v>
      </c>
      <c r="K184" s="25">
        <f t="shared" si="34"/>
        <v>94.95926666666666</v>
      </c>
    </row>
    <row r="185" spans="1:11" ht="25.5">
      <c r="A185" s="32" t="s">
        <v>35</v>
      </c>
      <c r="B185" s="23" t="s">
        <v>36</v>
      </c>
      <c r="C185" s="24">
        <v>33289.38</v>
      </c>
      <c r="D185" s="24">
        <v>60000</v>
      </c>
      <c r="E185" s="24">
        <v>31000</v>
      </c>
      <c r="F185" s="24">
        <v>51062.95</v>
      </c>
      <c r="G185" s="24">
        <f t="shared" si="30"/>
        <v>17773.57</v>
      </c>
      <c r="H185" s="24">
        <f t="shared" si="31"/>
        <v>-20062.949999999997</v>
      </c>
      <c r="I185" s="25">
        <f t="shared" si="32"/>
        <v>53.391111519649826</v>
      </c>
      <c r="J185" s="25">
        <f t="shared" si="33"/>
        <v>164.7191935483871</v>
      </c>
      <c r="K185" s="25">
        <f t="shared" si="34"/>
        <v>85.10491666666667</v>
      </c>
    </row>
    <row r="186" spans="1:11" ht="25.5">
      <c r="A186" s="31" t="s">
        <v>37</v>
      </c>
      <c r="B186" s="23" t="s">
        <v>38</v>
      </c>
      <c r="C186" s="24">
        <v>667935784.27</v>
      </c>
      <c r="D186" s="24">
        <v>1343072681</v>
      </c>
      <c r="E186" s="24">
        <v>650020907</v>
      </c>
      <c r="F186" s="24">
        <v>723657386.72</v>
      </c>
      <c r="G186" s="24">
        <f t="shared" si="30"/>
        <v>55721602.45000005</v>
      </c>
      <c r="H186" s="24">
        <f t="shared" si="31"/>
        <v>-73636479.72000003</v>
      </c>
      <c r="I186" s="25">
        <f t="shared" si="32"/>
        <v>8.342359215100174</v>
      </c>
      <c r="J186" s="25">
        <f t="shared" si="33"/>
        <v>111.32832481648163</v>
      </c>
      <c r="K186" s="25">
        <f t="shared" si="34"/>
        <v>53.88073162065903</v>
      </c>
    </row>
    <row r="187" spans="1:11" ht="25.5">
      <c r="A187" s="32" t="s">
        <v>39</v>
      </c>
      <c r="B187" s="23" t="s">
        <v>40</v>
      </c>
      <c r="C187" s="24">
        <v>522325333.07</v>
      </c>
      <c r="D187" s="24">
        <v>1048194464</v>
      </c>
      <c r="E187" s="24">
        <v>509717758</v>
      </c>
      <c r="F187" s="24">
        <v>578419203.17</v>
      </c>
      <c r="G187" s="24">
        <f t="shared" si="30"/>
        <v>56093870.099999964</v>
      </c>
      <c r="H187" s="24">
        <f t="shared" si="31"/>
        <v>-68701445.16999996</v>
      </c>
      <c r="I187" s="25">
        <f t="shared" si="32"/>
        <v>10.739258953860187</v>
      </c>
      <c r="J187" s="25">
        <f t="shared" si="33"/>
        <v>113.47833072160691</v>
      </c>
      <c r="K187" s="25">
        <f t="shared" si="34"/>
        <v>55.182432557667084</v>
      </c>
    </row>
    <row r="188" spans="1:11" ht="25.5">
      <c r="A188" s="32" t="s">
        <v>41</v>
      </c>
      <c r="B188" s="23" t="s">
        <v>42</v>
      </c>
      <c r="C188" s="24">
        <v>16698597.4</v>
      </c>
      <c r="D188" s="24">
        <v>7346244</v>
      </c>
      <c r="E188" s="24">
        <v>3495345</v>
      </c>
      <c r="F188" s="24">
        <v>3618378.73</v>
      </c>
      <c r="G188" s="24">
        <f t="shared" si="30"/>
        <v>-13080218.67</v>
      </c>
      <c r="H188" s="24">
        <f t="shared" si="31"/>
        <v>-123033.72999999998</v>
      </c>
      <c r="I188" s="25">
        <f t="shared" si="32"/>
        <v>-78.33124158080486</v>
      </c>
      <c r="J188" s="25">
        <f t="shared" si="33"/>
        <v>103.51993093671726</v>
      </c>
      <c r="K188" s="25">
        <f t="shared" si="34"/>
        <v>49.25481279957486</v>
      </c>
    </row>
    <row r="189" spans="1:11" ht="38.25">
      <c r="A189" s="32" t="s">
        <v>43</v>
      </c>
      <c r="B189" s="23" t="s">
        <v>44</v>
      </c>
      <c r="C189" s="24">
        <v>9017088.87</v>
      </c>
      <c r="D189" s="24">
        <v>17777909</v>
      </c>
      <c r="E189" s="24">
        <v>8458734</v>
      </c>
      <c r="F189" s="24">
        <v>8756246.04</v>
      </c>
      <c r="G189" s="24">
        <f t="shared" si="30"/>
        <v>-260842.83000000007</v>
      </c>
      <c r="H189" s="24">
        <f t="shared" si="31"/>
        <v>-297512.0399999991</v>
      </c>
      <c r="I189" s="25">
        <f t="shared" si="32"/>
        <v>-2.8927609981512745</v>
      </c>
      <c r="J189" s="25">
        <f t="shared" si="33"/>
        <v>103.51721711546904</v>
      </c>
      <c r="K189" s="25">
        <f t="shared" si="34"/>
        <v>49.25352042245238</v>
      </c>
    </row>
    <row r="190" spans="1:11" ht="38.25">
      <c r="A190" s="32" t="s">
        <v>45</v>
      </c>
      <c r="B190" s="23" t="s">
        <v>46</v>
      </c>
      <c r="C190" s="24">
        <v>119894764.93</v>
      </c>
      <c r="D190" s="24">
        <v>269754064</v>
      </c>
      <c r="E190" s="24">
        <v>128349070</v>
      </c>
      <c r="F190" s="24">
        <v>132863558.78</v>
      </c>
      <c r="G190" s="24">
        <f t="shared" si="30"/>
        <v>12968793.849999994</v>
      </c>
      <c r="H190" s="24">
        <f t="shared" si="31"/>
        <v>-4514488.780000001</v>
      </c>
      <c r="I190" s="25">
        <f t="shared" si="32"/>
        <v>10.816814109916947</v>
      </c>
      <c r="J190" s="25">
        <f t="shared" si="33"/>
        <v>103.517352155337</v>
      </c>
      <c r="K190" s="25">
        <f t="shared" si="34"/>
        <v>49.253589291614894</v>
      </c>
    </row>
    <row r="191" spans="1:11" ht="12.75">
      <c r="A191" s="31" t="s">
        <v>47</v>
      </c>
      <c r="B191" s="23" t="s">
        <v>48</v>
      </c>
      <c r="C191" s="24">
        <v>-36567739.11</v>
      </c>
      <c r="D191" s="24">
        <v>0</v>
      </c>
      <c r="E191" s="24">
        <v>0</v>
      </c>
      <c r="F191" s="24">
        <v>-52753697.74</v>
      </c>
      <c r="G191" s="24">
        <f t="shared" si="30"/>
        <v>-16185958.630000003</v>
      </c>
      <c r="H191" s="24">
        <f t="shared" si="31"/>
        <v>52753697.74</v>
      </c>
      <c r="I191" s="25">
        <f t="shared" si="32"/>
        <v>44.262946039159715</v>
      </c>
      <c r="J191" s="25">
        <f t="shared" si="33"/>
        <v>0</v>
      </c>
      <c r="K191" s="25">
        <f t="shared" si="34"/>
        <v>0</v>
      </c>
    </row>
    <row r="192" spans="1:11" ht="25.5">
      <c r="A192" s="32" t="s">
        <v>49</v>
      </c>
      <c r="B192" s="23" t="s">
        <v>50</v>
      </c>
      <c r="C192" s="24">
        <v>-36619318.91</v>
      </c>
      <c r="D192" s="24">
        <v>0</v>
      </c>
      <c r="E192" s="24">
        <v>0</v>
      </c>
      <c r="F192" s="24">
        <v>-52764748.39</v>
      </c>
      <c r="G192" s="24">
        <f t="shared" si="30"/>
        <v>-16145429.480000004</v>
      </c>
      <c r="H192" s="24">
        <f t="shared" si="31"/>
        <v>52764748.39</v>
      </c>
      <c r="I192" s="25">
        <f t="shared" si="32"/>
        <v>44.08992291659203</v>
      </c>
      <c r="J192" s="25">
        <f t="shared" si="33"/>
        <v>0</v>
      </c>
      <c r="K192" s="25">
        <f t="shared" si="34"/>
        <v>0</v>
      </c>
    </row>
    <row r="193" spans="1:11" ht="12.75">
      <c r="A193" s="32" t="s">
        <v>51</v>
      </c>
      <c r="B193" s="23" t="s">
        <v>48</v>
      </c>
      <c r="C193" s="24">
        <v>51579.8</v>
      </c>
      <c r="D193" s="24">
        <v>0</v>
      </c>
      <c r="E193" s="24">
        <v>0</v>
      </c>
      <c r="F193" s="24">
        <v>11050.65</v>
      </c>
      <c r="G193" s="24">
        <f t="shared" si="30"/>
        <v>-40529.15</v>
      </c>
      <c r="H193" s="24">
        <f t="shared" si="31"/>
        <v>-11050.65</v>
      </c>
      <c r="I193" s="25">
        <f t="shared" si="32"/>
        <v>-78.57562456620616</v>
      </c>
      <c r="J193" s="25">
        <f t="shared" si="33"/>
        <v>0</v>
      </c>
      <c r="K193" s="25">
        <f t="shared" si="34"/>
        <v>0</v>
      </c>
    </row>
    <row r="194" spans="1:11" ht="12.75">
      <c r="A194" s="28" t="s">
        <v>52</v>
      </c>
      <c r="B194" s="23" t="s">
        <v>53</v>
      </c>
      <c r="C194" s="24">
        <v>5058405.44</v>
      </c>
      <c r="D194" s="24">
        <v>5993252</v>
      </c>
      <c r="E194" s="24">
        <v>3379672</v>
      </c>
      <c r="F194" s="24">
        <v>8704089.96</v>
      </c>
      <c r="G194" s="24">
        <f t="shared" si="30"/>
        <v>3645684.5200000005</v>
      </c>
      <c r="H194" s="24">
        <f t="shared" si="31"/>
        <v>-5324417.960000001</v>
      </c>
      <c r="I194" s="25">
        <f t="shared" si="32"/>
        <v>72.07181320760242</v>
      </c>
      <c r="J194" s="25">
        <f t="shared" si="33"/>
        <v>257.54244672264053</v>
      </c>
      <c r="K194" s="25">
        <f t="shared" si="34"/>
        <v>145.23150303040822</v>
      </c>
    </row>
    <row r="195" spans="1:11" ht="25.5">
      <c r="A195" s="29" t="s">
        <v>54</v>
      </c>
      <c r="B195" s="23" t="s">
        <v>55</v>
      </c>
      <c r="C195" s="24">
        <v>5058405.44</v>
      </c>
      <c r="D195" s="24">
        <v>5993252</v>
      </c>
      <c r="E195" s="24">
        <v>3379672</v>
      </c>
      <c r="F195" s="24">
        <v>8704089.96</v>
      </c>
      <c r="G195" s="24">
        <f t="shared" si="30"/>
        <v>3645684.5200000005</v>
      </c>
      <c r="H195" s="24">
        <f t="shared" si="31"/>
        <v>-5324417.960000001</v>
      </c>
      <c r="I195" s="25">
        <f t="shared" si="32"/>
        <v>72.07181320760242</v>
      </c>
      <c r="J195" s="25">
        <f t="shared" si="33"/>
        <v>257.54244672264053</v>
      </c>
      <c r="K195" s="25">
        <f t="shared" si="34"/>
        <v>145.23150303040822</v>
      </c>
    </row>
    <row r="196" spans="1:11" ht="25.5">
      <c r="A196" s="30" t="s">
        <v>56</v>
      </c>
      <c r="B196" s="23" t="s">
        <v>57</v>
      </c>
      <c r="C196" s="24">
        <v>3992355.4</v>
      </c>
      <c r="D196" s="24">
        <v>2069515</v>
      </c>
      <c r="E196" s="24">
        <v>965961</v>
      </c>
      <c r="F196" s="24">
        <v>6382805.35</v>
      </c>
      <c r="G196" s="24">
        <f t="shared" si="30"/>
        <v>2390449.9499999997</v>
      </c>
      <c r="H196" s="24">
        <f t="shared" si="31"/>
        <v>-5416844.35</v>
      </c>
      <c r="I196" s="25">
        <f t="shared" si="32"/>
        <v>59.875680156130386</v>
      </c>
      <c r="J196" s="25">
        <f t="shared" si="33"/>
        <v>660.7725725986867</v>
      </c>
      <c r="K196" s="25">
        <f t="shared" si="34"/>
        <v>308.420347279435</v>
      </c>
    </row>
    <row r="197" spans="1:11" ht="12.75">
      <c r="A197" s="31" t="s">
        <v>58</v>
      </c>
      <c r="B197" s="23" t="s">
        <v>59</v>
      </c>
      <c r="C197" s="24">
        <v>318948.4</v>
      </c>
      <c r="D197" s="24">
        <v>670080</v>
      </c>
      <c r="E197" s="24">
        <v>368550</v>
      </c>
      <c r="F197" s="24">
        <v>612223.8</v>
      </c>
      <c r="G197" s="24">
        <f t="shared" si="30"/>
        <v>293275.4</v>
      </c>
      <c r="H197" s="24">
        <f t="shared" si="31"/>
        <v>-243673.80000000005</v>
      </c>
      <c r="I197" s="25">
        <f t="shared" si="32"/>
        <v>91.95073560488154</v>
      </c>
      <c r="J197" s="25">
        <f t="shared" si="33"/>
        <v>166.11689051689055</v>
      </c>
      <c r="K197" s="25">
        <f t="shared" si="34"/>
        <v>91.36577722063038</v>
      </c>
    </row>
    <row r="198" spans="1:11" ht="25.5">
      <c r="A198" s="31" t="s">
        <v>60</v>
      </c>
      <c r="B198" s="23" t="s">
        <v>61</v>
      </c>
      <c r="C198" s="24">
        <v>26736.87</v>
      </c>
      <c r="D198" s="24">
        <v>20000</v>
      </c>
      <c r="E198" s="24">
        <v>6000</v>
      </c>
      <c r="F198" s="24">
        <v>31772.33</v>
      </c>
      <c r="G198" s="24">
        <f t="shared" si="30"/>
        <v>5035.460000000003</v>
      </c>
      <c r="H198" s="24">
        <f t="shared" si="31"/>
        <v>-25772.33</v>
      </c>
      <c r="I198" s="25">
        <f t="shared" si="32"/>
        <v>18.833393736813633</v>
      </c>
      <c r="J198" s="25">
        <f t="shared" si="33"/>
        <v>529.5388333333333</v>
      </c>
      <c r="K198" s="25">
        <f t="shared" si="34"/>
        <v>158.86165</v>
      </c>
    </row>
    <row r="199" spans="1:11" ht="12.75">
      <c r="A199" s="32" t="s">
        <v>62</v>
      </c>
      <c r="B199" s="23" t="s">
        <v>63</v>
      </c>
      <c r="C199" s="24">
        <v>24506.42</v>
      </c>
      <c r="D199" s="24">
        <v>10000</v>
      </c>
      <c r="E199" s="24">
        <v>6000</v>
      </c>
      <c r="F199" s="24">
        <v>28770.49</v>
      </c>
      <c r="G199" s="24">
        <f t="shared" si="30"/>
        <v>4264.070000000003</v>
      </c>
      <c r="H199" s="24">
        <f t="shared" si="31"/>
        <v>-22770.49</v>
      </c>
      <c r="I199" s="25">
        <f t="shared" si="32"/>
        <v>17.399807887076136</v>
      </c>
      <c r="J199" s="25">
        <f t="shared" si="33"/>
        <v>479.50816666666674</v>
      </c>
      <c r="K199" s="25">
        <f t="shared" si="34"/>
        <v>287.7049</v>
      </c>
    </row>
    <row r="200" spans="1:11" ht="12.75">
      <c r="A200" s="32" t="s">
        <v>64</v>
      </c>
      <c r="B200" s="23" t="s">
        <v>65</v>
      </c>
      <c r="C200" s="24">
        <v>2230.45</v>
      </c>
      <c r="D200" s="24">
        <v>10000</v>
      </c>
      <c r="E200" s="24">
        <v>0</v>
      </c>
      <c r="F200" s="24">
        <v>3001.84</v>
      </c>
      <c r="G200" s="24">
        <f t="shared" si="30"/>
        <v>771.3900000000003</v>
      </c>
      <c r="H200" s="24">
        <f t="shared" si="31"/>
        <v>-3001.84</v>
      </c>
      <c r="I200" s="25">
        <f t="shared" si="32"/>
        <v>34.584500885471556</v>
      </c>
      <c r="J200" s="25">
        <f t="shared" si="33"/>
        <v>0</v>
      </c>
      <c r="K200" s="25">
        <f t="shared" si="34"/>
        <v>30.0184</v>
      </c>
    </row>
    <row r="201" spans="1:11" ht="25.5">
      <c r="A201" s="31" t="s">
        <v>66</v>
      </c>
      <c r="B201" s="23" t="s">
        <v>67</v>
      </c>
      <c r="C201" s="24">
        <v>1870723.84</v>
      </c>
      <c r="D201" s="24">
        <v>0</v>
      </c>
      <c r="E201" s="24">
        <v>0</v>
      </c>
      <c r="F201" s="24">
        <v>2708417.67</v>
      </c>
      <c r="G201" s="24">
        <f t="shared" si="30"/>
        <v>837693.8299999998</v>
      </c>
      <c r="H201" s="24">
        <f t="shared" si="31"/>
        <v>-2708417.67</v>
      </c>
      <c r="I201" s="25">
        <f t="shared" si="32"/>
        <v>44.779128382733404</v>
      </c>
      <c r="J201" s="25">
        <f t="shared" si="33"/>
        <v>0</v>
      </c>
      <c r="K201" s="25">
        <f t="shared" si="34"/>
        <v>0</v>
      </c>
    </row>
    <row r="202" spans="1:11" ht="25.5">
      <c r="A202" s="31" t="s">
        <v>68</v>
      </c>
      <c r="B202" s="23" t="s">
        <v>69</v>
      </c>
      <c r="C202" s="24">
        <v>304605.74</v>
      </c>
      <c r="D202" s="24">
        <v>599435</v>
      </c>
      <c r="E202" s="24">
        <v>201417</v>
      </c>
      <c r="F202" s="24">
        <v>195888.17</v>
      </c>
      <c r="G202" s="24">
        <f t="shared" si="30"/>
        <v>-108717.56999999998</v>
      </c>
      <c r="H202" s="24">
        <f t="shared" si="31"/>
        <v>5528.829999999987</v>
      </c>
      <c r="I202" s="25">
        <f t="shared" si="32"/>
        <v>-35.69124140602209</v>
      </c>
      <c r="J202" s="25">
        <f t="shared" si="33"/>
        <v>97.25503309055344</v>
      </c>
      <c r="K202" s="25">
        <f t="shared" si="34"/>
        <v>32.67880087082003</v>
      </c>
    </row>
    <row r="203" spans="1:11" ht="12.75">
      <c r="A203" s="31" t="s">
        <v>70</v>
      </c>
      <c r="B203" s="23" t="s">
        <v>71</v>
      </c>
      <c r="C203" s="24">
        <v>2579.14</v>
      </c>
      <c r="D203" s="24">
        <v>0</v>
      </c>
      <c r="E203" s="24">
        <v>0</v>
      </c>
      <c r="F203" s="24">
        <v>182.53</v>
      </c>
      <c r="G203" s="24">
        <f t="shared" si="30"/>
        <v>-2396.6099999999997</v>
      </c>
      <c r="H203" s="24">
        <f t="shared" si="31"/>
        <v>-182.53</v>
      </c>
      <c r="I203" s="25">
        <f t="shared" si="32"/>
        <v>-92.92283474336406</v>
      </c>
      <c r="J203" s="25">
        <f t="shared" si="33"/>
        <v>0</v>
      </c>
      <c r="K203" s="25">
        <f t="shared" si="34"/>
        <v>0</v>
      </c>
    </row>
    <row r="204" spans="1:11" ht="51">
      <c r="A204" s="31" t="s">
        <v>72</v>
      </c>
      <c r="B204" s="23" t="s">
        <v>73</v>
      </c>
      <c r="C204" s="24">
        <v>10908.92</v>
      </c>
      <c r="D204" s="24">
        <v>0</v>
      </c>
      <c r="E204" s="24">
        <v>0</v>
      </c>
      <c r="F204" s="24">
        <v>4080.18</v>
      </c>
      <c r="G204" s="24">
        <f t="shared" si="30"/>
        <v>-6828.74</v>
      </c>
      <c r="H204" s="24">
        <f t="shared" si="31"/>
        <v>-4080.18</v>
      </c>
      <c r="I204" s="25">
        <f t="shared" si="32"/>
        <v>-62.5977640316365</v>
      </c>
      <c r="J204" s="25">
        <f t="shared" si="33"/>
        <v>0</v>
      </c>
      <c r="K204" s="25">
        <f t="shared" si="34"/>
        <v>0</v>
      </c>
    </row>
    <row r="205" spans="1:11" ht="12.75">
      <c r="A205" s="31" t="s">
        <v>74</v>
      </c>
      <c r="B205" s="23" t="s">
        <v>75</v>
      </c>
      <c r="C205" s="24">
        <v>1457852.49</v>
      </c>
      <c r="D205" s="24">
        <v>780000</v>
      </c>
      <c r="E205" s="24">
        <v>389994</v>
      </c>
      <c r="F205" s="24">
        <v>2830240.67</v>
      </c>
      <c r="G205" s="24">
        <f t="shared" si="30"/>
        <v>1372388.18</v>
      </c>
      <c r="H205" s="24">
        <f t="shared" si="31"/>
        <v>-2440246.67</v>
      </c>
      <c r="I205" s="25">
        <f t="shared" si="32"/>
        <v>94.13765723307165</v>
      </c>
      <c r="J205" s="25">
        <f t="shared" si="33"/>
        <v>725.7139007266778</v>
      </c>
      <c r="K205" s="25">
        <f t="shared" si="34"/>
        <v>362.85136794871795</v>
      </c>
    </row>
    <row r="206" spans="1:11" ht="25.5">
      <c r="A206" s="30" t="s">
        <v>76</v>
      </c>
      <c r="B206" s="23" t="s">
        <v>77</v>
      </c>
      <c r="C206" s="24">
        <v>1066050.04</v>
      </c>
      <c r="D206" s="24">
        <v>3923737</v>
      </c>
      <c r="E206" s="24">
        <v>2413711</v>
      </c>
      <c r="F206" s="24">
        <v>2321284.61</v>
      </c>
      <c r="G206" s="24">
        <f t="shared" si="30"/>
        <v>1255234.5699999998</v>
      </c>
      <c r="H206" s="24">
        <f t="shared" si="31"/>
        <v>92426.39000000013</v>
      </c>
      <c r="I206" s="25">
        <f t="shared" si="32"/>
        <v>117.74630860667665</v>
      </c>
      <c r="J206" s="25">
        <f t="shared" si="33"/>
        <v>96.17077645169616</v>
      </c>
      <c r="K206" s="25">
        <f t="shared" si="34"/>
        <v>59.160045895023025</v>
      </c>
    </row>
    <row r="207" spans="1:11" ht="25.5">
      <c r="A207" s="31" t="s">
        <v>78</v>
      </c>
      <c r="B207" s="23" t="s">
        <v>79</v>
      </c>
      <c r="C207" s="24">
        <v>1052212.78</v>
      </c>
      <c r="D207" s="24">
        <v>0</v>
      </c>
      <c r="E207" s="24">
        <v>0</v>
      </c>
      <c r="F207" s="24">
        <v>359796.45</v>
      </c>
      <c r="G207" s="24">
        <f t="shared" si="30"/>
        <v>-692416.3300000001</v>
      </c>
      <c r="H207" s="24">
        <f t="shared" si="31"/>
        <v>-359796.45</v>
      </c>
      <c r="I207" s="25">
        <f t="shared" si="32"/>
        <v>-65.80573275302739</v>
      </c>
      <c r="J207" s="25">
        <f t="shared" si="33"/>
        <v>0</v>
      </c>
      <c r="K207" s="25">
        <f t="shared" si="34"/>
        <v>0</v>
      </c>
    </row>
    <row r="208" spans="1:11" ht="25.5">
      <c r="A208" s="31" t="s">
        <v>80</v>
      </c>
      <c r="B208" s="23" t="s">
        <v>81</v>
      </c>
      <c r="C208" s="24">
        <v>0</v>
      </c>
      <c r="D208" s="24">
        <v>3923737</v>
      </c>
      <c r="E208" s="24">
        <v>2413711</v>
      </c>
      <c r="F208" s="24">
        <v>1958547.22</v>
      </c>
      <c r="G208" s="24">
        <f t="shared" si="30"/>
        <v>1958547.22</v>
      </c>
      <c r="H208" s="24">
        <f t="shared" si="31"/>
        <v>455163.78</v>
      </c>
      <c r="I208" s="25">
        <f t="shared" si="32"/>
        <v>0</v>
      </c>
      <c r="J208" s="25">
        <f t="shared" si="33"/>
        <v>81.14257340667544</v>
      </c>
      <c r="K208" s="25">
        <f t="shared" si="34"/>
        <v>49.915354163645524</v>
      </c>
    </row>
    <row r="209" spans="1:11" ht="12.75">
      <c r="A209" s="31" t="s">
        <v>82</v>
      </c>
      <c r="B209" s="23" t="s">
        <v>75</v>
      </c>
      <c r="C209" s="24">
        <v>13837.26</v>
      </c>
      <c r="D209" s="24">
        <v>0</v>
      </c>
      <c r="E209" s="24">
        <v>0</v>
      </c>
      <c r="F209" s="24">
        <v>2940.94</v>
      </c>
      <c r="G209" s="24">
        <f t="shared" si="30"/>
        <v>-10896.32</v>
      </c>
      <c r="H209" s="24">
        <f t="shared" si="31"/>
        <v>-2940.94</v>
      </c>
      <c r="I209" s="25">
        <f t="shared" si="32"/>
        <v>-78.74622577013079</v>
      </c>
      <c r="J209" s="25">
        <f t="shared" si="33"/>
        <v>0</v>
      </c>
      <c r="K209" s="25">
        <f t="shared" si="34"/>
        <v>0</v>
      </c>
    </row>
    <row r="210" spans="1:11" ht="25.5">
      <c r="A210" s="28" t="s">
        <v>83</v>
      </c>
      <c r="B210" s="23" t="s">
        <v>84</v>
      </c>
      <c r="C210" s="24">
        <v>20137.43</v>
      </c>
      <c r="D210" s="24">
        <v>40140</v>
      </c>
      <c r="E210" s="24">
        <v>20070</v>
      </c>
      <c r="F210" s="24">
        <v>27645.91</v>
      </c>
      <c r="G210" s="24">
        <f t="shared" si="30"/>
        <v>7508.48</v>
      </c>
      <c r="H210" s="24">
        <f t="shared" si="31"/>
        <v>-7575.91</v>
      </c>
      <c r="I210" s="25">
        <f t="shared" si="32"/>
        <v>37.28618795943672</v>
      </c>
      <c r="J210" s="25">
        <f t="shared" si="33"/>
        <v>137.74743398106625</v>
      </c>
      <c r="K210" s="25">
        <f t="shared" si="34"/>
        <v>68.87371699053313</v>
      </c>
    </row>
    <row r="211" spans="1:11" ht="12.75">
      <c r="A211" s="28" t="s">
        <v>85</v>
      </c>
      <c r="B211" s="23" t="s">
        <v>86</v>
      </c>
      <c r="C211" s="24">
        <v>47166896.47</v>
      </c>
      <c r="D211" s="24">
        <v>95569014</v>
      </c>
      <c r="E211" s="24">
        <v>42701464</v>
      </c>
      <c r="F211" s="24">
        <v>42672212.03</v>
      </c>
      <c r="G211" s="24">
        <f t="shared" si="30"/>
        <v>-4494684.439999998</v>
      </c>
      <c r="H211" s="24">
        <f t="shared" si="31"/>
        <v>29251.969999998808</v>
      </c>
      <c r="I211" s="25">
        <f t="shared" si="32"/>
        <v>-9.529319875558897</v>
      </c>
      <c r="J211" s="25">
        <f t="shared" si="33"/>
        <v>99.9314965641459</v>
      </c>
      <c r="K211" s="25">
        <f t="shared" si="34"/>
        <v>44.6506772896077</v>
      </c>
    </row>
    <row r="212" spans="1:11" ht="12.75">
      <c r="A212" s="29" t="s">
        <v>87</v>
      </c>
      <c r="B212" s="23" t="s">
        <v>88</v>
      </c>
      <c r="C212" s="24">
        <v>47166896.47</v>
      </c>
      <c r="D212" s="24">
        <v>95569014</v>
      </c>
      <c r="E212" s="24">
        <v>42701464</v>
      </c>
      <c r="F212" s="24">
        <v>42672212.03</v>
      </c>
      <c r="G212" s="24">
        <f aca="true" t="shared" si="35" ref="G212:G243">F212-C212</f>
        <v>-4494684.439999998</v>
      </c>
      <c r="H212" s="24">
        <f aca="true" t="shared" si="36" ref="H212:H243">E212-F212</f>
        <v>29251.969999998808</v>
      </c>
      <c r="I212" s="25">
        <f aca="true" t="shared" si="37" ref="I212:I243">IF(ISERROR(F212/C212),0,F212/C212*100-100)</f>
        <v>-9.529319875558897</v>
      </c>
      <c r="J212" s="25">
        <f aca="true" t="shared" si="38" ref="J212:J243">IF(ISERROR(F212/E212),0,F212/E212*100)</f>
        <v>99.9314965641459</v>
      </c>
      <c r="K212" s="25">
        <f aca="true" t="shared" si="39" ref="K212:K243">IF(ISERROR(F212/D212),0,F212/D212*100)</f>
        <v>44.6506772896077</v>
      </c>
    </row>
    <row r="213" spans="1:11" ht="25.5">
      <c r="A213" s="30" t="s">
        <v>89</v>
      </c>
      <c r="B213" s="23" t="s">
        <v>90</v>
      </c>
      <c r="C213" s="24">
        <v>8590017.72</v>
      </c>
      <c r="D213" s="24">
        <v>20060098</v>
      </c>
      <c r="E213" s="24">
        <v>9477467</v>
      </c>
      <c r="F213" s="24">
        <v>9469031.87</v>
      </c>
      <c r="G213" s="24">
        <f t="shared" si="35"/>
        <v>879014.1499999985</v>
      </c>
      <c r="H213" s="24">
        <f t="shared" si="36"/>
        <v>8435.13000000082</v>
      </c>
      <c r="I213" s="25">
        <f t="shared" si="37"/>
        <v>10.232972487977563</v>
      </c>
      <c r="J213" s="25">
        <f t="shared" si="38"/>
        <v>99.91099805464899</v>
      </c>
      <c r="K213" s="25">
        <f t="shared" si="39"/>
        <v>47.20331809944298</v>
      </c>
    </row>
    <row r="214" spans="1:11" ht="25.5">
      <c r="A214" s="31" t="s">
        <v>91</v>
      </c>
      <c r="B214" s="23" t="s">
        <v>92</v>
      </c>
      <c r="C214" s="24">
        <v>8590017.72</v>
      </c>
      <c r="D214" s="24">
        <v>20060098</v>
      </c>
      <c r="E214" s="24">
        <v>9477467</v>
      </c>
      <c r="F214" s="24">
        <v>9469031.87</v>
      </c>
      <c r="G214" s="24">
        <f t="shared" si="35"/>
        <v>879014.1499999985</v>
      </c>
      <c r="H214" s="24">
        <f t="shared" si="36"/>
        <v>8435.13000000082</v>
      </c>
      <c r="I214" s="25">
        <f t="shared" si="37"/>
        <v>10.232972487977563</v>
      </c>
      <c r="J214" s="25">
        <f t="shared" si="38"/>
        <v>99.91099805464899</v>
      </c>
      <c r="K214" s="25">
        <f t="shared" si="39"/>
        <v>47.20331809944298</v>
      </c>
    </row>
    <row r="215" spans="1:11" ht="51">
      <c r="A215" s="32" t="s">
        <v>93</v>
      </c>
      <c r="B215" s="23" t="s">
        <v>94</v>
      </c>
      <c r="C215" s="24">
        <v>523824</v>
      </c>
      <c r="D215" s="24">
        <v>1047652</v>
      </c>
      <c r="E215" s="24">
        <v>523824</v>
      </c>
      <c r="F215" s="24">
        <v>523824</v>
      </c>
      <c r="G215" s="24">
        <f t="shared" si="35"/>
        <v>0</v>
      </c>
      <c r="H215" s="24">
        <f t="shared" si="36"/>
        <v>0</v>
      </c>
      <c r="I215" s="25">
        <f t="shared" si="37"/>
        <v>0</v>
      </c>
      <c r="J215" s="25">
        <f t="shared" si="38"/>
        <v>100</v>
      </c>
      <c r="K215" s="25">
        <f t="shared" si="39"/>
        <v>49.999809096913864</v>
      </c>
    </row>
    <row r="216" spans="1:11" ht="25.5">
      <c r="A216" s="32" t="s">
        <v>95</v>
      </c>
      <c r="B216" s="23" t="s">
        <v>96</v>
      </c>
      <c r="C216" s="24">
        <v>924292.38</v>
      </c>
      <c r="D216" s="24">
        <v>3994953</v>
      </c>
      <c r="E216" s="24">
        <v>1551130</v>
      </c>
      <c r="F216" s="24">
        <v>1544179.09</v>
      </c>
      <c r="G216" s="24">
        <f t="shared" si="35"/>
        <v>619886.7100000001</v>
      </c>
      <c r="H216" s="24">
        <f t="shared" si="36"/>
        <v>6950.909999999916</v>
      </c>
      <c r="I216" s="25">
        <f t="shared" si="37"/>
        <v>67.06608465169865</v>
      </c>
      <c r="J216" s="25">
        <f t="shared" si="38"/>
        <v>99.55188088683734</v>
      </c>
      <c r="K216" s="25">
        <f t="shared" si="39"/>
        <v>38.65324798564589</v>
      </c>
    </row>
    <row r="217" spans="1:11" ht="12.75">
      <c r="A217" s="32" t="s">
        <v>97</v>
      </c>
      <c r="B217" s="23" t="s">
        <v>98</v>
      </c>
      <c r="C217" s="24">
        <v>62989.03</v>
      </c>
      <c r="D217" s="24">
        <v>218581</v>
      </c>
      <c r="E217" s="24">
        <v>76290</v>
      </c>
      <c r="F217" s="24">
        <v>75686.26</v>
      </c>
      <c r="G217" s="24">
        <f t="shared" si="35"/>
        <v>12697.229999999996</v>
      </c>
      <c r="H217" s="24">
        <f t="shared" si="36"/>
        <v>603.7400000000052</v>
      </c>
      <c r="I217" s="25">
        <f t="shared" si="37"/>
        <v>20.157843357803728</v>
      </c>
      <c r="J217" s="25">
        <f t="shared" si="38"/>
        <v>99.20862498361515</v>
      </c>
      <c r="K217" s="25">
        <f t="shared" si="39"/>
        <v>34.62618434356142</v>
      </c>
    </row>
    <row r="218" spans="1:11" ht="25.5">
      <c r="A218" s="32" t="s">
        <v>99</v>
      </c>
      <c r="B218" s="23" t="s">
        <v>100</v>
      </c>
      <c r="C218" s="24">
        <v>986400</v>
      </c>
      <c r="D218" s="24">
        <v>1902420</v>
      </c>
      <c r="E218" s="24">
        <v>951210</v>
      </c>
      <c r="F218" s="24">
        <v>951210</v>
      </c>
      <c r="G218" s="24">
        <f t="shared" si="35"/>
        <v>-35190</v>
      </c>
      <c r="H218" s="24">
        <f t="shared" si="36"/>
        <v>0</v>
      </c>
      <c r="I218" s="25">
        <f t="shared" si="37"/>
        <v>-3.5675182481751904</v>
      </c>
      <c r="J218" s="25">
        <f t="shared" si="38"/>
        <v>100</v>
      </c>
      <c r="K218" s="25">
        <f t="shared" si="39"/>
        <v>50</v>
      </c>
    </row>
    <row r="219" spans="1:11" ht="25.5">
      <c r="A219" s="32" t="s">
        <v>101</v>
      </c>
      <c r="B219" s="23" t="s">
        <v>102</v>
      </c>
      <c r="C219" s="24">
        <v>646152</v>
      </c>
      <c r="D219" s="24">
        <v>1292304</v>
      </c>
      <c r="E219" s="24">
        <v>666152</v>
      </c>
      <c r="F219" s="24">
        <v>666152</v>
      </c>
      <c r="G219" s="24">
        <f t="shared" si="35"/>
        <v>20000</v>
      </c>
      <c r="H219" s="24">
        <f t="shared" si="36"/>
        <v>0</v>
      </c>
      <c r="I219" s="25">
        <f t="shared" si="37"/>
        <v>3.095246938800784</v>
      </c>
      <c r="J219" s="25">
        <f t="shared" si="38"/>
        <v>100</v>
      </c>
      <c r="K219" s="25">
        <f t="shared" si="39"/>
        <v>51.54762346940039</v>
      </c>
    </row>
    <row r="220" spans="1:11" ht="12.75">
      <c r="A220" s="32" t="s">
        <v>103</v>
      </c>
      <c r="B220" s="23" t="s">
        <v>104</v>
      </c>
      <c r="C220" s="24">
        <v>5317514</v>
      </c>
      <c r="D220" s="24">
        <v>10768625</v>
      </c>
      <c r="E220" s="24">
        <v>5384310</v>
      </c>
      <c r="F220" s="24">
        <v>5384310</v>
      </c>
      <c r="G220" s="24">
        <f t="shared" si="35"/>
        <v>66796</v>
      </c>
      <c r="H220" s="24">
        <f t="shared" si="36"/>
        <v>0</v>
      </c>
      <c r="I220" s="25">
        <f t="shared" si="37"/>
        <v>1.2561509005900149</v>
      </c>
      <c r="J220" s="25">
        <f t="shared" si="38"/>
        <v>100</v>
      </c>
      <c r="K220" s="25">
        <f t="shared" si="39"/>
        <v>49.9999767844084</v>
      </c>
    </row>
    <row r="221" spans="1:11" ht="12.75">
      <c r="A221" s="32" t="s">
        <v>105</v>
      </c>
      <c r="B221" s="23" t="s">
        <v>106</v>
      </c>
      <c r="C221" s="24">
        <v>128846.31</v>
      </c>
      <c r="D221" s="24">
        <v>835563</v>
      </c>
      <c r="E221" s="24">
        <v>324551</v>
      </c>
      <c r="F221" s="24">
        <v>323670.52</v>
      </c>
      <c r="G221" s="24">
        <f t="shared" si="35"/>
        <v>194824.21000000002</v>
      </c>
      <c r="H221" s="24">
        <f t="shared" si="36"/>
        <v>880.4799999999814</v>
      </c>
      <c r="I221" s="25">
        <f t="shared" si="37"/>
        <v>151.20666629878653</v>
      </c>
      <c r="J221" s="25">
        <f t="shared" si="38"/>
        <v>99.72870827697342</v>
      </c>
      <c r="K221" s="25">
        <f t="shared" si="39"/>
        <v>38.73681816930621</v>
      </c>
    </row>
    <row r="222" spans="1:11" ht="12.75">
      <c r="A222" s="30" t="s">
        <v>107</v>
      </c>
      <c r="B222" s="23" t="s">
        <v>108</v>
      </c>
      <c r="C222" s="24">
        <v>38576878.75</v>
      </c>
      <c r="D222" s="24">
        <v>75508916</v>
      </c>
      <c r="E222" s="24">
        <v>33223997</v>
      </c>
      <c r="F222" s="24">
        <v>33203180.16</v>
      </c>
      <c r="G222" s="24">
        <f t="shared" si="35"/>
        <v>-5373698.59</v>
      </c>
      <c r="H222" s="24">
        <f t="shared" si="36"/>
        <v>20816.83999999985</v>
      </c>
      <c r="I222" s="25">
        <f t="shared" si="37"/>
        <v>-13.929842859565198</v>
      </c>
      <c r="J222" s="25">
        <f t="shared" si="38"/>
        <v>99.93734396255815</v>
      </c>
      <c r="K222" s="25">
        <f t="shared" si="39"/>
        <v>43.972529230852686</v>
      </c>
    </row>
    <row r="223" spans="1:11" ht="12.75">
      <c r="A223" s="31" t="s">
        <v>109</v>
      </c>
      <c r="B223" s="23" t="s">
        <v>110</v>
      </c>
      <c r="C223" s="24">
        <v>38302932.43</v>
      </c>
      <c r="D223" s="24">
        <v>74437576</v>
      </c>
      <c r="E223" s="24">
        <v>32768053</v>
      </c>
      <c r="F223" s="24">
        <v>32751755.52</v>
      </c>
      <c r="G223" s="24">
        <f t="shared" si="35"/>
        <v>-5551176.91</v>
      </c>
      <c r="H223" s="24">
        <f t="shared" si="36"/>
        <v>16297.480000000447</v>
      </c>
      <c r="I223" s="25">
        <f t="shared" si="37"/>
        <v>-14.4928248513217</v>
      </c>
      <c r="J223" s="25">
        <f t="shared" si="38"/>
        <v>99.95026411853033</v>
      </c>
      <c r="K223" s="25">
        <f t="shared" si="39"/>
        <v>43.998954936415444</v>
      </c>
    </row>
    <row r="224" spans="1:11" ht="25.5">
      <c r="A224" s="32" t="s">
        <v>111</v>
      </c>
      <c r="B224" s="23" t="s">
        <v>112</v>
      </c>
      <c r="C224" s="24">
        <v>4164652.47</v>
      </c>
      <c r="D224" s="24">
        <v>8775480</v>
      </c>
      <c r="E224" s="24">
        <v>4611722</v>
      </c>
      <c r="F224" s="24">
        <v>4610593.78</v>
      </c>
      <c r="G224" s="24">
        <f t="shared" si="35"/>
        <v>445941.31000000006</v>
      </c>
      <c r="H224" s="24">
        <f t="shared" si="36"/>
        <v>1128.2199999997392</v>
      </c>
      <c r="I224" s="25">
        <f t="shared" si="37"/>
        <v>10.707767651978898</v>
      </c>
      <c r="J224" s="25">
        <f t="shared" si="38"/>
        <v>99.97553581937507</v>
      </c>
      <c r="K224" s="25">
        <f t="shared" si="39"/>
        <v>52.539505303413605</v>
      </c>
    </row>
    <row r="225" spans="1:11" ht="25.5">
      <c r="A225" s="32" t="s">
        <v>113</v>
      </c>
      <c r="B225" s="23" t="s">
        <v>114</v>
      </c>
      <c r="C225" s="24">
        <v>498516.65</v>
      </c>
      <c r="D225" s="24">
        <v>1217670</v>
      </c>
      <c r="E225" s="24">
        <v>530820</v>
      </c>
      <c r="F225" s="24">
        <v>528373.55</v>
      </c>
      <c r="G225" s="24">
        <f t="shared" si="35"/>
        <v>29856.900000000023</v>
      </c>
      <c r="H225" s="24">
        <f t="shared" si="36"/>
        <v>2446.4499999999534</v>
      </c>
      <c r="I225" s="25">
        <f t="shared" si="37"/>
        <v>5.989148005387591</v>
      </c>
      <c r="J225" s="25">
        <f t="shared" si="38"/>
        <v>99.53911872197733</v>
      </c>
      <c r="K225" s="25">
        <f t="shared" si="39"/>
        <v>43.392179326089995</v>
      </c>
    </row>
    <row r="226" spans="1:11" ht="25.5">
      <c r="A226" s="32" t="s">
        <v>115</v>
      </c>
      <c r="B226" s="23" t="s">
        <v>116</v>
      </c>
      <c r="C226" s="24">
        <v>29133063.79</v>
      </c>
      <c r="D226" s="24">
        <v>55273357</v>
      </c>
      <c r="E226" s="24">
        <v>23191856</v>
      </c>
      <c r="F226" s="24">
        <v>23186831.1</v>
      </c>
      <c r="G226" s="24">
        <f t="shared" si="35"/>
        <v>-5946232.689999998</v>
      </c>
      <c r="H226" s="24">
        <f t="shared" si="36"/>
        <v>5024.89999999851</v>
      </c>
      <c r="I226" s="25">
        <f t="shared" si="37"/>
        <v>-20.410598531147485</v>
      </c>
      <c r="J226" s="25">
        <f t="shared" si="38"/>
        <v>99.97833334253197</v>
      </c>
      <c r="K226" s="25">
        <f t="shared" si="39"/>
        <v>41.94938096486523</v>
      </c>
    </row>
    <row r="227" spans="1:11" ht="25.5">
      <c r="A227" s="32" t="s">
        <v>117</v>
      </c>
      <c r="B227" s="23" t="s">
        <v>118</v>
      </c>
      <c r="C227" s="24">
        <v>11130.9</v>
      </c>
      <c r="D227" s="24">
        <v>14362</v>
      </c>
      <c r="E227" s="24">
        <v>9182</v>
      </c>
      <c r="F227" s="24">
        <v>9169.02</v>
      </c>
      <c r="G227" s="24">
        <f t="shared" si="35"/>
        <v>-1961.8799999999992</v>
      </c>
      <c r="H227" s="24">
        <f t="shared" si="36"/>
        <v>12.979999999999563</v>
      </c>
      <c r="I227" s="25">
        <f t="shared" si="37"/>
        <v>-17.62552893297037</v>
      </c>
      <c r="J227" s="25">
        <f t="shared" si="38"/>
        <v>99.85863646264431</v>
      </c>
      <c r="K227" s="25">
        <f t="shared" si="39"/>
        <v>63.842222531680825</v>
      </c>
    </row>
    <row r="228" spans="1:11" ht="25.5">
      <c r="A228" s="32" t="s">
        <v>119</v>
      </c>
      <c r="B228" s="23" t="s">
        <v>120</v>
      </c>
      <c r="C228" s="24">
        <v>674462.62</v>
      </c>
      <c r="D228" s="24">
        <v>1306078</v>
      </c>
      <c r="E228" s="24">
        <v>608280</v>
      </c>
      <c r="F228" s="24">
        <v>600595.07</v>
      </c>
      <c r="G228" s="24">
        <f t="shared" si="35"/>
        <v>-73867.55000000005</v>
      </c>
      <c r="H228" s="24">
        <f t="shared" si="36"/>
        <v>7684.930000000051</v>
      </c>
      <c r="I228" s="25">
        <f t="shared" si="37"/>
        <v>-10.952059878425885</v>
      </c>
      <c r="J228" s="25">
        <f t="shared" si="38"/>
        <v>98.73661307292694</v>
      </c>
      <c r="K228" s="25">
        <f t="shared" si="39"/>
        <v>45.984624961143204</v>
      </c>
    </row>
    <row r="229" spans="1:11" ht="25.5">
      <c r="A229" s="32" t="s">
        <v>121</v>
      </c>
      <c r="B229" s="23" t="s">
        <v>122</v>
      </c>
      <c r="C229" s="24">
        <v>2988105</v>
      </c>
      <c r="D229" s="24">
        <v>6275008</v>
      </c>
      <c r="E229" s="24">
        <v>3050282</v>
      </c>
      <c r="F229" s="24">
        <v>3050282</v>
      </c>
      <c r="G229" s="24">
        <f t="shared" si="35"/>
        <v>62177</v>
      </c>
      <c r="H229" s="24">
        <f t="shared" si="36"/>
        <v>0</v>
      </c>
      <c r="I229" s="25">
        <f t="shared" si="37"/>
        <v>2.0808171064939103</v>
      </c>
      <c r="J229" s="25">
        <f t="shared" si="38"/>
        <v>100</v>
      </c>
      <c r="K229" s="25">
        <f t="shared" si="39"/>
        <v>48.61000974022663</v>
      </c>
    </row>
    <row r="230" spans="1:11" ht="25.5">
      <c r="A230" s="32" t="s">
        <v>123</v>
      </c>
      <c r="B230" s="23" t="s">
        <v>124</v>
      </c>
      <c r="C230" s="24">
        <v>95528</v>
      </c>
      <c r="D230" s="24">
        <v>39253</v>
      </c>
      <c r="E230" s="24">
        <v>19081</v>
      </c>
      <c r="F230" s="24">
        <v>19081</v>
      </c>
      <c r="G230" s="24">
        <f t="shared" si="35"/>
        <v>-76447</v>
      </c>
      <c r="H230" s="24">
        <f t="shared" si="36"/>
        <v>0</v>
      </c>
      <c r="I230" s="25">
        <f t="shared" si="37"/>
        <v>-80.02575161209279</v>
      </c>
      <c r="J230" s="25">
        <f t="shared" si="38"/>
        <v>100</v>
      </c>
      <c r="K230" s="25">
        <f t="shared" si="39"/>
        <v>48.61029730211703</v>
      </c>
    </row>
    <row r="231" spans="1:11" ht="25.5">
      <c r="A231" s="32" t="s">
        <v>125</v>
      </c>
      <c r="B231" s="23" t="s">
        <v>126</v>
      </c>
      <c r="C231" s="24">
        <v>51585</v>
      </c>
      <c r="D231" s="24">
        <v>94993</v>
      </c>
      <c r="E231" s="24">
        <v>46176</v>
      </c>
      <c r="F231" s="24">
        <v>46176</v>
      </c>
      <c r="G231" s="24">
        <f t="shared" si="35"/>
        <v>-5409</v>
      </c>
      <c r="H231" s="24">
        <f t="shared" si="36"/>
        <v>0</v>
      </c>
      <c r="I231" s="25">
        <f t="shared" si="37"/>
        <v>-10.48560628089561</v>
      </c>
      <c r="J231" s="25">
        <f t="shared" si="38"/>
        <v>100</v>
      </c>
      <c r="K231" s="25">
        <f t="shared" si="39"/>
        <v>48.6098975714</v>
      </c>
    </row>
    <row r="232" spans="1:11" ht="25.5">
      <c r="A232" s="32" t="s">
        <v>127</v>
      </c>
      <c r="B232" s="23" t="s">
        <v>128</v>
      </c>
      <c r="C232" s="24">
        <v>685888</v>
      </c>
      <c r="D232" s="24">
        <v>1441375</v>
      </c>
      <c r="E232" s="24">
        <v>700654</v>
      </c>
      <c r="F232" s="24">
        <v>700654</v>
      </c>
      <c r="G232" s="24">
        <f t="shared" si="35"/>
        <v>14766</v>
      </c>
      <c r="H232" s="24">
        <f t="shared" si="36"/>
        <v>0</v>
      </c>
      <c r="I232" s="25">
        <f t="shared" si="37"/>
        <v>2.152829616497172</v>
      </c>
      <c r="J232" s="25">
        <f t="shared" si="38"/>
        <v>100</v>
      </c>
      <c r="K232" s="25">
        <f t="shared" si="39"/>
        <v>48.61011187234411</v>
      </c>
    </row>
    <row r="233" spans="1:11" ht="12.75">
      <c r="A233" s="31" t="s">
        <v>129</v>
      </c>
      <c r="B233" s="23" t="s">
        <v>130</v>
      </c>
      <c r="C233" s="24">
        <v>273946.32</v>
      </c>
      <c r="D233" s="24">
        <v>1071340</v>
      </c>
      <c r="E233" s="24">
        <v>455944</v>
      </c>
      <c r="F233" s="24">
        <v>451424.64</v>
      </c>
      <c r="G233" s="24">
        <f t="shared" si="35"/>
        <v>177478.32</v>
      </c>
      <c r="H233" s="24">
        <f t="shared" si="36"/>
        <v>4519.359999999986</v>
      </c>
      <c r="I233" s="25">
        <f t="shared" si="37"/>
        <v>64.7858018315413</v>
      </c>
      <c r="J233" s="25">
        <f t="shared" si="38"/>
        <v>99.00879055322584</v>
      </c>
      <c r="K233" s="25">
        <f t="shared" si="39"/>
        <v>42.1364496798402</v>
      </c>
    </row>
    <row r="234" spans="1:11" ht="12.75">
      <c r="A234" s="22" t="s">
        <v>131</v>
      </c>
      <c r="B234" s="23" t="s">
        <v>132</v>
      </c>
      <c r="C234" s="24">
        <v>741431682.57</v>
      </c>
      <c r="D234" s="24">
        <v>1501031747</v>
      </c>
      <c r="E234" s="24">
        <v>750912708</v>
      </c>
      <c r="F234" s="24">
        <v>747533738.75</v>
      </c>
      <c r="G234" s="24">
        <f t="shared" si="35"/>
        <v>6102056.179999948</v>
      </c>
      <c r="H234" s="24">
        <f t="shared" si="36"/>
        <v>3378969.25</v>
      </c>
      <c r="I234" s="25">
        <f t="shared" si="37"/>
        <v>0.823009904142296</v>
      </c>
      <c r="J234" s="25">
        <f t="shared" si="38"/>
        <v>99.55001836911248</v>
      </c>
      <c r="K234" s="25">
        <f t="shared" si="39"/>
        <v>49.80132766972049</v>
      </c>
    </row>
    <row r="235" spans="1:11" ht="12.75">
      <c r="A235" s="28" t="s">
        <v>27</v>
      </c>
      <c r="B235" s="23" t="s">
        <v>133</v>
      </c>
      <c r="C235" s="24">
        <v>741236167.82</v>
      </c>
      <c r="D235" s="24">
        <v>1500459329</v>
      </c>
      <c r="E235" s="24">
        <v>750733850</v>
      </c>
      <c r="F235" s="24">
        <v>747373050.68</v>
      </c>
      <c r="G235" s="24">
        <f t="shared" si="35"/>
        <v>6136882.859999895</v>
      </c>
      <c r="H235" s="24">
        <f t="shared" si="36"/>
        <v>3360799.3200000525</v>
      </c>
      <c r="I235" s="25">
        <f t="shared" si="37"/>
        <v>0.8279254475734348</v>
      </c>
      <c r="J235" s="25">
        <f t="shared" si="38"/>
        <v>99.55233145275119</v>
      </c>
      <c r="K235" s="25">
        <f t="shared" si="39"/>
        <v>49.8096173775064</v>
      </c>
    </row>
    <row r="236" spans="1:11" ht="12.75">
      <c r="A236" s="29" t="s">
        <v>134</v>
      </c>
      <c r="B236" s="23" t="s">
        <v>135</v>
      </c>
      <c r="C236" s="24">
        <v>4661466.47</v>
      </c>
      <c r="D236" s="24">
        <v>9622780</v>
      </c>
      <c r="E236" s="24">
        <v>4599115</v>
      </c>
      <c r="F236" s="24">
        <v>4599115</v>
      </c>
      <c r="G236" s="24">
        <f t="shared" si="35"/>
        <v>-62351.46999999974</v>
      </c>
      <c r="H236" s="24">
        <f t="shared" si="36"/>
        <v>0</v>
      </c>
      <c r="I236" s="25">
        <f t="shared" si="37"/>
        <v>-1.3375934462100645</v>
      </c>
      <c r="J236" s="25">
        <f t="shared" si="38"/>
        <v>100</v>
      </c>
      <c r="K236" s="25">
        <f t="shared" si="39"/>
        <v>47.79403665053134</v>
      </c>
    </row>
    <row r="237" spans="1:11" ht="12.75">
      <c r="A237" s="30" t="s">
        <v>136</v>
      </c>
      <c r="B237" s="23" t="s">
        <v>137</v>
      </c>
      <c r="C237" s="24">
        <v>3310170</v>
      </c>
      <c r="D237" s="24">
        <v>6866460</v>
      </c>
      <c r="E237" s="24">
        <v>3246460</v>
      </c>
      <c r="F237" s="24">
        <v>3246460</v>
      </c>
      <c r="G237" s="24">
        <f t="shared" si="35"/>
        <v>-63710</v>
      </c>
      <c r="H237" s="24">
        <f t="shared" si="36"/>
        <v>0</v>
      </c>
      <c r="I237" s="25">
        <f t="shared" si="37"/>
        <v>-1.9246745635420552</v>
      </c>
      <c r="J237" s="25">
        <f t="shared" si="38"/>
        <v>100</v>
      </c>
      <c r="K237" s="25">
        <f t="shared" si="39"/>
        <v>47.27996667860877</v>
      </c>
    </row>
    <row r="238" spans="1:11" ht="12.75">
      <c r="A238" s="31" t="s">
        <v>138</v>
      </c>
      <c r="B238" s="23" t="s">
        <v>139</v>
      </c>
      <c r="C238" s="24">
        <v>2604120</v>
      </c>
      <c r="D238" s="24">
        <v>5537255</v>
      </c>
      <c r="E238" s="24">
        <v>2547196</v>
      </c>
      <c r="F238" s="24">
        <v>2547196</v>
      </c>
      <c r="G238" s="24">
        <f t="shared" si="35"/>
        <v>-56924</v>
      </c>
      <c r="H238" s="24">
        <f t="shared" si="36"/>
        <v>0</v>
      </c>
      <c r="I238" s="25">
        <f t="shared" si="37"/>
        <v>-2.185920771700239</v>
      </c>
      <c r="J238" s="25">
        <f t="shared" si="38"/>
        <v>100</v>
      </c>
      <c r="K238" s="25">
        <f t="shared" si="39"/>
        <v>46.001060092049215</v>
      </c>
    </row>
    <row r="239" spans="1:11" ht="12.75">
      <c r="A239" s="30" t="s">
        <v>140</v>
      </c>
      <c r="B239" s="23" t="s">
        <v>141</v>
      </c>
      <c r="C239" s="24">
        <v>1351296.47</v>
      </c>
      <c r="D239" s="24">
        <v>2756320</v>
      </c>
      <c r="E239" s="24">
        <v>1352655</v>
      </c>
      <c r="F239" s="24">
        <v>1352655</v>
      </c>
      <c r="G239" s="24">
        <f t="shared" si="35"/>
        <v>1358.530000000028</v>
      </c>
      <c r="H239" s="24">
        <f t="shared" si="36"/>
        <v>0</v>
      </c>
      <c r="I239" s="25">
        <f t="shared" si="37"/>
        <v>0.10053530295984103</v>
      </c>
      <c r="J239" s="25">
        <f t="shared" si="38"/>
        <v>100</v>
      </c>
      <c r="K239" s="25">
        <f t="shared" si="39"/>
        <v>49.074672026470076</v>
      </c>
    </row>
    <row r="240" spans="1:11" ht="12.75">
      <c r="A240" s="29" t="s">
        <v>142</v>
      </c>
      <c r="B240" s="23" t="s">
        <v>143</v>
      </c>
      <c r="C240" s="24">
        <v>0</v>
      </c>
      <c r="D240" s="24">
        <v>8113</v>
      </c>
      <c r="E240" s="24">
        <v>0</v>
      </c>
      <c r="F240" s="24">
        <v>0</v>
      </c>
      <c r="G240" s="24">
        <f t="shared" si="35"/>
        <v>0</v>
      </c>
      <c r="H240" s="24">
        <f t="shared" si="36"/>
        <v>0</v>
      </c>
      <c r="I240" s="25">
        <f t="shared" si="37"/>
        <v>0</v>
      </c>
      <c r="J240" s="25">
        <f t="shared" si="38"/>
        <v>0</v>
      </c>
      <c r="K240" s="25">
        <f t="shared" si="39"/>
        <v>0</v>
      </c>
    </row>
    <row r="241" spans="1:11" ht="12.75">
      <c r="A241" s="29" t="s">
        <v>29</v>
      </c>
      <c r="B241" s="23" t="s">
        <v>144</v>
      </c>
      <c r="C241" s="24">
        <v>697811570</v>
      </c>
      <c r="D241" s="24">
        <v>1414847740</v>
      </c>
      <c r="E241" s="24">
        <v>712745093</v>
      </c>
      <c r="F241" s="24">
        <v>709420726.77</v>
      </c>
      <c r="G241" s="24">
        <f t="shared" si="35"/>
        <v>11609156.76999998</v>
      </c>
      <c r="H241" s="24">
        <f t="shared" si="36"/>
        <v>3324366.230000019</v>
      </c>
      <c r="I241" s="25">
        <f t="shared" si="37"/>
        <v>1.6636520902053746</v>
      </c>
      <c r="J241" s="25">
        <f t="shared" si="38"/>
        <v>99.53358272646852</v>
      </c>
      <c r="K241" s="25">
        <f t="shared" si="39"/>
        <v>50.14113580659924</v>
      </c>
    </row>
    <row r="242" spans="1:11" ht="12.75">
      <c r="A242" s="30" t="s">
        <v>145</v>
      </c>
      <c r="B242" s="23" t="s">
        <v>146</v>
      </c>
      <c r="C242" s="24">
        <v>3115867.47</v>
      </c>
      <c r="D242" s="24">
        <v>5269575</v>
      </c>
      <c r="E242" s="24">
        <v>2437953</v>
      </c>
      <c r="F242" s="24">
        <v>2435777.09</v>
      </c>
      <c r="G242" s="24">
        <f t="shared" si="35"/>
        <v>-680090.3800000004</v>
      </c>
      <c r="H242" s="24">
        <f t="shared" si="36"/>
        <v>2175.910000000149</v>
      </c>
      <c r="I242" s="25">
        <f t="shared" si="37"/>
        <v>-21.826678655238197</v>
      </c>
      <c r="J242" s="25">
        <f t="shared" si="38"/>
        <v>99.91074848448677</v>
      </c>
      <c r="K242" s="25">
        <f t="shared" si="39"/>
        <v>46.22340682123321</v>
      </c>
    </row>
    <row r="243" spans="1:11" ht="12.75">
      <c r="A243" s="30" t="s">
        <v>147</v>
      </c>
      <c r="B243" s="23" t="s">
        <v>148</v>
      </c>
      <c r="C243" s="24">
        <v>694695702.53</v>
      </c>
      <c r="D243" s="24">
        <v>1409578165</v>
      </c>
      <c r="E243" s="24">
        <v>710307140</v>
      </c>
      <c r="F243" s="24">
        <v>706984949.68</v>
      </c>
      <c r="G243" s="24">
        <f t="shared" si="35"/>
        <v>12289247.149999976</v>
      </c>
      <c r="H243" s="24">
        <f t="shared" si="36"/>
        <v>3322190.3200000525</v>
      </c>
      <c r="I243" s="25">
        <f t="shared" si="37"/>
        <v>1.7690115406276448</v>
      </c>
      <c r="J243" s="25">
        <f t="shared" si="38"/>
        <v>99.53228819859532</v>
      </c>
      <c r="K243" s="25">
        <f t="shared" si="39"/>
        <v>50.15578186683957</v>
      </c>
    </row>
    <row r="244" spans="1:11" ht="25.5">
      <c r="A244" s="29" t="s">
        <v>149</v>
      </c>
      <c r="B244" s="23" t="s">
        <v>150</v>
      </c>
      <c r="C244" s="24">
        <v>12111.83</v>
      </c>
      <c r="D244" s="24">
        <v>12258</v>
      </c>
      <c r="E244" s="24">
        <v>12258</v>
      </c>
      <c r="F244" s="24">
        <v>11841.75</v>
      </c>
      <c r="G244" s="24">
        <f aca="true" t="shared" si="40" ref="G244:G259">F244-C244</f>
        <v>-270.0799999999999</v>
      </c>
      <c r="H244" s="24">
        <f aca="true" t="shared" si="41" ref="H244:H259">E244-F244</f>
        <v>416.25</v>
      </c>
      <c r="I244" s="25">
        <f aca="true" t="shared" si="42" ref="I244:I259">IF(ISERROR(F244/C244),0,F244/C244*100-100)</f>
        <v>-2.2298859875014756</v>
      </c>
      <c r="J244" s="25">
        <f aca="true" t="shared" si="43" ref="J244:J259">IF(ISERROR(F244/E244),0,F244/E244*100)</f>
        <v>96.6042584434655</v>
      </c>
      <c r="K244" s="25">
        <f aca="true" t="shared" si="44" ref="K244:K259">IF(ISERROR(F244/D244),0,F244/D244*100)</f>
        <v>96.6042584434655</v>
      </c>
    </row>
    <row r="245" spans="1:11" ht="12.75">
      <c r="A245" s="30" t="s">
        <v>151</v>
      </c>
      <c r="B245" s="23" t="s">
        <v>152</v>
      </c>
      <c r="C245" s="24">
        <v>12111.83</v>
      </c>
      <c r="D245" s="24">
        <v>12258</v>
      </c>
      <c r="E245" s="24">
        <v>12258</v>
      </c>
      <c r="F245" s="24">
        <v>11841.75</v>
      </c>
      <c r="G245" s="24">
        <f t="shared" si="40"/>
        <v>-270.0799999999999</v>
      </c>
      <c r="H245" s="24">
        <f t="shared" si="41"/>
        <v>416.25</v>
      </c>
      <c r="I245" s="25">
        <f t="shared" si="42"/>
        <v>-2.2298859875014756</v>
      </c>
      <c r="J245" s="25">
        <f t="shared" si="43"/>
        <v>96.6042584434655</v>
      </c>
      <c r="K245" s="25">
        <f t="shared" si="44"/>
        <v>96.6042584434655</v>
      </c>
    </row>
    <row r="246" spans="1:11" ht="12.75">
      <c r="A246" s="29" t="s">
        <v>153</v>
      </c>
      <c r="B246" s="23" t="s">
        <v>154</v>
      </c>
      <c r="C246" s="24">
        <v>38751019.52</v>
      </c>
      <c r="D246" s="24">
        <v>75968438</v>
      </c>
      <c r="E246" s="24">
        <v>33377384</v>
      </c>
      <c r="F246" s="24">
        <v>33341367.16</v>
      </c>
      <c r="G246" s="24">
        <f t="shared" si="40"/>
        <v>-5409652.360000003</v>
      </c>
      <c r="H246" s="24">
        <f t="shared" si="41"/>
        <v>36016.83999999985</v>
      </c>
      <c r="I246" s="25">
        <f t="shared" si="42"/>
        <v>-13.960025896113521</v>
      </c>
      <c r="J246" s="25">
        <f t="shared" si="43"/>
        <v>99.89209208247118</v>
      </c>
      <c r="K246" s="25">
        <f t="shared" si="44"/>
        <v>43.8884463571569</v>
      </c>
    </row>
    <row r="247" spans="1:11" ht="12.75">
      <c r="A247" s="30" t="s">
        <v>155</v>
      </c>
      <c r="B247" s="23" t="s">
        <v>156</v>
      </c>
      <c r="C247" s="24">
        <v>38576878.75</v>
      </c>
      <c r="D247" s="24">
        <v>75508916</v>
      </c>
      <c r="E247" s="24">
        <v>33223997</v>
      </c>
      <c r="F247" s="24">
        <v>33203180.16</v>
      </c>
      <c r="G247" s="24">
        <f t="shared" si="40"/>
        <v>-5373698.59</v>
      </c>
      <c r="H247" s="24">
        <f t="shared" si="41"/>
        <v>20816.83999999985</v>
      </c>
      <c r="I247" s="25">
        <f t="shared" si="42"/>
        <v>-13.929842859565198</v>
      </c>
      <c r="J247" s="25">
        <f t="shared" si="43"/>
        <v>99.93734396255815</v>
      </c>
      <c r="K247" s="25">
        <f t="shared" si="44"/>
        <v>43.972529230852686</v>
      </c>
    </row>
    <row r="248" spans="1:11" ht="25.5">
      <c r="A248" s="31" t="s">
        <v>157</v>
      </c>
      <c r="B248" s="23" t="s">
        <v>158</v>
      </c>
      <c r="C248" s="24">
        <v>38576878.75</v>
      </c>
      <c r="D248" s="24">
        <v>75508916</v>
      </c>
      <c r="E248" s="24">
        <v>33223997</v>
      </c>
      <c r="F248" s="24">
        <v>33203180.16</v>
      </c>
      <c r="G248" s="24">
        <f t="shared" si="40"/>
        <v>-5373698.59</v>
      </c>
      <c r="H248" s="24">
        <f t="shared" si="41"/>
        <v>20816.83999999985</v>
      </c>
      <c r="I248" s="25">
        <f t="shared" si="42"/>
        <v>-13.929842859565198</v>
      </c>
      <c r="J248" s="25">
        <f t="shared" si="43"/>
        <v>99.93734396255815</v>
      </c>
      <c r="K248" s="25">
        <f t="shared" si="44"/>
        <v>43.972529230852686</v>
      </c>
    </row>
    <row r="249" spans="1:11" ht="25.5">
      <c r="A249" s="30" t="s">
        <v>159</v>
      </c>
      <c r="B249" s="23" t="s">
        <v>160</v>
      </c>
      <c r="C249" s="24">
        <v>174140.77</v>
      </c>
      <c r="D249" s="24">
        <v>459522</v>
      </c>
      <c r="E249" s="24">
        <v>153387</v>
      </c>
      <c r="F249" s="24">
        <v>138187</v>
      </c>
      <c r="G249" s="24">
        <f t="shared" si="40"/>
        <v>-35953.76999999999</v>
      </c>
      <c r="H249" s="24">
        <f t="shared" si="41"/>
        <v>15200</v>
      </c>
      <c r="I249" s="25">
        <f t="shared" si="42"/>
        <v>-20.646382808574913</v>
      </c>
      <c r="J249" s="25">
        <f t="shared" si="43"/>
        <v>90.09042487303357</v>
      </c>
      <c r="K249" s="25">
        <f t="shared" si="44"/>
        <v>30.071900801267404</v>
      </c>
    </row>
    <row r="250" spans="1:11" ht="25.5">
      <c r="A250" s="31" t="s">
        <v>161</v>
      </c>
      <c r="B250" s="23" t="s">
        <v>162</v>
      </c>
      <c r="C250" s="24">
        <v>145018.89</v>
      </c>
      <c r="D250" s="24">
        <v>353780</v>
      </c>
      <c r="E250" s="24">
        <v>110807</v>
      </c>
      <c r="F250" s="24">
        <v>110807</v>
      </c>
      <c r="G250" s="24">
        <f t="shared" si="40"/>
        <v>-34211.890000000014</v>
      </c>
      <c r="H250" s="24">
        <f t="shared" si="41"/>
        <v>0</v>
      </c>
      <c r="I250" s="25">
        <f t="shared" si="42"/>
        <v>-23.591333515240677</v>
      </c>
      <c r="J250" s="25">
        <f t="shared" si="43"/>
        <v>100</v>
      </c>
      <c r="K250" s="25">
        <f t="shared" si="44"/>
        <v>31.320877381423486</v>
      </c>
    </row>
    <row r="251" spans="1:11" ht="38.25">
      <c r="A251" s="31" t="s">
        <v>163</v>
      </c>
      <c r="B251" s="23" t="s">
        <v>164</v>
      </c>
      <c r="C251" s="24">
        <v>29121.88</v>
      </c>
      <c r="D251" s="24">
        <v>105742</v>
      </c>
      <c r="E251" s="24">
        <v>42580</v>
      </c>
      <c r="F251" s="24">
        <v>27380</v>
      </c>
      <c r="G251" s="24">
        <f t="shared" si="40"/>
        <v>-1741.880000000001</v>
      </c>
      <c r="H251" s="24">
        <f t="shared" si="41"/>
        <v>15200</v>
      </c>
      <c r="I251" s="25">
        <f t="shared" si="42"/>
        <v>-5.981344610993517</v>
      </c>
      <c r="J251" s="25">
        <f t="shared" si="43"/>
        <v>64.30248943165806</v>
      </c>
      <c r="K251" s="25">
        <f t="shared" si="44"/>
        <v>25.893211779614532</v>
      </c>
    </row>
    <row r="252" spans="1:11" ht="12.75">
      <c r="A252" s="28" t="s">
        <v>52</v>
      </c>
      <c r="B252" s="23" t="s">
        <v>165</v>
      </c>
      <c r="C252" s="24">
        <v>195514.75</v>
      </c>
      <c r="D252" s="24">
        <v>572418</v>
      </c>
      <c r="E252" s="24">
        <v>178858</v>
      </c>
      <c r="F252" s="24">
        <v>160688.07</v>
      </c>
      <c r="G252" s="24">
        <f t="shared" si="40"/>
        <v>-34826.67999999999</v>
      </c>
      <c r="H252" s="24">
        <f t="shared" si="41"/>
        <v>18169.929999999993</v>
      </c>
      <c r="I252" s="25">
        <f t="shared" si="42"/>
        <v>-17.812814634190005</v>
      </c>
      <c r="J252" s="25">
        <f t="shared" si="43"/>
        <v>89.84114213510159</v>
      </c>
      <c r="K252" s="25">
        <f t="shared" si="44"/>
        <v>28.071805918052895</v>
      </c>
    </row>
    <row r="253" spans="1:11" ht="12.75">
      <c r="A253" s="29" t="s">
        <v>166</v>
      </c>
      <c r="B253" s="23" t="s">
        <v>167</v>
      </c>
      <c r="C253" s="24">
        <v>195514.75</v>
      </c>
      <c r="D253" s="24">
        <v>572418</v>
      </c>
      <c r="E253" s="24">
        <v>178858</v>
      </c>
      <c r="F253" s="24">
        <v>160688.07</v>
      </c>
      <c r="G253" s="24">
        <f t="shared" si="40"/>
        <v>-34826.67999999999</v>
      </c>
      <c r="H253" s="24">
        <f t="shared" si="41"/>
        <v>18169.929999999993</v>
      </c>
      <c r="I253" s="25">
        <f t="shared" si="42"/>
        <v>-17.812814634190005</v>
      </c>
      <c r="J253" s="25">
        <f t="shared" si="43"/>
        <v>89.84114213510159</v>
      </c>
      <c r="K253" s="25">
        <f t="shared" si="44"/>
        <v>28.071805918052895</v>
      </c>
    </row>
    <row r="254" spans="1:11" ht="12.75">
      <c r="A254" s="22"/>
      <c r="B254" s="23" t="s">
        <v>168</v>
      </c>
      <c r="C254" s="24">
        <v>-57783173.11</v>
      </c>
      <c r="D254" s="24">
        <v>-56296660</v>
      </c>
      <c r="E254" s="24">
        <v>-54759595</v>
      </c>
      <c r="F254" s="24">
        <v>-25169126.31</v>
      </c>
      <c r="G254" s="24">
        <f t="shared" si="40"/>
        <v>32614046.8</v>
      </c>
      <c r="H254" s="24">
        <f t="shared" si="41"/>
        <v>-29590468.69</v>
      </c>
      <c r="I254" s="25">
        <f t="shared" si="42"/>
        <v>-56.44211808498933</v>
      </c>
      <c r="J254" s="25">
        <f t="shared" si="43"/>
        <v>45.962951899114664</v>
      </c>
      <c r="K254" s="25">
        <f t="shared" si="44"/>
        <v>44.70802763432147</v>
      </c>
    </row>
    <row r="255" spans="1:11" ht="12.75">
      <c r="A255" s="22" t="s">
        <v>169</v>
      </c>
      <c r="B255" s="23" t="s">
        <v>170</v>
      </c>
      <c r="C255" s="24">
        <v>57783173.11</v>
      </c>
      <c r="D255" s="24">
        <v>56296660</v>
      </c>
      <c r="E255" s="24">
        <v>54759595</v>
      </c>
      <c r="F255" s="24">
        <v>25169126.31</v>
      </c>
      <c r="G255" s="24">
        <f t="shared" si="40"/>
        <v>-32614046.8</v>
      </c>
      <c r="H255" s="24">
        <f t="shared" si="41"/>
        <v>29590468.69</v>
      </c>
      <c r="I255" s="25">
        <f t="shared" si="42"/>
        <v>-56.44211808498933</v>
      </c>
      <c r="J255" s="25">
        <f t="shared" si="43"/>
        <v>45.962951899114664</v>
      </c>
      <c r="K255" s="25">
        <f t="shared" si="44"/>
        <v>44.70802763432147</v>
      </c>
    </row>
    <row r="256" spans="1:11" ht="12.75">
      <c r="A256" s="28" t="s">
        <v>171</v>
      </c>
      <c r="B256" s="23" t="s">
        <v>172</v>
      </c>
      <c r="C256" s="24">
        <v>32870.11</v>
      </c>
      <c r="D256" s="24">
        <v>0</v>
      </c>
      <c r="E256" s="24">
        <v>0</v>
      </c>
      <c r="F256" s="24">
        <v>845.68</v>
      </c>
      <c r="G256" s="24">
        <f t="shared" si="40"/>
        <v>-32024.43</v>
      </c>
      <c r="H256" s="24">
        <f t="shared" si="41"/>
        <v>-845.68</v>
      </c>
      <c r="I256" s="25">
        <f t="shared" si="42"/>
        <v>-97.42720666283137</v>
      </c>
      <c r="J256" s="25">
        <f t="shared" si="43"/>
        <v>0</v>
      </c>
      <c r="K256" s="25">
        <f t="shared" si="44"/>
        <v>0</v>
      </c>
    </row>
    <row r="257" spans="1:11" ht="12.75">
      <c r="A257" s="28" t="s">
        <v>173</v>
      </c>
      <c r="B257" s="23" t="s">
        <v>174</v>
      </c>
      <c r="C257" s="24">
        <v>57750303</v>
      </c>
      <c r="D257" s="24">
        <v>56296660</v>
      </c>
      <c r="E257" s="24">
        <v>54759595</v>
      </c>
      <c r="F257" s="24">
        <v>25168280.63</v>
      </c>
      <c r="G257" s="24">
        <f t="shared" si="40"/>
        <v>-32582022.37</v>
      </c>
      <c r="H257" s="24">
        <f t="shared" si="41"/>
        <v>29591314.37</v>
      </c>
      <c r="I257" s="25">
        <f t="shared" si="42"/>
        <v>-56.41879033950696</v>
      </c>
      <c r="J257" s="25">
        <f t="shared" si="43"/>
        <v>45.96140754875926</v>
      </c>
      <c r="K257" s="25">
        <f t="shared" si="44"/>
        <v>44.70652544928953</v>
      </c>
    </row>
    <row r="258" spans="1:11" ht="25.5">
      <c r="A258" s="29" t="s">
        <v>175</v>
      </c>
      <c r="B258" s="23" t="s">
        <v>176</v>
      </c>
      <c r="C258" s="24">
        <v>57783173.11</v>
      </c>
      <c r="D258" s="24">
        <v>56296660</v>
      </c>
      <c r="E258" s="24">
        <v>54759595</v>
      </c>
      <c r="F258" s="24">
        <v>25169126.31</v>
      </c>
      <c r="G258" s="24">
        <f t="shared" si="40"/>
        <v>-32614046.8</v>
      </c>
      <c r="H258" s="24">
        <f t="shared" si="41"/>
        <v>29590468.69</v>
      </c>
      <c r="I258" s="25">
        <f t="shared" si="42"/>
        <v>-56.44211808498933</v>
      </c>
      <c r="J258" s="25">
        <f t="shared" si="43"/>
        <v>45.962951899114664</v>
      </c>
      <c r="K258" s="25">
        <f t="shared" si="44"/>
        <v>44.70802763432147</v>
      </c>
    </row>
    <row r="259" spans="1:11" ht="38.25">
      <c r="A259" s="29" t="s">
        <v>177</v>
      </c>
      <c r="B259" s="23" t="s">
        <v>178</v>
      </c>
      <c r="C259" s="24">
        <v>-32870.11</v>
      </c>
      <c r="D259" s="24">
        <v>0</v>
      </c>
      <c r="E259" s="24">
        <v>0</v>
      </c>
      <c r="F259" s="24">
        <v>-845.68</v>
      </c>
      <c r="G259" s="24">
        <f t="shared" si="40"/>
        <v>32024.43</v>
      </c>
      <c r="H259" s="24">
        <f t="shared" si="41"/>
        <v>845.68</v>
      </c>
      <c r="I259" s="25">
        <f t="shared" si="42"/>
        <v>-97.42720666283137</v>
      </c>
      <c r="J259" s="25">
        <f t="shared" si="43"/>
        <v>0</v>
      </c>
      <c r="K259" s="25">
        <f t="shared" si="44"/>
        <v>0</v>
      </c>
    </row>
    <row r="260" spans="1:11" ht="12.75">
      <c r="A260" s="22"/>
      <c r="B260" s="23"/>
      <c r="C260" s="24"/>
      <c r="D260" s="24"/>
      <c r="E260" s="24"/>
      <c r="F260" s="24"/>
      <c r="G260" s="24"/>
      <c r="H260" s="24"/>
      <c r="I260" s="25"/>
      <c r="J260" s="25"/>
      <c r="K260" s="25"/>
    </row>
    <row r="261" spans="1:11" s="37" customFormat="1" ht="12.75">
      <c r="A261" s="38" t="s">
        <v>182</v>
      </c>
      <c r="B261" s="34" t="s">
        <v>183</v>
      </c>
      <c r="C261" s="35"/>
      <c r="D261" s="35"/>
      <c r="E261" s="35"/>
      <c r="F261" s="35"/>
      <c r="G261" s="35"/>
      <c r="H261" s="35"/>
      <c r="I261" s="36"/>
      <c r="J261" s="36"/>
      <c r="K261" s="36"/>
    </row>
    <row r="262" spans="1:11" ht="12.75">
      <c r="A262" s="22" t="s">
        <v>25</v>
      </c>
      <c r="B262" s="23" t="s">
        <v>26</v>
      </c>
      <c r="C262" s="24">
        <v>531466810.29</v>
      </c>
      <c r="D262" s="24">
        <v>1132271463</v>
      </c>
      <c r="E262" s="24">
        <v>547045049</v>
      </c>
      <c r="F262" s="24">
        <v>568410231.7</v>
      </c>
      <c r="G262" s="24">
        <f aca="true" t="shared" si="45" ref="G262:G293">F262-C262</f>
        <v>36943421.410000026</v>
      </c>
      <c r="H262" s="24">
        <f aca="true" t="shared" si="46" ref="H262:H293">E262-F262</f>
        <v>-21365182.700000048</v>
      </c>
      <c r="I262" s="25">
        <f aca="true" t="shared" si="47" ref="I262:I293">IF(ISERROR(F262/C262),0,F262/C262*100-100)</f>
        <v>6.951218908635411</v>
      </c>
      <c r="J262" s="25">
        <f aca="true" t="shared" si="48" ref="J262:J293">IF(ISERROR(F262/E262),0,F262/E262*100)</f>
        <v>103.90556184340862</v>
      </c>
      <c r="K262" s="25">
        <f aca="true" t="shared" si="49" ref="K262:K293">IF(ISERROR(F262/D262),0,F262/D262*100)</f>
        <v>50.20087940695544</v>
      </c>
    </row>
    <row r="263" spans="1:11" ht="12.75">
      <c r="A263" s="28" t="s">
        <v>27</v>
      </c>
      <c r="B263" s="23" t="s">
        <v>28</v>
      </c>
      <c r="C263" s="24">
        <v>485749274.63</v>
      </c>
      <c r="D263" s="24">
        <v>1048254464</v>
      </c>
      <c r="E263" s="24">
        <v>509748758</v>
      </c>
      <c r="F263" s="24">
        <v>525716568.38</v>
      </c>
      <c r="G263" s="24">
        <f t="shared" si="45"/>
        <v>39967293.75</v>
      </c>
      <c r="H263" s="24">
        <f t="shared" si="46"/>
        <v>-15967810.379999995</v>
      </c>
      <c r="I263" s="25">
        <f t="shared" si="47"/>
        <v>8.227967768030837</v>
      </c>
      <c r="J263" s="25">
        <f t="shared" si="48"/>
        <v>103.13248637282604</v>
      </c>
      <c r="K263" s="25">
        <f t="shared" si="49"/>
        <v>50.15161742063423</v>
      </c>
    </row>
    <row r="264" spans="1:11" ht="12.75">
      <c r="A264" s="29" t="s">
        <v>29</v>
      </c>
      <c r="B264" s="23" t="s">
        <v>30</v>
      </c>
      <c r="C264" s="24">
        <v>485749274.63</v>
      </c>
      <c r="D264" s="24">
        <v>1048254464</v>
      </c>
      <c r="E264" s="24">
        <v>509748758</v>
      </c>
      <c r="F264" s="24">
        <v>525716568.38</v>
      </c>
      <c r="G264" s="24">
        <f t="shared" si="45"/>
        <v>39967293.75</v>
      </c>
      <c r="H264" s="24">
        <f t="shared" si="46"/>
        <v>-15967810.379999995</v>
      </c>
      <c r="I264" s="25">
        <f t="shared" si="47"/>
        <v>8.227967768030837</v>
      </c>
      <c r="J264" s="25">
        <f t="shared" si="48"/>
        <v>103.13248637282604</v>
      </c>
      <c r="K264" s="25">
        <f t="shared" si="49"/>
        <v>50.15161742063423</v>
      </c>
    </row>
    <row r="265" spans="1:11" ht="12.75">
      <c r="A265" s="30" t="s">
        <v>31</v>
      </c>
      <c r="B265" s="23" t="s">
        <v>32</v>
      </c>
      <c r="C265" s="24">
        <v>522358622.45</v>
      </c>
      <c r="D265" s="24">
        <v>1048254464</v>
      </c>
      <c r="E265" s="24">
        <v>509748758</v>
      </c>
      <c r="F265" s="24">
        <v>578470266.12</v>
      </c>
      <c r="G265" s="24">
        <f t="shared" si="45"/>
        <v>56111643.67000002</v>
      </c>
      <c r="H265" s="24">
        <f t="shared" si="46"/>
        <v>-68721508.12</v>
      </c>
      <c r="I265" s="25">
        <f t="shared" si="47"/>
        <v>10.741977112739434</v>
      </c>
      <c r="J265" s="25">
        <f t="shared" si="48"/>
        <v>113.4814468974145</v>
      </c>
      <c r="K265" s="25">
        <f t="shared" si="49"/>
        <v>55.18414526112622</v>
      </c>
    </row>
    <row r="266" spans="1:11" ht="12.75">
      <c r="A266" s="31" t="s">
        <v>33</v>
      </c>
      <c r="B266" s="23" t="s">
        <v>34</v>
      </c>
      <c r="C266" s="24">
        <v>33289.38</v>
      </c>
      <c r="D266" s="24">
        <v>60000</v>
      </c>
      <c r="E266" s="24">
        <v>31000</v>
      </c>
      <c r="F266" s="24">
        <v>51062.95</v>
      </c>
      <c r="G266" s="24">
        <f t="shared" si="45"/>
        <v>17773.57</v>
      </c>
      <c r="H266" s="24">
        <f t="shared" si="46"/>
        <v>-20062.949999999997</v>
      </c>
      <c r="I266" s="25">
        <f t="shared" si="47"/>
        <v>53.391111519649826</v>
      </c>
      <c r="J266" s="25">
        <f t="shared" si="48"/>
        <v>164.7191935483871</v>
      </c>
      <c r="K266" s="25">
        <f t="shared" si="49"/>
        <v>85.10491666666667</v>
      </c>
    </row>
    <row r="267" spans="1:11" ht="25.5">
      <c r="A267" s="32" t="s">
        <v>35</v>
      </c>
      <c r="B267" s="23" t="s">
        <v>36</v>
      </c>
      <c r="C267" s="24">
        <v>33289.38</v>
      </c>
      <c r="D267" s="24">
        <v>60000</v>
      </c>
      <c r="E267" s="24">
        <v>31000</v>
      </c>
      <c r="F267" s="24">
        <v>51062.95</v>
      </c>
      <c r="G267" s="24">
        <f t="shared" si="45"/>
        <v>17773.57</v>
      </c>
      <c r="H267" s="24">
        <f t="shared" si="46"/>
        <v>-20062.949999999997</v>
      </c>
      <c r="I267" s="25">
        <f t="shared" si="47"/>
        <v>53.391111519649826</v>
      </c>
      <c r="J267" s="25">
        <f t="shared" si="48"/>
        <v>164.7191935483871</v>
      </c>
      <c r="K267" s="25">
        <f t="shared" si="49"/>
        <v>85.10491666666667</v>
      </c>
    </row>
    <row r="268" spans="1:11" ht="25.5">
      <c r="A268" s="31" t="s">
        <v>37</v>
      </c>
      <c r="B268" s="23" t="s">
        <v>38</v>
      </c>
      <c r="C268" s="24">
        <v>522325333.07</v>
      </c>
      <c r="D268" s="24">
        <v>1048194464</v>
      </c>
      <c r="E268" s="24">
        <v>509717758</v>
      </c>
      <c r="F268" s="24">
        <v>578419203.17</v>
      </c>
      <c r="G268" s="24">
        <f t="shared" si="45"/>
        <v>56093870.099999964</v>
      </c>
      <c r="H268" s="24">
        <f t="shared" si="46"/>
        <v>-68701445.16999996</v>
      </c>
      <c r="I268" s="25">
        <f t="shared" si="47"/>
        <v>10.739258953860187</v>
      </c>
      <c r="J268" s="25">
        <f t="shared" si="48"/>
        <v>113.47833072160691</v>
      </c>
      <c r="K268" s="25">
        <f t="shared" si="49"/>
        <v>55.182432557667084</v>
      </c>
    </row>
    <row r="269" spans="1:11" ht="25.5">
      <c r="A269" s="32" t="s">
        <v>39</v>
      </c>
      <c r="B269" s="23" t="s">
        <v>40</v>
      </c>
      <c r="C269" s="24">
        <v>522325333.07</v>
      </c>
      <c r="D269" s="24">
        <v>1048194464</v>
      </c>
      <c r="E269" s="24">
        <v>509717758</v>
      </c>
      <c r="F269" s="24">
        <v>578419203.17</v>
      </c>
      <c r="G269" s="24">
        <f t="shared" si="45"/>
        <v>56093870.099999964</v>
      </c>
      <c r="H269" s="24">
        <f t="shared" si="46"/>
        <v>-68701445.16999996</v>
      </c>
      <c r="I269" s="25">
        <f t="shared" si="47"/>
        <v>10.739258953860187</v>
      </c>
      <c r="J269" s="25">
        <f t="shared" si="48"/>
        <v>113.47833072160691</v>
      </c>
      <c r="K269" s="25">
        <f t="shared" si="49"/>
        <v>55.182432557667084</v>
      </c>
    </row>
    <row r="270" spans="1:11" ht="12.75">
      <c r="A270" s="31" t="s">
        <v>47</v>
      </c>
      <c r="B270" s="23" t="s">
        <v>48</v>
      </c>
      <c r="C270" s="24">
        <v>-36609347.82</v>
      </c>
      <c r="D270" s="24">
        <v>0</v>
      </c>
      <c r="E270" s="24">
        <v>0</v>
      </c>
      <c r="F270" s="24">
        <v>-52753697.74</v>
      </c>
      <c r="G270" s="24">
        <f t="shared" si="45"/>
        <v>-16144349.920000002</v>
      </c>
      <c r="H270" s="24">
        <f t="shared" si="46"/>
        <v>52753697.74</v>
      </c>
      <c r="I270" s="25">
        <f t="shared" si="47"/>
        <v>44.098982586027404</v>
      </c>
      <c r="J270" s="25">
        <f t="shared" si="48"/>
        <v>0</v>
      </c>
      <c r="K270" s="25">
        <f t="shared" si="49"/>
        <v>0</v>
      </c>
    </row>
    <row r="271" spans="1:11" ht="25.5">
      <c r="A271" s="32" t="s">
        <v>49</v>
      </c>
      <c r="B271" s="23" t="s">
        <v>50</v>
      </c>
      <c r="C271" s="24">
        <v>-36619318.91</v>
      </c>
      <c r="D271" s="24">
        <v>0</v>
      </c>
      <c r="E271" s="24">
        <v>0</v>
      </c>
      <c r="F271" s="24">
        <v>-52764748.39</v>
      </c>
      <c r="G271" s="24">
        <f t="shared" si="45"/>
        <v>-16145429.480000004</v>
      </c>
      <c r="H271" s="24">
        <f t="shared" si="46"/>
        <v>52764748.39</v>
      </c>
      <c r="I271" s="25">
        <f t="shared" si="47"/>
        <v>44.08992291659203</v>
      </c>
      <c r="J271" s="25">
        <f t="shared" si="48"/>
        <v>0</v>
      </c>
      <c r="K271" s="25">
        <f t="shared" si="49"/>
        <v>0</v>
      </c>
    </row>
    <row r="272" spans="1:11" ht="12.75">
      <c r="A272" s="32" t="s">
        <v>51</v>
      </c>
      <c r="B272" s="23" t="s">
        <v>48</v>
      </c>
      <c r="C272" s="24">
        <v>9971.09</v>
      </c>
      <c r="D272" s="24">
        <v>0</v>
      </c>
      <c r="E272" s="24">
        <v>0</v>
      </c>
      <c r="F272" s="24">
        <v>11050.65</v>
      </c>
      <c r="G272" s="24">
        <f t="shared" si="45"/>
        <v>1079.5599999999995</v>
      </c>
      <c r="H272" s="24">
        <f t="shared" si="46"/>
        <v>-11050.65</v>
      </c>
      <c r="I272" s="25">
        <f t="shared" si="47"/>
        <v>10.826900569546567</v>
      </c>
      <c r="J272" s="25">
        <f t="shared" si="48"/>
        <v>0</v>
      </c>
      <c r="K272" s="25">
        <f t="shared" si="49"/>
        <v>0</v>
      </c>
    </row>
    <row r="273" spans="1:11" ht="12.75">
      <c r="A273" s="28" t="s">
        <v>52</v>
      </c>
      <c r="B273" s="23" t="s">
        <v>53</v>
      </c>
      <c r="C273" s="24">
        <v>4045576.57</v>
      </c>
      <c r="D273" s="24">
        <v>790000</v>
      </c>
      <c r="E273" s="24">
        <v>407996</v>
      </c>
      <c r="F273" s="24">
        <v>5820867.65</v>
      </c>
      <c r="G273" s="24">
        <f t="shared" si="45"/>
        <v>1775291.0800000005</v>
      </c>
      <c r="H273" s="24">
        <f t="shared" si="46"/>
        <v>-5412871.65</v>
      </c>
      <c r="I273" s="25">
        <f t="shared" si="47"/>
        <v>43.88227609297235</v>
      </c>
      <c r="J273" s="25">
        <f t="shared" si="48"/>
        <v>1426.6972347768115</v>
      </c>
      <c r="K273" s="25">
        <f t="shared" si="49"/>
        <v>736.8186898734177</v>
      </c>
    </row>
    <row r="274" spans="1:11" ht="25.5">
      <c r="A274" s="29" t="s">
        <v>54</v>
      </c>
      <c r="B274" s="23" t="s">
        <v>55</v>
      </c>
      <c r="C274" s="24">
        <v>4045576.57</v>
      </c>
      <c r="D274" s="24">
        <v>790000</v>
      </c>
      <c r="E274" s="24">
        <v>407996</v>
      </c>
      <c r="F274" s="24">
        <v>5820867.65</v>
      </c>
      <c r="G274" s="24">
        <f t="shared" si="45"/>
        <v>1775291.0800000005</v>
      </c>
      <c r="H274" s="24">
        <f t="shared" si="46"/>
        <v>-5412871.65</v>
      </c>
      <c r="I274" s="25">
        <f t="shared" si="47"/>
        <v>43.88227609297235</v>
      </c>
      <c r="J274" s="25">
        <f t="shared" si="48"/>
        <v>1426.6972347768115</v>
      </c>
      <c r="K274" s="25">
        <f t="shared" si="49"/>
        <v>736.8186898734177</v>
      </c>
    </row>
    <row r="275" spans="1:11" ht="25.5">
      <c r="A275" s="30" t="s">
        <v>56</v>
      </c>
      <c r="B275" s="23" t="s">
        <v>57</v>
      </c>
      <c r="C275" s="24">
        <v>3369420.89</v>
      </c>
      <c r="D275" s="24">
        <v>790000</v>
      </c>
      <c r="E275" s="24">
        <v>407996</v>
      </c>
      <c r="F275" s="24">
        <v>5631456.34</v>
      </c>
      <c r="G275" s="24">
        <f t="shared" si="45"/>
        <v>2262035.4499999997</v>
      </c>
      <c r="H275" s="24">
        <f t="shared" si="46"/>
        <v>-5223460.34</v>
      </c>
      <c r="I275" s="25">
        <f t="shared" si="47"/>
        <v>67.1342501826775</v>
      </c>
      <c r="J275" s="25">
        <f t="shared" si="48"/>
        <v>1380.27243894548</v>
      </c>
      <c r="K275" s="25">
        <f t="shared" si="49"/>
        <v>712.8425746835443</v>
      </c>
    </row>
    <row r="276" spans="1:11" ht="12.75">
      <c r="A276" s="31" t="s">
        <v>58</v>
      </c>
      <c r="B276" s="23" t="s">
        <v>59</v>
      </c>
      <c r="C276" s="24">
        <v>23959.86</v>
      </c>
      <c r="D276" s="24">
        <v>120000</v>
      </c>
      <c r="E276" s="24">
        <v>77000</v>
      </c>
      <c r="F276" s="24">
        <v>120878.82</v>
      </c>
      <c r="G276" s="24">
        <f t="shared" si="45"/>
        <v>96918.96</v>
      </c>
      <c r="H276" s="24">
        <f t="shared" si="46"/>
        <v>-43878.82000000001</v>
      </c>
      <c r="I276" s="25">
        <f t="shared" si="47"/>
        <v>404.50553550813737</v>
      </c>
      <c r="J276" s="25">
        <f t="shared" si="48"/>
        <v>156.98548051948055</v>
      </c>
      <c r="K276" s="25">
        <f t="shared" si="49"/>
        <v>100.73235</v>
      </c>
    </row>
    <row r="277" spans="1:11" ht="25.5">
      <c r="A277" s="31" t="s">
        <v>60</v>
      </c>
      <c r="B277" s="23" t="s">
        <v>61</v>
      </c>
      <c r="C277" s="24">
        <v>25163.26</v>
      </c>
      <c r="D277" s="24">
        <v>20000</v>
      </c>
      <c r="E277" s="24">
        <v>6000</v>
      </c>
      <c r="F277" s="24">
        <v>31681.41</v>
      </c>
      <c r="G277" s="24">
        <f t="shared" si="45"/>
        <v>6518.1500000000015</v>
      </c>
      <c r="H277" s="24">
        <f t="shared" si="46"/>
        <v>-25681.41</v>
      </c>
      <c r="I277" s="25">
        <f t="shared" si="47"/>
        <v>25.903440174285848</v>
      </c>
      <c r="J277" s="25">
        <f t="shared" si="48"/>
        <v>528.0235</v>
      </c>
      <c r="K277" s="25">
        <f t="shared" si="49"/>
        <v>158.40705</v>
      </c>
    </row>
    <row r="278" spans="1:11" ht="12.75">
      <c r="A278" s="32" t="s">
        <v>62</v>
      </c>
      <c r="B278" s="23" t="s">
        <v>63</v>
      </c>
      <c r="C278" s="24">
        <v>24506.42</v>
      </c>
      <c r="D278" s="24">
        <v>10000</v>
      </c>
      <c r="E278" s="24">
        <v>6000</v>
      </c>
      <c r="F278" s="24">
        <v>28770.49</v>
      </c>
      <c r="G278" s="24">
        <f t="shared" si="45"/>
        <v>4264.070000000003</v>
      </c>
      <c r="H278" s="24">
        <f t="shared" si="46"/>
        <v>-22770.49</v>
      </c>
      <c r="I278" s="25">
        <f t="shared" si="47"/>
        <v>17.399807887076136</v>
      </c>
      <c r="J278" s="25">
        <f t="shared" si="48"/>
        <v>479.50816666666674</v>
      </c>
      <c r="K278" s="25">
        <f t="shared" si="49"/>
        <v>287.7049</v>
      </c>
    </row>
    <row r="279" spans="1:11" ht="12.75">
      <c r="A279" s="32" t="s">
        <v>64</v>
      </c>
      <c r="B279" s="23" t="s">
        <v>65</v>
      </c>
      <c r="C279" s="24">
        <v>656.84</v>
      </c>
      <c r="D279" s="24">
        <v>10000</v>
      </c>
      <c r="E279" s="24">
        <v>0</v>
      </c>
      <c r="F279" s="24">
        <v>2910.92</v>
      </c>
      <c r="G279" s="24">
        <f t="shared" si="45"/>
        <v>2254.08</v>
      </c>
      <c r="H279" s="24">
        <f t="shared" si="46"/>
        <v>-2910.92</v>
      </c>
      <c r="I279" s="25">
        <f t="shared" si="47"/>
        <v>343.1703306741368</v>
      </c>
      <c r="J279" s="25">
        <f t="shared" si="48"/>
        <v>0</v>
      </c>
      <c r="K279" s="25">
        <f t="shared" si="49"/>
        <v>29.1092</v>
      </c>
    </row>
    <row r="280" spans="1:11" ht="25.5">
      <c r="A280" s="31" t="s">
        <v>66</v>
      </c>
      <c r="B280" s="23" t="s">
        <v>67</v>
      </c>
      <c r="C280" s="24">
        <v>1870723.84</v>
      </c>
      <c r="D280" s="24">
        <v>0</v>
      </c>
      <c r="E280" s="24">
        <v>0</v>
      </c>
      <c r="F280" s="24">
        <v>2708417.67</v>
      </c>
      <c r="G280" s="24">
        <f t="shared" si="45"/>
        <v>837693.8299999998</v>
      </c>
      <c r="H280" s="24">
        <f t="shared" si="46"/>
        <v>-2708417.67</v>
      </c>
      <c r="I280" s="25">
        <f t="shared" si="47"/>
        <v>44.779128382733404</v>
      </c>
      <c r="J280" s="25">
        <f t="shared" si="48"/>
        <v>0</v>
      </c>
      <c r="K280" s="25">
        <f t="shared" si="49"/>
        <v>0</v>
      </c>
    </row>
    <row r="281" spans="1:11" ht="12.75">
      <c r="A281" s="31" t="s">
        <v>70</v>
      </c>
      <c r="B281" s="23" t="s">
        <v>71</v>
      </c>
      <c r="C281" s="24">
        <v>1949.83</v>
      </c>
      <c r="D281" s="24">
        <v>0</v>
      </c>
      <c r="E281" s="24">
        <v>0</v>
      </c>
      <c r="F281" s="24">
        <v>138</v>
      </c>
      <c r="G281" s="24">
        <f t="shared" si="45"/>
        <v>-1811.83</v>
      </c>
      <c r="H281" s="24">
        <f t="shared" si="46"/>
        <v>-138</v>
      </c>
      <c r="I281" s="25">
        <f t="shared" si="47"/>
        <v>-92.9224599067611</v>
      </c>
      <c r="J281" s="25">
        <f t="shared" si="48"/>
        <v>0</v>
      </c>
      <c r="K281" s="25">
        <f t="shared" si="49"/>
        <v>0</v>
      </c>
    </row>
    <row r="282" spans="1:11" ht="12.75">
      <c r="A282" s="31" t="s">
        <v>74</v>
      </c>
      <c r="B282" s="23" t="s">
        <v>75</v>
      </c>
      <c r="C282" s="24">
        <v>1447624.1</v>
      </c>
      <c r="D282" s="24">
        <v>650000</v>
      </c>
      <c r="E282" s="24">
        <v>324996</v>
      </c>
      <c r="F282" s="24">
        <v>2770340.44</v>
      </c>
      <c r="G282" s="24">
        <f t="shared" si="45"/>
        <v>1322716.3399999999</v>
      </c>
      <c r="H282" s="24">
        <f t="shared" si="46"/>
        <v>-2445344.44</v>
      </c>
      <c r="I282" s="25">
        <f t="shared" si="47"/>
        <v>91.37153353553592</v>
      </c>
      <c r="J282" s="25">
        <f t="shared" si="48"/>
        <v>852.4229344361162</v>
      </c>
      <c r="K282" s="25">
        <f t="shared" si="49"/>
        <v>426.20622153846153</v>
      </c>
    </row>
    <row r="283" spans="1:11" ht="25.5">
      <c r="A283" s="30" t="s">
        <v>76</v>
      </c>
      <c r="B283" s="23" t="s">
        <v>77</v>
      </c>
      <c r="C283" s="24">
        <v>676155.68</v>
      </c>
      <c r="D283" s="24">
        <v>0</v>
      </c>
      <c r="E283" s="24">
        <v>0</v>
      </c>
      <c r="F283" s="24">
        <v>189411.31</v>
      </c>
      <c r="G283" s="24">
        <f t="shared" si="45"/>
        <v>-486744.37000000005</v>
      </c>
      <c r="H283" s="24">
        <f t="shared" si="46"/>
        <v>-189411.31</v>
      </c>
      <c r="I283" s="25">
        <f t="shared" si="47"/>
        <v>-71.98702671550434</v>
      </c>
      <c r="J283" s="25">
        <f t="shared" si="48"/>
        <v>0</v>
      </c>
      <c r="K283" s="25">
        <f t="shared" si="49"/>
        <v>0</v>
      </c>
    </row>
    <row r="284" spans="1:11" ht="25.5">
      <c r="A284" s="31" t="s">
        <v>78</v>
      </c>
      <c r="B284" s="23" t="s">
        <v>79</v>
      </c>
      <c r="C284" s="24">
        <v>672218.74</v>
      </c>
      <c r="D284" s="24">
        <v>0</v>
      </c>
      <c r="E284" s="24">
        <v>0</v>
      </c>
      <c r="F284" s="24">
        <v>187476.16</v>
      </c>
      <c r="G284" s="24">
        <f t="shared" si="45"/>
        <v>-484742.57999999996</v>
      </c>
      <c r="H284" s="24">
        <f t="shared" si="46"/>
        <v>-187476.16</v>
      </c>
      <c r="I284" s="25">
        <f t="shared" si="47"/>
        <v>-72.1108399923513</v>
      </c>
      <c r="J284" s="25">
        <f t="shared" si="48"/>
        <v>0</v>
      </c>
      <c r="K284" s="25">
        <f t="shared" si="49"/>
        <v>0</v>
      </c>
    </row>
    <row r="285" spans="1:11" ht="12.75">
      <c r="A285" s="31" t="s">
        <v>82</v>
      </c>
      <c r="B285" s="23" t="s">
        <v>75</v>
      </c>
      <c r="C285" s="24">
        <v>3936.94</v>
      </c>
      <c r="D285" s="24">
        <v>0</v>
      </c>
      <c r="E285" s="24">
        <v>0</v>
      </c>
      <c r="F285" s="24">
        <v>1935.15</v>
      </c>
      <c r="G285" s="24">
        <f t="shared" si="45"/>
        <v>-2001.79</v>
      </c>
      <c r="H285" s="24">
        <f t="shared" si="46"/>
        <v>-1935.15</v>
      </c>
      <c r="I285" s="25">
        <f t="shared" si="47"/>
        <v>-50.846342590946264</v>
      </c>
      <c r="J285" s="25">
        <f t="shared" si="48"/>
        <v>0</v>
      </c>
      <c r="K285" s="25">
        <f t="shared" si="49"/>
        <v>0</v>
      </c>
    </row>
    <row r="286" spans="1:11" ht="25.5">
      <c r="A286" s="28" t="s">
        <v>83</v>
      </c>
      <c r="B286" s="23" t="s">
        <v>84</v>
      </c>
      <c r="C286" s="24">
        <v>272.8</v>
      </c>
      <c r="D286" s="24">
        <v>0</v>
      </c>
      <c r="E286" s="24">
        <v>0</v>
      </c>
      <c r="F286" s="24">
        <v>51.15</v>
      </c>
      <c r="G286" s="24">
        <f t="shared" si="45"/>
        <v>-221.65</v>
      </c>
      <c r="H286" s="24">
        <f t="shared" si="46"/>
        <v>-51.15</v>
      </c>
      <c r="I286" s="25">
        <f t="shared" si="47"/>
        <v>-81.25</v>
      </c>
      <c r="J286" s="25">
        <f t="shared" si="48"/>
        <v>0</v>
      </c>
      <c r="K286" s="25">
        <f t="shared" si="49"/>
        <v>0</v>
      </c>
    </row>
    <row r="287" spans="1:11" ht="12.75">
      <c r="A287" s="28" t="s">
        <v>85</v>
      </c>
      <c r="B287" s="23" t="s">
        <v>86</v>
      </c>
      <c r="C287" s="24">
        <v>41671686.29</v>
      </c>
      <c r="D287" s="24">
        <v>83226999</v>
      </c>
      <c r="E287" s="24">
        <v>36888295</v>
      </c>
      <c r="F287" s="24">
        <v>36872744.52</v>
      </c>
      <c r="G287" s="24">
        <f t="shared" si="45"/>
        <v>-4798941.769999996</v>
      </c>
      <c r="H287" s="24">
        <f t="shared" si="46"/>
        <v>15550.479999996722</v>
      </c>
      <c r="I287" s="25">
        <f t="shared" si="47"/>
        <v>-11.516072895642822</v>
      </c>
      <c r="J287" s="25">
        <f t="shared" si="48"/>
        <v>99.95784440565768</v>
      </c>
      <c r="K287" s="25">
        <f t="shared" si="49"/>
        <v>44.30382563715893</v>
      </c>
    </row>
    <row r="288" spans="1:11" ht="12.75">
      <c r="A288" s="29" t="s">
        <v>87</v>
      </c>
      <c r="B288" s="23" t="s">
        <v>88</v>
      </c>
      <c r="C288" s="24">
        <v>41671686.29</v>
      </c>
      <c r="D288" s="24">
        <v>83226999</v>
      </c>
      <c r="E288" s="24">
        <v>36888295</v>
      </c>
      <c r="F288" s="24">
        <v>36872744.52</v>
      </c>
      <c r="G288" s="24">
        <f t="shared" si="45"/>
        <v>-4798941.769999996</v>
      </c>
      <c r="H288" s="24">
        <f t="shared" si="46"/>
        <v>15550.479999996722</v>
      </c>
      <c r="I288" s="25">
        <f t="shared" si="47"/>
        <v>-11.516072895642822</v>
      </c>
      <c r="J288" s="25">
        <f t="shared" si="48"/>
        <v>99.95784440565768</v>
      </c>
      <c r="K288" s="25">
        <f t="shared" si="49"/>
        <v>44.30382563715893</v>
      </c>
    </row>
    <row r="289" spans="1:11" ht="25.5">
      <c r="A289" s="30" t="s">
        <v>89</v>
      </c>
      <c r="B289" s="23" t="s">
        <v>90</v>
      </c>
      <c r="C289" s="24">
        <v>7875453.38</v>
      </c>
      <c r="D289" s="24">
        <v>17960492</v>
      </c>
      <c r="E289" s="24">
        <v>8553897</v>
      </c>
      <c r="F289" s="24">
        <v>8546946.09</v>
      </c>
      <c r="G289" s="24">
        <f t="shared" si="45"/>
        <v>671492.71</v>
      </c>
      <c r="H289" s="24">
        <f t="shared" si="46"/>
        <v>6950.910000000149</v>
      </c>
      <c r="I289" s="25">
        <f t="shared" si="47"/>
        <v>8.526400673074647</v>
      </c>
      <c r="J289" s="25">
        <f t="shared" si="48"/>
        <v>99.91873984454102</v>
      </c>
      <c r="K289" s="25">
        <f t="shared" si="49"/>
        <v>47.58748307117644</v>
      </c>
    </row>
    <row r="290" spans="1:11" ht="25.5">
      <c r="A290" s="31" t="s">
        <v>91</v>
      </c>
      <c r="B290" s="23" t="s">
        <v>92</v>
      </c>
      <c r="C290" s="24">
        <v>7875453.38</v>
      </c>
      <c r="D290" s="24">
        <v>17960492</v>
      </c>
      <c r="E290" s="24">
        <v>8553897</v>
      </c>
      <c r="F290" s="24">
        <v>8546946.09</v>
      </c>
      <c r="G290" s="24">
        <f t="shared" si="45"/>
        <v>671492.71</v>
      </c>
      <c r="H290" s="24">
        <f t="shared" si="46"/>
        <v>6950.910000000149</v>
      </c>
      <c r="I290" s="25">
        <f t="shared" si="47"/>
        <v>8.526400673074647</v>
      </c>
      <c r="J290" s="25">
        <f t="shared" si="48"/>
        <v>99.91873984454102</v>
      </c>
      <c r="K290" s="25">
        <f t="shared" si="49"/>
        <v>47.58748307117644</v>
      </c>
    </row>
    <row r="291" spans="1:11" ht="25.5">
      <c r="A291" s="32" t="s">
        <v>95</v>
      </c>
      <c r="B291" s="23" t="s">
        <v>96</v>
      </c>
      <c r="C291" s="24">
        <v>924292.38</v>
      </c>
      <c r="D291" s="24">
        <v>3994953</v>
      </c>
      <c r="E291" s="24">
        <v>1551130</v>
      </c>
      <c r="F291" s="24">
        <v>1544179.09</v>
      </c>
      <c r="G291" s="24">
        <f t="shared" si="45"/>
        <v>619886.7100000001</v>
      </c>
      <c r="H291" s="24">
        <f t="shared" si="46"/>
        <v>6950.909999999916</v>
      </c>
      <c r="I291" s="25">
        <f t="shared" si="47"/>
        <v>67.06608465169865</v>
      </c>
      <c r="J291" s="25">
        <f t="shared" si="48"/>
        <v>99.55188088683734</v>
      </c>
      <c r="K291" s="25">
        <f t="shared" si="49"/>
        <v>38.65324798564589</v>
      </c>
    </row>
    <row r="292" spans="1:11" ht="25.5">
      <c r="A292" s="32" t="s">
        <v>99</v>
      </c>
      <c r="B292" s="23" t="s">
        <v>100</v>
      </c>
      <c r="C292" s="24">
        <v>986400</v>
      </c>
      <c r="D292" s="24">
        <v>1902420</v>
      </c>
      <c r="E292" s="24">
        <v>951210</v>
      </c>
      <c r="F292" s="24">
        <v>951210</v>
      </c>
      <c r="G292" s="24">
        <f t="shared" si="45"/>
        <v>-35190</v>
      </c>
      <c r="H292" s="24">
        <f t="shared" si="46"/>
        <v>0</v>
      </c>
      <c r="I292" s="25">
        <f t="shared" si="47"/>
        <v>-3.5675182481751904</v>
      </c>
      <c r="J292" s="25">
        <f t="shared" si="48"/>
        <v>100</v>
      </c>
      <c r="K292" s="25">
        <f t="shared" si="49"/>
        <v>50</v>
      </c>
    </row>
    <row r="293" spans="1:11" ht="25.5">
      <c r="A293" s="32" t="s">
        <v>101</v>
      </c>
      <c r="B293" s="23" t="s">
        <v>102</v>
      </c>
      <c r="C293" s="24">
        <v>646152</v>
      </c>
      <c r="D293" s="24">
        <v>1292304</v>
      </c>
      <c r="E293" s="24">
        <v>666152</v>
      </c>
      <c r="F293" s="24">
        <v>666152</v>
      </c>
      <c r="G293" s="24">
        <f t="shared" si="45"/>
        <v>20000</v>
      </c>
      <c r="H293" s="24">
        <f t="shared" si="46"/>
        <v>0</v>
      </c>
      <c r="I293" s="25">
        <f t="shared" si="47"/>
        <v>3.095246938800784</v>
      </c>
      <c r="J293" s="25">
        <f t="shared" si="48"/>
        <v>100</v>
      </c>
      <c r="K293" s="25">
        <f t="shared" si="49"/>
        <v>51.54762346940039</v>
      </c>
    </row>
    <row r="294" spans="1:11" ht="12.75">
      <c r="A294" s="32" t="s">
        <v>103</v>
      </c>
      <c r="B294" s="23" t="s">
        <v>104</v>
      </c>
      <c r="C294" s="24">
        <v>5317514</v>
      </c>
      <c r="D294" s="24">
        <v>10768625</v>
      </c>
      <c r="E294" s="24">
        <v>5384310</v>
      </c>
      <c r="F294" s="24">
        <v>5384310</v>
      </c>
      <c r="G294" s="24">
        <f aca="true" t="shared" si="50" ref="G294:G314">F294-C294</f>
        <v>66796</v>
      </c>
      <c r="H294" s="24">
        <f aca="true" t="shared" si="51" ref="H294:H314">E294-F294</f>
        <v>0</v>
      </c>
      <c r="I294" s="25">
        <f aca="true" t="shared" si="52" ref="I294:I314">IF(ISERROR(F294/C294),0,F294/C294*100-100)</f>
        <v>1.2561509005900149</v>
      </c>
      <c r="J294" s="25">
        <f aca="true" t="shared" si="53" ref="J294:J314">IF(ISERROR(F294/E294),0,F294/E294*100)</f>
        <v>100</v>
      </c>
      <c r="K294" s="25">
        <f aca="true" t="shared" si="54" ref="K294:K314">IF(ISERROR(F294/D294),0,F294/D294*100)</f>
        <v>49.9999767844084</v>
      </c>
    </row>
    <row r="295" spans="1:11" ht="12.75">
      <c r="A295" s="32" t="s">
        <v>105</v>
      </c>
      <c r="B295" s="23" t="s">
        <v>106</v>
      </c>
      <c r="C295" s="24">
        <v>1095</v>
      </c>
      <c r="D295" s="24">
        <v>2190</v>
      </c>
      <c r="E295" s="24">
        <v>1095</v>
      </c>
      <c r="F295" s="24">
        <v>1095</v>
      </c>
      <c r="G295" s="24">
        <f t="shared" si="50"/>
        <v>0</v>
      </c>
      <c r="H295" s="24">
        <f t="shared" si="51"/>
        <v>0</v>
      </c>
      <c r="I295" s="25">
        <f t="shared" si="52"/>
        <v>0</v>
      </c>
      <c r="J295" s="25">
        <f t="shared" si="53"/>
        <v>100</v>
      </c>
      <c r="K295" s="25">
        <f t="shared" si="54"/>
        <v>50</v>
      </c>
    </row>
    <row r="296" spans="1:11" ht="12.75">
      <c r="A296" s="30" t="s">
        <v>107</v>
      </c>
      <c r="B296" s="23" t="s">
        <v>108</v>
      </c>
      <c r="C296" s="24">
        <v>33796232.91</v>
      </c>
      <c r="D296" s="24">
        <v>65266507</v>
      </c>
      <c r="E296" s="24">
        <v>28334398</v>
      </c>
      <c r="F296" s="24">
        <v>28325798.43</v>
      </c>
      <c r="G296" s="24">
        <f t="shared" si="50"/>
        <v>-5470434.479999997</v>
      </c>
      <c r="H296" s="24">
        <f t="shared" si="51"/>
        <v>8599.570000000298</v>
      </c>
      <c r="I296" s="25">
        <f t="shared" si="52"/>
        <v>-16.186521422573534</v>
      </c>
      <c r="J296" s="25">
        <f t="shared" si="53"/>
        <v>99.96964971692711</v>
      </c>
      <c r="K296" s="25">
        <f t="shared" si="54"/>
        <v>43.400205912659004</v>
      </c>
    </row>
    <row r="297" spans="1:11" ht="12.75">
      <c r="A297" s="31" t="s">
        <v>109</v>
      </c>
      <c r="B297" s="23" t="s">
        <v>110</v>
      </c>
      <c r="C297" s="24">
        <v>33796232.91</v>
      </c>
      <c r="D297" s="24">
        <v>65266507</v>
      </c>
      <c r="E297" s="24">
        <v>28334398</v>
      </c>
      <c r="F297" s="24">
        <v>28325798.43</v>
      </c>
      <c r="G297" s="24">
        <f t="shared" si="50"/>
        <v>-5470434.479999997</v>
      </c>
      <c r="H297" s="24">
        <f t="shared" si="51"/>
        <v>8599.570000000298</v>
      </c>
      <c r="I297" s="25">
        <f t="shared" si="52"/>
        <v>-16.186521422573534</v>
      </c>
      <c r="J297" s="25">
        <f t="shared" si="53"/>
        <v>99.96964971692711</v>
      </c>
      <c r="K297" s="25">
        <f t="shared" si="54"/>
        <v>43.400205912659004</v>
      </c>
    </row>
    <row r="298" spans="1:11" ht="25.5">
      <c r="A298" s="32" t="s">
        <v>111</v>
      </c>
      <c r="B298" s="23" t="s">
        <v>112</v>
      </c>
      <c r="C298" s="24">
        <v>4164652.47</v>
      </c>
      <c r="D298" s="24">
        <v>8775480</v>
      </c>
      <c r="E298" s="24">
        <v>4611722</v>
      </c>
      <c r="F298" s="24">
        <v>4610593.78</v>
      </c>
      <c r="G298" s="24">
        <f t="shared" si="50"/>
        <v>445941.31000000006</v>
      </c>
      <c r="H298" s="24">
        <f t="shared" si="51"/>
        <v>1128.2199999997392</v>
      </c>
      <c r="I298" s="25">
        <f t="shared" si="52"/>
        <v>10.707767651978898</v>
      </c>
      <c r="J298" s="25">
        <f t="shared" si="53"/>
        <v>99.97553581937507</v>
      </c>
      <c r="K298" s="25">
        <f t="shared" si="54"/>
        <v>52.539505303413605</v>
      </c>
    </row>
    <row r="299" spans="1:11" ht="25.5">
      <c r="A299" s="32" t="s">
        <v>113</v>
      </c>
      <c r="B299" s="23" t="s">
        <v>114</v>
      </c>
      <c r="C299" s="24">
        <v>498516.65</v>
      </c>
      <c r="D299" s="24">
        <v>1217670</v>
      </c>
      <c r="E299" s="24">
        <v>530820</v>
      </c>
      <c r="F299" s="24">
        <v>528373.55</v>
      </c>
      <c r="G299" s="24">
        <f t="shared" si="50"/>
        <v>29856.900000000023</v>
      </c>
      <c r="H299" s="24">
        <f t="shared" si="51"/>
        <v>2446.4499999999534</v>
      </c>
      <c r="I299" s="25">
        <f t="shared" si="52"/>
        <v>5.989148005387591</v>
      </c>
      <c r="J299" s="25">
        <f t="shared" si="53"/>
        <v>99.53911872197733</v>
      </c>
      <c r="K299" s="25">
        <f t="shared" si="54"/>
        <v>43.392179326089995</v>
      </c>
    </row>
    <row r="300" spans="1:11" ht="25.5">
      <c r="A300" s="32" t="s">
        <v>115</v>
      </c>
      <c r="B300" s="23" t="s">
        <v>116</v>
      </c>
      <c r="C300" s="24">
        <v>29133063.79</v>
      </c>
      <c r="D300" s="24">
        <v>55273357</v>
      </c>
      <c r="E300" s="24">
        <v>23191856</v>
      </c>
      <c r="F300" s="24">
        <v>23186831.1</v>
      </c>
      <c r="G300" s="24">
        <f t="shared" si="50"/>
        <v>-5946232.689999998</v>
      </c>
      <c r="H300" s="24">
        <f t="shared" si="51"/>
        <v>5024.89999999851</v>
      </c>
      <c r="I300" s="25">
        <f t="shared" si="52"/>
        <v>-20.410598531147485</v>
      </c>
      <c r="J300" s="25">
        <f t="shared" si="53"/>
        <v>99.97833334253197</v>
      </c>
      <c r="K300" s="25">
        <f t="shared" si="54"/>
        <v>41.94938096486523</v>
      </c>
    </row>
    <row r="301" spans="1:11" ht="12.75">
      <c r="A301" s="22" t="s">
        <v>131</v>
      </c>
      <c r="B301" s="23" t="s">
        <v>132</v>
      </c>
      <c r="C301" s="24">
        <v>564657360.55</v>
      </c>
      <c r="D301" s="24">
        <v>1133790433</v>
      </c>
      <c r="E301" s="24">
        <v>564178769</v>
      </c>
      <c r="F301" s="24">
        <v>562663169.67</v>
      </c>
      <c r="G301" s="24">
        <f t="shared" si="50"/>
        <v>-1994190.8799999952</v>
      </c>
      <c r="H301" s="24">
        <f t="shared" si="51"/>
        <v>1515599.330000043</v>
      </c>
      <c r="I301" s="25">
        <f t="shared" si="52"/>
        <v>-0.3531683139767381</v>
      </c>
      <c r="J301" s="25">
        <f t="shared" si="53"/>
        <v>99.73136186377832</v>
      </c>
      <c r="K301" s="25">
        <f t="shared" si="54"/>
        <v>49.626734649823945</v>
      </c>
    </row>
    <row r="302" spans="1:11" ht="12.75">
      <c r="A302" s="28" t="s">
        <v>27</v>
      </c>
      <c r="B302" s="23" t="s">
        <v>133</v>
      </c>
      <c r="C302" s="24">
        <v>564657360.55</v>
      </c>
      <c r="D302" s="24">
        <v>1133790433</v>
      </c>
      <c r="E302" s="24">
        <v>564178769</v>
      </c>
      <c r="F302" s="24">
        <v>562663169.67</v>
      </c>
      <c r="G302" s="24">
        <f t="shared" si="50"/>
        <v>-1994190.8799999952</v>
      </c>
      <c r="H302" s="24">
        <f t="shared" si="51"/>
        <v>1515599.330000043</v>
      </c>
      <c r="I302" s="25">
        <f t="shared" si="52"/>
        <v>-0.3531683139767381</v>
      </c>
      <c r="J302" s="25">
        <f t="shared" si="53"/>
        <v>99.73136186377832</v>
      </c>
      <c r="K302" s="25">
        <f t="shared" si="54"/>
        <v>49.626734649823945</v>
      </c>
    </row>
    <row r="303" spans="1:11" ht="12.75">
      <c r="A303" s="29" t="s">
        <v>142</v>
      </c>
      <c r="B303" s="23" t="s">
        <v>143</v>
      </c>
      <c r="C303" s="24">
        <v>0</v>
      </c>
      <c r="D303" s="24">
        <v>8113</v>
      </c>
      <c r="E303" s="24">
        <v>0</v>
      </c>
      <c r="F303" s="24">
        <v>0</v>
      </c>
      <c r="G303" s="24">
        <f t="shared" si="50"/>
        <v>0</v>
      </c>
      <c r="H303" s="24">
        <f t="shared" si="51"/>
        <v>0</v>
      </c>
      <c r="I303" s="25">
        <f t="shared" si="52"/>
        <v>0</v>
      </c>
      <c r="J303" s="25">
        <f t="shared" si="53"/>
        <v>0</v>
      </c>
      <c r="K303" s="25">
        <f t="shared" si="54"/>
        <v>0</v>
      </c>
    </row>
    <row r="304" spans="1:11" ht="12.75">
      <c r="A304" s="29" t="s">
        <v>29</v>
      </c>
      <c r="B304" s="23" t="s">
        <v>144</v>
      </c>
      <c r="C304" s="24">
        <v>561669255.55</v>
      </c>
      <c r="D304" s="24">
        <v>1127507312</v>
      </c>
      <c r="E304" s="24">
        <v>561128487</v>
      </c>
      <c r="F304" s="24">
        <v>559612887.67</v>
      </c>
      <c r="G304" s="24">
        <f t="shared" si="50"/>
        <v>-2056367.8799999952</v>
      </c>
      <c r="H304" s="24">
        <f t="shared" si="51"/>
        <v>1515599.330000043</v>
      </c>
      <c r="I304" s="25">
        <f t="shared" si="52"/>
        <v>-0.3661172228460998</v>
      </c>
      <c r="J304" s="25">
        <f t="shared" si="53"/>
        <v>99.72990155283276</v>
      </c>
      <c r="K304" s="25">
        <f t="shared" si="54"/>
        <v>49.63275020162352</v>
      </c>
    </row>
    <row r="305" spans="1:11" ht="12.75">
      <c r="A305" s="30" t="s">
        <v>147</v>
      </c>
      <c r="B305" s="23" t="s">
        <v>148</v>
      </c>
      <c r="C305" s="24">
        <v>561669255.55</v>
      </c>
      <c r="D305" s="24">
        <v>1127507312</v>
      </c>
      <c r="E305" s="24">
        <v>561128487</v>
      </c>
      <c r="F305" s="24">
        <v>559612887.67</v>
      </c>
      <c r="G305" s="24">
        <f t="shared" si="50"/>
        <v>-2056367.8799999952</v>
      </c>
      <c r="H305" s="24">
        <f t="shared" si="51"/>
        <v>1515599.330000043</v>
      </c>
      <c r="I305" s="25">
        <f t="shared" si="52"/>
        <v>-0.3661172228460998</v>
      </c>
      <c r="J305" s="25">
        <f t="shared" si="53"/>
        <v>99.72990155283276</v>
      </c>
      <c r="K305" s="25">
        <f t="shared" si="54"/>
        <v>49.63275020162352</v>
      </c>
    </row>
    <row r="306" spans="1:11" ht="12.75">
      <c r="A306" s="29" t="s">
        <v>153</v>
      </c>
      <c r="B306" s="23" t="s">
        <v>154</v>
      </c>
      <c r="C306" s="24">
        <v>2988105</v>
      </c>
      <c r="D306" s="24">
        <v>6275008</v>
      </c>
      <c r="E306" s="24">
        <v>3050282</v>
      </c>
      <c r="F306" s="24">
        <v>3050282</v>
      </c>
      <c r="G306" s="24">
        <f t="shared" si="50"/>
        <v>62177</v>
      </c>
      <c r="H306" s="24">
        <f t="shared" si="51"/>
        <v>0</v>
      </c>
      <c r="I306" s="25">
        <f t="shared" si="52"/>
        <v>2.0808171064939103</v>
      </c>
      <c r="J306" s="25">
        <f t="shared" si="53"/>
        <v>100</v>
      </c>
      <c r="K306" s="25">
        <f t="shared" si="54"/>
        <v>48.61000974022663</v>
      </c>
    </row>
    <row r="307" spans="1:11" ht="12.75">
      <c r="A307" s="30" t="s">
        <v>155</v>
      </c>
      <c r="B307" s="23" t="s">
        <v>156</v>
      </c>
      <c r="C307" s="24">
        <v>2988105</v>
      </c>
      <c r="D307" s="24">
        <v>6275008</v>
      </c>
      <c r="E307" s="24">
        <v>3050282</v>
      </c>
      <c r="F307" s="24">
        <v>3050282</v>
      </c>
      <c r="G307" s="24">
        <f t="shared" si="50"/>
        <v>62177</v>
      </c>
      <c r="H307" s="24">
        <f t="shared" si="51"/>
        <v>0</v>
      </c>
      <c r="I307" s="25">
        <f t="shared" si="52"/>
        <v>2.0808171064939103</v>
      </c>
      <c r="J307" s="25">
        <f t="shared" si="53"/>
        <v>100</v>
      </c>
      <c r="K307" s="25">
        <f t="shared" si="54"/>
        <v>48.61000974022663</v>
      </c>
    </row>
    <row r="308" spans="1:11" ht="25.5">
      <c r="A308" s="31" t="s">
        <v>157</v>
      </c>
      <c r="B308" s="23" t="s">
        <v>158</v>
      </c>
      <c r="C308" s="24">
        <v>2988105</v>
      </c>
      <c r="D308" s="24">
        <v>6275008</v>
      </c>
      <c r="E308" s="24">
        <v>3050282</v>
      </c>
      <c r="F308" s="24">
        <v>3050282</v>
      </c>
      <c r="G308" s="24">
        <f t="shared" si="50"/>
        <v>62177</v>
      </c>
      <c r="H308" s="24">
        <f t="shared" si="51"/>
        <v>0</v>
      </c>
      <c r="I308" s="25">
        <f t="shared" si="52"/>
        <v>2.0808171064939103</v>
      </c>
      <c r="J308" s="25">
        <f t="shared" si="53"/>
        <v>100</v>
      </c>
      <c r="K308" s="25">
        <f t="shared" si="54"/>
        <v>48.61000974022663</v>
      </c>
    </row>
    <row r="309" spans="1:11" ht="12.75">
      <c r="A309" s="22"/>
      <c r="B309" s="23" t="s">
        <v>168</v>
      </c>
      <c r="C309" s="24">
        <v>-33190550.26</v>
      </c>
      <c r="D309" s="24">
        <v>-1518970</v>
      </c>
      <c r="E309" s="24">
        <v>-17133720</v>
      </c>
      <c r="F309" s="24">
        <v>5747062.03</v>
      </c>
      <c r="G309" s="24">
        <f t="shared" si="50"/>
        <v>38937612.29</v>
      </c>
      <c r="H309" s="24">
        <f t="shared" si="51"/>
        <v>-22880782.03</v>
      </c>
      <c r="I309" s="25">
        <f t="shared" si="52"/>
        <v>-117.31535628358094</v>
      </c>
      <c r="J309" s="25">
        <f t="shared" si="53"/>
        <v>-33.54240661105703</v>
      </c>
      <c r="K309" s="25">
        <f t="shared" si="54"/>
        <v>-378.3525698335056</v>
      </c>
    </row>
    <row r="310" spans="1:11" ht="12.75">
      <c r="A310" s="22" t="s">
        <v>169</v>
      </c>
      <c r="B310" s="23" t="s">
        <v>170</v>
      </c>
      <c r="C310" s="24">
        <v>33190550.26</v>
      </c>
      <c r="D310" s="24">
        <v>1518970</v>
      </c>
      <c r="E310" s="24">
        <v>17133720</v>
      </c>
      <c r="F310" s="24">
        <v>-5747062.03</v>
      </c>
      <c r="G310" s="24">
        <f t="shared" si="50"/>
        <v>-38937612.29</v>
      </c>
      <c r="H310" s="24">
        <f t="shared" si="51"/>
        <v>22880782.03</v>
      </c>
      <c r="I310" s="25">
        <f t="shared" si="52"/>
        <v>-117.31535628358094</v>
      </c>
      <c r="J310" s="25">
        <f t="shared" si="53"/>
        <v>-33.54240661105703</v>
      </c>
      <c r="K310" s="25">
        <f t="shared" si="54"/>
        <v>-378.3525698335056</v>
      </c>
    </row>
    <row r="311" spans="1:11" ht="12.75">
      <c r="A311" s="28" t="s">
        <v>171</v>
      </c>
      <c r="B311" s="23" t="s">
        <v>172</v>
      </c>
      <c r="C311" s="24">
        <v>32870.11</v>
      </c>
      <c r="D311" s="24">
        <v>0</v>
      </c>
      <c r="E311" s="24">
        <v>0</v>
      </c>
      <c r="F311" s="24">
        <v>845.68</v>
      </c>
      <c r="G311" s="24">
        <f t="shared" si="50"/>
        <v>-32024.43</v>
      </c>
      <c r="H311" s="24">
        <f t="shared" si="51"/>
        <v>-845.68</v>
      </c>
      <c r="I311" s="25">
        <f t="shared" si="52"/>
        <v>-97.42720666283137</v>
      </c>
      <c r="J311" s="25">
        <f t="shared" si="53"/>
        <v>0</v>
      </c>
      <c r="K311" s="25">
        <f t="shared" si="54"/>
        <v>0</v>
      </c>
    </row>
    <row r="312" spans="1:11" ht="12.75">
      <c r="A312" s="28" t="s">
        <v>173</v>
      </c>
      <c r="B312" s="23" t="s">
        <v>174</v>
      </c>
      <c r="C312" s="24">
        <v>33157680.15</v>
      </c>
      <c r="D312" s="24">
        <v>1518970</v>
      </c>
      <c r="E312" s="24">
        <v>17133720</v>
      </c>
      <c r="F312" s="24">
        <v>-5747907.71</v>
      </c>
      <c r="G312" s="24">
        <f t="shared" si="50"/>
        <v>-38905587.86</v>
      </c>
      <c r="H312" s="24">
        <f t="shared" si="51"/>
        <v>22881627.71</v>
      </c>
      <c r="I312" s="25">
        <f t="shared" si="52"/>
        <v>-117.33507194712475</v>
      </c>
      <c r="J312" s="25">
        <f t="shared" si="53"/>
        <v>-33.547342375152624</v>
      </c>
      <c r="K312" s="25">
        <f t="shared" si="54"/>
        <v>-378.40824440245694</v>
      </c>
    </row>
    <row r="313" spans="1:11" ht="25.5">
      <c r="A313" s="29" t="s">
        <v>175</v>
      </c>
      <c r="B313" s="23" t="s">
        <v>176</v>
      </c>
      <c r="C313" s="24">
        <v>33190550.26</v>
      </c>
      <c r="D313" s="24">
        <v>1518970</v>
      </c>
      <c r="E313" s="24">
        <v>17133720</v>
      </c>
      <c r="F313" s="24">
        <v>-5747062.03</v>
      </c>
      <c r="G313" s="24">
        <f t="shared" si="50"/>
        <v>-38937612.29</v>
      </c>
      <c r="H313" s="24">
        <f t="shared" si="51"/>
        <v>22880782.03</v>
      </c>
      <c r="I313" s="25">
        <f t="shared" si="52"/>
        <v>-117.31535628358094</v>
      </c>
      <c r="J313" s="25">
        <f t="shared" si="53"/>
        <v>-33.54240661105703</v>
      </c>
      <c r="K313" s="25">
        <f t="shared" si="54"/>
        <v>-378.3525698335056</v>
      </c>
    </row>
    <row r="314" spans="1:11" ht="38.25">
      <c r="A314" s="29" t="s">
        <v>177</v>
      </c>
      <c r="B314" s="23" t="s">
        <v>178</v>
      </c>
      <c r="C314" s="24">
        <v>-32870.11</v>
      </c>
      <c r="D314" s="24">
        <v>0</v>
      </c>
      <c r="E314" s="24">
        <v>0</v>
      </c>
      <c r="F314" s="24">
        <v>-845.68</v>
      </c>
      <c r="G314" s="24">
        <f t="shared" si="50"/>
        <v>32024.43</v>
      </c>
      <c r="H314" s="24">
        <f t="shared" si="51"/>
        <v>845.68</v>
      </c>
      <c r="I314" s="25">
        <f t="shared" si="52"/>
        <v>-97.42720666283137</v>
      </c>
      <c r="J314" s="25">
        <f t="shared" si="53"/>
        <v>0</v>
      </c>
      <c r="K314" s="25">
        <f t="shared" si="54"/>
        <v>0</v>
      </c>
    </row>
    <row r="315" spans="1:11" ht="12.75">
      <c r="A315" s="22"/>
      <c r="B315" s="23"/>
      <c r="C315" s="24"/>
      <c r="D315" s="24"/>
      <c r="E315" s="24"/>
      <c r="F315" s="24"/>
      <c r="G315" s="24"/>
      <c r="H315" s="24"/>
      <c r="I315" s="25"/>
      <c r="J315" s="25"/>
      <c r="K315" s="25"/>
    </row>
    <row r="316" spans="1:11" s="37" customFormat="1" ht="12.75">
      <c r="A316" s="38" t="s">
        <v>184</v>
      </c>
      <c r="B316" s="34" t="s">
        <v>185</v>
      </c>
      <c r="C316" s="35"/>
      <c r="D316" s="35"/>
      <c r="E316" s="35"/>
      <c r="F316" s="35"/>
      <c r="G316" s="35"/>
      <c r="H316" s="35"/>
      <c r="I316" s="36"/>
      <c r="J316" s="36"/>
      <c r="K316" s="36"/>
    </row>
    <row r="317" spans="1:11" ht="12.75">
      <c r="A317" s="22" t="s">
        <v>25</v>
      </c>
      <c r="B317" s="23" t="s">
        <v>26</v>
      </c>
      <c r="C317" s="24">
        <v>17640288.59</v>
      </c>
      <c r="D317" s="24">
        <v>12933708</v>
      </c>
      <c r="E317" s="24">
        <v>6667856</v>
      </c>
      <c r="F317" s="24">
        <v>6375009.12</v>
      </c>
      <c r="G317" s="24">
        <f aca="true" t="shared" si="55" ref="G317:G363">F317-C317</f>
        <v>-11265279.469999999</v>
      </c>
      <c r="H317" s="24">
        <f aca="true" t="shared" si="56" ref="H317:H363">E317-F317</f>
        <v>292846.8799999999</v>
      </c>
      <c r="I317" s="25">
        <f aca="true" t="shared" si="57" ref="I317:I363">IF(ISERROR(F317/C317),0,F317/C317*100-100)</f>
        <v>-63.8610837488572</v>
      </c>
      <c r="J317" s="25">
        <f aca="true" t="shared" si="58" ref="J317:J363">IF(ISERROR(F317/E317),0,F317/E317*100)</f>
        <v>95.6080803184712</v>
      </c>
      <c r="K317" s="25">
        <f aca="true" t="shared" si="59" ref="K317:K363">IF(ISERROR(F317/D317),0,F317/D317*100)</f>
        <v>49.289879746782596</v>
      </c>
    </row>
    <row r="318" spans="1:11" ht="12.75">
      <c r="A318" s="28" t="s">
        <v>27</v>
      </c>
      <c r="B318" s="23" t="s">
        <v>28</v>
      </c>
      <c r="C318" s="24">
        <v>16740413.2</v>
      </c>
      <c r="D318" s="24">
        <v>7346244</v>
      </c>
      <c r="E318" s="24">
        <v>3495345</v>
      </c>
      <c r="F318" s="24">
        <v>3618505.06</v>
      </c>
      <c r="G318" s="24">
        <f t="shared" si="55"/>
        <v>-13121908.139999999</v>
      </c>
      <c r="H318" s="24">
        <f t="shared" si="56"/>
        <v>-123160.06000000006</v>
      </c>
      <c r="I318" s="25">
        <f t="shared" si="57"/>
        <v>-78.38461323045479</v>
      </c>
      <c r="J318" s="25">
        <f t="shared" si="58"/>
        <v>103.52354517222192</v>
      </c>
      <c r="K318" s="25">
        <f t="shared" si="59"/>
        <v>49.2565324538635</v>
      </c>
    </row>
    <row r="319" spans="1:11" ht="12.75">
      <c r="A319" s="29" t="s">
        <v>29</v>
      </c>
      <c r="B319" s="23" t="s">
        <v>30</v>
      </c>
      <c r="C319" s="24">
        <v>16740413.2</v>
      </c>
      <c r="D319" s="24">
        <v>7346244</v>
      </c>
      <c r="E319" s="24">
        <v>3495345</v>
      </c>
      <c r="F319" s="24">
        <v>3618505.06</v>
      </c>
      <c r="G319" s="24">
        <f t="shared" si="55"/>
        <v>-13121908.139999999</v>
      </c>
      <c r="H319" s="24">
        <f t="shared" si="56"/>
        <v>-123160.06000000006</v>
      </c>
      <c r="I319" s="25">
        <f t="shared" si="57"/>
        <v>-78.38461323045479</v>
      </c>
      <c r="J319" s="25">
        <f t="shared" si="58"/>
        <v>103.52354517222192</v>
      </c>
      <c r="K319" s="25">
        <f t="shared" si="59"/>
        <v>49.2565324538635</v>
      </c>
    </row>
    <row r="320" spans="1:11" ht="12.75">
      <c r="A320" s="30" t="s">
        <v>31</v>
      </c>
      <c r="B320" s="23" t="s">
        <v>32</v>
      </c>
      <c r="C320" s="24">
        <v>16698804.49</v>
      </c>
      <c r="D320" s="24">
        <v>7346244</v>
      </c>
      <c r="E320" s="24">
        <v>3495345</v>
      </c>
      <c r="F320" s="24">
        <v>3618505.06</v>
      </c>
      <c r="G320" s="24">
        <f t="shared" si="55"/>
        <v>-13080299.43</v>
      </c>
      <c r="H320" s="24">
        <f t="shared" si="56"/>
        <v>-123160.06000000006</v>
      </c>
      <c r="I320" s="25">
        <f t="shared" si="57"/>
        <v>-78.33075378439861</v>
      </c>
      <c r="J320" s="25">
        <f t="shared" si="58"/>
        <v>103.52354517222192</v>
      </c>
      <c r="K320" s="25">
        <f t="shared" si="59"/>
        <v>49.2565324538635</v>
      </c>
    </row>
    <row r="321" spans="1:11" ht="12.75">
      <c r="A321" s="31" t="s">
        <v>33</v>
      </c>
      <c r="B321" s="23" t="s">
        <v>34</v>
      </c>
      <c r="C321" s="24">
        <v>207.09</v>
      </c>
      <c r="D321" s="24">
        <v>0</v>
      </c>
      <c r="E321" s="24">
        <v>0</v>
      </c>
      <c r="F321" s="24">
        <v>126.33</v>
      </c>
      <c r="G321" s="24">
        <f t="shared" si="55"/>
        <v>-80.76</v>
      </c>
      <c r="H321" s="24">
        <f t="shared" si="56"/>
        <v>-126.33</v>
      </c>
      <c r="I321" s="25">
        <f t="shared" si="57"/>
        <v>-38.99753730262206</v>
      </c>
      <c r="J321" s="25">
        <f t="shared" si="58"/>
        <v>0</v>
      </c>
      <c r="K321" s="25">
        <f t="shared" si="59"/>
        <v>0</v>
      </c>
    </row>
    <row r="322" spans="1:11" ht="25.5">
      <c r="A322" s="31" t="s">
        <v>37</v>
      </c>
      <c r="B322" s="23" t="s">
        <v>38</v>
      </c>
      <c r="C322" s="24">
        <v>16698597.4</v>
      </c>
      <c r="D322" s="24">
        <v>7346244</v>
      </c>
      <c r="E322" s="24">
        <v>3495345</v>
      </c>
      <c r="F322" s="24">
        <v>3618378.73</v>
      </c>
      <c r="G322" s="24">
        <f t="shared" si="55"/>
        <v>-13080218.67</v>
      </c>
      <c r="H322" s="24">
        <f t="shared" si="56"/>
        <v>-123033.72999999998</v>
      </c>
      <c r="I322" s="25">
        <f t="shared" si="57"/>
        <v>-78.33124158080486</v>
      </c>
      <c r="J322" s="25">
        <f t="shared" si="58"/>
        <v>103.51993093671726</v>
      </c>
      <c r="K322" s="25">
        <f t="shared" si="59"/>
        <v>49.25481279957486</v>
      </c>
    </row>
    <row r="323" spans="1:11" ht="25.5">
      <c r="A323" s="32" t="s">
        <v>41</v>
      </c>
      <c r="B323" s="23" t="s">
        <v>42</v>
      </c>
      <c r="C323" s="24">
        <v>16698597.4</v>
      </c>
      <c r="D323" s="24">
        <v>7346244</v>
      </c>
      <c r="E323" s="24">
        <v>3495345</v>
      </c>
      <c r="F323" s="24">
        <v>3618378.73</v>
      </c>
      <c r="G323" s="24">
        <f t="shared" si="55"/>
        <v>-13080218.67</v>
      </c>
      <c r="H323" s="24">
        <f t="shared" si="56"/>
        <v>-123033.72999999998</v>
      </c>
      <c r="I323" s="25">
        <f t="shared" si="57"/>
        <v>-78.33124158080486</v>
      </c>
      <c r="J323" s="25">
        <f t="shared" si="58"/>
        <v>103.51993093671726</v>
      </c>
      <c r="K323" s="25">
        <f t="shared" si="59"/>
        <v>49.25481279957486</v>
      </c>
    </row>
    <row r="324" spans="1:11" ht="12.75">
      <c r="A324" s="31" t="s">
        <v>47</v>
      </c>
      <c r="B324" s="23" t="s">
        <v>48</v>
      </c>
      <c r="C324" s="24">
        <v>41608.71</v>
      </c>
      <c r="D324" s="24">
        <v>0</v>
      </c>
      <c r="E324" s="24">
        <v>0</v>
      </c>
      <c r="F324" s="24">
        <v>0</v>
      </c>
      <c r="G324" s="24">
        <f t="shared" si="55"/>
        <v>-41608.71</v>
      </c>
      <c r="H324" s="24">
        <f t="shared" si="56"/>
        <v>0</v>
      </c>
      <c r="I324" s="25">
        <f t="shared" si="57"/>
        <v>-100</v>
      </c>
      <c r="J324" s="25">
        <f t="shared" si="58"/>
        <v>0</v>
      </c>
      <c r="K324" s="25">
        <f t="shared" si="59"/>
        <v>0</v>
      </c>
    </row>
    <row r="325" spans="1:11" ht="12.75">
      <c r="A325" s="32" t="s">
        <v>51</v>
      </c>
      <c r="B325" s="23" t="s">
        <v>48</v>
      </c>
      <c r="C325" s="24">
        <v>41608.71</v>
      </c>
      <c r="D325" s="24">
        <v>0</v>
      </c>
      <c r="E325" s="24">
        <v>0</v>
      </c>
      <c r="F325" s="24">
        <v>0</v>
      </c>
      <c r="G325" s="24">
        <f t="shared" si="55"/>
        <v>-41608.71</v>
      </c>
      <c r="H325" s="24">
        <f t="shared" si="56"/>
        <v>0</v>
      </c>
      <c r="I325" s="25">
        <f t="shared" si="57"/>
        <v>-100</v>
      </c>
      <c r="J325" s="25">
        <f t="shared" si="58"/>
        <v>0</v>
      </c>
      <c r="K325" s="25">
        <f t="shared" si="59"/>
        <v>0</v>
      </c>
    </row>
    <row r="326" spans="1:11" ht="12.75">
      <c r="A326" s="28" t="s">
        <v>52</v>
      </c>
      <c r="B326" s="23" t="s">
        <v>53</v>
      </c>
      <c r="C326" s="24">
        <v>151211.51</v>
      </c>
      <c r="D326" s="24">
        <v>4048443</v>
      </c>
      <c r="E326" s="24">
        <v>2478759</v>
      </c>
      <c r="F326" s="24">
        <v>2070939.73</v>
      </c>
      <c r="G326" s="24">
        <f t="shared" si="55"/>
        <v>1919728.22</v>
      </c>
      <c r="H326" s="24">
        <f t="shared" si="56"/>
        <v>407819.27</v>
      </c>
      <c r="I326" s="25">
        <f t="shared" si="57"/>
        <v>1269.5648763774661</v>
      </c>
      <c r="J326" s="25">
        <f t="shared" si="58"/>
        <v>83.54744168351985</v>
      </c>
      <c r="K326" s="25">
        <f t="shared" si="59"/>
        <v>51.153980184480794</v>
      </c>
    </row>
    <row r="327" spans="1:11" ht="25.5">
      <c r="A327" s="29" t="s">
        <v>54</v>
      </c>
      <c r="B327" s="23" t="s">
        <v>55</v>
      </c>
      <c r="C327" s="24">
        <v>151211.51</v>
      </c>
      <c r="D327" s="24">
        <v>4048443</v>
      </c>
      <c r="E327" s="24">
        <v>2478759</v>
      </c>
      <c r="F327" s="24">
        <v>2070939.73</v>
      </c>
      <c r="G327" s="24">
        <f t="shared" si="55"/>
        <v>1919728.22</v>
      </c>
      <c r="H327" s="24">
        <f t="shared" si="56"/>
        <v>407819.27</v>
      </c>
      <c r="I327" s="25">
        <f t="shared" si="57"/>
        <v>1269.5648763774661</v>
      </c>
      <c r="J327" s="25">
        <f t="shared" si="58"/>
        <v>83.54744168351985</v>
      </c>
      <c r="K327" s="25">
        <f t="shared" si="59"/>
        <v>51.153980184480794</v>
      </c>
    </row>
    <row r="328" spans="1:11" ht="25.5">
      <c r="A328" s="30" t="s">
        <v>56</v>
      </c>
      <c r="B328" s="23" t="s">
        <v>57</v>
      </c>
      <c r="C328" s="24">
        <v>16862.21</v>
      </c>
      <c r="D328" s="24">
        <v>130080</v>
      </c>
      <c r="E328" s="24">
        <v>65048</v>
      </c>
      <c r="F328" s="24">
        <v>53697.9</v>
      </c>
      <c r="G328" s="24">
        <f t="shared" si="55"/>
        <v>36835.69</v>
      </c>
      <c r="H328" s="24">
        <f t="shared" si="56"/>
        <v>11350.099999999999</v>
      </c>
      <c r="I328" s="25">
        <f t="shared" si="57"/>
        <v>218.45114015304046</v>
      </c>
      <c r="J328" s="25">
        <f t="shared" si="58"/>
        <v>82.55119296519493</v>
      </c>
      <c r="K328" s="25">
        <f t="shared" si="59"/>
        <v>41.280673431734314</v>
      </c>
    </row>
    <row r="329" spans="1:11" ht="12.75">
      <c r="A329" s="31" t="s">
        <v>58</v>
      </c>
      <c r="B329" s="23" t="s">
        <v>59</v>
      </c>
      <c r="C329" s="24">
        <v>270</v>
      </c>
      <c r="D329" s="24">
        <v>80</v>
      </c>
      <c r="E329" s="24">
        <v>50</v>
      </c>
      <c r="F329" s="24">
        <v>270</v>
      </c>
      <c r="G329" s="24">
        <f t="shared" si="55"/>
        <v>0</v>
      </c>
      <c r="H329" s="24">
        <f t="shared" si="56"/>
        <v>-220</v>
      </c>
      <c r="I329" s="25">
        <f t="shared" si="57"/>
        <v>0</v>
      </c>
      <c r="J329" s="25">
        <f t="shared" si="58"/>
        <v>540</v>
      </c>
      <c r="K329" s="25">
        <f t="shared" si="59"/>
        <v>337.5</v>
      </c>
    </row>
    <row r="330" spans="1:11" ht="12.75">
      <c r="A330" s="31" t="s">
        <v>70</v>
      </c>
      <c r="B330" s="23" t="s">
        <v>71</v>
      </c>
      <c r="C330" s="24">
        <v>163.26</v>
      </c>
      <c r="D330" s="24">
        <v>0</v>
      </c>
      <c r="E330" s="24">
        <v>0</v>
      </c>
      <c r="F330" s="24">
        <v>11.56</v>
      </c>
      <c r="G330" s="24">
        <f t="shared" si="55"/>
        <v>-151.7</v>
      </c>
      <c r="H330" s="24">
        <f t="shared" si="56"/>
        <v>-11.56</v>
      </c>
      <c r="I330" s="25">
        <f t="shared" si="57"/>
        <v>-92.91926987627097</v>
      </c>
      <c r="J330" s="25">
        <f t="shared" si="58"/>
        <v>0</v>
      </c>
      <c r="K330" s="25">
        <f t="shared" si="59"/>
        <v>0</v>
      </c>
    </row>
    <row r="331" spans="1:11" ht="51">
      <c r="A331" s="31" t="s">
        <v>72</v>
      </c>
      <c r="B331" s="23" t="s">
        <v>73</v>
      </c>
      <c r="C331" s="24">
        <v>10365.52</v>
      </c>
      <c r="D331" s="24">
        <v>0</v>
      </c>
      <c r="E331" s="24">
        <v>0</v>
      </c>
      <c r="F331" s="24">
        <v>4073.23</v>
      </c>
      <c r="G331" s="24">
        <f t="shared" si="55"/>
        <v>-6292.290000000001</v>
      </c>
      <c r="H331" s="24">
        <f t="shared" si="56"/>
        <v>-4073.23</v>
      </c>
      <c r="I331" s="25">
        <f t="shared" si="57"/>
        <v>-60.70404572081285</v>
      </c>
      <c r="J331" s="25">
        <f t="shared" si="58"/>
        <v>0</v>
      </c>
      <c r="K331" s="25">
        <f t="shared" si="59"/>
        <v>0</v>
      </c>
    </row>
    <row r="332" spans="1:11" ht="12.75">
      <c r="A332" s="31" t="s">
        <v>74</v>
      </c>
      <c r="B332" s="23" t="s">
        <v>75</v>
      </c>
      <c r="C332" s="24">
        <v>6063.43</v>
      </c>
      <c r="D332" s="24">
        <v>130000</v>
      </c>
      <c r="E332" s="24">
        <v>64998</v>
      </c>
      <c r="F332" s="24">
        <v>49343.11</v>
      </c>
      <c r="G332" s="24">
        <f t="shared" si="55"/>
        <v>43279.68</v>
      </c>
      <c r="H332" s="24">
        <f t="shared" si="56"/>
        <v>15654.89</v>
      </c>
      <c r="I332" s="25">
        <f t="shared" si="57"/>
        <v>713.7821332150285</v>
      </c>
      <c r="J332" s="25">
        <f t="shared" si="58"/>
        <v>75.91481276346964</v>
      </c>
      <c r="K332" s="25">
        <f t="shared" si="59"/>
        <v>37.95623846153846</v>
      </c>
    </row>
    <row r="333" spans="1:11" ht="25.5">
      <c r="A333" s="30" t="s">
        <v>76</v>
      </c>
      <c r="B333" s="23" t="s">
        <v>77</v>
      </c>
      <c r="C333" s="24">
        <v>134349.3</v>
      </c>
      <c r="D333" s="24">
        <v>3918363</v>
      </c>
      <c r="E333" s="24">
        <v>2413711</v>
      </c>
      <c r="F333" s="24">
        <v>2017241.83</v>
      </c>
      <c r="G333" s="24">
        <f t="shared" si="55"/>
        <v>1882892.53</v>
      </c>
      <c r="H333" s="24">
        <f t="shared" si="56"/>
        <v>396469.1699999999</v>
      </c>
      <c r="I333" s="25">
        <f t="shared" si="57"/>
        <v>1401.4903910924734</v>
      </c>
      <c r="J333" s="25">
        <f t="shared" si="58"/>
        <v>83.57428996263431</v>
      </c>
      <c r="K333" s="25">
        <f t="shared" si="59"/>
        <v>51.48174964902436</v>
      </c>
    </row>
    <row r="334" spans="1:11" ht="25.5">
      <c r="A334" s="31" t="s">
        <v>78</v>
      </c>
      <c r="B334" s="23" t="s">
        <v>79</v>
      </c>
      <c r="C334" s="24">
        <v>134007.44</v>
      </c>
      <c r="D334" s="24">
        <v>0</v>
      </c>
      <c r="E334" s="24">
        <v>0</v>
      </c>
      <c r="F334" s="24">
        <v>57993.34</v>
      </c>
      <c r="G334" s="24">
        <f t="shared" si="55"/>
        <v>-76014.1</v>
      </c>
      <c r="H334" s="24">
        <f t="shared" si="56"/>
        <v>-57993.34</v>
      </c>
      <c r="I334" s="25">
        <f t="shared" si="57"/>
        <v>-56.72379085817922</v>
      </c>
      <c r="J334" s="25">
        <f t="shared" si="58"/>
        <v>0</v>
      </c>
      <c r="K334" s="25">
        <f t="shared" si="59"/>
        <v>0</v>
      </c>
    </row>
    <row r="335" spans="1:11" ht="25.5">
      <c r="A335" s="31" t="s">
        <v>80</v>
      </c>
      <c r="B335" s="23" t="s">
        <v>81</v>
      </c>
      <c r="C335" s="24">
        <v>0</v>
      </c>
      <c r="D335" s="24">
        <v>3918363</v>
      </c>
      <c r="E335" s="24">
        <v>2413711</v>
      </c>
      <c r="F335" s="24">
        <v>1958547.22</v>
      </c>
      <c r="G335" s="24">
        <f t="shared" si="55"/>
        <v>1958547.22</v>
      </c>
      <c r="H335" s="24">
        <f t="shared" si="56"/>
        <v>455163.78</v>
      </c>
      <c r="I335" s="25">
        <f t="shared" si="57"/>
        <v>0</v>
      </c>
      <c r="J335" s="25">
        <f t="shared" si="58"/>
        <v>81.14257340667544</v>
      </c>
      <c r="K335" s="25">
        <f t="shared" si="59"/>
        <v>49.983812627875466</v>
      </c>
    </row>
    <row r="336" spans="1:11" ht="12.75">
      <c r="A336" s="31" t="s">
        <v>82</v>
      </c>
      <c r="B336" s="23" t="s">
        <v>75</v>
      </c>
      <c r="C336" s="24">
        <v>341.86</v>
      </c>
      <c r="D336" s="24">
        <v>0</v>
      </c>
      <c r="E336" s="24">
        <v>0</v>
      </c>
      <c r="F336" s="24">
        <v>701.27</v>
      </c>
      <c r="G336" s="24">
        <f t="shared" si="55"/>
        <v>359.40999999999997</v>
      </c>
      <c r="H336" s="24">
        <f t="shared" si="56"/>
        <v>-701.27</v>
      </c>
      <c r="I336" s="25">
        <f t="shared" si="57"/>
        <v>105.13368045398698</v>
      </c>
      <c r="J336" s="25">
        <f t="shared" si="58"/>
        <v>0</v>
      </c>
      <c r="K336" s="25">
        <f t="shared" si="59"/>
        <v>0</v>
      </c>
    </row>
    <row r="337" spans="1:11" ht="25.5">
      <c r="A337" s="28" t="s">
        <v>83</v>
      </c>
      <c r="B337" s="23" t="s">
        <v>84</v>
      </c>
      <c r="C337" s="24">
        <v>81.33</v>
      </c>
      <c r="D337" s="24">
        <v>0</v>
      </c>
      <c r="E337" s="24">
        <v>0</v>
      </c>
      <c r="F337" s="24">
        <v>113.98</v>
      </c>
      <c r="G337" s="24">
        <f t="shared" si="55"/>
        <v>32.650000000000006</v>
      </c>
      <c r="H337" s="24">
        <f t="shared" si="56"/>
        <v>-113.98</v>
      </c>
      <c r="I337" s="25">
        <f t="shared" si="57"/>
        <v>40.145087913439085</v>
      </c>
      <c r="J337" s="25">
        <f t="shared" si="58"/>
        <v>0</v>
      </c>
      <c r="K337" s="25">
        <f t="shared" si="59"/>
        <v>0</v>
      </c>
    </row>
    <row r="338" spans="1:11" ht="12.75">
      <c r="A338" s="28" t="s">
        <v>85</v>
      </c>
      <c r="B338" s="23" t="s">
        <v>86</v>
      </c>
      <c r="C338" s="24">
        <v>748582.55</v>
      </c>
      <c r="D338" s="24">
        <v>1539021</v>
      </c>
      <c r="E338" s="24">
        <v>693752</v>
      </c>
      <c r="F338" s="24">
        <v>685450.35</v>
      </c>
      <c r="G338" s="24">
        <f t="shared" si="55"/>
        <v>-63132.20000000007</v>
      </c>
      <c r="H338" s="24">
        <f t="shared" si="56"/>
        <v>8301.650000000023</v>
      </c>
      <c r="I338" s="25">
        <f t="shared" si="57"/>
        <v>-8.433565543305818</v>
      </c>
      <c r="J338" s="25">
        <f t="shared" si="58"/>
        <v>98.80336921551218</v>
      </c>
      <c r="K338" s="25">
        <f t="shared" si="59"/>
        <v>44.5380764784886</v>
      </c>
    </row>
    <row r="339" spans="1:11" ht="12.75">
      <c r="A339" s="29" t="s">
        <v>87</v>
      </c>
      <c r="B339" s="23" t="s">
        <v>88</v>
      </c>
      <c r="C339" s="24">
        <v>748582.55</v>
      </c>
      <c r="D339" s="24">
        <v>1539021</v>
      </c>
      <c r="E339" s="24">
        <v>693752</v>
      </c>
      <c r="F339" s="24">
        <v>685450.35</v>
      </c>
      <c r="G339" s="24">
        <f t="shared" si="55"/>
        <v>-63132.20000000007</v>
      </c>
      <c r="H339" s="24">
        <f t="shared" si="56"/>
        <v>8301.650000000023</v>
      </c>
      <c r="I339" s="25">
        <f t="shared" si="57"/>
        <v>-8.433565543305818</v>
      </c>
      <c r="J339" s="25">
        <f t="shared" si="58"/>
        <v>98.80336921551218</v>
      </c>
      <c r="K339" s="25">
        <f t="shared" si="59"/>
        <v>44.5380764784886</v>
      </c>
    </row>
    <row r="340" spans="1:11" ht="25.5">
      <c r="A340" s="30" t="s">
        <v>89</v>
      </c>
      <c r="B340" s="23" t="s">
        <v>90</v>
      </c>
      <c r="C340" s="24">
        <v>62989.03</v>
      </c>
      <c r="D340" s="24">
        <v>218581</v>
      </c>
      <c r="E340" s="24">
        <v>76290</v>
      </c>
      <c r="F340" s="24">
        <v>75686.26</v>
      </c>
      <c r="G340" s="24">
        <f t="shared" si="55"/>
        <v>12697.229999999996</v>
      </c>
      <c r="H340" s="24">
        <f t="shared" si="56"/>
        <v>603.7400000000052</v>
      </c>
      <c r="I340" s="25">
        <f t="shared" si="57"/>
        <v>20.157843357803728</v>
      </c>
      <c r="J340" s="25">
        <f t="shared" si="58"/>
        <v>99.20862498361515</v>
      </c>
      <c r="K340" s="25">
        <f t="shared" si="59"/>
        <v>34.62618434356142</v>
      </c>
    </row>
    <row r="341" spans="1:11" ht="25.5">
      <c r="A341" s="31" t="s">
        <v>91</v>
      </c>
      <c r="B341" s="23" t="s">
        <v>92</v>
      </c>
      <c r="C341" s="24">
        <v>62989.03</v>
      </c>
      <c r="D341" s="24">
        <v>218581</v>
      </c>
      <c r="E341" s="24">
        <v>76290</v>
      </c>
      <c r="F341" s="24">
        <v>75686.26</v>
      </c>
      <c r="G341" s="24">
        <f t="shared" si="55"/>
        <v>12697.229999999996</v>
      </c>
      <c r="H341" s="24">
        <f t="shared" si="56"/>
        <v>603.7400000000052</v>
      </c>
      <c r="I341" s="25">
        <f t="shared" si="57"/>
        <v>20.157843357803728</v>
      </c>
      <c r="J341" s="25">
        <f t="shared" si="58"/>
        <v>99.20862498361515</v>
      </c>
      <c r="K341" s="25">
        <f t="shared" si="59"/>
        <v>34.62618434356142</v>
      </c>
    </row>
    <row r="342" spans="1:11" ht="12.75">
      <c r="A342" s="32" t="s">
        <v>97</v>
      </c>
      <c r="B342" s="23" t="s">
        <v>98</v>
      </c>
      <c r="C342" s="24">
        <v>62989.03</v>
      </c>
      <c r="D342" s="24">
        <v>218581</v>
      </c>
      <c r="E342" s="24">
        <v>76290</v>
      </c>
      <c r="F342" s="24">
        <v>75686.26</v>
      </c>
      <c r="G342" s="24">
        <f t="shared" si="55"/>
        <v>12697.229999999996</v>
      </c>
      <c r="H342" s="24">
        <f t="shared" si="56"/>
        <v>603.7400000000052</v>
      </c>
      <c r="I342" s="25">
        <f t="shared" si="57"/>
        <v>20.157843357803728</v>
      </c>
      <c r="J342" s="25">
        <f t="shared" si="58"/>
        <v>99.20862498361515</v>
      </c>
      <c r="K342" s="25">
        <f t="shared" si="59"/>
        <v>34.62618434356142</v>
      </c>
    </row>
    <row r="343" spans="1:11" ht="12.75">
      <c r="A343" s="30" t="s">
        <v>107</v>
      </c>
      <c r="B343" s="23" t="s">
        <v>108</v>
      </c>
      <c r="C343" s="24">
        <v>685593.52</v>
      </c>
      <c r="D343" s="24">
        <v>1320440</v>
      </c>
      <c r="E343" s="24">
        <v>617462</v>
      </c>
      <c r="F343" s="24">
        <v>609764.09</v>
      </c>
      <c r="G343" s="24">
        <f t="shared" si="55"/>
        <v>-75829.43000000005</v>
      </c>
      <c r="H343" s="24">
        <f t="shared" si="56"/>
        <v>7697.910000000033</v>
      </c>
      <c r="I343" s="25">
        <f t="shared" si="57"/>
        <v>-11.06040646358501</v>
      </c>
      <c r="J343" s="25">
        <f t="shared" si="58"/>
        <v>98.75329817867335</v>
      </c>
      <c r="K343" s="25">
        <f t="shared" si="59"/>
        <v>46.17885629032747</v>
      </c>
    </row>
    <row r="344" spans="1:11" ht="12.75">
      <c r="A344" s="31" t="s">
        <v>109</v>
      </c>
      <c r="B344" s="23" t="s">
        <v>110</v>
      </c>
      <c r="C344" s="24">
        <v>685593.52</v>
      </c>
      <c r="D344" s="24">
        <v>1320440</v>
      </c>
      <c r="E344" s="24">
        <v>617462</v>
      </c>
      <c r="F344" s="24">
        <v>609764.09</v>
      </c>
      <c r="G344" s="24">
        <f t="shared" si="55"/>
        <v>-75829.43000000005</v>
      </c>
      <c r="H344" s="24">
        <f t="shared" si="56"/>
        <v>7697.910000000033</v>
      </c>
      <c r="I344" s="25">
        <f t="shared" si="57"/>
        <v>-11.06040646358501</v>
      </c>
      <c r="J344" s="25">
        <f t="shared" si="58"/>
        <v>98.75329817867335</v>
      </c>
      <c r="K344" s="25">
        <f t="shared" si="59"/>
        <v>46.17885629032747</v>
      </c>
    </row>
    <row r="345" spans="1:11" ht="25.5">
      <c r="A345" s="32" t="s">
        <v>117</v>
      </c>
      <c r="B345" s="23" t="s">
        <v>118</v>
      </c>
      <c r="C345" s="24">
        <v>11130.9</v>
      </c>
      <c r="D345" s="24">
        <v>14362</v>
      </c>
      <c r="E345" s="24">
        <v>9182</v>
      </c>
      <c r="F345" s="24">
        <v>9169.02</v>
      </c>
      <c r="G345" s="24">
        <f t="shared" si="55"/>
        <v>-1961.8799999999992</v>
      </c>
      <c r="H345" s="24">
        <f t="shared" si="56"/>
        <v>12.979999999999563</v>
      </c>
      <c r="I345" s="25">
        <f t="shared" si="57"/>
        <v>-17.62552893297037</v>
      </c>
      <c r="J345" s="25">
        <f t="shared" si="58"/>
        <v>99.85863646264431</v>
      </c>
      <c r="K345" s="25">
        <f t="shared" si="59"/>
        <v>63.842222531680825</v>
      </c>
    </row>
    <row r="346" spans="1:11" ht="25.5">
      <c r="A346" s="32" t="s">
        <v>119</v>
      </c>
      <c r="B346" s="23" t="s">
        <v>120</v>
      </c>
      <c r="C346" s="24">
        <v>674462.62</v>
      </c>
      <c r="D346" s="24">
        <v>1306078</v>
      </c>
      <c r="E346" s="24">
        <v>608280</v>
      </c>
      <c r="F346" s="24">
        <v>600595.07</v>
      </c>
      <c r="G346" s="24">
        <f t="shared" si="55"/>
        <v>-73867.55000000005</v>
      </c>
      <c r="H346" s="24">
        <f t="shared" si="56"/>
        <v>7684.930000000051</v>
      </c>
      <c r="I346" s="25">
        <f t="shared" si="57"/>
        <v>-10.952059878425885</v>
      </c>
      <c r="J346" s="25">
        <f t="shared" si="58"/>
        <v>98.73661307292694</v>
      </c>
      <c r="K346" s="25">
        <f t="shared" si="59"/>
        <v>45.984624961143204</v>
      </c>
    </row>
    <row r="347" spans="1:11" ht="12.75">
      <c r="A347" s="22" t="s">
        <v>131</v>
      </c>
      <c r="B347" s="23" t="s">
        <v>132</v>
      </c>
      <c r="C347" s="24">
        <v>29509767.87</v>
      </c>
      <c r="D347" s="24">
        <v>61947728</v>
      </c>
      <c r="E347" s="24">
        <v>32976408</v>
      </c>
      <c r="F347" s="24">
        <v>32727748.52</v>
      </c>
      <c r="G347" s="24">
        <f t="shared" si="55"/>
        <v>3217980.6499999985</v>
      </c>
      <c r="H347" s="24">
        <f t="shared" si="56"/>
        <v>248659.48000000045</v>
      </c>
      <c r="I347" s="25">
        <f t="shared" si="57"/>
        <v>10.904798249095805</v>
      </c>
      <c r="J347" s="25">
        <f t="shared" si="58"/>
        <v>99.24594734514444</v>
      </c>
      <c r="K347" s="25">
        <f t="shared" si="59"/>
        <v>52.83123300341217</v>
      </c>
    </row>
    <row r="348" spans="1:11" ht="12.75">
      <c r="A348" s="28" t="s">
        <v>27</v>
      </c>
      <c r="B348" s="23" t="s">
        <v>133</v>
      </c>
      <c r="C348" s="24">
        <v>29509767.87</v>
      </c>
      <c r="D348" s="24">
        <v>61947728</v>
      </c>
      <c r="E348" s="24">
        <v>32976408</v>
      </c>
      <c r="F348" s="24">
        <v>32727748.52</v>
      </c>
      <c r="G348" s="24">
        <f t="shared" si="55"/>
        <v>3217980.6499999985</v>
      </c>
      <c r="H348" s="24">
        <f t="shared" si="56"/>
        <v>248659.48000000045</v>
      </c>
      <c r="I348" s="25">
        <f t="shared" si="57"/>
        <v>10.904798249095805</v>
      </c>
      <c r="J348" s="25">
        <f t="shared" si="58"/>
        <v>99.24594734514444</v>
      </c>
      <c r="K348" s="25">
        <f t="shared" si="59"/>
        <v>52.83123300341217</v>
      </c>
    </row>
    <row r="349" spans="1:11" ht="12.75">
      <c r="A349" s="29" t="s">
        <v>134</v>
      </c>
      <c r="B349" s="23" t="s">
        <v>135</v>
      </c>
      <c r="C349" s="24">
        <v>196800</v>
      </c>
      <c r="D349" s="24">
        <v>447061</v>
      </c>
      <c r="E349" s="24">
        <v>211138</v>
      </c>
      <c r="F349" s="24">
        <v>211138</v>
      </c>
      <c r="G349" s="24">
        <f t="shared" si="55"/>
        <v>14338</v>
      </c>
      <c r="H349" s="24">
        <f t="shared" si="56"/>
        <v>0</v>
      </c>
      <c r="I349" s="25">
        <f t="shared" si="57"/>
        <v>7.285569105691053</v>
      </c>
      <c r="J349" s="25">
        <f t="shared" si="58"/>
        <v>100</v>
      </c>
      <c r="K349" s="25">
        <f t="shared" si="59"/>
        <v>47.22800691628212</v>
      </c>
    </row>
    <row r="350" spans="1:11" ht="12.75">
      <c r="A350" s="30" t="s">
        <v>140</v>
      </c>
      <c r="B350" s="23" t="s">
        <v>141</v>
      </c>
      <c r="C350" s="24">
        <v>196800</v>
      </c>
      <c r="D350" s="24">
        <v>447061</v>
      </c>
      <c r="E350" s="24">
        <v>211138</v>
      </c>
      <c r="F350" s="24">
        <v>211138</v>
      </c>
      <c r="G350" s="24">
        <f t="shared" si="55"/>
        <v>14338</v>
      </c>
      <c r="H350" s="24">
        <f t="shared" si="56"/>
        <v>0</v>
      </c>
      <c r="I350" s="25">
        <f t="shared" si="57"/>
        <v>7.285569105691053</v>
      </c>
      <c r="J350" s="25">
        <f t="shared" si="58"/>
        <v>100</v>
      </c>
      <c r="K350" s="25">
        <f t="shared" si="59"/>
        <v>47.22800691628212</v>
      </c>
    </row>
    <row r="351" spans="1:11" ht="12.75">
      <c r="A351" s="29" t="s">
        <v>29</v>
      </c>
      <c r="B351" s="23" t="s">
        <v>144</v>
      </c>
      <c r="C351" s="24">
        <v>24902156.63</v>
      </c>
      <c r="D351" s="24">
        <v>52312554</v>
      </c>
      <c r="E351" s="24">
        <v>28016920</v>
      </c>
      <c r="F351" s="24">
        <v>27769388.74</v>
      </c>
      <c r="G351" s="24">
        <f t="shared" si="55"/>
        <v>2867232.1099999994</v>
      </c>
      <c r="H351" s="24">
        <f t="shared" si="56"/>
        <v>247531.26000000164</v>
      </c>
      <c r="I351" s="25">
        <f t="shared" si="57"/>
        <v>11.51399114784219</v>
      </c>
      <c r="J351" s="25">
        <f t="shared" si="58"/>
        <v>99.11649367596438</v>
      </c>
      <c r="K351" s="25">
        <f t="shared" si="59"/>
        <v>53.08360348837107</v>
      </c>
    </row>
    <row r="352" spans="1:11" ht="12.75">
      <c r="A352" s="30" t="s">
        <v>145</v>
      </c>
      <c r="B352" s="23" t="s">
        <v>146</v>
      </c>
      <c r="C352" s="24">
        <v>3089957</v>
      </c>
      <c r="D352" s="24">
        <v>5172629</v>
      </c>
      <c r="E352" s="24">
        <v>2383566</v>
      </c>
      <c r="F352" s="24">
        <v>2383566</v>
      </c>
      <c r="G352" s="24">
        <f t="shared" si="55"/>
        <v>-706391</v>
      </c>
      <c r="H352" s="24">
        <f t="shared" si="56"/>
        <v>0</v>
      </c>
      <c r="I352" s="25">
        <f t="shared" si="57"/>
        <v>-22.860868290400163</v>
      </c>
      <c r="J352" s="25">
        <f t="shared" si="58"/>
        <v>100</v>
      </c>
      <c r="K352" s="25">
        <f t="shared" si="59"/>
        <v>46.08035874987361</v>
      </c>
    </row>
    <row r="353" spans="1:11" ht="12.75">
      <c r="A353" s="30" t="s">
        <v>147</v>
      </c>
      <c r="B353" s="23" t="s">
        <v>148</v>
      </c>
      <c r="C353" s="24">
        <v>21812199.63</v>
      </c>
      <c r="D353" s="24">
        <v>47139925</v>
      </c>
      <c r="E353" s="24">
        <v>25633354</v>
      </c>
      <c r="F353" s="24">
        <v>25385822.74</v>
      </c>
      <c r="G353" s="24">
        <f t="shared" si="55"/>
        <v>3573623.1099999994</v>
      </c>
      <c r="H353" s="24">
        <f t="shared" si="56"/>
        <v>247531.26000000164</v>
      </c>
      <c r="I353" s="25">
        <f t="shared" si="57"/>
        <v>16.383598035133133</v>
      </c>
      <c r="J353" s="25">
        <f t="shared" si="58"/>
        <v>99.03433916607244</v>
      </c>
      <c r="K353" s="25">
        <f t="shared" si="59"/>
        <v>53.85206433824406</v>
      </c>
    </row>
    <row r="354" spans="1:11" ht="12.75">
      <c r="A354" s="29" t="s">
        <v>153</v>
      </c>
      <c r="B354" s="23" t="s">
        <v>154</v>
      </c>
      <c r="C354" s="24">
        <v>4410811.24</v>
      </c>
      <c r="D354" s="24">
        <v>9188113</v>
      </c>
      <c r="E354" s="24">
        <v>4748350</v>
      </c>
      <c r="F354" s="24">
        <v>4747221.78</v>
      </c>
      <c r="G354" s="24">
        <f t="shared" si="55"/>
        <v>336410.54000000004</v>
      </c>
      <c r="H354" s="24">
        <f t="shared" si="56"/>
        <v>1128.2199999997392</v>
      </c>
      <c r="I354" s="25">
        <f t="shared" si="57"/>
        <v>7.6269539024753215</v>
      </c>
      <c r="J354" s="25">
        <f t="shared" si="58"/>
        <v>99.97623974643824</v>
      </c>
      <c r="K354" s="25">
        <f t="shared" si="59"/>
        <v>51.6669938647903</v>
      </c>
    </row>
    <row r="355" spans="1:11" ht="12.75">
      <c r="A355" s="30" t="s">
        <v>155</v>
      </c>
      <c r="B355" s="23" t="s">
        <v>156</v>
      </c>
      <c r="C355" s="24">
        <v>4260180.47</v>
      </c>
      <c r="D355" s="24">
        <v>8814733</v>
      </c>
      <c r="E355" s="24">
        <v>4630803</v>
      </c>
      <c r="F355" s="24">
        <v>4629674.78</v>
      </c>
      <c r="G355" s="24">
        <f t="shared" si="55"/>
        <v>369494.3100000005</v>
      </c>
      <c r="H355" s="24">
        <f t="shared" si="56"/>
        <v>1128.2199999997392</v>
      </c>
      <c r="I355" s="25">
        <f t="shared" si="57"/>
        <v>8.67320792163531</v>
      </c>
      <c r="J355" s="25">
        <f t="shared" si="58"/>
        <v>99.97563662284922</v>
      </c>
      <c r="K355" s="25">
        <f t="shared" si="59"/>
        <v>52.52200809712557</v>
      </c>
    </row>
    <row r="356" spans="1:11" ht="25.5">
      <c r="A356" s="31" t="s">
        <v>157</v>
      </c>
      <c r="B356" s="23" t="s">
        <v>158</v>
      </c>
      <c r="C356" s="24">
        <v>4260180.47</v>
      </c>
      <c r="D356" s="24">
        <v>8814733</v>
      </c>
      <c r="E356" s="24">
        <v>4630803</v>
      </c>
      <c r="F356" s="24">
        <v>4629674.78</v>
      </c>
      <c r="G356" s="24">
        <f t="shared" si="55"/>
        <v>369494.3100000005</v>
      </c>
      <c r="H356" s="24">
        <f t="shared" si="56"/>
        <v>1128.2199999997392</v>
      </c>
      <c r="I356" s="25">
        <f t="shared" si="57"/>
        <v>8.67320792163531</v>
      </c>
      <c r="J356" s="25">
        <f t="shared" si="58"/>
        <v>99.97563662284922</v>
      </c>
      <c r="K356" s="25">
        <f t="shared" si="59"/>
        <v>52.52200809712557</v>
      </c>
    </row>
    <row r="357" spans="1:11" ht="25.5">
      <c r="A357" s="30" t="s">
        <v>159</v>
      </c>
      <c r="B357" s="23" t="s">
        <v>160</v>
      </c>
      <c r="C357" s="24">
        <v>150630.77</v>
      </c>
      <c r="D357" s="24">
        <v>373380</v>
      </c>
      <c r="E357" s="24">
        <v>117547</v>
      </c>
      <c r="F357" s="24">
        <v>117547</v>
      </c>
      <c r="G357" s="24">
        <f t="shared" si="55"/>
        <v>-33083.76999999999</v>
      </c>
      <c r="H357" s="24">
        <f t="shared" si="56"/>
        <v>0</v>
      </c>
      <c r="I357" s="25">
        <f t="shared" si="57"/>
        <v>-21.96348727421362</v>
      </c>
      <c r="J357" s="25">
        <f t="shared" si="58"/>
        <v>100</v>
      </c>
      <c r="K357" s="25">
        <f t="shared" si="59"/>
        <v>31.481868337886336</v>
      </c>
    </row>
    <row r="358" spans="1:11" ht="25.5">
      <c r="A358" s="31" t="s">
        <v>161</v>
      </c>
      <c r="B358" s="23" t="s">
        <v>162</v>
      </c>
      <c r="C358" s="24">
        <v>145018.89</v>
      </c>
      <c r="D358" s="24">
        <v>353780</v>
      </c>
      <c r="E358" s="24">
        <v>110807</v>
      </c>
      <c r="F358" s="24">
        <v>110807</v>
      </c>
      <c r="G358" s="24">
        <f t="shared" si="55"/>
        <v>-34211.890000000014</v>
      </c>
      <c r="H358" s="24">
        <f t="shared" si="56"/>
        <v>0</v>
      </c>
      <c r="I358" s="25">
        <f t="shared" si="57"/>
        <v>-23.591333515240677</v>
      </c>
      <c r="J358" s="25">
        <f t="shared" si="58"/>
        <v>100</v>
      </c>
      <c r="K358" s="25">
        <f t="shared" si="59"/>
        <v>31.320877381423486</v>
      </c>
    </row>
    <row r="359" spans="1:11" ht="38.25">
      <c r="A359" s="31" t="s">
        <v>163</v>
      </c>
      <c r="B359" s="23" t="s">
        <v>164</v>
      </c>
      <c r="C359" s="24">
        <v>5611.88</v>
      </c>
      <c r="D359" s="24">
        <v>19600</v>
      </c>
      <c r="E359" s="24">
        <v>6740</v>
      </c>
      <c r="F359" s="24">
        <v>6740</v>
      </c>
      <c r="G359" s="24">
        <f t="shared" si="55"/>
        <v>1128.12</v>
      </c>
      <c r="H359" s="24">
        <f t="shared" si="56"/>
        <v>0</v>
      </c>
      <c r="I359" s="25">
        <f t="shared" si="57"/>
        <v>20.10235429125356</v>
      </c>
      <c r="J359" s="25">
        <f t="shared" si="58"/>
        <v>100</v>
      </c>
      <c r="K359" s="25">
        <f t="shared" si="59"/>
        <v>34.38775510204082</v>
      </c>
    </row>
    <row r="360" spans="1:11" ht="12.75">
      <c r="A360" s="22"/>
      <c r="B360" s="23" t="s">
        <v>168</v>
      </c>
      <c r="C360" s="24">
        <v>-11869479.28</v>
      </c>
      <c r="D360" s="24">
        <v>-49014020</v>
      </c>
      <c r="E360" s="24">
        <v>-26308552</v>
      </c>
      <c r="F360" s="24">
        <v>-26352739.4</v>
      </c>
      <c r="G360" s="24">
        <f t="shared" si="55"/>
        <v>-14483260.12</v>
      </c>
      <c r="H360" s="24">
        <f t="shared" si="56"/>
        <v>44187.39999999851</v>
      </c>
      <c r="I360" s="25">
        <f t="shared" si="57"/>
        <v>122.02102365521799</v>
      </c>
      <c r="J360" s="25">
        <f t="shared" si="58"/>
        <v>100.16795831256695</v>
      </c>
      <c r="K360" s="25">
        <f t="shared" si="59"/>
        <v>53.76571723763936</v>
      </c>
    </row>
    <row r="361" spans="1:11" ht="12.75">
      <c r="A361" s="22" t="s">
        <v>169</v>
      </c>
      <c r="B361" s="23" t="s">
        <v>170</v>
      </c>
      <c r="C361" s="24">
        <v>11869479.28</v>
      </c>
      <c r="D361" s="24">
        <v>49014020</v>
      </c>
      <c r="E361" s="24">
        <v>26308552</v>
      </c>
      <c r="F361" s="24">
        <v>26352739.4</v>
      </c>
      <c r="G361" s="24">
        <f t="shared" si="55"/>
        <v>14483260.12</v>
      </c>
      <c r="H361" s="24">
        <f t="shared" si="56"/>
        <v>-44187.39999999851</v>
      </c>
      <c r="I361" s="25">
        <f t="shared" si="57"/>
        <v>122.02102365521799</v>
      </c>
      <c r="J361" s="25">
        <f t="shared" si="58"/>
        <v>100.16795831256695</v>
      </c>
      <c r="K361" s="25">
        <f t="shared" si="59"/>
        <v>53.76571723763936</v>
      </c>
    </row>
    <row r="362" spans="1:11" ht="12.75">
      <c r="A362" s="28" t="s">
        <v>173</v>
      </c>
      <c r="B362" s="23" t="s">
        <v>174</v>
      </c>
      <c r="C362" s="24">
        <v>11869479.28</v>
      </c>
      <c r="D362" s="24">
        <v>49014020</v>
      </c>
      <c r="E362" s="24">
        <v>26308552</v>
      </c>
      <c r="F362" s="24">
        <v>26352739.4</v>
      </c>
      <c r="G362" s="24">
        <f t="shared" si="55"/>
        <v>14483260.12</v>
      </c>
      <c r="H362" s="24">
        <f t="shared" si="56"/>
        <v>-44187.39999999851</v>
      </c>
      <c r="I362" s="25">
        <f t="shared" si="57"/>
        <v>122.02102365521799</v>
      </c>
      <c r="J362" s="25">
        <f t="shared" si="58"/>
        <v>100.16795831256695</v>
      </c>
      <c r="K362" s="25">
        <f t="shared" si="59"/>
        <v>53.76571723763936</v>
      </c>
    </row>
    <row r="363" spans="1:11" ht="25.5">
      <c r="A363" s="29" t="s">
        <v>175</v>
      </c>
      <c r="B363" s="23" t="s">
        <v>176</v>
      </c>
      <c r="C363" s="24">
        <v>11869479.28</v>
      </c>
      <c r="D363" s="24">
        <v>49014020</v>
      </c>
      <c r="E363" s="24">
        <v>26308552</v>
      </c>
      <c r="F363" s="24">
        <v>26352739.4</v>
      </c>
      <c r="G363" s="24">
        <f t="shared" si="55"/>
        <v>14483260.12</v>
      </c>
      <c r="H363" s="24">
        <f t="shared" si="56"/>
        <v>-44187.39999999851</v>
      </c>
      <c r="I363" s="25">
        <f t="shared" si="57"/>
        <v>122.02102365521799</v>
      </c>
      <c r="J363" s="25">
        <f t="shared" si="58"/>
        <v>100.16795831256695</v>
      </c>
      <c r="K363" s="25">
        <f t="shared" si="59"/>
        <v>53.76571723763936</v>
      </c>
    </row>
    <row r="364" spans="1:11" ht="12.75">
      <c r="A364" s="22"/>
      <c r="B364" s="23"/>
      <c r="C364" s="24"/>
      <c r="D364" s="24"/>
      <c r="E364" s="24"/>
      <c r="F364" s="24"/>
      <c r="G364" s="24"/>
      <c r="H364" s="24"/>
      <c r="I364" s="25"/>
      <c r="J364" s="25"/>
      <c r="K364" s="25"/>
    </row>
    <row r="365" spans="1:11" s="37" customFormat="1" ht="12.75">
      <c r="A365" s="38" t="s">
        <v>186</v>
      </c>
      <c r="B365" s="34" t="s">
        <v>187</v>
      </c>
      <c r="C365" s="35"/>
      <c r="D365" s="35"/>
      <c r="E365" s="35"/>
      <c r="F365" s="35"/>
      <c r="G365" s="35"/>
      <c r="H365" s="35"/>
      <c r="I365" s="36"/>
      <c r="J365" s="36"/>
      <c r="K365" s="36"/>
    </row>
    <row r="366" spans="1:11" ht="12.75">
      <c r="A366" s="22" t="s">
        <v>25</v>
      </c>
      <c r="B366" s="23" t="s">
        <v>26</v>
      </c>
      <c r="C366" s="24">
        <v>9034460.66</v>
      </c>
      <c r="D366" s="24">
        <v>17827909</v>
      </c>
      <c r="E366" s="24">
        <v>8480234</v>
      </c>
      <c r="F366" s="24">
        <v>8839525.59</v>
      </c>
      <c r="G366" s="24">
        <f aca="true" t="shared" si="60" ref="G366:G394">F366-C366</f>
        <v>-194935.0700000003</v>
      </c>
      <c r="H366" s="24">
        <f aca="true" t="shared" si="61" ref="H366:H394">E366-F366</f>
        <v>-359291.58999999985</v>
      </c>
      <c r="I366" s="25">
        <f aca="true" t="shared" si="62" ref="I366:I394">IF(ISERROR(F366/C366),0,F366/C366*100-100)</f>
        <v>-2.157683533484999</v>
      </c>
      <c r="J366" s="25">
        <f aca="true" t="shared" si="63" ref="J366:J394">IF(ISERROR(F366/E366),0,F366/E366*100)</f>
        <v>104.23681221532331</v>
      </c>
      <c r="K366" s="25">
        <f aca="true" t="shared" si="64" ref="K366:K394">IF(ISERROR(F366/D366),0,F366/D366*100)</f>
        <v>49.58251464038772</v>
      </c>
    </row>
    <row r="367" spans="1:11" ht="12.75">
      <c r="A367" s="28" t="s">
        <v>27</v>
      </c>
      <c r="B367" s="23" t="s">
        <v>28</v>
      </c>
      <c r="C367" s="24">
        <v>9017130.52</v>
      </c>
      <c r="D367" s="24">
        <v>17777909</v>
      </c>
      <c r="E367" s="24">
        <v>8458734</v>
      </c>
      <c r="F367" s="24">
        <v>8757393.39</v>
      </c>
      <c r="G367" s="24">
        <f t="shared" si="60"/>
        <v>-259737.12999999896</v>
      </c>
      <c r="H367" s="24">
        <f t="shared" si="61"/>
        <v>-298659.3900000006</v>
      </c>
      <c r="I367" s="25">
        <f t="shared" si="62"/>
        <v>-2.880485420765538</v>
      </c>
      <c r="J367" s="25">
        <f t="shared" si="63"/>
        <v>103.53078120200966</v>
      </c>
      <c r="K367" s="25">
        <f t="shared" si="64"/>
        <v>49.2599742185653</v>
      </c>
    </row>
    <row r="368" spans="1:11" ht="12.75">
      <c r="A368" s="29" t="s">
        <v>29</v>
      </c>
      <c r="B368" s="23" t="s">
        <v>30</v>
      </c>
      <c r="C368" s="24">
        <v>9017130.52</v>
      </c>
      <c r="D368" s="24">
        <v>17777909</v>
      </c>
      <c r="E368" s="24">
        <v>8458734</v>
      </c>
      <c r="F368" s="24">
        <v>8757393.39</v>
      </c>
      <c r="G368" s="24">
        <f t="shared" si="60"/>
        <v>-259737.12999999896</v>
      </c>
      <c r="H368" s="24">
        <f t="shared" si="61"/>
        <v>-298659.3900000006</v>
      </c>
      <c r="I368" s="25">
        <f t="shared" si="62"/>
        <v>-2.880485420765538</v>
      </c>
      <c r="J368" s="25">
        <f t="shared" si="63"/>
        <v>103.53078120200966</v>
      </c>
      <c r="K368" s="25">
        <f t="shared" si="64"/>
        <v>49.2599742185653</v>
      </c>
    </row>
    <row r="369" spans="1:11" ht="12.75">
      <c r="A369" s="30" t="s">
        <v>31</v>
      </c>
      <c r="B369" s="23" t="s">
        <v>32</v>
      </c>
      <c r="C369" s="24">
        <v>9017130.52</v>
      </c>
      <c r="D369" s="24">
        <v>17777909</v>
      </c>
      <c r="E369" s="24">
        <v>8458734</v>
      </c>
      <c r="F369" s="24">
        <v>8757393.39</v>
      </c>
      <c r="G369" s="24">
        <f t="shared" si="60"/>
        <v>-259737.12999999896</v>
      </c>
      <c r="H369" s="24">
        <f t="shared" si="61"/>
        <v>-298659.3900000006</v>
      </c>
      <c r="I369" s="25">
        <f t="shared" si="62"/>
        <v>-2.880485420765538</v>
      </c>
      <c r="J369" s="25">
        <f t="shared" si="63"/>
        <v>103.53078120200966</v>
      </c>
      <c r="K369" s="25">
        <f t="shared" si="64"/>
        <v>49.2599742185653</v>
      </c>
    </row>
    <row r="370" spans="1:11" ht="12.75">
      <c r="A370" s="31" t="s">
        <v>33</v>
      </c>
      <c r="B370" s="23" t="s">
        <v>34</v>
      </c>
      <c r="C370" s="24">
        <v>41.65</v>
      </c>
      <c r="D370" s="24">
        <v>0</v>
      </c>
      <c r="E370" s="24">
        <v>0</v>
      </c>
      <c r="F370" s="24">
        <v>1147.35</v>
      </c>
      <c r="G370" s="24">
        <f t="shared" si="60"/>
        <v>1105.6999999999998</v>
      </c>
      <c r="H370" s="24">
        <f t="shared" si="61"/>
        <v>-1147.35</v>
      </c>
      <c r="I370" s="25">
        <f t="shared" si="62"/>
        <v>2654.7418967587037</v>
      </c>
      <c r="J370" s="25">
        <f t="shared" si="63"/>
        <v>0</v>
      </c>
      <c r="K370" s="25">
        <f t="shared" si="64"/>
        <v>0</v>
      </c>
    </row>
    <row r="371" spans="1:11" ht="25.5">
      <c r="A371" s="31" t="s">
        <v>37</v>
      </c>
      <c r="B371" s="23" t="s">
        <v>38</v>
      </c>
      <c r="C371" s="24">
        <v>9017088.87</v>
      </c>
      <c r="D371" s="24">
        <v>17777909</v>
      </c>
      <c r="E371" s="24">
        <v>8458734</v>
      </c>
      <c r="F371" s="24">
        <v>8756246.04</v>
      </c>
      <c r="G371" s="24">
        <f t="shared" si="60"/>
        <v>-260842.83000000007</v>
      </c>
      <c r="H371" s="24">
        <f t="shared" si="61"/>
        <v>-297512.0399999991</v>
      </c>
      <c r="I371" s="25">
        <f t="shared" si="62"/>
        <v>-2.8927609981512745</v>
      </c>
      <c r="J371" s="25">
        <f t="shared" si="63"/>
        <v>103.51721711546904</v>
      </c>
      <c r="K371" s="25">
        <f t="shared" si="64"/>
        <v>49.25352042245238</v>
      </c>
    </row>
    <row r="372" spans="1:11" ht="38.25">
      <c r="A372" s="32" t="s">
        <v>43</v>
      </c>
      <c r="B372" s="23" t="s">
        <v>44</v>
      </c>
      <c r="C372" s="24">
        <v>9017088.87</v>
      </c>
      <c r="D372" s="24">
        <v>17777909</v>
      </c>
      <c r="E372" s="24">
        <v>8458734</v>
      </c>
      <c r="F372" s="24">
        <v>8756246.04</v>
      </c>
      <c r="G372" s="24">
        <f t="shared" si="60"/>
        <v>-260842.83000000007</v>
      </c>
      <c r="H372" s="24">
        <f t="shared" si="61"/>
        <v>-297512.0399999991</v>
      </c>
      <c r="I372" s="25">
        <f t="shared" si="62"/>
        <v>-2.8927609981512745</v>
      </c>
      <c r="J372" s="25">
        <f t="shared" si="63"/>
        <v>103.51721711546904</v>
      </c>
      <c r="K372" s="25">
        <f t="shared" si="64"/>
        <v>49.25352042245238</v>
      </c>
    </row>
    <row r="373" spans="1:11" ht="12.75">
      <c r="A373" s="28" t="s">
        <v>52</v>
      </c>
      <c r="B373" s="23" t="s">
        <v>53</v>
      </c>
      <c r="C373" s="24">
        <v>17330.14</v>
      </c>
      <c r="D373" s="24">
        <v>50000</v>
      </c>
      <c r="E373" s="24">
        <v>21500</v>
      </c>
      <c r="F373" s="24">
        <v>82132.2</v>
      </c>
      <c r="G373" s="24">
        <f t="shared" si="60"/>
        <v>64802.06</v>
      </c>
      <c r="H373" s="24">
        <f t="shared" si="61"/>
        <v>-60632.2</v>
      </c>
      <c r="I373" s="25">
        <f t="shared" si="62"/>
        <v>373.92692730699235</v>
      </c>
      <c r="J373" s="25">
        <f t="shared" si="63"/>
        <v>382.0102325581395</v>
      </c>
      <c r="K373" s="25">
        <f t="shared" si="64"/>
        <v>164.2644</v>
      </c>
    </row>
    <row r="374" spans="1:11" ht="25.5">
      <c r="A374" s="29" t="s">
        <v>54</v>
      </c>
      <c r="B374" s="23" t="s">
        <v>55</v>
      </c>
      <c r="C374" s="24">
        <v>17330.14</v>
      </c>
      <c r="D374" s="24">
        <v>50000</v>
      </c>
      <c r="E374" s="24">
        <v>21500</v>
      </c>
      <c r="F374" s="24">
        <v>82132.2</v>
      </c>
      <c r="G374" s="24">
        <f t="shared" si="60"/>
        <v>64802.06</v>
      </c>
      <c r="H374" s="24">
        <f t="shared" si="61"/>
        <v>-60632.2</v>
      </c>
      <c r="I374" s="25">
        <f t="shared" si="62"/>
        <v>373.92692730699235</v>
      </c>
      <c r="J374" s="25">
        <f t="shared" si="63"/>
        <v>382.0102325581395</v>
      </c>
      <c r="K374" s="25">
        <f t="shared" si="64"/>
        <v>164.2644</v>
      </c>
    </row>
    <row r="375" spans="1:11" ht="25.5">
      <c r="A375" s="30" t="s">
        <v>56</v>
      </c>
      <c r="B375" s="23" t="s">
        <v>57</v>
      </c>
      <c r="C375" s="24">
        <v>11347.61</v>
      </c>
      <c r="D375" s="24">
        <v>50000</v>
      </c>
      <c r="E375" s="24">
        <v>21500</v>
      </c>
      <c r="F375" s="24">
        <v>75328.12</v>
      </c>
      <c r="G375" s="24">
        <f t="shared" si="60"/>
        <v>63980.509999999995</v>
      </c>
      <c r="H375" s="24">
        <f t="shared" si="61"/>
        <v>-53828.119999999995</v>
      </c>
      <c r="I375" s="25">
        <f t="shared" si="62"/>
        <v>563.8236597838663</v>
      </c>
      <c r="J375" s="25">
        <f t="shared" si="63"/>
        <v>350.3633488372093</v>
      </c>
      <c r="K375" s="25">
        <f t="shared" si="64"/>
        <v>150.65624</v>
      </c>
    </row>
    <row r="376" spans="1:11" ht="12.75">
      <c r="A376" s="31" t="s">
        <v>58</v>
      </c>
      <c r="B376" s="23" t="s">
        <v>59</v>
      </c>
      <c r="C376" s="24">
        <v>11341.68</v>
      </c>
      <c r="D376" s="24">
        <v>50000</v>
      </c>
      <c r="E376" s="24">
        <v>21500</v>
      </c>
      <c r="F376" s="24">
        <v>75327.71</v>
      </c>
      <c r="G376" s="24">
        <f t="shared" si="60"/>
        <v>63986.030000000006</v>
      </c>
      <c r="H376" s="24">
        <f t="shared" si="61"/>
        <v>-53827.71000000001</v>
      </c>
      <c r="I376" s="25">
        <f t="shared" si="62"/>
        <v>564.1671251525348</v>
      </c>
      <c r="J376" s="25">
        <f t="shared" si="63"/>
        <v>350.36144186046516</v>
      </c>
      <c r="K376" s="25">
        <f t="shared" si="64"/>
        <v>150.65542</v>
      </c>
    </row>
    <row r="377" spans="1:11" ht="12.75">
      <c r="A377" s="31" t="s">
        <v>70</v>
      </c>
      <c r="B377" s="23" t="s">
        <v>71</v>
      </c>
      <c r="C377" s="24">
        <v>5.93</v>
      </c>
      <c r="D377" s="24">
        <v>0</v>
      </c>
      <c r="E377" s="24">
        <v>0</v>
      </c>
      <c r="F377" s="24">
        <v>0.41</v>
      </c>
      <c r="G377" s="24">
        <f t="shared" si="60"/>
        <v>-5.52</v>
      </c>
      <c r="H377" s="24">
        <f t="shared" si="61"/>
        <v>-0.41</v>
      </c>
      <c r="I377" s="25">
        <f t="shared" si="62"/>
        <v>-93.08600337268128</v>
      </c>
      <c r="J377" s="25">
        <f t="shared" si="63"/>
        <v>0</v>
      </c>
      <c r="K377" s="25">
        <f t="shared" si="64"/>
        <v>0</v>
      </c>
    </row>
    <row r="378" spans="1:11" ht="25.5">
      <c r="A378" s="30" t="s">
        <v>76</v>
      </c>
      <c r="B378" s="23" t="s">
        <v>77</v>
      </c>
      <c r="C378" s="24">
        <v>5982.53</v>
      </c>
      <c r="D378" s="24">
        <v>0</v>
      </c>
      <c r="E378" s="24">
        <v>0</v>
      </c>
      <c r="F378" s="24">
        <v>6804.08</v>
      </c>
      <c r="G378" s="24">
        <f t="shared" si="60"/>
        <v>821.5500000000002</v>
      </c>
      <c r="H378" s="24">
        <f t="shared" si="61"/>
        <v>-6804.08</v>
      </c>
      <c r="I378" s="25">
        <f t="shared" si="62"/>
        <v>13.732484417127864</v>
      </c>
      <c r="J378" s="25">
        <f t="shared" si="63"/>
        <v>0</v>
      </c>
      <c r="K378" s="25">
        <f t="shared" si="64"/>
        <v>0</v>
      </c>
    </row>
    <row r="379" spans="1:11" ht="25.5">
      <c r="A379" s="31" t="s">
        <v>78</v>
      </c>
      <c r="B379" s="23" t="s">
        <v>79</v>
      </c>
      <c r="C379" s="24">
        <v>5912.35</v>
      </c>
      <c r="D379" s="24">
        <v>0</v>
      </c>
      <c r="E379" s="24">
        <v>0</v>
      </c>
      <c r="F379" s="24">
        <v>6794.08</v>
      </c>
      <c r="G379" s="24">
        <f t="shared" si="60"/>
        <v>881.7299999999996</v>
      </c>
      <c r="H379" s="24">
        <f t="shared" si="61"/>
        <v>-6794.08</v>
      </c>
      <c r="I379" s="25">
        <f t="shared" si="62"/>
        <v>14.913359324126603</v>
      </c>
      <c r="J379" s="25">
        <f t="shared" si="63"/>
        <v>0</v>
      </c>
      <c r="K379" s="25">
        <f t="shared" si="64"/>
        <v>0</v>
      </c>
    </row>
    <row r="380" spans="1:11" ht="12.75">
      <c r="A380" s="31" t="s">
        <v>82</v>
      </c>
      <c r="B380" s="23" t="s">
        <v>75</v>
      </c>
      <c r="C380" s="24">
        <v>70.18</v>
      </c>
      <c r="D380" s="24">
        <v>0</v>
      </c>
      <c r="E380" s="24">
        <v>0</v>
      </c>
      <c r="F380" s="24">
        <v>10</v>
      </c>
      <c r="G380" s="24">
        <f t="shared" si="60"/>
        <v>-60.18000000000001</v>
      </c>
      <c r="H380" s="24">
        <f t="shared" si="61"/>
        <v>-10</v>
      </c>
      <c r="I380" s="25">
        <f t="shared" si="62"/>
        <v>-85.75092618979767</v>
      </c>
      <c r="J380" s="25">
        <f t="shared" si="63"/>
        <v>0</v>
      </c>
      <c r="K380" s="25">
        <f t="shared" si="64"/>
        <v>0</v>
      </c>
    </row>
    <row r="381" spans="1:11" ht="12.75">
      <c r="A381" s="22" t="s">
        <v>131</v>
      </c>
      <c r="B381" s="23" t="s">
        <v>132</v>
      </c>
      <c r="C381" s="24">
        <v>8333006.47</v>
      </c>
      <c r="D381" s="24">
        <v>17919676</v>
      </c>
      <c r="E381" s="24">
        <v>9114446</v>
      </c>
      <c r="F381" s="24">
        <v>8990666.99</v>
      </c>
      <c r="G381" s="24">
        <f t="shared" si="60"/>
        <v>657660.5200000005</v>
      </c>
      <c r="H381" s="24">
        <f t="shared" si="61"/>
        <v>123779.00999999978</v>
      </c>
      <c r="I381" s="25">
        <f t="shared" si="62"/>
        <v>7.892235801900213</v>
      </c>
      <c r="J381" s="25">
        <f t="shared" si="63"/>
        <v>98.64194697077583</v>
      </c>
      <c r="K381" s="25">
        <f t="shared" si="64"/>
        <v>50.17203988509614</v>
      </c>
    </row>
    <row r="382" spans="1:11" ht="12.75">
      <c r="A382" s="28" t="s">
        <v>27</v>
      </c>
      <c r="B382" s="23" t="s">
        <v>133</v>
      </c>
      <c r="C382" s="24">
        <v>8333006.47</v>
      </c>
      <c r="D382" s="24">
        <v>17919676</v>
      </c>
      <c r="E382" s="24">
        <v>9114446</v>
      </c>
      <c r="F382" s="24">
        <v>8990666.99</v>
      </c>
      <c r="G382" s="24">
        <f t="shared" si="60"/>
        <v>657660.5200000005</v>
      </c>
      <c r="H382" s="24">
        <f t="shared" si="61"/>
        <v>123779.00999999978</v>
      </c>
      <c r="I382" s="25">
        <f t="shared" si="62"/>
        <v>7.892235801900213</v>
      </c>
      <c r="J382" s="25">
        <f t="shared" si="63"/>
        <v>98.64194697077583</v>
      </c>
      <c r="K382" s="25">
        <f t="shared" si="64"/>
        <v>50.17203988509614</v>
      </c>
    </row>
    <row r="383" spans="1:11" ht="12.75">
      <c r="A383" s="29" t="s">
        <v>29</v>
      </c>
      <c r="B383" s="23" t="s">
        <v>144</v>
      </c>
      <c r="C383" s="24">
        <v>7748263.92</v>
      </c>
      <c r="D383" s="24">
        <v>16506509</v>
      </c>
      <c r="E383" s="24">
        <v>8492428</v>
      </c>
      <c r="F383" s="24">
        <v>8386308.42</v>
      </c>
      <c r="G383" s="24">
        <f t="shared" si="60"/>
        <v>638044.5</v>
      </c>
      <c r="H383" s="24">
        <f t="shared" si="61"/>
        <v>106119.58000000007</v>
      </c>
      <c r="I383" s="25">
        <f t="shared" si="62"/>
        <v>8.23467691069564</v>
      </c>
      <c r="J383" s="25">
        <f t="shared" si="63"/>
        <v>98.75042119874317</v>
      </c>
      <c r="K383" s="25">
        <f t="shared" si="64"/>
        <v>50.80606941176963</v>
      </c>
    </row>
    <row r="384" spans="1:11" ht="12.75">
      <c r="A384" s="30" t="s">
        <v>145</v>
      </c>
      <c r="B384" s="23" t="s">
        <v>146</v>
      </c>
      <c r="C384" s="24">
        <v>25910.47</v>
      </c>
      <c r="D384" s="24">
        <v>96946</v>
      </c>
      <c r="E384" s="24">
        <v>54387</v>
      </c>
      <c r="F384" s="24">
        <v>52211.09</v>
      </c>
      <c r="G384" s="24">
        <f t="shared" si="60"/>
        <v>26300.619999999995</v>
      </c>
      <c r="H384" s="24">
        <f t="shared" si="61"/>
        <v>2175.9100000000035</v>
      </c>
      <c r="I384" s="25">
        <f t="shared" si="62"/>
        <v>101.50576195646005</v>
      </c>
      <c r="J384" s="25">
        <f t="shared" si="63"/>
        <v>95.99920936988619</v>
      </c>
      <c r="K384" s="25">
        <f t="shared" si="64"/>
        <v>53.85584758525365</v>
      </c>
    </row>
    <row r="385" spans="1:11" ht="12.75">
      <c r="A385" s="30" t="s">
        <v>147</v>
      </c>
      <c r="B385" s="23" t="s">
        <v>148</v>
      </c>
      <c r="C385" s="24">
        <v>7722353.45</v>
      </c>
      <c r="D385" s="24">
        <v>16409563</v>
      </c>
      <c r="E385" s="24">
        <v>8438041</v>
      </c>
      <c r="F385" s="24">
        <v>8334097.33</v>
      </c>
      <c r="G385" s="24">
        <f t="shared" si="60"/>
        <v>611743.8799999999</v>
      </c>
      <c r="H385" s="24">
        <f t="shared" si="61"/>
        <v>103943.66999999993</v>
      </c>
      <c r="I385" s="25">
        <f t="shared" si="62"/>
        <v>7.921728576150571</v>
      </c>
      <c r="J385" s="25">
        <f t="shared" si="63"/>
        <v>98.76815400636238</v>
      </c>
      <c r="K385" s="25">
        <f t="shared" si="64"/>
        <v>50.78805163793819</v>
      </c>
    </row>
    <row r="386" spans="1:11" ht="12.75">
      <c r="A386" s="29" t="s">
        <v>153</v>
      </c>
      <c r="B386" s="23" t="s">
        <v>154</v>
      </c>
      <c r="C386" s="24">
        <v>584742.55</v>
      </c>
      <c r="D386" s="24">
        <v>1413167</v>
      </c>
      <c r="E386" s="24">
        <v>622018</v>
      </c>
      <c r="F386" s="24">
        <v>604358.57</v>
      </c>
      <c r="G386" s="24">
        <f t="shared" si="60"/>
        <v>19616.019999999902</v>
      </c>
      <c r="H386" s="24">
        <f t="shared" si="61"/>
        <v>17659.43000000005</v>
      </c>
      <c r="I386" s="25">
        <f t="shared" si="62"/>
        <v>3.3546421412294904</v>
      </c>
      <c r="J386" s="25">
        <f t="shared" si="63"/>
        <v>97.16094550318479</v>
      </c>
      <c r="K386" s="25">
        <f t="shared" si="64"/>
        <v>42.76625267926579</v>
      </c>
    </row>
    <row r="387" spans="1:11" ht="12.75">
      <c r="A387" s="30" t="s">
        <v>155</v>
      </c>
      <c r="B387" s="23" t="s">
        <v>156</v>
      </c>
      <c r="C387" s="24">
        <v>561232.55</v>
      </c>
      <c r="D387" s="24">
        <v>1327025</v>
      </c>
      <c r="E387" s="24">
        <v>586178</v>
      </c>
      <c r="F387" s="24">
        <v>583718.57</v>
      </c>
      <c r="G387" s="24">
        <f t="shared" si="60"/>
        <v>22486.019999999902</v>
      </c>
      <c r="H387" s="24">
        <f t="shared" si="61"/>
        <v>2459.430000000051</v>
      </c>
      <c r="I387" s="25">
        <f t="shared" si="62"/>
        <v>4.006542386039413</v>
      </c>
      <c r="J387" s="25">
        <f t="shared" si="63"/>
        <v>99.58042949411269</v>
      </c>
      <c r="K387" s="25">
        <f t="shared" si="64"/>
        <v>43.98700627343117</v>
      </c>
    </row>
    <row r="388" spans="1:11" ht="25.5">
      <c r="A388" s="31" t="s">
        <v>157</v>
      </c>
      <c r="B388" s="23" t="s">
        <v>158</v>
      </c>
      <c r="C388" s="24">
        <v>561232.55</v>
      </c>
      <c r="D388" s="24">
        <v>1327025</v>
      </c>
      <c r="E388" s="24">
        <v>586178</v>
      </c>
      <c r="F388" s="24">
        <v>583718.57</v>
      </c>
      <c r="G388" s="24">
        <f t="shared" si="60"/>
        <v>22486.019999999902</v>
      </c>
      <c r="H388" s="24">
        <f t="shared" si="61"/>
        <v>2459.430000000051</v>
      </c>
      <c r="I388" s="25">
        <f t="shared" si="62"/>
        <v>4.006542386039413</v>
      </c>
      <c r="J388" s="25">
        <f t="shared" si="63"/>
        <v>99.58042949411269</v>
      </c>
      <c r="K388" s="25">
        <f t="shared" si="64"/>
        <v>43.98700627343117</v>
      </c>
    </row>
    <row r="389" spans="1:11" ht="25.5">
      <c r="A389" s="30" t="s">
        <v>159</v>
      </c>
      <c r="B389" s="23" t="s">
        <v>160</v>
      </c>
      <c r="C389" s="24">
        <v>23510</v>
      </c>
      <c r="D389" s="24">
        <v>86142</v>
      </c>
      <c r="E389" s="24">
        <v>35840</v>
      </c>
      <c r="F389" s="24">
        <v>20640</v>
      </c>
      <c r="G389" s="24">
        <f t="shared" si="60"/>
        <v>-2870</v>
      </c>
      <c r="H389" s="24">
        <f t="shared" si="61"/>
        <v>15200</v>
      </c>
      <c r="I389" s="25">
        <f t="shared" si="62"/>
        <v>-12.207571246278178</v>
      </c>
      <c r="J389" s="25">
        <f t="shared" si="63"/>
        <v>57.58928571428571</v>
      </c>
      <c r="K389" s="25">
        <f t="shared" si="64"/>
        <v>23.960437417287732</v>
      </c>
    </row>
    <row r="390" spans="1:11" ht="38.25">
      <c r="A390" s="31" t="s">
        <v>163</v>
      </c>
      <c r="B390" s="23" t="s">
        <v>164</v>
      </c>
      <c r="C390" s="24">
        <v>23510</v>
      </c>
      <c r="D390" s="24">
        <v>86142</v>
      </c>
      <c r="E390" s="24">
        <v>35840</v>
      </c>
      <c r="F390" s="24">
        <v>20640</v>
      </c>
      <c r="G390" s="24">
        <f t="shared" si="60"/>
        <v>-2870</v>
      </c>
      <c r="H390" s="24">
        <f t="shared" si="61"/>
        <v>15200</v>
      </c>
      <c r="I390" s="25">
        <f t="shared" si="62"/>
        <v>-12.207571246278178</v>
      </c>
      <c r="J390" s="25">
        <f t="shared" si="63"/>
        <v>57.58928571428571</v>
      </c>
      <c r="K390" s="25">
        <f t="shared" si="64"/>
        <v>23.960437417287732</v>
      </c>
    </row>
    <row r="391" spans="1:11" ht="12.75">
      <c r="A391" s="22"/>
      <c r="B391" s="23" t="s">
        <v>168</v>
      </c>
      <c r="C391" s="24">
        <v>701454.19</v>
      </c>
      <c r="D391" s="24">
        <v>-91767</v>
      </c>
      <c r="E391" s="24">
        <v>-634212</v>
      </c>
      <c r="F391" s="24">
        <v>-151141.4</v>
      </c>
      <c r="G391" s="24">
        <f t="shared" si="60"/>
        <v>-852595.59</v>
      </c>
      <c r="H391" s="24">
        <f t="shared" si="61"/>
        <v>-483070.6</v>
      </c>
      <c r="I391" s="25">
        <f t="shared" si="62"/>
        <v>-121.54686680252064</v>
      </c>
      <c r="J391" s="25">
        <f t="shared" si="63"/>
        <v>23.83136869059557</v>
      </c>
      <c r="K391" s="25">
        <f t="shared" si="64"/>
        <v>164.7012542635152</v>
      </c>
    </row>
    <row r="392" spans="1:11" ht="12.75">
      <c r="A392" s="22" t="s">
        <v>169</v>
      </c>
      <c r="B392" s="23" t="s">
        <v>170</v>
      </c>
      <c r="C392" s="24">
        <v>-701454.19</v>
      </c>
      <c r="D392" s="24">
        <v>91767</v>
      </c>
      <c r="E392" s="24">
        <v>634212</v>
      </c>
      <c r="F392" s="24">
        <v>151141.4</v>
      </c>
      <c r="G392" s="24">
        <f t="shared" si="60"/>
        <v>852595.59</v>
      </c>
      <c r="H392" s="24">
        <f t="shared" si="61"/>
        <v>483070.6</v>
      </c>
      <c r="I392" s="25">
        <f t="shared" si="62"/>
        <v>-121.54686680252064</v>
      </c>
      <c r="J392" s="25">
        <f t="shared" si="63"/>
        <v>23.83136869059557</v>
      </c>
      <c r="K392" s="25">
        <f t="shared" si="64"/>
        <v>164.7012542635152</v>
      </c>
    </row>
    <row r="393" spans="1:11" ht="12.75">
      <c r="A393" s="28" t="s">
        <v>173</v>
      </c>
      <c r="B393" s="23" t="s">
        <v>174</v>
      </c>
      <c r="C393" s="24">
        <v>-701454.19</v>
      </c>
      <c r="D393" s="24">
        <v>91767</v>
      </c>
      <c r="E393" s="24">
        <v>634212</v>
      </c>
      <c r="F393" s="24">
        <v>151141.4</v>
      </c>
      <c r="G393" s="24">
        <f t="shared" si="60"/>
        <v>852595.59</v>
      </c>
      <c r="H393" s="24">
        <f t="shared" si="61"/>
        <v>483070.6</v>
      </c>
      <c r="I393" s="25">
        <f t="shared" si="62"/>
        <v>-121.54686680252064</v>
      </c>
      <c r="J393" s="25">
        <f t="shared" si="63"/>
        <v>23.83136869059557</v>
      </c>
      <c r="K393" s="25">
        <f t="shared" si="64"/>
        <v>164.7012542635152</v>
      </c>
    </row>
    <row r="394" spans="1:11" ht="25.5">
      <c r="A394" s="29" t="s">
        <v>175</v>
      </c>
      <c r="B394" s="23" t="s">
        <v>176</v>
      </c>
      <c r="C394" s="24">
        <v>-701454.19</v>
      </c>
      <c r="D394" s="24">
        <v>91767</v>
      </c>
      <c r="E394" s="24">
        <v>634212</v>
      </c>
      <c r="F394" s="24">
        <v>151141.4</v>
      </c>
      <c r="G394" s="24">
        <f t="shared" si="60"/>
        <v>852595.59</v>
      </c>
      <c r="H394" s="24">
        <f t="shared" si="61"/>
        <v>483070.6</v>
      </c>
      <c r="I394" s="25">
        <f t="shared" si="62"/>
        <v>-121.54686680252064</v>
      </c>
      <c r="J394" s="25">
        <f t="shared" si="63"/>
        <v>23.83136869059557</v>
      </c>
      <c r="K394" s="25">
        <f t="shared" si="64"/>
        <v>164.7012542635152</v>
      </c>
    </row>
    <row r="395" spans="1:11" ht="12.75">
      <c r="A395" s="22"/>
      <c r="B395" s="23"/>
      <c r="C395" s="24"/>
      <c r="D395" s="24"/>
      <c r="E395" s="24"/>
      <c r="F395" s="24"/>
      <c r="G395" s="24"/>
      <c r="H395" s="24"/>
      <c r="I395" s="25"/>
      <c r="J395" s="25"/>
      <c r="K395" s="25"/>
    </row>
    <row r="396" spans="1:11" s="37" customFormat="1" ht="38.25">
      <c r="A396" s="38" t="s">
        <v>188</v>
      </c>
      <c r="B396" s="34" t="s">
        <v>189</v>
      </c>
      <c r="C396" s="35"/>
      <c r="D396" s="35"/>
      <c r="E396" s="35"/>
      <c r="F396" s="35"/>
      <c r="G396" s="35"/>
      <c r="H396" s="35"/>
      <c r="I396" s="36"/>
      <c r="J396" s="36"/>
      <c r="K396" s="36"/>
    </row>
    <row r="397" spans="1:11" ht="12.75">
      <c r="A397" s="22" t="s">
        <v>25</v>
      </c>
      <c r="B397" s="23" t="s">
        <v>26</v>
      </c>
      <c r="C397" s="24">
        <v>120811673.87</v>
      </c>
      <c r="D397" s="24">
        <v>272082822</v>
      </c>
      <c r="E397" s="24">
        <v>129373722</v>
      </c>
      <c r="F397" s="24">
        <v>134151614.21</v>
      </c>
      <c r="G397" s="24">
        <f aca="true" t="shared" si="65" ref="G397:G431">F397-C397</f>
        <v>13339940.339999989</v>
      </c>
      <c r="H397" s="24">
        <f aca="true" t="shared" si="66" ref="H397:H431">E397-F397</f>
        <v>-4777892.209999993</v>
      </c>
      <c r="I397" s="25">
        <f aca="true" t="shared" si="67" ref="I397:I431">IF(ISERROR(F397/C397),0,F397/C397*100-100)</f>
        <v>11.041929900213532</v>
      </c>
      <c r="J397" s="25">
        <f aca="true" t="shared" si="68" ref="J397:J431">IF(ISERROR(F397/E397),0,F397/E397*100)</f>
        <v>103.693093262015</v>
      </c>
      <c r="K397" s="25">
        <f aca="true" t="shared" si="69" ref="K397:K431">IF(ISERROR(F397/D397),0,F397/D397*100)</f>
        <v>49.30543325884793</v>
      </c>
    </row>
    <row r="398" spans="1:11" ht="12.75">
      <c r="A398" s="28" t="s">
        <v>27</v>
      </c>
      <c r="B398" s="23" t="s">
        <v>28</v>
      </c>
      <c r="C398" s="24">
        <v>119896251.77</v>
      </c>
      <c r="D398" s="24">
        <v>269754064</v>
      </c>
      <c r="E398" s="24">
        <v>128349070</v>
      </c>
      <c r="F398" s="24">
        <v>132868197.71</v>
      </c>
      <c r="G398" s="24">
        <f t="shared" si="65"/>
        <v>12971945.939999998</v>
      </c>
      <c r="H398" s="24">
        <f t="shared" si="66"/>
        <v>-4519127.709999993</v>
      </c>
      <c r="I398" s="25">
        <f t="shared" si="67"/>
        <v>10.819308984641495</v>
      </c>
      <c r="J398" s="25">
        <f t="shared" si="68"/>
        <v>103.52096646278777</v>
      </c>
      <c r="K398" s="25">
        <f t="shared" si="69"/>
        <v>49.25530898025692</v>
      </c>
    </row>
    <row r="399" spans="1:11" ht="12.75">
      <c r="A399" s="29" t="s">
        <v>29</v>
      </c>
      <c r="B399" s="23" t="s">
        <v>30</v>
      </c>
      <c r="C399" s="24">
        <v>119896251.77</v>
      </c>
      <c r="D399" s="24">
        <v>269754064</v>
      </c>
      <c r="E399" s="24">
        <v>128349070</v>
      </c>
      <c r="F399" s="24">
        <v>132868197.71</v>
      </c>
      <c r="G399" s="24">
        <f t="shared" si="65"/>
        <v>12971945.939999998</v>
      </c>
      <c r="H399" s="24">
        <f t="shared" si="66"/>
        <v>-4519127.709999993</v>
      </c>
      <c r="I399" s="25">
        <f t="shared" si="67"/>
        <v>10.819308984641495</v>
      </c>
      <c r="J399" s="25">
        <f t="shared" si="68"/>
        <v>103.52096646278777</v>
      </c>
      <c r="K399" s="25">
        <f t="shared" si="69"/>
        <v>49.25530898025692</v>
      </c>
    </row>
    <row r="400" spans="1:11" ht="12.75">
      <c r="A400" s="30" t="s">
        <v>31</v>
      </c>
      <c r="B400" s="23" t="s">
        <v>32</v>
      </c>
      <c r="C400" s="24">
        <v>119896251.77</v>
      </c>
      <c r="D400" s="24">
        <v>269754064</v>
      </c>
      <c r="E400" s="24">
        <v>128349070</v>
      </c>
      <c r="F400" s="24">
        <v>132868197.71</v>
      </c>
      <c r="G400" s="24">
        <f t="shared" si="65"/>
        <v>12971945.939999998</v>
      </c>
      <c r="H400" s="24">
        <f t="shared" si="66"/>
        <v>-4519127.709999993</v>
      </c>
      <c r="I400" s="25">
        <f t="shared" si="67"/>
        <v>10.819308984641495</v>
      </c>
      <c r="J400" s="25">
        <f t="shared" si="68"/>
        <v>103.52096646278777</v>
      </c>
      <c r="K400" s="25">
        <f t="shared" si="69"/>
        <v>49.25530898025692</v>
      </c>
    </row>
    <row r="401" spans="1:11" ht="12.75">
      <c r="A401" s="31" t="s">
        <v>33</v>
      </c>
      <c r="B401" s="23" t="s">
        <v>34</v>
      </c>
      <c r="C401" s="24">
        <v>1486.84</v>
      </c>
      <c r="D401" s="24">
        <v>0</v>
      </c>
      <c r="E401" s="24">
        <v>0</v>
      </c>
      <c r="F401" s="24">
        <v>4638.93</v>
      </c>
      <c r="G401" s="24">
        <f t="shared" si="65"/>
        <v>3152.09</v>
      </c>
      <c r="H401" s="24">
        <f t="shared" si="66"/>
        <v>-4638.93</v>
      </c>
      <c r="I401" s="25">
        <f t="shared" si="67"/>
        <v>211.9992736272901</v>
      </c>
      <c r="J401" s="25">
        <f t="shared" si="68"/>
        <v>0</v>
      </c>
      <c r="K401" s="25">
        <f t="shared" si="69"/>
        <v>0</v>
      </c>
    </row>
    <row r="402" spans="1:11" ht="25.5">
      <c r="A402" s="31" t="s">
        <v>37</v>
      </c>
      <c r="B402" s="23" t="s">
        <v>38</v>
      </c>
      <c r="C402" s="24">
        <v>119894764.93</v>
      </c>
      <c r="D402" s="24">
        <v>269754064</v>
      </c>
      <c r="E402" s="24">
        <v>128349070</v>
      </c>
      <c r="F402" s="24">
        <v>132863558.78</v>
      </c>
      <c r="G402" s="24">
        <f t="shared" si="65"/>
        <v>12968793.849999994</v>
      </c>
      <c r="H402" s="24">
        <f t="shared" si="66"/>
        <v>-4514488.780000001</v>
      </c>
      <c r="I402" s="25">
        <f t="shared" si="67"/>
        <v>10.816814109916947</v>
      </c>
      <c r="J402" s="25">
        <f t="shared" si="68"/>
        <v>103.517352155337</v>
      </c>
      <c r="K402" s="25">
        <f t="shared" si="69"/>
        <v>49.253589291614894</v>
      </c>
    </row>
    <row r="403" spans="1:11" ht="38.25">
      <c r="A403" s="32" t="s">
        <v>45</v>
      </c>
      <c r="B403" s="23" t="s">
        <v>46</v>
      </c>
      <c r="C403" s="24">
        <v>119894764.93</v>
      </c>
      <c r="D403" s="24">
        <v>269754064</v>
      </c>
      <c r="E403" s="24">
        <v>128349070</v>
      </c>
      <c r="F403" s="24">
        <v>132863558.78</v>
      </c>
      <c r="G403" s="24">
        <f t="shared" si="65"/>
        <v>12968793.849999994</v>
      </c>
      <c r="H403" s="24">
        <f t="shared" si="66"/>
        <v>-4514488.780000001</v>
      </c>
      <c r="I403" s="25">
        <f t="shared" si="67"/>
        <v>10.816814109916947</v>
      </c>
      <c r="J403" s="25">
        <f t="shared" si="68"/>
        <v>103.517352155337</v>
      </c>
      <c r="K403" s="25">
        <f t="shared" si="69"/>
        <v>49.253589291614894</v>
      </c>
    </row>
    <row r="404" spans="1:11" ht="12.75">
      <c r="A404" s="28" t="s">
        <v>52</v>
      </c>
      <c r="B404" s="23" t="s">
        <v>53</v>
      </c>
      <c r="C404" s="24">
        <v>537564.47</v>
      </c>
      <c r="D404" s="24">
        <v>500000</v>
      </c>
      <c r="E404" s="24">
        <v>270000</v>
      </c>
      <c r="F404" s="24">
        <v>534164.34</v>
      </c>
      <c r="G404" s="24">
        <f t="shared" si="65"/>
        <v>-3400.1300000000047</v>
      </c>
      <c r="H404" s="24">
        <f t="shared" si="66"/>
        <v>-264164.33999999997</v>
      </c>
      <c r="I404" s="25">
        <f t="shared" si="67"/>
        <v>-0.6325064601088712</v>
      </c>
      <c r="J404" s="25">
        <f t="shared" si="68"/>
        <v>197.83864444444444</v>
      </c>
      <c r="K404" s="25">
        <f t="shared" si="69"/>
        <v>106.832868</v>
      </c>
    </row>
    <row r="405" spans="1:11" ht="25.5">
      <c r="A405" s="29" t="s">
        <v>54</v>
      </c>
      <c r="B405" s="23" t="s">
        <v>55</v>
      </c>
      <c r="C405" s="24">
        <v>537564.47</v>
      </c>
      <c r="D405" s="24">
        <v>500000</v>
      </c>
      <c r="E405" s="24">
        <v>270000</v>
      </c>
      <c r="F405" s="24">
        <v>534164.34</v>
      </c>
      <c r="G405" s="24">
        <f t="shared" si="65"/>
        <v>-3400.1300000000047</v>
      </c>
      <c r="H405" s="24">
        <f t="shared" si="66"/>
        <v>-264164.33999999997</v>
      </c>
      <c r="I405" s="25">
        <f t="shared" si="67"/>
        <v>-0.6325064601088712</v>
      </c>
      <c r="J405" s="25">
        <f t="shared" si="68"/>
        <v>197.83864444444444</v>
      </c>
      <c r="K405" s="25">
        <f t="shared" si="69"/>
        <v>106.832868</v>
      </c>
    </row>
    <row r="406" spans="1:11" ht="25.5">
      <c r="A406" s="30" t="s">
        <v>56</v>
      </c>
      <c r="B406" s="23" t="s">
        <v>57</v>
      </c>
      <c r="C406" s="24">
        <v>288001.94</v>
      </c>
      <c r="D406" s="24">
        <v>500000</v>
      </c>
      <c r="E406" s="24">
        <v>270000</v>
      </c>
      <c r="F406" s="24">
        <v>426336.95</v>
      </c>
      <c r="G406" s="24">
        <f t="shared" si="65"/>
        <v>138335.01</v>
      </c>
      <c r="H406" s="24">
        <f t="shared" si="66"/>
        <v>-156336.95</v>
      </c>
      <c r="I406" s="25">
        <f t="shared" si="67"/>
        <v>48.032666029957994</v>
      </c>
      <c r="J406" s="25">
        <f t="shared" si="68"/>
        <v>157.9025740740741</v>
      </c>
      <c r="K406" s="25">
        <f t="shared" si="69"/>
        <v>85.26738999999999</v>
      </c>
    </row>
    <row r="407" spans="1:11" ht="12.75">
      <c r="A407" s="31" t="s">
        <v>58</v>
      </c>
      <c r="B407" s="23" t="s">
        <v>59</v>
      </c>
      <c r="C407" s="24">
        <v>283376.86</v>
      </c>
      <c r="D407" s="24">
        <v>500000</v>
      </c>
      <c r="E407" s="24">
        <v>270000</v>
      </c>
      <c r="F407" s="24">
        <v>415747.27</v>
      </c>
      <c r="G407" s="24">
        <f t="shared" si="65"/>
        <v>132370.41000000003</v>
      </c>
      <c r="H407" s="24">
        <f t="shared" si="66"/>
        <v>-145747.27000000002</v>
      </c>
      <c r="I407" s="25">
        <f t="shared" si="67"/>
        <v>46.711792204910466</v>
      </c>
      <c r="J407" s="25">
        <f t="shared" si="68"/>
        <v>153.98047037037037</v>
      </c>
      <c r="K407" s="25">
        <f t="shared" si="69"/>
        <v>83.149454</v>
      </c>
    </row>
    <row r="408" spans="1:11" ht="12.75">
      <c r="A408" s="31" t="s">
        <v>70</v>
      </c>
      <c r="B408" s="23" t="s">
        <v>71</v>
      </c>
      <c r="C408" s="24">
        <v>460.12</v>
      </c>
      <c r="D408" s="24">
        <v>0</v>
      </c>
      <c r="E408" s="24">
        <v>0</v>
      </c>
      <c r="F408" s="24">
        <v>32.56</v>
      </c>
      <c r="G408" s="24">
        <f t="shared" si="65"/>
        <v>-427.56</v>
      </c>
      <c r="H408" s="24">
        <f t="shared" si="66"/>
        <v>-32.56</v>
      </c>
      <c r="I408" s="25">
        <f t="shared" si="67"/>
        <v>-92.92358515169956</v>
      </c>
      <c r="J408" s="25">
        <f t="shared" si="68"/>
        <v>0</v>
      </c>
      <c r="K408" s="25">
        <f t="shared" si="69"/>
        <v>0</v>
      </c>
    </row>
    <row r="409" spans="1:11" ht="12.75">
      <c r="A409" s="31" t="s">
        <v>74</v>
      </c>
      <c r="B409" s="23" t="s">
        <v>75</v>
      </c>
      <c r="C409" s="24">
        <v>4164.96</v>
      </c>
      <c r="D409" s="24">
        <v>0</v>
      </c>
      <c r="E409" s="24">
        <v>0</v>
      </c>
      <c r="F409" s="24">
        <v>10557.12</v>
      </c>
      <c r="G409" s="24">
        <f t="shared" si="65"/>
        <v>6392.160000000001</v>
      </c>
      <c r="H409" s="24">
        <f t="shared" si="66"/>
        <v>-10557.12</v>
      </c>
      <c r="I409" s="25">
        <f t="shared" si="67"/>
        <v>153.47470323844647</v>
      </c>
      <c r="J409" s="25">
        <f t="shared" si="68"/>
        <v>0</v>
      </c>
      <c r="K409" s="25">
        <f t="shared" si="69"/>
        <v>0</v>
      </c>
    </row>
    <row r="410" spans="1:11" ht="25.5">
      <c r="A410" s="30" t="s">
        <v>76</v>
      </c>
      <c r="B410" s="23" t="s">
        <v>77</v>
      </c>
      <c r="C410" s="24">
        <v>249562.53</v>
      </c>
      <c r="D410" s="24">
        <v>0</v>
      </c>
      <c r="E410" s="24">
        <v>0</v>
      </c>
      <c r="F410" s="24">
        <v>107827.39</v>
      </c>
      <c r="G410" s="24">
        <f t="shared" si="65"/>
        <v>-141735.14</v>
      </c>
      <c r="H410" s="24">
        <f t="shared" si="66"/>
        <v>-107827.39</v>
      </c>
      <c r="I410" s="25">
        <f t="shared" si="67"/>
        <v>-56.79343770076381</v>
      </c>
      <c r="J410" s="25">
        <f t="shared" si="68"/>
        <v>0</v>
      </c>
      <c r="K410" s="25">
        <f t="shared" si="69"/>
        <v>0</v>
      </c>
    </row>
    <row r="411" spans="1:11" ht="25.5">
      <c r="A411" s="31" t="s">
        <v>78</v>
      </c>
      <c r="B411" s="23" t="s">
        <v>79</v>
      </c>
      <c r="C411" s="24">
        <v>240074.25</v>
      </c>
      <c r="D411" s="24">
        <v>0</v>
      </c>
      <c r="E411" s="24">
        <v>0</v>
      </c>
      <c r="F411" s="24">
        <v>107532.87</v>
      </c>
      <c r="G411" s="24">
        <f t="shared" si="65"/>
        <v>-132541.38</v>
      </c>
      <c r="H411" s="24">
        <f t="shared" si="66"/>
        <v>-107532.87</v>
      </c>
      <c r="I411" s="25">
        <f t="shared" si="67"/>
        <v>-55.20849487189901</v>
      </c>
      <c r="J411" s="25">
        <f t="shared" si="68"/>
        <v>0</v>
      </c>
      <c r="K411" s="25">
        <f t="shared" si="69"/>
        <v>0</v>
      </c>
    </row>
    <row r="412" spans="1:11" ht="12.75">
      <c r="A412" s="31" t="s">
        <v>82</v>
      </c>
      <c r="B412" s="23" t="s">
        <v>75</v>
      </c>
      <c r="C412" s="24">
        <v>9488.28</v>
      </c>
      <c r="D412" s="24">
        <v>0</v>
      </c>
      <c r="E412" s="24">
        <v>0</v>
      </c>
      <c r="F412" s="24">
        <v>294.52</v>
      </c>
      <c r="G412" s="24">
        <f t="shared" si="65"/>
        <v>-9193.76</v>
      </c>
      <c r="H412" s="24">
        <f t="shared" si="66"/>
        <v>-294.52</v>
      </c>
      <c r="I412" s="25">
        <f t="shared" si="67"/>
        <v>-96.89596006863204</v>
      </c>
      <c r="J412" s="25">
        <f t="shared" si="68"/>
        <v>0</v>
      </c>
      <c r="K412" s="25">
        <f t="shared" si="69"/>
        <v>0</v>
      </c>
    </row>
    <row r="413" spans="1:11" ht="25.5">
      <c r="A413" s="28" t="s">
        <v>83</v>
      </c>
      <c r="B413" s="23" t="s">
        <v>84</v>
      </c>
      <c r="C413" s="24">
        <v>50</v>
      </c>
      <c r="D413" s="24">
        <v>0</v>
      </c>
      <c r="E413" s="24">
        <v>0</v>
      </c>
      <c r="F413" s="24">
        <v>0</v>
      </c>
      <c r="G413" s="24">
        <f t="shared" si="65"/>
        <v>-50</v>
      </c>
      <c r="H413" s="24">
        <f t="shared" si="66"/>
        <v>0</v>
      </c>
      <c r="I413" s="25">
        <f t="shared" si="67"/>
        <v>-100</v>
      </c>
      <c r="J413" s="25">
        <f t="shared" si="68"/>
        <v>0</v>
      </c>
      <c r="K413" s="25">
        <f t="shared" si="69"/>
        <v>0</v>
      </c>
    </row>
    <row r="414" spans="1:11" ht="12.75">
      <c r="A414" s="28" t="s">
        <v>85</v>
      </c>
      <c r="B414" s="23" t="s">
        <v>86</v>
      </c>
      <c r="C414" s="24">
        <v>377807.63</v>
      </c>
      <c r="D414" s="24">
        <v>1828758</v>
      </c>
      <c r="E414" s="24">
        <v>754652</v>
      </c>
      <c r="F414" s="24">
        <v>749252.16</v>
      </c>
      <c r="G414" s="24">
        <f t="shared" si="65"/>
        <v>371444.53</v>
      </c>
      <c r="H414" s="24">
        <f t="shared" si="66"/>
        <v>5399.839999999967</v>
      </c>
      <c r="I414" s="25">
        <f t="shared" si="67"/>
        <v>98.31578308781113</v>
      </c>
      <c r="J414" s="25">
        <f t="shared" si="68"/>
        <v>99.28445959197087</v>
      </c>
      <c r="K414" s="25">
        <f t="shared" si="69"/>
        <v>40.97054722385357</v>
      </c>
    </row>
    <row r="415" spans="1:11" ht="12.75">
      <c r="A415" s="29" t="s">
        <v>87</v>
      </c>
      <c r="B415" s="23" t="s">
        <v>88</v>
      </c>
      <c r="C415" s="24">
        <v>377807.63</v>
      </c>
      <c r="D415" s="24">
        <v>1828758</v>
      </c>
      <c r="E415" s="24">
        <v>754652</v>
      </c>
      <c r="F415" s="24">
        <v>749252.16</v>
      </c>
      <c r="G415" s="24">
        <f t="shared" si="65"/>
        <v>371444.53</v>
      </c>
      <c r="H415" s="24">
        <f t="shared" si="66"/>
        <v>5399.839999999967</v>
      </c>
      <c r="I415" s="25">
        <f t="shared" si="67"/>
        <v>98.31578308781113</v>
      </c>
      <c r="J415" s="25">
        <f t="shared" si="68"/>
        <v>99.28445959197087</v>
      </c>
      <c r="K415" s="25">
        <f t="shared" si="69"/>
        <v>40.97054722385357</v>
      </c>
    </row>
    <row r="416" spans="1:11" ht="25.5">
      <c r="A416" s="30" t="s">
        <v>89</v>
      </c>
      <c r="B416" s="23" t="s">
        <v>90</v>
      </c>
      <c r="C416" s="24">
        <v>103861.31</v>
      </c>
      <c r="D416" s="24">
        <v>757418</v>
      </c>
      <c r="E416" s="24">
        <v>298708</v>
      </c>
      <c r="F416" s="24">
        <v>297827.52</v>
      </c>
      <c r="G416" s="24">
        <f t="shared" si="65"/>
        <v>193966.21000000002</v>
      </c>
      <c r="H416" s="24">
        <f t="shared" si="66"/>
        <v>880.4799999999814</v>
      </c>
      <c r="I416" s="25">
        <f t="shared" si="67"/>
        <v>186.75501974700688</v>
      </c>
      <c r="J416" s="25">
        <f t="shared" si="68"/>
        <v>99.70523722163452</v>
      </c>
      <c r="K416" s="25">
        <f t="shared" si="69"/>
        <v>39.32142093269503</v>
      </c>
    </row>
    <row r="417" spans="1:11" ht="25.5">
      <c r="A417" s="31" t="s">
        <v>91</v>
      </c>
      <c r="B417" s="23" t="s">
        <v>92</v>
      </c>
      <c r="C417" s="24">
        <v>103861.31</v>
      </c>
      <c r="D417" s="24">
        <v>757418</v>
      </c>
      <c r="E417" s="24">
        <v>298708</v>
      </c>
      <c r="F417" s="24">
        <v>297827.52</v>
      </c>
      <c r="G417" s="24">
        <f t="shared" si="65"/>
        <v>193966.21000000002</v>
      </c>
      <c r="H417" s="24">
        <f t="shared" si="66"/>
        <v>880.4799999999814</v>
      </c>
      <c r="I417" s="25">
        <f t="shared" si="67"/>
        <v>186.75501974700688</v>
      </c>
      <c r="J417" s="25">
        <f t="shared" si="68"/>
        <v>99.70523722163452</v>
      </c>
      <c r="K417" s="25">
        <f t="shared" si="69"/>
        <v>39.32142093269503</v>
      </c>
    </row>
    <row r="418" spans="1:11" ht="12.75">
      <c r="A418" s="32" t="s">
        <v>105</v>
      </c>
      <c r="B418" s="23" t="s">
        <v>106</v>
      </c>
      <c r="C418" s="24">
        <v>103861.31</v>
      </c>
      <c r="D418" s="24">
        <v>757418</v>
      </c>
      <c r="E418" s="24">
        <v>298708</v>
      </c>
      <c r="F418" s="24">
        <v>297827.52</v>
      </c>
      <c r="G418" s="24">
        <f t="shared" si="65"/>
        <v>193966.21000000002</v>
      </c>
      <c r="H418" s="24">
        <f t="shared" si="66"/>
        <v>880.4799999999814</v>
      </c>
      <c r="I418" s="25">
        <f t="shared" si="67"/>
        <v>186.75501974700688</v>
      </c>
      <c r="J418" s="25">
        <f t="shared" si="68"/>
        <v>99.70523722163452</v>
      </c>
      <c r="K418" s="25">
        <f t="shared" si="69"/>
        <v>39.32142093269503</v>
      </c>
    </row>
    <row r="419" spans="1:11" ht="12.75">
      <c r="A419" s="30" t="s">
        <v>107</v>
      </c>
      <c r="B419" s="23" t="s">
        <v>108</v>
      </c>
      <c r="C419" s="24">
        <v>273946.32</v>
      </c>
      <c r="D419" s="24">
        <v>1071340</v>
      </c>
      <c r="E419" s="24">
        <v>455944</v>
      </c>
      <c r="F419" s="24">
        <v>451424.64</v>
      </c>
      <c r="G419" s="24">
        <f t="shared" si="65"/>
        <v>177478.32</v>
      </c>
      <c r="H419" s="24">
        <f t="shared" si="66"/>
        <v>4519.359999999986</v>
      </c>
      <c r="I419" s="25">
        <f t="shared" si="67"/>
        <v>64.7858018315413</v>
      </c>
      <c r="J419" s="25">
        <f t="shared" si="68"/>
        <v>99.00879055322584</v>
      </c>
      <c r="K419" s="25">
        <f t="shared" si="69"/>
        <v>42.1364496798402</v>
      </c>
    </row>
    <row r="420" spans="1:11" ht="12.75">
      <c r="A420" s="31" t="s">
        <v>129</v>
      </c>
      <c r="B420" s="23" t="s">
        <v>130</v>
      </c>
      <c r="C420" s="24">
        <v>273946.32</v>
      </c>
      <c r="D420" s="24">
        <v>1071340</v>
      </c>
      <c r="E420" s="24">
        <v>455944</v>
      </c>
      <c r="F420" s="24">
        <v>451424.64</v>
      </c>
      <c r="G420" s="24">
        <f t="shared" si="65"/>
        <v>177478.32</v>
      </c>
      <c r="H420" s="24">
        <f t="shared" si="66"/>
        <v>4519.359999999986</v>
      </c>
      <c r="I420" s="25">
        <f t="shared" si="67"/>
        <v>64.7858018315413</v>
      </c>
      <c r="J420" s="25">
        <f t="shared" si="68"/>
        <v>99.00879055322584</v>
      </c>
      <c r="K420" s="25">
        <f t="shared" si="69"/>
        <v>42.1364496798402</v>
      </c>
    </row>
    <row r="421" spans="1:11" ht="12.75">
      <c r="A421" s="22" t="s">
        <v>131</v>
      </c>
      <c r="B421" s="23" t="s">
        <v>132</v>
      </c>
      <c r="C421" s="24">
        <v>134259254.63</v>
      </c>
      <c r="D421" s="24">
        <v>277613515</v>
      </c>
      <c r="E421" s="24">
        <v>140063992</v>
      </c>
      <c r="F421" s="24">
        <v>138591646.75</v>
      </c>
      <c r="G421" s="24">
        <f t="shared" si="65"/>
        <v>4332392.120000005</v>
      </c>
      <c r="H421" s="24">
        <f t="shared" si="66"/>
        <v>1472345.25</v>
      </c>
      <c r="I421" s="25">
        <f t="shared" si="67"/>
        <v>3.2268852765043903</v>
      </c>
      <c r="J421" s="25">
        <f t="shared" si="68"/>
        <v>98.94880530750544</v>
      </c>
      <c r="K421" s="25">
        <f t="shared" si="69"/>
        <v>49.922514309146656</v>
      </c>
    </row>
    <row r="422" spans="1:11" ht="12.75">
      <c r="A422" s="28" t="s">
        <v>27</v>
      </c>
      <c r="B422" s="23" t="s">
        <v>133</v>
      </c>
      <c r="C422" s="24">
        <v>134259254.63</v>
      </c>
      <c r="D422" s="24">
        <v>277613515</v>
      </c>
      <c r="E422" s="24">
        <v>140063992</v>
      </c>
      <c r="F422" s="24">
        <v>138591646.75</v>
      </c>
      <c r="G422" s="24">
        <f t="shared" si="65"/>
        <v>4332392.120000005</v>
      </c>
      <c r="H422" s="24">
        <f t="shared" si="66"/>
        <v>1472345.25</v>
      </c>
      <c r="I422" s="25">
        <f t="shared" si="67"/>
        <v>3.2268852765043903</v>
      </c>
      <c r="J422" s="25">
        <f t="shared" si="68"/>
        <v>98.94880530750544</v>
      </c>
      <c r="K422" s="25">
        <f t="shared" si="69"/>
        <v>49.922514309146656</v>
      </c>
    </row>
    <row r="423" spans="1:11" ht="12.75">
      <c r="A423" s="29" t="s">
        <v>29</v>
      </c>
      <c r="B423" s="23" t="s">
        <v>144</v>
      </c>
      <c r="C423" s="24">
        <v>103491893.9</v>
      </c>
      <c r="D423" s="24">
        <v>218521365</v>
      </c>
      <c r="E423" s="24">
        <v>115107258</v>
      </c>
      <c r="F423" s="24">
        <v>113652141.94</v>
      </c>
      <c r="G423" s="24">
        <f t="shared" si="65"/>
        <v>10160248.039999992</v>
      </c>
      <c r="H423" s="24">
        <f t="shared" si="66"/>
        <v>1455116.0600000024</v>
      </c>
      <c r="I423" s="25">
        <f t="shared" si="67"/>
        <v>9.817433672454982</v>
      </c>
      <c r="J423" s="25">
        <f t="shared" si="68"/>
        <v>98.73586072217965</v>
      </c>
      <c r="K423" s="25">
        <f t="shared" si="69"/>
        <v>52.00962475225248</v>
      </c>
    </row>
    <row r="424" spans="1:11" ht="12.75">
      <c r="A424" s="30" t="s">
        <v>147</v>
      </c>
      <c r="B424" s="23" t="s">
        <v>148</v>
      </c>
      <c r="C424" s="24">
        <v>103491893.9</v>
      </c>
      <c r="D424" s="24">
        <v>218521365</v>
      </c>
      <c r="E424" s="24">
        <v>115107258</v>
      </c>
      <c r="F424" s="24">
        <v>113652141.94</v>
      </c>
      <c r="G424" s="24">
        <f t="shared" si="65"/>
        <v>10160248.039999992</v>
      </c>
      <c r="H424" s="24">
        <f t="shared" si="66"/>
        <v>1455116.0600000024</v>
      </c>
      <c r="I424" s="25">
        <f t="shared" si="67"/>
        <v>9.817433672454982</v>
      </c>
      <c r="J424" s="25">
        <f t="shared" si="68"/>
        <v>98.73586072217965</v>
      </c>
      <c r="K424" s="25">
        <f t="shared" si="69"/>
        <v>52.00962475225248</v>
      </c>
    </row>
    <row r="425" spans="1:11" ht="12.75">
      <c r="A425" s="29" t="s">
        <v>153</v>
      </c>
      <c r="B425" s="23" t="s">
        <v>154</v>
      </c>
      <c r="C425" s="24">
        <v>30767360.73</v>
      </c>
      <c r="D425" s="24">
        <v>59092150</v>
      </c>
      <c r="E425" s="24">
        <v>24956734</v>
      </c>
      <c r="F425" s="24">
        <v>24939504.81</v>
      </c>
      <c r="G425" s="24">
        <f t="shared" si="65"/>
        <v>-5827855.920000002</v>
      </c>
      <c r="H425" s="24">
        <f t="shared" si="66"/>
        <v>17229.19000000134</v>
      </c>
      <c r="I425" s="25">
        <f t="shared" si="67"/>
        <v>-18.941682944931628</v>
      </c>
      <c r="J425" s="25">
        <f t="shared" si="68"/>
        <v>99.93096376312701</v>
      </c>
      <c r="K425" s="25">
        <f t="shared" si="69"/>
        <v>42.20442953928736</v>
      </c>
    </row>
    <row r="426" spans="1:11" ht="12.75">
      <c r="A426" s="30" t="s">
        <v>155</v>
      </c>
      <c r="B426" s="23" t="s">
        <v>156</v>
      </c>
      <c r="C426" s="24">
        <v>30767360.73</v>
      </c>
      <c r="D426" s="24">
        <v>59092150</v>
      </c>
      <c r="E426" s="24">
        <v>24956734</v>
      </c>
      <c r="F426" s="24">
        <v>24939504.81</v>
      </c>
      <c r="G426" s="24">
        <f t="shared" si="65"/>
        <v>-5827855.920000002</v>
      </c>
      <c r="H426" s="24">
        <f t="shared" si="66"/>
        <v>17229.19000000134</v>
      </c>
      <c r="I426" s="25">
        <f t="shared" si="67"/>
        <v>-18.941682944931628</v>
      </c>
      <c r="J426" s="25">
        <f t="shared" si="68"/>
        <v>99.93096376312701</v>
      </c>
      <c r="K426" s="25">
        <f t="shared" si="69"/>
        <v>42.20442953928736</v>
      </c>
    </row>
    <row r="427" spans="1:11" ht="25.5">
      <c r="A427" s="31" t="s">
        <v>157</v>
      </c>
      <c r="B427" s="23" t="s">
        <v>158</v>
      </c>
      <c r="C427" s="24">
        <v>30767360.73</v>
      </c>
      <c r="D427" s="24">
        <v>59092150</v>
      </c>
      <c r="E427" s="24">
        <v>24956734</v>
      </c>
      <c r="F427" s="24">
        <v>24939504.81</v>
      </c>
      <c r="G427" s="24">
        <f t="shared" si="65"/>
        <v>-5827855.920000002</v>
      </c>
      <c r="H427" s="24">
        <f t="shared" si="66"/>
        <v>17229.19000000134</v>
      </c>
      <c r="I427" s="25">
        <f t="shared" si="67"/>
        <v>-18.941682944931628</v>
      </c>
      <c r="J427" s="25">
        <f t="shared" si="68"/>
        <v>99.93096376312701</v>
      </c>
      <c r="K427" s="25">
        <f t="shared" si="69"/>
        <v>42.20442953928736</v>
      </c>
    </row>
    <row r="428" spans="1:11" ht="12.75">
      <c r="A428" s="22"/>
      <c r="B428" s="23" t="s">
        <v>168</v>
      </c>
      <c r="C428" s="24">
        <v>-13447580.76</v>
      </c>
      <c r="D428" s="24">
        <v>-5530693</v>
      </c>
      <c r="E428" s="24">
        <v>-10690270</v>
      </c>
      <c r="F428" s="24">
        <v>-4440032.54</v>
      </c>
      <c r="G428" s="24">
        <f t="shared" si="65"/>
        <v>9007548.219999999</v>
      </c>
      <c r="H428" s="24">
        <f t="shared" si="66"/>
        <v>-6250237.46</v>
      </c>
      <c r="I428" s="25">
        <f t="shared" si="67"/>
        <v>-66.98266685107455</v>
      </c>
      <c r="J428" s="25">
        <f t="shared" si="68"/>
        <v>41.53339943705818</v>
      </c>
      <c r="K428" s="25">
        <f t="shared" si="69"/>
        <v>80.27985896161657</v>
      </c>
    </row>
    <row r="429" spans="1:11" ht="12.75">
      <c r="A429" s="22" t="s">
        <v>169</v>
      </c>
      <c r="B429" s="23" t="s">
        <v>170</v>
      </c>
      <c r="C429" s="24">
        <v>13447580.76</v>
      </c>
      <c r="D429" s="24">
        <v>5530693</v>
      </c>
      <c r="E429" s="24">
        <v>10690270</v>
      </c>
      <c r="F429" s="24">
        <v>4440032.54</v>
      </c>
      <c r="G429" s="24">
        <f t="shared" si="65"/>
        <v>-9007548.219999999</v>
      </c>
      <c r="H429" s="24">
        <f t="shared" si="66"/>
        <v>6250237.46</v>
      </c>
      <c r="I429" s="25">
        <f t="shared" si="67"/>
        <v>-66.98266685107455</v>
      </c>
      <c r="J429" s="25">
        <f t="shared" si="68"/>
        <v>41.53339943705818</v>
      </c>
      <c r="K429" s="25">
        <f t="shared" si="69"/>
        <v>80.27985896161657</v>
      </c>
    </row>
    <row r="430" spans="1:11" ht="12.75">
      <c r="A430" s="28" t="s">
        <v>173</v>
      </c>
      <c r="B430" s="23" t="s">
        <v>174</v>
      </c>
      <c r="C430" s="24">
        <v>13447580.76</v>
      </c>
      <c r="D430" s="24">
        <v>5530693</v>
      </c>
      <c r="E430" s="24">
        <v>10690270</v>
      </c>
      <c r="F430" s="24">
        <v>4440032.54</v>
      </c>
      <c r="G430" s="24">
        <f t="shared" si="65"/>
        <v>-9007548.219999999</v>
      </c>
      <c r="H430" s="24">
        <f t="shared" si="66"/>
        <v>6250237.46</v>
      </c>
      <c r="I430" s="25">
        <f t="shared" si="67"/>
        <v>-66.98266685107455</v>
      </c>
      <c r="J430" s="25">
        <f t="shared" si="68"/>
        <v>41.53339943705818</v>
      </c>
      <c r="K430" s="25">
        <f t="shared" si="69"/>
        <v>80.27985896161657</v>
      </c>
    </row>
    <row r="431" spans="1:11" ht="25.5">
      <c r="A431" s="29" t="s">
        <v>175</v>
      </c>
      <c r="B431" s="23" t="s">
        <v>176</v>
      </c>
      <c r="C431" s="24">
        <v>13447580.76</v>
      </c>
      <c r="D431" s="24">
        <v>5530693</v>
      </c>
      <c r="E431" s="24">
        <v>10690270</v>
      </c>
      <c r="F431" s="24">
        <v>4440032.54</v>
      </c>
      <c r="G431" s="24">
        <f t="shared" si="65"/>
        <v>-9007548.219999999</v>
      </c>
      <c r="H431" s="24">
        <f t="shared" si="66"/>
        <v>6250237.46</v>
      </c>
      <c r="I431" s="25">
        <f t="shared" si="67"/>
        <v>-66.98266685107455</v>
      </c>
      <c r="J431" s="25">
        <f t="shared" si="68"/>
        <v>41.53339943705818</v>
      </c>
      <c r="K431" s="25">
        <f t="shared" si="69"/>
        <v>80.27985896161657</v>
      </c>
    </row>
    <row r="432" spans="1:11" ht="12.75">
      <c r="A432" s="22"/>
      <c r="B432" s="23"/>
      <c r="C432" s="24"/>
      <c r="D432" s="24"/>
      <c r="E432" s="24"/>
      <c r="F432" s="24"/>
      <c r="G432" s="24"/>
      <c r="H432" s="24"/>
      <c r="I432" s="25"/>
      <c r="J432" s="25"/>
      <c r="K432" s="25"/>
    </row>
    <row r="433" spans="1:11" s="37" customFormat="1" ht="25.5">
      <c r="A433" s="38" t="s">
        <v>190</v>
      </c>
      <c r="B433" s="34" t="s">
        <v>191</v>
      </c>
      <c r="C433" s="35"/>
      <c r="D433" s="35"/>
      <c r="E433" s="35"/>
      <c r="F433" s="35"/>
      <c r="G433" s="35"/>
      <c r="H433" s="35"/>
      <c r="I433" s="36"/>
      <c r="J433" s="36"/>
      <c r="K433" s="36"/>
    </row>
    <row r="434" spans="1:11" ht="12.75">
      <c r="A434" s="22" t="s">
        <v>25</v>
      </c>
      <c r="B434" s="23" t="s">
        <v>26</v>
      </c>
      <c r="C434" s="24">
        <v>4695276.05</v>
      </c>
      <c r="D434" s="24">
        <v>9619185</v>
      </c>
      <c r="E434" s="24">
        <v>4586252</v>
      </c>
      <c r="F434" s="24">
        <v>4588231.82</v>
      </c>
      <c r="G434" s="24">
        <f aca="true" t="shared" si="70" ref="G434:G470">F434-C434</f>
        <v>-107044.22999999952</v>
      </c>
      <c r="H434" s="24">
        <f aca="true" t="shared" si="71" ref="H434:H470">E434-F434</f>
        <v>-1979.820000000298</v>
      </c>
      <c r="I434" s="25">
        <f aca="true" t="shared" si="72" ref="I434:I470">IF(ISERROR(F434/C434),0,F434/C434*100-100)</f>
        <v>-2.279828254187507</v>
      </c>
      <c r="J434" s="25">
        <f aca="true" t="shared" si="73" ref="J434:J470">IF(ISERROR(F434/E434),0,F434/E434*100)</f>
        <v>100.04316858297364</v>
      </c>
      <c r="K434" s="25">
        <f aca="true" t="shared" si="74" ref="K434:K470">IF(ISERROR(F434/D434),0,F434/D434*100)</f>
        <v>47.69875847070204</v>
      </c>
    </row>
    <row r="435" spans="1:11" ht="12.75">
      <c r="A435" s="28" t="s">
        <v>52</v>
      </c>
      <c r="B435" s="23" t="s">
        <v>53</v>
      </c>
      <c r="C435" s="24">
        <v>306722.75</v>
      </c>
      <c r="D435" s="24">
        <v>604809</v>
      </c>
      <c r="E435" s="24">
        <v>201417</v>
      </c>
      <c r="F435" s="24">
        <v>195986.04</v>
      </c>
      <c r="G435" s="24">
        <f t="shared" si="70"/>
        <v>-110736.70999999999</v>
      </c>
      <c r="H435" s="24">
        <f t="shared" si="71"/>
        <v>5430.959999999992</v>
      </c>
      <c r="I435" s="25">
        <f t="shared" si="72"/>
        <v>-36.10319417128335</v>
      </c>
      <c r="J435" s="25">
        <f t="shared" si="73"/>
        <v>97.30362382519847</v>
      </c>
      <c r="K435" s="25">
        <f t="shared" si="74"/>
        <v>32.404616994786785</v>
      </c>
    </row>
    <row r="436" spans="1:11" ht="25.5">
      <c r="A436" s="29" t="s">
        <v>54</v>
      </c>
      <c r="B436" s="23" t="s">
        <v>55</v>
      </c>
      <c r="C436" s="24">
        <v>306722.75</v>
      </c>
      <c r="D436" s="24">
        <v>604809</v>
      </c>
      <c r="E436" s="24">
        <v>201417</v>
      </c>
      <c r="F436" s="24">
        <v>195986.04</v>
      </c>
      <c r="G436" s="24">
        <f t="shared" si="70"/>
        <v>-110736.70999999999</v>
      </c>
      <c r="H436" s="24">
        <f t="shared" si="71"/>
        <v>5430.959999999992</v>
      </c>
      <c r="I436" s="25">
        <f t="shared" si="72"/>
        <v>-36.10319417128335</v>
      </c>
      <c r="J436" s="25">
        <f t="shared" si="73"/>
        <v>97.30362382519847</v>
      </c>
      <c r="K436" s="25">
        <f t="shared" si="74"/>
        <v>32.404616994786785</v>
      </c>
    </row>
    <row r="437" spans="1:11" ht="25.5">
      <c r="A437" s="30" t="s">
        <v>56</v>
      </c>
      <c r="B437" s="23" t="s">
        <v>57</v>
      </c>
      <c r="C437" s="24">
        <v>306722.75</v>
      </c>
      <c r="D437" s="24">
        <v>599435</v>
      </c>
      <c r="E437" s="24">
        <v>201417</v>
      </c>
      <c r="F437" s="24">
        <v>195986.04</v>
      </c>
      <c r="G437" s="24">
        <f t="shared" si="70"/>
        <v>-110736.70999999999</v>
      </c>
      <c r="H437" s="24">
        <f t="shared" si="71"/>
        <v>5430.959999999992</v>
      </c>
      <c r="I437" s="25">
        <f t="shared" si="72"/>
        <v>-36.10319417128335</v>
      </c>
      <c r="J437" s="25">
        <f t="shared" si="73"/>
        <v>97.30362382519847</v>
      </c>
      <c r="K437" s="25">
        <f t="shared" si="74"/>
        <v>32.69512791211724</v>
      </c>
    </row>
    <row r="438" spans="1:11" ht="25.5">
      <c r="A438" s="31" t="s">
        <v>60</v>
      </c>
      <c r="B438" s="23" t="s">
        <v>61</v>
      </c>
      <c r="C438" s="24">
        <v>1573.61</v>
      </c>
      <c r="D438" s="24">
        <v>0</v>
      </c>
      <c r="E438" s="24">
        <v>0</v>
      </c>
      <c r="F438" s="24">
        <v>90.92</v>
      </c>
      <c r="G438" s="24">
        <f t="shared" si="70"/>
        <v>-1482.6899999999998</v>
      </c>
      <c r="H438" s="24">
        <f t="shared" si="71"/>
        <v>-90.92</v>
      </c>
      <c r="I438" s="25">
        <f t="shared" si="72"/>
        <v>-94.22220245168752</v>
      </c>
      <c r="J438" s="25">
        <f t="shared" si="73"/>
        <v>0</v>
      </c>
      <c r="K438" s="25">
        <f t="shared" si="74"/>
        <v>0</v>
      </c>
    </row>
    <row r="439" spans="1:11" ht="12.75">
      <c r="A439" s="32" t="s">
        <v>64</v>
      </c>
      <c r="B439" s="23" t="s">
        <v>65</v>
      </c>
      <c r="C439" s="24">
        <v>1573.61</v>
      </c>
      <c r="D439" s="24">
        <v>0</v>
      </c>
      <c r="E439" s="24">
        <v>0</v>
      </c>
      <c r="F439" s="24">
        <v>90.92</v>
      </c>
      <c r="G439" s="24">
        <f t="shared" si="70"/>
        <v>-1482.6899999999998</v>
      </c>
      <c r="H439" s="24">
        <f t="shared" si="71"/>
        <v>-90.92</v>
      </c>
      <c r="I439" s="25">
        <f t="shared" si="72"/>
        <v>-94.22220245168752</v>
      </c>
      <c r="J439" s="25">
        <f t="shared" si="73"/>
        <v>0</v>
      </c>
      <c r="K439" s="25">
        <f t="shared" si="74"/>
        <v>0</v>
      </c>
    </row>
    <row r="440" spans="1:11" ht="25.5">
      <c r="A440" s="31" t="s">
        <v>68</v>
      </c>
      <c r="B440" s="23" t="s">
        <v>69</v>
      </c>
      <c r="C440" s="24">
        <v>304605.74</v>
      </c>
      <c r="D440" s="24">
        <v>599435</v>
      </c>
      <c r="E440" s="24">
        <v>201417</v>
      </c>
      <c r="F440" s="24">
        <v>195888.17</v>
      </c>
      <c r="G440" s="24">
        <f t="shared" si="70"/>
        <v>-108717.56999999998</v>
      </c>
      <c r="H440" s="24">
        <f t="shared" si="71"/>
        <v>5528.829999999987</v>
      </c>
      <c r="I440" s="25">
        <f t="shared" si="72"/>
        <v>-35.69124140602209</v>
      </c>
      <c r="J440" s="25">
        <f t="shared" si="73"/>
        <v>97.25503309055344</v>
      </c>
      <c r="K440" s="25">
        <f t="shared" si="74"/>
        <v>32.67880087082003</v>
      </c>
    </row>
    <row r="441" spans="1:11" ht="51">
      <c r="A441" s="31" t="s">
        <v>72</v>
      </c>
      <c r="B441" s="23" t="s">
        <v>73</v>
      </c>
      <c r="C441" s="24">
        <v>543.4</v>
      </c>
      <c r="D441" s="24">
        <v>0</v>
      </c>
      <c r="E441" s="24">
        <v>0</v>
      </c>
      <c r="F441" s="24">
        <v>6.95</v>
      </c>
      <c r="G441" s="24">
        <f t="shared" si="70"/>
        <v>-536.4499999999999</v>
      </c>
      <c r="H441" s="24">
        <f t="shared" si="71"/>
        <v>-6.95</v>
      </c>
      <c r="I441" s="25">
        <f t="shared" si="72"/>
        <v>-98.72101582627899</v>
      </c>
      <c r="J441" s="25">
        <f t="shared" si="73"/>
        <v>0</v>
      </c>
      <c r="K441" s="25">
        <f t="shared" si="74"/>
        <v>0</v>
      </c>
    </row>
    <row r="442" spans="1:11" ht="25.5">
      <c r="A442" s="30" t="s">
        <v>76</v>
      </c>
      <c r="B442" s="23" t="s">
        <v>77</v>
      </c>
      <c r="C442" s="24">
        <v>0</v>
      </c>
      <c r="D442" s="24">
        <v>5374</v>
      </c>
      <c r="E442" s="24">
        <v>0</v>
      </c>
      <c r="F442" s="24">
        <v>0</v>
      </c>
      <c r="G442" s="24">
        <f t="shared" si="70"/>
        <v>0</v>
      </c>
      <c r="H442" s="24">
        <f t="shared" si="71"/>
        <v>0</v>
      </c>
      <c r="I442" s="25">
        <f t="shared" si="72"/>
        <v>0</v>
      </c>
      <c r="J442" s="25">
        <f t="shared" si="73"/>
        <v>0</v>
      </c>
      <c r="K442" s="25">
        <f t="shared" si="74"/>
        <v>0</v>
      </c>
    </row>
    <row r="443" spans="1:11" ht="25.5">
      <c r="A443" s="31" t="s">
        <v>80</v>
      </c>
      <c r="B443" s="23" t="s">
        <v>81</v>
      </c>
      <c r="C443" s="24">
        <v>0</v>
      </c>
      <c r="D443" s="24">
        <v>5374</v>
      </c>
      <c r="E443" s="24">
        <v>0</v>
      </c>
      <c r="F443" s="24">
        <v>0</v>
      </c>
      <c r="G443" s="24">
        <f t="shared" si="70"/>
        <v>0</v>
      </c>
      <c r="H443" s="24">
        <f t="shared" si="71"/>
        <v>0</v>
      </c>
      <c r="I443" s="25">
        <f t="shared" si="72"/>
        <v>0</v>
      </c>
      <c r="J443" s="25">
        <f t="shared" si="73"/>
        <v>0</v>
      </c>
      <c r="K443" s="25">
        <f t="shared" si="74"/>
        <v>0</v>
      </c>
    </row>
    <row r="444" spans="1:11" ht="25.5">
      <c r="A444" s="28" t="s">
        <v>83</v>
      </c>
      <c r="B444" s="23" t="s">
        <v>84</v>
      </c>
      <c r="C444" s="24">
        <v>19733.3</v>
      </c>
      <c r="D444" s="24">
        <v>40140</v>
      </c>
      <c r="E444" s="24">
        <v>20070</v>
      </c>
      <c r="F444" s="24">
        <v>27480.78</v>
      </c>
      <c r="G444" s="24">
        <f t="shared" si="70"/>
        <v>7747.48</v>
      </c>
      <c r="H444" s="24">
        <f t="shared" si="71"/>
        <v>-7410.779999999999</v>
      </c>
      <c r="I444" s="25">
        <f t="shared" si="72"/>
        <v>39.2609446975417</v>
      </c>
      <c r="J444" s="25">
        <f t="shared" si="73"/>
        <v>136.92466367713004</v>
      </c>
      <c r="K444" s="25">
        <f t="shared" si="74"/>
        <v>68.46233183856502</v>
      </c>
    </row>
    <row r="445" spans="1:11" ht="12.75">
      <c r="A445" s="28" t="s">
        <v>85</v>
      </c>
      <c r="B445" s="23" t="s">
        <v>86</v>
      </c>
      <c r="C445" s="24">
        <v>4368820</v>
      </c>
      <c r="D445" s="24">
        <v>8974236</v>
      </c>
      <c r="E445" s="24">
        <v>4364765</v>
      </c>
      <c r="F445" s="24">
        <v>4364765</v>
      </c>
      <c r="G445" s="24">
        <f t="shared" si="70"/>
        <v>-4055</v>
      </c>
      <c r="H445" s="24">
        <f t="shared" si="71"/>
        <v>0</v>
      </c>
      <c r="I445" s="25">
        <f t="shared" si="72"/>
        <v>-0.09281682468035513</v>
      </c>
      <c r="J445" s="25">
        <f t="shared" si="73"/>
        <v>100</v>
      </c>
      <c r="K445" s="25">
        <f t="shared" si="74"/>
        <v>48.63661931778928</v>
      </c>
    </row>
    <row r="446" spans="1:11" ht="12.75">
      <c r="A446" s="29" t="s">
        <v>87</v>
      </c>
      <c r="B446" s="23" t="s">
        <v>88</v>
      </c>
      <c r="C446" s="24">
        <v>4368820</v>
      </c>
      <c r="D446" s="24">
        <v>8974236</v>
      </c>
      <c r="E446" s="24">
        <v>4364765</v>
      </c>
      <c r="F446" s="24">
        <v>4364765</v>
      </c>
      <c r="G446" s="24">
        <f t="shared" si="70"/>
        <v>-4055</v>
      </c>
      <c r="H446" s="24">
        <f t="shared" si="71"/>
        <v>0</v>
      </c>
      <c r="I446" s="25">
        <f t="shared" si="72"/>
        <v>-0.09281682468035513</v>
      </c>
      <c r="J446" s="25">
        <f t="shared" si="73"/>
        <v>100</v>
      </c>
      <c r="K446" s="25">
        <f t="shared" si="74"/>
        <v>48.63661931778928</v>
      </c>
    </row>
    <row r="447" spans="1:11" ht="25.5">
      <c r="A447" s="30" t="s">
        <v>89</v>
      </c>
      <c r="B447" s="23" t="s">
        <v>90</v>
      </c>
      <c r="C447" s="24">
        <v>547714</v>
      </c>
      <c r="D447" s="24">
        <v>1123607</v>
      </c>
      <c r="E447" s="24">
        <v>548572</v>
      </c>
      <c r="F447" s="24">
        <v>548572</v>
      </c>
      <c r="G447" s="24">
        <f t="shared" si="70"/>
        <v>858</v>
      </c>
      <c r="H447" s="24">
        <f t="shared" si="71"/>
        <v>0</v>
      </c>
      <c r="I447" s="25">
        <f t="shared" si="72"/>
        <v>0.15665109893119222</v>
      </c>
      <c r="J447" s="25">
        <f t="shared" si="73"/>
        <v>100</v>
      </c>
      <c r="K447" s="25">
        <f t="shared" si="74"/>
        <v>48.82240854676056</v>
      </c>
    </row>
    <row r="448" spans="1:11" ht="25.5">
      <c r="A448" s="31" t="s">
        <v>91</v>
      </c>
      <c r="B448" s="23" t="s">
        <v>92</v>
      </c>
      <c r="C448" s="24">
        <v>547714</v>
      </c>
      <c r="D448" s="24">
        <v>1123607</v>
      </c>
      <c r="E448" s="24">
        <v>548572</v>
      </c>
      <c r="F448" s="24">
        <v>548572</v>
      </c>
      <c r="G448" s="24">
        <f t="shared" si="70"/>
        <v>858</v>
      </c>
      <c r="H448" s="24">
        <f t="shared" si="71"/>
        <v>0</v>
      </c>
      <c r="I448" s="25">
        <f t="shared" si="72"/>
        <v>0.15665109893119222</v>
      </c>
      <c r="J448" s="25">
        <f t="shared" si="73"/>
        <v>100</v>
      </c>
      <c r="K448" s="25">
        <f t="shared" si="74"/>
        <v>48.82240854676056</v>
      </c>
    </row>
    <row r="449" spans="1:11" ht="51">
      <c r="A449" s="32" t="s">
        <v>93</v>
      </c>
      <c r="B449" s="23" t="s">
        <v>94</v>
      </c>
      <c r="C449" s="24">
        <v>523824</v>
      </c>
      <c r="D449" s="24">
        <v>1047652</v>
      </c>
      <c r="E449" s="24">
        <v>523824</v>
      </c>
      <c r="F449" s="24">
        <v>523824</v>
      </c>
      <c r="G449" s="24">
        <f t="shared" si="70"/>
        <v>0</v>
      </c>
      <c r="H449" s="24">
        <f t="shared" si="71"/>
        <v>0</v>
      </c>
      <c r="I449" s="25">
        <f t="shared" si="72"/>
        <v>0</v>
      </c>
      <c r="J449" s="25">
        <f t="shared" si="73"/>
        <v>100</v>
      </c>
      <c r="K449" s="25">
        <f t="shared" si="74"/>
        <v>49.999809096913864</v>
      </c>
    </row>
    <row r="450" spans="1:11" ht="12.75">
      <c r="A450" s="32" t="s">
        <v>105</v>
      </c>
      <c r="B450" s="23" t="s">
        <v>106</v>
      </c>
      <c r="C450" s="24">
        <v>23890</v>
      </c>
      <c r="D450" s="24">
        <v>75955</v>
      </c>
      <c r="E450" s="24">
        <v>24748</v>
      </c>
      <c r="F450" s="24">
        <v>24748</v>
      </c>
      <c r="G450" s="24">
        <f t="shared" si="70"/>
        <v>858</v>
      </c>
      <c r="H450" s="24">
        <f t="shared" si="71"/>
        <v>0</v>
      </c>
      <c r="I450" s="25">
        <f t="shared" si="72"/>
        <v>3.591460862285473</v>
      </c>
      <c r="J450" s="25">
        <f t="shared" si="73"/>
        <v>100</v>
      </c>
      <c r="K450" s="25">
        <f t="shared" si="74"/>
        <v>32.582450134948324</v>
      </c>
    </row>
    <row r="451" spans="1:11" ht="12.75">
      <c r="A451" s="30" t="s">
        <v>107</v>
      </c>
      <c r="B451" s="23" t="s">
        <v>108</v>
      </c>
      <c r="C451" s="24">
        <v>3821106</v>
      </c>
      <c r="D451" s="24">
        <v>7850629</v>
      </c>
      <c r="E451" s="24">
        <v>3816193</v>
      </c>
      <c r="F451" s="24">
        <v>3816193</v>
      </c>
      <c r="G451" s="24">
        <f t="shared" si="70"/>
        <v>-4913</v>
      </c>
      <c r="H451" s="24">
        <f t="shared" si="71"/>
        <v>0</v>
      </c>
      <c r="I451" s="25">
        <f t="shared" si="72"/>
        <v>-0.1285753391819071</v>
      </c>
      <c r="J451" s="25">
        <f t="shared" si="73"/>
        <v>100</v>
      </c>
      <c r="K451" s="25">
        <f t="shared" si="74"/>
        <v>48.61002857223288</v>
      </c>
    </row>
    <row r="452" spans="1:11" ht="12.75">
      <c r="A452" s="31" t="s">
        <v>109</v>
      </c>
      <c r="B452" s="23" t="s">
        <v>110</v>
      </c>
      <c r="C452" s="24">
        <v>3821106</v>
      </c>
      <c r="D452" s="24">
        <v>7850629</v>
      </c>
      <c r="E452" s="24">
        <v>3816193</v>
      </c>
      <c r="F452" s="24">
        <v>3816193</v>
      </c>
      <c r="G452" s="24">
        <f t="shared" si="70"/>
        <v>-4913</v>
      </c>
      <c r="H452" s="24">
        <f t="shared" si="71"/>
        <v>0</v>
      </c>
      <c r="I452" s="25">
        <f t="shared" si="72"/>
        <v>-0.1285753391819071</v>
      </c>
      <c r="J452" s="25">
        <f t="shared" si="73"/>
        <v>100</v>
      </c>
      <c r="K452" s="25">
        <f t="shared" si="74"/>
        <v>48.61002857223288</v>
      </c>
    </row>
    <row r="453" spans="1:11" ht="25.5">
      <c r="A453" s="32" t="s">
        <v>121</v>
      </c>
      <c r="B453" s="23" t="s">
        <v>122</v>
      </c>
      <c r="C453" s="24">
        <v>2988105</v>
      </c>
      <c r="D453" s="24">
        <v>6275008</v>
      </c>
      <c r="E453" s="24">
        <v>3050282</v>
      </c>
      <c r="F453" s="24">
        <v>3050282</v>
      </c>
      <c r="G453" s="24">
        <f t="shared" si="70"/>
        <v>62177</v>
      </c>
      <c r="H453" s="24">
        <f t="shared" si="71"/>
        <v>0</v>
      </c>
      <c r="I453" s="25">
        <f t="shared" si="72"/>
        <v>2.0808171064939103</v>
      </c>
      <c r="J453" s="25">
        <f t="shared" si="73"/>
        <v>100</v>
      </c>
      <c r="K453" s="25">
        <f t="shared" si="74"/>
        <v>48.61000974022663</v>
      </c>
    </row>
    <row r="454" spans="1:11" ht="25.5">
      <c r="A454" s="32" t="s">
        <v>123</v>
      </c>
      <c r="B454" s="23" t="s">
        <v>124</v>
      </c>
      <c r="C454" s="24">
        <v>95528</v>
      </c>
      <c r="D454" s="24">
        <v>39253</v>
      </c>
      <c r="E454" s="24">
        <v>19081</v>
      </c>
      <c r="F454" s="24">
        <v>19081</v>
      </c>
      <c r="G454" s="24">
        <f t="shared" si="70"/>
        <v>-76447</v>
      </c>
      <c r="H454" s="24">
        <f t="shared" si="71"/>
        <v>0</v>
      </c>
      <c r="I454" s="25">
        <f t="shared" si="72"/>
        <v>-80.02575161209279</v>
      </c>
      <c r="J454" s="25">
        <f t="shared" si="73"/>
        <v>100</v>
      </c>
      <c r="K454" s="25">
        <f t="shared" si="74"/>
        <v>48.61029730211703</v>
      </c>
    </row>
    <row r="455" spans="1:11" ht="25.5">
      <c r="A455" s="32" t="s">
        <v>125</v>
      </c>
      <c r="B455" s="23" t="s">
        <v>126</v>
      </c>
      <c r="C455" s="24">
        <v>51585</v>
      </c>
      <c r="D455" s="24">
        <v>94993</v>
      </c>
      <c r="E455" s="24">
        <v>46176</v>
      </c>
      <c r="F455" s="24">
        <v>46176</v>
      </c>
      <c r="G455" s="24">
        <f t="shared" si="70"/>
        <v>-5409</v>
      </c>
      <c r="H455" s="24">
        <f t="shared" si="71"/>
        <v>0</v>
      </c>
      <c r="I455" s="25">
        <f t="shared" si="72"/>
        <v>-10.48560628089561</v>
      </c>
      <c r="J455" s="25">
        <f t="shared" si="73"/>
        <v>100</v>
      </c>
      <c r="K455" s="25">
        <f t="shared" si="74"/>
        <v>48.6098975714</v>
      </c>
    </row>
    <row r="456" spans="1:11" ht="25.5">
      <c r="A456" s="32" t="s">
        <v>127</v>
      </c>
      <c r="B456" s="23" t="s">
        <v>128</v>
      </c>
      <c r="C456" s="24">
        <v>685888</v>
      </c>
      <c r="D456" s="24">
        <v>1441375</v>
      </c>
      <c r="E456" s="24">
        <v>700654</v>
      </c>
      <c r="F456" s="24">
        <v>700654</v>
      </c>
      <c r="G456" s="24">
        <f t="shared" si="70"/>
        <v>14766</v>
      </c>
      <c r="H456" s="24">
        <f t="shared" si="71"/>
        <v>0</v>
      </c>
      <c r="I456" s="25">
        <f t="shared" si="72"/>
        <v>2.152829616497172</v>
      </c>
      <c r="J456" s="25">
        <f t="shared" si="73"/>
        <v>100</v>
      </c>
      <c r="K456" s="25">
        <f t="shared" si="74"/>
        <v>48.61011187234411</v>
      </c>
    </row>
    <row r="457" spans="1:11" ht="12.75">
      <c r="A457" s="22" t="s">
        <v>131</v>
      </c>
      <c r="B457" s="23" t="s">
        <v>132</v>
      </c>
      <c r="C457" s="24">
        <v>4672293.05</v>
      </c>
      <c r="D457" s="24">
        <v>9760395</v>
      </c>
      <c r="E457" s="24">
        <v>4579093</v>
      </c>
      <c r="F457" s="24">
        <v>4560506.82</v>
      </c>
      <c r="G457" s="24">
        <f t="shared" si="70"/>
        <v>-111786.22999999952</v>
      </c>
      <c r="H457" s="24">
        <f t="shared" si="71"/>
        <v>18586.179999999702</v>
      </c>
      <c r="I457" s="25">
        <f t="shared" si="72"/>
        <v>-2.392534646344572</v>
      </c>
      <c r="J457" s="25">
        <f t="shared" si="73"/>
        <v>99.59410782877745</v>
      </c>
      <c r="K457" s="25">
        <f t="shared" si="74"/>
        <v>46.72461329690039</v>
      </c>
    </row>
    <row r="458" spans="1:11" ht="12.75">
      <c r="A458" s="28" t="s">
        <v>27</v>
      </c>
      <c r="B458" s="23" t="s">
        <v>133</v>
      </c>
      <c r="C458" s="24">
        <v>4476778.3</v>
      </c>
      <c r="D458" s="24">
        <v>9187977</v>
      </c>
      <c r="E458" s="24">
        <v>4400235</v>
      </c>
      <c r="F458" s="24">
        <v>4399818.75</v>
      </c>
      <c r="G458" s="24">
        <f t="shared" si="70"/>
        <v>-76959.54999999981</v>
      </c>
      <c r="H458" s="24">
        <f t="shared" si="71"/>
        <v>416.25</v>
      </c>
      <c r="I458" s="25">
        <f t="shared" si="72"/>
        <v>-1.7190833416968587</v>
      </c>
      <c r="J458" s="25">
        <f t="shared" si="73"/>
        <v>99.99054027796242</v>
      </c>
      <c r="K458" s="25">
        <f t="shared" si="74"/>
        <v>47.886697474318886</v>
      </c>
    </row>
    <row r="459" spans="1:11" ht="12.75">
      <c r="A459" s="29" t="s">
        <v>134</v>
      </c>
      <c r="B459" s="23" t="s">
        <v>135</v>
      </c>
      <c r="C459" s="24">
        <v>4464666.47</v>
      </c>
      <c r="D459" s="24">
        <v>9175719</v>
      </c>
      <c r="E459" s="24">
        <v>4387977</v>
      </c>
      <c r="F459" s="24">
        <v>4387977</v>
      </c>
      <c r="G459" s="24">
        <f t="shared" si="70"/>
        <v>-76689.46999999974</v>
      </c>
      <c r="H459" s="24">
        <f t="shared" si="71"/>
        <v>0</v>
      </c>
      <c r="I459" s="25">
        <f t="shared" si="72"/>
        <v>-1.7176976268061424</v>
      </c>
      <c r="J459" s="25">
        <f t="shared" si="73"/>
        <v>100</v>
      </c>
      <c r="K459" s="25">
        <f t="shared" si="74"/>
        <v>47.82161485110867</v>
      </c>
    </row>
    <row r="460" spans="1:11" ht="12.75">
      <c r="A460" s="30" t="s">
        <v>136</v>
      </c>
      <c r="B460" s="23" t="s">
        <v>137</v>
      </c>
      <c r="C460" s="24">
        <v>3310170</v>
      </c>
      <c r="D460" s="24">
        <v>6866460</v>
      </c>
      <c r="E460" s="24">
        <v>3246460</v>
      </c>
      <c r="F460" s="24">
        <v>3246460</v>
      </c>
      <c r="G460" s="24">
        <f t="shared" si="70"/>
        <v>-63710</v>
      </c>
      <c r="H460" s="24">
        <f t="shared" si="71"/>
        <v>0</v>
      </c>
      <c r="I460" s="25">
        <f t="shared" si="72"/>
        <v>-1.9246745635420552</v>
      </c>
      <c r="J460" s="25">
        <f t="shared" si="73"/>
        <v>100</v>
      </c>
      <c r="K460" s="25">
        <f t="shared" si="74"/>
        <v>47.27996667860877</v>
      </c>
    </row>
    <row r="461" spans="1:11" ht="12.75">
      <c r="A461" s="31" t="s">
        <v>138</v>
      </c>
      <c r="B461" s="23" t="s">
        <v>139</v>
      </c>
      <c r="C461" s="24">
        <v>2604120</v>
      </c>
      <c r="D461" s="24">
        <v>5537255</v>
      </c>
      <c r="E461" s="24">
        <v>2547196</v>
      </c>
      <c r="F461" s="24">
        <v>2547196</v>
      </c>
      <c r="G461" s="24">
        <f t="shared" si="70"/>
        <v>-56924</v>
      </c>
      <c r="H461" s="24">
        <f t="shared" si="71"/>
        <v>0</v>
      </c>
      <c r="I461" s="25">
        <f t="shared" si="72"/>
        <v>-2.185920771700239</v>
      </c>
      <c r="J461" s="25">
        <f t="shared" si="73"/>
        <v>100</v>
      </c>
      <c r="K461" s="25">
        <f t="shared" si="74"/>
        <v>46.001060092049215</v>
      </c>
    </row>
    <row r="462" spans="1:11" ht="12.75">
      <c r="A462" s="30" t="s">
        <v>140</v>
      </c>
      <c r="B462" s="23" t="s">
        <v>141</v>
      </c>
      <c r="C462" s="24">
        <v>1154496.47</v>
      </c>
      <c r="D462" s="24">
        <v>2309259</v>
      </c>
      <c r="E462" s="24">
        <v>1141517</v>
      </c>
      <c r="F462" s="24">
        <v>1141517</v>
      </c>
      <c r="G462" s="24">
        <f t="shared" si="70"/>
        <v>-12979.469999999972</v>
      </c>
      <c r="H462" s="24">
        <f t="shared" si="71"/>
        <v>0</v>
      </c>
      <c r="I462" s="25">
        <f t="shared" si="72"/>
        <v>-1.124253762335016</v>
      </c>
      <c r="J462" s="25">
        <f t="shared" si="73"/>
        <v>100</v>
      </c>
      <c r="K462" s="25">
        <f t="shared" si="74"/>
        <v>49.43217716159166</v>
      </c>
    </row>
    <row r="463" spans="1:11" ht="25.5">
      <c r="A463" s="29" t="s">
        <v>149</v>
      </c>
      <c r="B463" s="23" t="s">
        <v>150</v>
      </c>
      <c r="C463" s="24">
        <v>12111.83</v>
      </c>
      <c r="D463" s="24">
        <v>12258</v>
      </c>
      <c r="E463" s="24">
        <v>12258</v>
      </c>
      <c r="F463" s="24">
        <v>11841.75</v>
      </c>
      <c r="G463" s="24">
        <f t="shared" si="70"/>
        <v>-270.0799999999999</v>
      </c>
      <c r="H463" s="24">
        <f t="shared" si="71"/>
        <v>416.25</v>
      </c>
      <c r="I463" s="25">
        <f t="shared" si="72"/>
        <v>-2.2298859875014756</v>
      </c>
      <c r="J463" s="25">
        <f t="shared" si="73"/>
        <v>96.6042584434655</v>
      </c>
      <c r="K463" s="25">
        <f t="shared" si="74"/>
        <v>96.6042584434655</v>
      </c>
    </row>
    <row r="464" spans="1:11" ht="12.75">
      <c r="A464" s="30" t="s">
        <v>151</v>
      </c>
      <c r="B464" s="23" t="s">
        <v>152</v>
      </c>
      <c r="C464" s="24">
        <v>12111.83</v>
      </c>
      <c r="D464" s="24">
        <v>12258</v>
      </c>
      <c r="E464" s="24">
        <v>12258</v>
      </c>
      <c r="F464" s="24">
        <v>11841.75</v>
      </c>
      <c r="G464" s="24">
        <f t="shared" si="70"/>
        <v>-270.0799999999999</v>
      </c>
      <c r="H464" s="24">
        <f t="shared" si="71"/>
        <v>416.25</v>
      </c>
      <c r="I464" s="25">
        <f t="shared" si="72"/>
        <v>-2.2298859875014756</v>
      </c>
      <c r="J464" s="25">
        <f t="shared" si="73"/>
        <v>96.6042584434655</v>
      </c>
      <c r="K464" s="25">
        <f t="shared" si="74"/>
        <v>96.6042584434655</v>
      </c>
    </row>
    <row r="465" spans="1:11" ht="12.75">
      <c r="A465" s="28" t="s">
        <v>52</v>
      </c>
      <c r="B465" s="23" t="s">
        <v>165</v>
      </c>
      <c r="C465" s="24">
        <v>195514.75</v>
      </c>
      <c r="D465" s="24">
        <v>572418</v>
      </c>
      <c r="E465" s="24">
        <v>178858</v>
      </c>
      <c r="F465" s="24">
        <v>160688.07</v>
      </c>
      <c r="G465" s="24">
        <f t="shared" si="70"/>
        <v>-34826.67999999999</v>
      </c>
      <c r="H465" s="24">
        <f t="shared" si="71"/>
        <v>18169.929999999993</v>
      </c>
      <c r="I465" s="25">
        <f t="shared" si="72"/>
        <v>-17.812814634190005</v>
      </c>
      <c r="J465" s="25">
        <f t="shared" si="73"/>
        <v>89.84114213510159</v>
      </c>
      <c r="K465" s="25">
        <f t="shared" si="74"/>
        <v>28.071805918052895</v>
      </c>
    </row>
    <row r="466" spans="1:11" ht="12.75">
      <c r="A466" s="29" t="s">
        <v>166</v>
      </c>
      <c r="B466" s="23" t="s">
        <v>167</v>
      </c>
      <c r="C466" s="24">
        <v>195514.75</v>
      </c>
      <c r="D466" s="24">
        <v>572418</v>
      </c>
      <c r="E466" s="24">
        <v>178858</v>
      </c>
      <c r="F466" s="24">
        <v>160688.07</v>
      </c>
      <c r="G466" s="24">
        <f t="shared" si="70"/>
        <v>-34826.67999999999</v>
      </c>
      <c r="H466" s="24">
        <f t="shared" si="71"/>
        <v>18169.929999999993</v>
      </c>
      <c r="I466" s="25">
        <f t="shared" si="72"/>
        <v>-17.812814634190005</v>
      </c>
      <c r="J466" s="25">
        <f t="shared" si="73"/>
        <v>89.84114213510159</v>
      </c>
      <c r="K466" s="25">
        <f t="shared" si="74"/>
        <v>28.071805918052895</v>
      </c>
    </row>
    <row r="467" spans="1:11" ht="12.75">
      <c r="A467" s="22"/>
      <c r="B467" s="23" t="s">
        <v>168</v>
      </c>
      <c r="C467" s="24">
        <v>22983</v>
      </c>
      <c r="D467" s="24">
        <v>-141210</v>
      </c>
      <c r="E467" s="24">
        <v>7159</v>
      </c>
      <c r="F467" s="24">
        <v>27725</v>
      </c>
      <c r="G467" s="24">
        <f t="shared" si="70"/>
        <v>4742</v>
      </c>
      <c r="H467" s="24">
        <f t="shared" si="71"/>
        <v>-20566</v>
      </c>
      <c r="I467" s="25">
        <f t="shared" si="72"/>
        <v>20.632641517643478</v>
      </c>
      <c r="J467" s="25">
        <f t="shared" si="73"/>
        <v>387.2747590445593</v>
      </c>
      <c r="K467" s="25">
        <f t="shared" si="74"/>
        <v>-19.6338786204943</v>
      </c>
    </row>
    <row r="468" spans="1:11" ht="12.75">
      <c r="A468" s="22" t="s">
        <v>169</v>
      </c>
      <c r="B468" s="23" t="s">
        <v>170</v>
      </c>
      <c r="C468" s="24">
        <v>-22983</v>
      </c>
      <c r="D468" s="24">
        <v>141210</v>
      </c>
      <c r="E468" s="24">
        <v>-7159</v>
      </c>
      <c r="F468" s="24">
        <v>-27725</v>
      </c>
      <c r="G468" s="24">
        <f t="shared" si="70"/>
        <v>-4742</v>
      </c>
      <c r="H468" s="24">
        <f t="shared" si="71"/>
        <v>20566</v>
      </c>
      <c r="I468" s="25">
        <f t="shared" si="72"/>
        <v>20.632641517643478</v>
      </c>
      <c r="J468" s="25">
        <f t="shared" si="73"/>
        <v>387.2747590445593</v>
      </c>
      <c r="K468" s="25">
        <f t="shared" si="74"/>
        <v>-19.6338786204943</v>
      </c>
    </row>
    <row r="469" spans="1:11" ht="12.75">
      <c r="A469" s="28" t="s">
        <v>173</v>
      </c>
      <c r="B469" s="23" t="s">
        <v>174</v>
      </c>
      <c r="C469" s="24">
        <v>-22983</v>
      </c>
      <c r="D469" s="24">
        <v>141210</v>
      </c>
      <c r="E469" s="24">
        <v>-7159</v>
      </c>
      <c r="F469" s="24">
        <v>-27725</v>
      </c>
      <c r="G469" s="24">
        <f t="shared" si="70"/>
        <v>-4742</v>
      </c>
      <c r="H469" s="24">
        <f t="shared" si="71"/>
        <v>20566</v>
      </c>
      <c r="I469" s="25">
        <f t="shared" si="72"/>
        <v>20.632641517643478</v>
      </c>
      <c r="J469" s="25">
        <f t="shared" si="73"/>
        <v>387.2747590445593</v>
      </c>
      <c r="K469" s="25">
        <f t="shared" si="74"/>
        <v>-19.6338786204943</v>
      </c>
    </row>
    <row r="470" spans="1:11" ht="25.5">
      <c r="A470" s="29" t="s">
        <v>175</v>
      </c>
      <c r="B470" s="23" t="s">
        <v>176</v>
      </c>
      <c r="C470" s="24">
        <v>-22983</v>
      </c>
      <c r="D470" s="24">
        <v>141210</v>
      </c>
      <c r="E470" s="24">
        <v>-7159</v>
      </c>
      <c r="F470" s="24">
        <v>-27725</v>
      </c>
      <c r="G470" s="24">
        <f t="shared" si="70"/>
        <v>-4742</v>
      </c>
      <c r="H470" s="24">
        <f t="shared" si="71"/>
        <v>20566</v>
      </c>
      <c r="I470" s="25">
        <f t="shared" si="72"/>
        <v>20.632641517643478</v>
      </c>
      <c r="J470" s="25">
        <f t="shared" si="73"/>
        <v>387.2747590445593</v>
      </c>
      <c r="K470" s="25">
        <f t="shared" si="74"/>
        <v>-19.6338786204943</v>
      </c>
    </row>
    <row r="473" spans="1:11" ht="38.25" customHeight="1">
      <c r="A473" s="45" t="s">
        <v>194</v>
      </c>
      <c r="B473" s="45"/>
      <c r="C473" s="46" t="s">
        <v>195</v>
      </c>
      <c r="D473" s="46"/>
      <c r="E473" s="46"/>
      <c r="F473" s="46"/>
      <c r="G473" s="46"/>
      <c r="H473" s="46"/>
      <c r="I473" s="46"/>
      <c r="J473" s="46"/>
      <c r="K473" s="44" t="s">
        <v>196</v>
      </c>
    </row>
  </sheetData>
  <sheetProtection/>
  <mergeCells count="11">
    <mergeCell ref="J5:K5"/>
    <mergeCell ref="A473:B473"/>
    <mergeCell ref="C473:J473"/>
    <mergeCell ref="A6:K6"/>
    <mergeCell ref="A7:K7"/>
    <mergeCell ref="A8:K8"/>
    <mergeCell ref="A1:K1"/>
    <mergeCell ref="A2:K2"/>
    <mergeCell ref="A3:K3"/>
    <mergeCell ref="A4:K4"/>
    <mergeCell ref="F5:G5"/>
  </mergeCells>
  <printOptions/>
  <pageMargins left="0.5905511811023623" right="0.5905511811023623" top="0.7874015748031497" bottom="0.3937007874015748" header="0.5118110236220472" footer="0.2362204724409449"/>
  <pageSetup fitToHeight="0" fitToWidth="1" horizontalDpi="600" verticalDpi="600" orientation="landscape" paperSize="9" scale="69" r:id="rId2"/>
  <headerFooter alignWithMargins="0">
    <oddFooter>&amp;CLapa 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Speciālā budžeta ieņēmumu un izdevumu izpilde</dc:title>
  <dc:subject>Operatīvais ceturkšņa pārskats</dc:subject>
  <dc:creator>Pārskatu departaments</dc:creator>
  <cp:keywords/>
  <dc:description/>
  <cp:lastModifiedBy>Silvija Lansmane</cp:lastModifiedBy>
  <dcterms:created xsi:type="dcterms:W3CDTF">2013-07-05T11:53:10Z</dcterms:created>
  <dcterms:modified xsi:type="dcterms:W3CDTF">2013-07-10T06:42:03Z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Book1</vt:lpwstr>
  </property>
</Properties>
</file>