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9320" windowHeight="9405" activeTab="0"/>
  </bookViews>
  <sheets>
    <sheet name="SB" sheetId="1" r:id="rId1"/>
  </sheets>
  <definedNames>
    <definedName name="_xlnm.Print_Area" localSheetId="0">'SB'!$A$1:$K$468</definedName>
    <definedName name="_xlnm.Print_Titles" localSheetId="0">'SB'!$10:$11</definedName>
  </definedNames>
  <calcPr fullCalcOnLoad="1"/>
</workbook>
</file>

<file path=xl/sharedStrings.xml><?xml version="1.0" encoding="utf-8"?>
<sst xmlns="http://schemas.openxmlformats.org/spreadsheetml/2006/main" count="914" uniqueCount="198">
  <si>
    <t>Smilšu ielā 1, Rīgā, LV-1919, tālrunis (+371) 67094222, fakss (+371) 67094220, e-pasts: kase@kase.gov.lv, www.kase.gov.lv</t>
  </si>
  <si>
    <t>PĀRSKATS</t>
  </si>
  <si>
    <t>Rīgā</t>
  </si>
  <si>
    <t>Operatīvais pārskats</t>
  </si>
  <si>
    <t>Speciālā budžeta ieņēmumu un izdevumu izpilde 2013. gada 3 mēnešos</t>
  </si>
  <si>
    <t>(01.01.2013.-31.03.2013.)</t>
  </si>
  <si>
    <t>(latos)</t>
  </si>
  <si>
    <t>Budžetu klasifikāciju kodi</t>
  </si>
  <si>
    <t>Budžetu klasifikāciju kodu nosaukumi; programmu (apakšprogrammu) nosaukumi</t>
  </si>
  <si>
    <t>Iepriekšējā gada 3 mēnešu izpilde</t>
  </si>
  <si>
    <t>2013. gada plāns</t>
  </si>
  <si>
    <t>Pārskata perioda plāns</t>
  </si>
  <si>
    <t>Pārskata perioda izpilde</t>
  </si>
  <si>
    <t>Pārskata perioda izpildes un iepriekšējā gada 3 mēnešu izpildes izmaiņas</t>
  </si>
  <si>
    <t>Pārskata perioda plāna un izpildes starpība</t>
  </si>
  <si>
    <t>Pārskata perioda izpildes un iepriekšējā gada 3 mēnešu izpildes izmaiņas (procentos)</t>
  </si>
  <si>
    <t>Pārskata perioda izpilde pret pārskata perioda plānu (procentos)</t>
  </si>
  <si>
    <t>Pārskata perioda izpilde pret gada plānu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</si>
  <si>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</si>
  <si>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</si>
  <si>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</si>
  <si>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</si>
  <si>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</si>
  <si>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</si>
  <si>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</si>
  <si>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</si>
  <si>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</si>
  <si>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</si>
  <si>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</si>
  <si>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</si>
  <si>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</si>
  <si>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</si>
  <si>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</si>
  <si>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</si>
  <si>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</si>
  <si>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</si>
  <si>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</si>
  <si>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</si>
  <si>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</si>
  <si>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</si>
  <si>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</si>
  <si>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</si>
  <si>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</si>
  <si>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</si>
  <si>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</si>
  <si>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</si>
  <si>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</si>
  <si>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 un slimības apdrošināšanai un vecāku apdrošināšanai</t>
  </si>
  <si>
    <t>22500</t>
  </si>
  <si>
    <t>Pārējās sociālās apdrošināšanas iemaksas</t>
  </si>
  <si>
    <t>22520</t>
  </si>
  <si>
    <t>Valsts sociālās apdrošināšanas iemaksas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</si>
  <si>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</si>
  <si>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</si>
  <si>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</si>
  <si>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</si>
  <si>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</si>
  <si>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</si>
  <si>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</si>
  <si>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</si>
  <si>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</si>
  <si>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</si>
  <si>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</si>
  <si>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</si>
  <si>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</si>
  <si>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</si>
  <si>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</si>
  <si>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</si>
  <si>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</si>
  <si>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</si>
  <si>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</si>
  <si>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22460</t>
  </si>
  <si>
    <t>Kapitalizācijas rezultātā atgūtie līdzekļi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</si>
  <si>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</si>
  <si>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</si>
  <si>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</si>
  <si>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</si>
  <si>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</si>
  <si>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</si>
  <si>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</si>
  <si>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</si>
  <si>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</si>
  <si>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</si>
  <si>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</si>
  <si>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</si>
  <si>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</si>
  <si>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</si>
  <si>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</si>
  <si>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</si>
  <si>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</si>
  <si>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</si>
  <si>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</si>
  <si>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18210</t>
  </si>
  <si>
    <t>Valsts speciālā budžeta saņemtās dotācijas no valsts pamatbudžeta</t>
  </si>
  <si>
    <t>18211</t>
  </si>
  <si>
    <t>Valsts speciālajā budžetā no valsts pamatbudžeta saņemtā dotācija Valsts sociālās apdrošināšanas aģentūrai valsts budžeta izmaksājamo valsts sociālo pabalstu aprēķināšanai, piešķiršanai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</si>
  <si>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</si>
  <si>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</si>
  <si>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</si>
  <si>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</si>
  <si>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</si>
  <si>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</si>
  <si>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</si>
  <si>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</si>
  <si>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</si>
  <si>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</si>
  <si>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</si>
  <si>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</si>
  <si>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</si>
  <si>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</si>
  <si>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</si>
  <si>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</si>
  <si>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</si>
  <si>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</si>
  <si>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</si>
  <si>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</si>
  <si>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</si>
  <si>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</si>
  <si>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</si>
  <si>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</si>
  <si>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</si>
  <si>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</si>
  <si>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</si>
  <si>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</si>
  <si>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</si>
  <si>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</si>
  <si>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</si>
  <si>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</si>
  <si>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</si>
  <si>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</si>
  <si>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</si>
  <si>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</si>
  <si>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</si>
  <si>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</si>
  <si>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</si>
  <si>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</si>
  <si>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</si>
  <si>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</si>
  <si>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</si>
  <si>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</si>
  <si>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</si>
  <si>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2000</t>
  </si>
  <si>
    <t>Preces un pakalpojumi</t>
  </si>
  <si>
    <t>1.2.apakšgrupa</t>
  </si>
  <si>
    <t>Procentu izdevumi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</si>
  <si>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</si>
  <si>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</si>
  <si>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</si>
  <si>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</si>
  <si>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</si>
  <si>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</si>
  <si>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</si>
  <si>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</si>
  <si>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</si>
  <si>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</si>
  <si>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</si>
  <si>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</si>
  <si>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</si>
  <si>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</si>
  <si>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</si>
  <si>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</si>
  <si>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</si>
  <si>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</si>
  <si>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</si>
  <si>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</si>
  <si>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</si>
  <si>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</si>
  <si>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</si>
  <si>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</si>
  <si>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</si>
  <si>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</si>
  <si>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</si>
  <si>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F50010000</t>
  </si>
  <si>
    <t>Akcijas un cita līdzdalība komersantu pašu kapitālā</t>
  </si>
  <si>
    <t>F21010000</t>
  </si>
  <si>
    <t>Naudas līdzekļi</t>
  </si>
  <si>
    <t>F210100003</t>
  </si>
  <si>
    <t>Valsts speciālā budžeta naudas līdzekļu atlikumu izmaiņas palielinājums (-) vai samazinājums (+)</t>
  </si>
  <si>
    <t>F210100004</t>
  </si>
  <si>
    <t>Naudas līdzekļu akcijām un citai līdzdalībai komersantu pašu kapitālā atlikumu izmaiņas palielinājums (-) vai samazinājums (+)</t>
  </si>
  <si>
    <t>I. Valsts pamatfunkciju īstenošana</t>
  </si>
  <si>
    <t>04.00.00</t>
  </si>
  <si>
    <t>Valsts atbalsts sociālajai apdrošināšanai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</si>
  <si>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</si>
  <si>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</si>
  <si>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</si>
  <si>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</si>
  <si>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</si>
  <si>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</si>
  <si>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</si>
  <si>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</si>
  <si>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</si>
  <si>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</si>
  <si>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Pārvaldnieka vietā-
pārvaldnieka vietniece</t>
  </si>
  <si>
    <t>ŠIS DOKUMENTS IR ELEKTRONISKI PARAKSTĪTS AR DROŠU
ELEKTRONISKO PARAKSTU UN SATUR LAIKA ZĪMOGU</t>
  </si>
  <si>
    <t>G.Medne</t>
  </si>
  <si>
    <t>Dokumenta datums ir tā elektroniskās parakstīšanas laiks</t>
  </si>
  <si>
    <t>Nr. 8-12.10.2.1/CP-3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</si>
</sst>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0&quot;.&quot;0"/>
  </numFmts>
  <fonts count="5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i/>
      <u val="single"/>
      <sz val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43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1" borderId="0" applyNumberFormat="0" applyBorder="0" applyAlignment="0" applyProtection="0"/>
    <xf numFmtId="0" fontId="43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43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2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38" borderId="1" applyNumberFormat="0" applyAlignment="0" applyProtection="0"/>
    <xf numFmtId="0" fontId="46" fillId="39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44" borderId="1" applyNumberFormat="0" applyAlignment="0" applyProtection="0"/>
    <xf numFmtId="0" fontId="53" fillId="0" borderId="6" applyNumberFormat="0" applyFill="0" applyAlignment="0" applyProtection="0"/>
    <xf numFmtId="0" fontId="54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46" borderId="7" applyNumberFormat="0" applyFont="0" applyAlignment="0" applyProtection="0"/>
    <xf numFmtId="0" fontId="55" fillId="38" borderId="8" applyNumberFormat="0" applyAlignment="0" applyProtection="0"/>
    <xf numFmtId="0" fontId="14" fillId="0" borderId="0">
      <alignment/>
      <protection/>
    </xf>
    <xf numFmtId="9" fontId="42" fillId="0" borderId="0" applyFont="0" applyFill="0" applyBorder="0" applyAlignment="0" applyProtection="0"/>
    <xf numFmtId="4" fontId="15" fillId="47" borderId="9" applyNumberFormat="0" applyProtection="0">
      <alignment vertical="center"/>
    </xf>
    <xf numFmtId="4" fontId="16" fillId="47" borderId="9" applyNumberFormat="0" applyProtection="0">
      <alignment vertical="center"/>
    </xf>
    <xf numFmtId="4" fontId="15" fillId="47" borderId="9" applyNumberFormat="0" applyProtection="0">
      <alignment horizontal="left" vertical="center" indent="1"/>
    </xf>
    <xf numFmtId="0" fontId="15" fillId="47" borderId="9" applyNumberFormat="0" applyProtection="0">
      <alignment horizontal="left" vertical="top" indent="1"/>
    </xf>
    <xf numFmtId="4" fontId="15" fillId="48" borderId="0" applyNumberFormat="0" applyProtection="0">
      <alignment horizontal="left" vertical="center" indent="1"/>
    </xf>
    <xf numFmtId="4" fontId="17" fillId="49" borderId="9" applyNumberFormat="0" applyProtection="0">
      <alignment horizontal="right" vertical="center"/>
    </xf>
    <xf numFmtId="4" fontId="17" fillId="50" borderId="9" applyNumberFormat="0" applyProtection="0">
      <alignment horizontal="right" vertical="center"/>
    </xf>
    <xf numFmtId="4" fontId="17" fillId="51" borderId="9" applyNumberFormat="0" applyProtection="0">
      <alignment horizontal="right" vertical="center"/>
    </xf>
    <xf numFmtId="4" fontId="17" fillId="52" borderId="9" applyNumberFormat="0" applyProtection="0">
      <alignment horizontal="right" vertical="center"/>
    </xf>
    <xf numFmtId="4" fontId="17" fillId="53" borderId="9" applyNumberFormat="0" applyProtection="0">
      <alignment horizontal="right" vertical="center"/>
    </xf>
    <xf numFmtId="4" fontId="17" fillId="54" borderId="9" applyNumberFormat="0" applyProtection="0">
      <alignment horizontal="right" vertical="center"/>
    </xf>
    <xf numFmtId="4" fontId="17" fillId="55" borderId="9" applyNumberFormat="0" applyProtection="0">
      <alignment horizontal="right" vertical="center"/>
    </xf>
    <xf numFmtId="4" fontId="17" fillId="56" borderId="9" applyNumberFormat="0" applyProtection="0">
      <alignment horizontal="right" vertical="center"/>
    </xf>
    <xf numFmtId="4" fontId="17" fillId="57" borderId="9" applyNumberFormat="0" applyProtection="0">
      <alignment horizontal="right" vertical="center"/>
    </xf>
    <xf numFmtId="4" fontId="15" fillId="58" borderId="10" applyNumberFormat="0" applyProtection="0">
      <alignment horizontal="left" vertical="center" indent="1"/>
    </xf>
    <xf numFmtId="4" fontId="17" fillId="59" borderId="0" applyNumberFormat="0" applyProtection="0">
      <alignment horizontal="left" vertical="center" indent="1"/>
    </xf>
    <xf numFmtId="4" fontId="18" fillId="60" borderId="0" applyNumberFormat="0" applyProtection="0">
      <alignment horizontal="left" vertical="center" indent="1"/>
    </xf>
    <xf numFmtId="4" fontId="17" fillId="48" borderId="9" applyNumberFormat="0" applyProtection="0">
      <alignment horizontal="right" vertical="center"/>
    </xf>
    <xf numFmtId="4" fontId="17" fillId="59" borderId="0" applyNumberFormat="0" applyProtection="0">
      <alignment horizontal="left" vertical="center" indent="1"/>
    </xf>
    <xf numFmtId="4" fontId="17" fillId="48" borderId="0" applyNumberFormat="0" applyProtection="0">
      <alignment horizontal="left" vertical="center" indent="1"/>
    </xf>
    <xf numFmtId="0" fontId="0" fillId="60" borderId="9" applyNumberFormat="0" applyProtection="0">
      <alignment horizontal="left" vertical="center" indent="1"/>
    </xf>
    <xf numFmtId="0" fontId="0" fillId="60" borderId="9" applyNumberFormat="0" applyProtection="0">
      <alignment horizontal="left" vertical="top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top" indent="1"/>
    </xf>
    <xf numFmtId="0" fontId="0" fillId="61" borderId="9" applyNumberFormat="0" applyProtection="0">
      <alignment horizontal="left" vertical="center" indent="1"/>
    </xf>
    <xf numFmtId="0" fontId="0" fillId="61" borderId="9" applyNumberFormat="0" applyProtection="0">
      <alignment horizontal="left" vertical="top" indent="1"/>
    </xf>
    <xf numFmtId="0" fontId="0" fillId="59" borderId="9" applyNumberFormat="0" applyProtection="0">
      <alignment horizontal="left" vertical="center" indent="1"/>
    </xf>
    <xf numFmtId="0" fontId="0" fillId="59" borderId="9" applyNumberFormat="0" applyProtection="0">
      <alignment horizontal="left" vertical="top" indent="1"/>
    </xf>
    <xf numFmtId="0" fontId="0" fillId="62" borderId="11" applyNumberFormat="0">
      <alignment/>
      <protection locked="0"/>
    </xf>
    <xf numFmtId="4" fontId="17" fillId="63" borderId="9" applyNumberFormat="0" applyProtection="0">
      <alignment vertical="center"/>
    </xf>
    <xf numFmtId="4" fontId="19" fillId="63" borderId="9" applyNumberFormat="0" applyProtection="0">
      <alignment vertical="center"/>
    </xf>
    <xf numFmtId="4" fontId="17" fillId="63" borderId="9" applyNumberFormat="0" applyProtection="0">
      <alignment horizontal="left" vertical="center" indent="1"/>
    </xf>
    <xf numFmtId="0" fontId="17" fillId="63" borderId="9" applyNumberFormat="0" applyProtection="0">
      <alignment horizontal="left" vertical="top" indent="1"/>
    </xf>
    <xf numFmtId="4" fontId="17" fillId="59" borderId="9" applyNumberFormat="0" applyProtection="0">
      <alignment horizontal="right" vertical="center"/>
    </xf>
    <xf numFmtId="4" fontId="19" fillId="59" borderId="9" applyNumberFormat="0" applyProtection="0">
      <alignment horizontal="right" vertical="center"/>
    </xf>
    <xf numFmtId="4" fontId="17" fillId="48" borderId="9" applyNumberFormat="0" applyProtection="0">
      <alignment horizontal="left" vertical="center" indent="1"/>
    </xf>
    <xf numFmtId="0" fontId="17" fillId="48" borderId="9" applyNumberFormat="0" applyProtection="0">
      <alignment horizontal="left" vertical="top" indent="1"/>
    </xf>
    <xf numFmtId="4" fontId="20" fillId="64" borderId="0" applyNumberFormat="0" applyProtection="0">
      <alignment horizontal="left" vertical="center" indent="1"/>
    </xf>
    <xf numFmtId="4" fontId="21" fillId="59" borderId="9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166" fontId="24" fillId="65" borderId="0" applyBorder="0" applyProtection="0">
      <alignment/>
    </xf>
    <xf numFmtId="0" fontId="5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103" applyNumberFormat="1" applyFont="1" applyAlignment="1">
      <alignment horizontal="left" vertical="center" wrapText="1"/>
      <protection/>
    </xf>
    <xf numFmtId="0" fontId="1" fillId="0" borderId="0" xfId="103" applyFont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3" fontId="2" fillId="0" borderId="0" xfId="104" applyNumberFormat="1" applyFont="1" applyFill="1" applyBorder="1" applyAlignment="1">
      <alignment horizontal="right" vertical="center"/>
      <protection/>
    </xf>
    <xf numFmtId="3" fontId="2" fillId="0" borderId="0" xfId="104" applyNumberFormat="1" applyFont="1" applyFill="1" applyAlignment="1">
      <alignment horizontal="right" vertical="center"/>
      <protection/>
    </xf>
    <xf numFmtId="4" fontId="2" fillId="0" borderId="0" xfId="104" applyNumberFormat="1" applyFont="1" applyFill="1" applyAlignment="1">
      <alignment horizontal="right" vertical="center"/>
      <protection/>
    </xf>
    <xf numFmtId="0" fontId="6" fillId="0" borderId="0" xfId="104" applyFont="1" applyFill="1" applyAlignment="1">
      <alignment horizontal="right" vertical="center"/>
      <protection/>
    </xf>
    <xf numFmtId="0" fontId="4" fillId="0" borderId="0" xfId="104" applyFont="1" applyFill="1" applyBorder="1" applyAlignment="1">
      <alignment horizontal="center" vertical="center"/>
      <protection/>
    </xf>
    <xf numFmtId="3" fontId="4" fillId="0" borderId="0" xfId="104" applyNumberFormat="1" applyFont="1" applyFill="1" applyBorder="1" applyAlignment="1">
      <alignment horizontal="right" vertical="center"/>
      <protection/>
    </xf>
    <xf numFmtId="4" fontId="4" fillId="0" borderId="0" xfId="104" applyNumberFormat="1" applyFont="1" applyFill="1" applyBorder="1" applyAlignment="1">
      <alignment horizontal="right" vertical="center"/>
      <protection/>
    </xf>
    <xf numFmtId="0" fontId="3" fillId="0" borderId="0" xfId="104" applyFont="1" applyFill="1" applyAlignment="1">
      <alignment horizontal="right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 indent="1"/>
    </xf>
    <xf numFmtId="49" fontId="2" fillId="0" borderId="13" xfId="0" applyNumberFormat="1" applyFont="1" applyBorder="1" applyAlignment="1">
      <alignment horizontal="left" vertical="center" wrapText="1" indent="2"/>
    </xf>
    <xf numFmtId="49" fontId="2" fillId="0" borderId="13" xfId="0" applyNumberFormat="1" applyFont="1" applyBorder="1" applyAlignment="1">
      <alignment horizontal="left" vertical="center" wrapText="1" indent="3"/>
    </xf>
    <xf numFmtId="49" fontId="2" fillId="0" borderId="13" xfId="0" applyNumberFormat="1" applyFont="1" applyBorder="1" applyAlignment="1">
      <alignment horizontal="left" vertical="center" wrapText="1" indent="4"/>
    </xf>
    <xf numFmtId="49" fontId="2" fillId="0" borderId="13" xfId="0" applyNumberFormat="1" applyFont="1" applyBorder="1" applyAlignment="1">
      <alignment horizontal="left" vertical="center" wrapText="1" indent="5"/>
    </xf>
    <xf numFmtId="49" fontId="7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0" fontId="7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5" fillId="0" borderId="0" xfId="104" applyFont="1" applyFill="1" applyBorder="1" applyAlignment="1">
      <alignment horizontal="center" vertical="center"/>
      <protection/>
    </xf>
    <xf numFmtId="3" fontId="4" fillId="0" borderId="0" xfId="104" applyNumberFormat="1" applyFont="1" applyFill="1" applyBorder="1" applyAlignment="1">
      <alignment horizontal="center" vertical="center" wrapText="1"/>
      <protection/>
    </xf>
    <xf numFmtId="0" fontId="3" fillId="0" borderId="0" xfId="104" applyNumberFormat="1" applyFont="1" applyFill="1" applyBorder="1" applyAlignment="1">
      <alignment horizontal="center" vertical="center" wrapText="1"/>
      <protection/>
    </xf>
    <xf numFmtId="0" fontId="4" fillId="0" borderId="0" xfId="103" applyNumberFormat="1" applyFont="1" applyBorder="1" applyAlignment="1">
      <alignment horizontal="center" vertical="center" wrapText="1"/>
      <protection/>
    </xf>
    <xf numFmtId="0" fontId="2" fillId="0" borderId="0" xfId="103" applyFont="1" applyAlignment="1">
      <alignment horizontal="center" vertical="center"/>
      <protection/>
    </xf>
    <xf numFmtId="164" fontId="2" fillId="0" borderId="0" xfId="103" applyNumberFormat="1" applyFont="1" applyAlignment="1">
      <alignment horizontal="right" vertical="center"/>
      <protection/>
    </xf>
    <xf numFmtId="3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right" vertical="center"/>
    </xf>
    <xf numFmtId="14" fontId="4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49" fontId="9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vertical="center"/>
    </xf>
    <xf numFmtId="165" fontId="9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10" xfId="76"/>
    <cellStyle name="Normal 10 2" xfId="77"/>
    <cellStyle name="Normal 11" xfId="78"/>
    <cellStyle name="Normal 11 2" xfId="79"/>
    <cellStyle name="Normal 12" xfId="80"/>
    <cellStyle name="Normal 12 2" xfId="81"/>
    <cellStyle name="Normal 13" xfId="82"/>
    <cellStyle name="Normal 13 2" xfId="83"/>
    <cellStyle name="Normal 14" xfId="84"/>
    <cellStyle name="Normal 14 2" xfId="85"/>
    <cellStyle name="Normal 15" xfId="86"/>
    <cellStyle name="Normal 15 2" xfId="87"/>
    <cellStyle name="Normal 16" xfId="88"/>
    <cellStyle name="Normal 16 2" xfId="89"/>
    <cellStyle name="Normal 18" xfId="90"/>
    <cellStyle name="Normal 2" xfId="91"/>
    <cellStyle name="Normal 2 2" xfId="92"/>
    <cellStyle name="Normal 20" xfId="93"/>
    <cellStyle name="Normal 20 2" xfId="94"/>
    <cellStyle name="Normal 21" xfId="95"/>
    <cellStyle name="Normal 21 2" xfId="96"/>
    <cellStyle name="Normal 5" xfId="97"/>
    <cellStyle name="Normal 5 2" xfId="98"/>
    <cellStyle name="Normal 8" xfId="99"/>
    <cellStyle name="Normal 8 2" xfId="100"/>
    <cellStyle name="Normal 9" xfId="101"/>
    <cellStyle name="Normal 9 2" xfId="102"/>
    <cellStyle name="Normal_2.17_Valsts_budzeta_izpilde" xfId="103"/>
    <cellStyle name="Normal_Izdrukai" xfId="104"/>
    <cellStyle name="Note" xfId="105"/>
    <cellStyle name="Output" xfId="106"/>
    <cellStyle name="Parastais_FMLikp01_p05_221205_pap_afp_makp" xfId="107"/>
    <cellStyle name="Percent" xfId="108"/>
    <cellStyle name="SAPBEXaggData" xfId="109"/>
    <cellStyle name="SAPBEXaggDataEmph" xfId="110"/>
    <cellStyle name="SAPBEXaggItem" xfId="111"/>
    <cellStyle name="SAPBEXaggItemX" xfId="112"/>
    <cellStyle name="SAPBEXchaText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inputData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X" xfId="145"/>
    <cellStyle name="SAPBEXtitle" xfId="146"/>
    <cellStyle name="SAPBEXundefined" xfId="147"/>
    <cellStyle name="Sheet Title" xfId="148"/>
    <cellStyle name="Style 1" xfId="149"/>
    <cellStyle name="Title" xfId="150"/>
    <cellStyle name="Total" xfId="151"/>
    <cellStyle name="V?st." xfId="152"/>
    <cellStyle name="Warning Text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114300</xdr:colOff>
      <xdr:row>0</xdr:row>
      <xdr:rowOff>266700</xdr:rowOff>
    </xdr:from>
    <xdr:to>
      <xdr:col>15</xdr:col>
      <xdr:colOff>266700</xdr:colOff>
      <xdr:row>0</xdr:row>
      <xdr:rowOff>590550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20925" y="266700"/>
          <a:ext cx="762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0</xdr:row>
      <xdr:rowOff>0</xdr:rowOff>
    </xdr:from>
    <xdr:to>
      <xdr:col>4</xdr:col>
      <xdr:colOff>857250</xdr:colOff>
      <xdr:row>0</xdr:row>
      <xdr:rowOff>752475</xdr:rowOff>
    </xdr:to>
    <xdr:pic>
      <xdr:nvPicPr>
        <xdr:cNvPr id="2" name="Picture 2" descr="logo-veidl-latv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1638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71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16.28125" style="34" customWidth="1"/>
    <col min="2" max="2" width="50.00390625" style="35" customWidth="1"/>
    <col min="3" max="5" width="15.28125" style="36" customWidth="1"/>
    <col min="6" max="6" width="11.421875" style="36" customWidth="1"/>
    <col min="7" max="8" width="15.28125" style="36" customWidth="1"/>
    <col min="9" max="9" width="15.28125" style="37" customWidth="1"/>
    <col min="10" max="10" width="11.421875" style="37" customWidth="1"/>
    <col min="11" max="11" width="15.28125" style="37" customWidth="1"/>
    <col min="12" max="16384" width="9.140625" style="1" customWidth="1"/>
  </cols>
  <sheetData>
    <row r="1" spans="1:11" ht="60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8.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.7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47" t="s">
        <v>196</v>
      </c>
      <c r="B5" s="2"/>
      <c r="C5" s="3"/>
      <c r="D5" s="3"/>
      <c r="E5" s="3"/>
      <c r="F5" s="43"/>
      <c r="G5" s="43"/>
      <c r="H5" s="3"/>
      <c r="I5" s="3"/>
      <c r="J5" s="48" t="s">
        <v>197</v>
      </c>
      <c r="K5" s="48"/>
    </row>
    <row r="6" spans="1:11" ht="15.75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 customHeight="1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5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2.75">
      <c r="A9" s="4"/>
      <c r="B9" s="4"/>
      <c r="C9" s="5"/>
      <c r="D9" s="6"/>
      <c r="E9" s="6"/>
      <c r="F9" s="7"/>
      <c r="G9" s="8"/>
      <c r="H9" s="6"/>
      <c r="I9" s="6"/>
      <c r="J9" s="7"/>
      <c r="K9" s="8"/>
    </row>
    <row r="10" spans="1:11" ht="15.75">
      <c r="A10" s="9"/>
      <c r="B10" s="9"/>
      <c r="C10" s="10"/>
      <c r="D10" s="10"/>
      <c r="E10" s="10"/>
      <c r="F10" s="11"/>
      <c r="G10" s="12"/>
      <c r="H10" s="10"/>
      <c r="I10" s="10"/>
      <c r="J10" s="11"/>
      <c r="K10" s="12" t="s">
        <v>6</v>
      </c>
    </row>
    <row r="11" spans="1:11" ht="76.5">
      <c r="A11" s="13" t="s">
        <v>7</v>
      </c>
      <c r="B11" s="13" t="s">
        <v>8</v>
      </c>
      <c r="C11" s="14" t="s">
        <v>9</v>
      </c>
      <c r="D11" s="14" t="s">
        <v>10</v>
      </c>
      <c r="E11" s="14" t="s">
        <v>11</v>
      </c>
      <c r="F11" s="15" t="s">
        <v>12</v>
      </c>
      <c r="G11" s="14" t="s">
        <v>13</v>
      </c>
      <c r="H11" s="14" t="s">
        <v>14</v>
      </c>
      <c r="I11" s="14" t="s">
        <v>15</v>
      </c>
      <c r="J11" s="15" t="s">
        <v>16</v>
      </c>
      <c r="K11" s="14" t="s">
        <v>17</v>
      </c>
    </row>
    <row r="12" spans="1:11" s="16" customFormat="1" ht="15">
      <c r="A12" s="53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 t="s">
        <v>18</v>
      </c>
      <c r="H12" s="54" t="s">
        <v>19</v>
      </c>
      <c r="I12" s="54" t="s">
        <v>20</v>
      </c>
      <c r="J12" s="54" t="s">
        <v>21</v>
      </c>
      <c r="K12" s="55" t="s">
        <v>22</v>
      </c>
    </row>
    <row r="13" spans="1:11" s="16" customFormat="1" ht="15">
      <c r="A13" s="49"/>
      <c r="B13" s="50" t="s">
        <v>23</v>
      </c>
      <c r="C13" s="51"/>
      <c r="D13" s="51"/>
      <c r="E13" s="51"/>
      <c r="F13" s="51"/>
      <c r="G13" s="51"/>
      <c r="H13" s="51"/>
      <c r="I13" s="52"/>
      <c r="J13" s="52"/>
      <c r="K13" s="52"/>
    </row>
    <row r="14" spans="1:11" ht="12.75">
      <c r="A14" s="17"/>
      <c r="B14" s="18"/>
      <c r="C14" s="19"/>
      <c r="D14" s="19"/>
      <c r="E14" s="19"/>
      <c r="F14" s="19"/>
      <c r="G14" s="19"/>
      <c r="H14" s="19"/>
      <c r="I14" s="20"/>
      <c r="J14" s="20"/>
      <c r="K14" s="20"/>
    </row>
    <row r="15" spans="1:11" ht="12.75">
      <c r="A15" s="21" t="s">
        <v>24</v>
      </c>
      <c r="B15" s="22" t="s">
        <v>25</v>
      </c>
      <c r="C15" s="19"/>
      <c r="D15" s="19"/>
      <c r="E15" s="19"/>
      <c r="F15" s="19"/>
      <c r="G15" s="19"/>
      <c r="H15" s="19"/>
      <c r="I15" s="20"/>
      <c r="J15" s="20"/>
      <c r="K15" s="20"/>
    </row>
    <row r="16" spans="1:11" ht="12.75">
      <c r="A16" s="17" t="s">
        <v>26</v>
      </c>
      <c r="B16" s="18" t="s">
        <v>27</v>
      </c>
      <c r="C16" s="19">
        <v>333493418.83</v>
      </c>
      <c r="D16" s="19">
        <v>1444715087</v>
      </c>
      <c r="E16" s="19">
        <v>341918785</v>
      </c>
      <c r="F16" s="19">
        <v>355163997.79</v>
      </c>
      <c r="G16" s="19">
        <f aca="true" t="shared" si="0" ref="G16:G47">F16-C16</f>
        <v>21670578.96000004</v>
      </c>
      <c r="H16" s="19">
        <f aca="true" t="shared" si="1" ref="H16:H47">E16-F16</f>
        <v>-13245212.790000021</v>
      </c>
      <c r="I16" s="20">
        <f aca="true" t="shared" si="2" ref="I16:I47">IF(ISERROR(F16/C16),0,F16/C16*100-100)</f>
        <v>6.498052955895588</v>
      </c>
      <c r="J16" s="20">
        <f aca="true" t="shared" si="3" ref="J16:J47">IF(ISERROR(F16/E16),0,F16/E16*100)</f>
        <v>103.87378914849619</v>
      </c>
      <c r="K16" s="20">
        <f aca="true" t="shared" si="4" ref="K16:K47">IF(ISERROR(F16/D16),0,F16/D16*100)</f>
        <v>24.58367057877897</v>
      </c>
    </row>
    <row r="17" spans="1:11" ht="12.75">
      <c r="A17" s="23" t="s">
        <v>28</v>
      </c>
      <c r="B17" s="18" t="s">
        <v>29</v>
      </c>
      <c r="C17" s="19">
        <v>304987808.58</v>
      </c>
      <c r="D17" s="19">
        <v>1343132681</v>
      </c>
      <c r="E17" s="19">
        <v>320985202</v>
      </c>
      <c r="F17" s="19">
        <v>329650881.41</v>
      </c>
      <c r="G17" s="19">
        <f t="shared" si="0"/>
        <v>24663072.830000043</v>
      </c>
      <c r="H17" s="19">
        <f t="shared" si="1"/>
        <v>-8665679.410000026</v>
      </c>
      <c r="I17" s="20">
        <f t="shared" si="2"/>
        <v>8.086576622465486</v>
      </c>
      <c r="J17" s="20">
        <f t="shared" si="3"/>
        <v>102.69971305717702</v>
      </c>
      <c r="K17" s="20">
        <f t="shared" si="4"/>
        <v>24.543433874646375</v>
      </c>
    </row>
    <row r="18" spans="1:11" ht="12.75">
      <c r="A18" s="24" t="s">
        <v>30</v>
      </c>
      <c r="B18" s="18" t="s">
        <v>31</v>
      </c>
      <c r="C18" s="19">
        <v>304987808.58</v>
      </c>
      <c r="D18" s="19">
        <v>1343132681</v>
      </c>
      <c r="E18" s="19">
        <v>320985202</v>
      </c>
      <c r="F18" s="19">
        <v>329650881.41</v>
      </c>
      <c r="G18" s="19">
        <f t="shared" si="0"/>
        <v>24663072.830000043</v>
      </c>
      <c r="H18" s="19">
        <f t="shared" si="1"/>
        <v>-8665679.410000026</v>
      </c>
      <c r="I18" s="20">
        <f t="shared" si="2"/>
        <v>8.086576622465486</v>
      </c>
      <c r="J18" s="20">
        <f t="shared" si="3"/>
        <v>102.69971305717702</v>
      </c>
      <c r="K18" s="20">
        <f t="shared" si="4"/>
        <v>24.543433874646375</v>
      </c>
    </row>
    <row r="19" spans="1:11" ht="12.75">
      <c r="A19" s="25" t="s">
        <v>32</v>
      </c>
      <c r="B19" s="18" t="s">
        <v>33</v>
      </c>
      <c r="C19" s="19">
        <v>323117567.55</v>
      </c>
      <c r="D19" s="19">
        <v>1343132681</v>
      </c>
      <c r="E19" s="19">
        <v>320985202</v>
      </c>
      <c r="F19" s="19">
        <v>349359402.18</v>
      </c>
      <c r="G19" s="19">
        <f t="shared" si="0"/>
        <v>26241834.629999995</v>
      </c>
      <c r="H19" s="19">
        <f t="shared" si="1"/>
        <v>-28374200.180000007</v>
      </c>
      <c r="I19" s="20">
        <f t="shared" si="2"/>
        <v>8.121450909950696</v>
      </c>
      <c r="J19" s="20">
        <f t="shared" si="3"/>
        <v>108.83972220625921</v>
      </c>
      <c r="K19" s="20">
        <f t="shared" si="4"/>
        <v>26.010788593118896</v>
      </c>
    </row>
    <row r="20" spans="1:11" ht="12.75">
      <c r="A20" s="26" t="s">
        <v>34</v>
      </c>
      <c r="B20" s="18" t="s">
        <v>35</v>
      </c>
      <c r="C20" s="19">
        <v>18980.64</v>
      </c>
      <c r="D20" s="19">
        <v>60000</v>
      </c>
      <c r="E20" s="19">
        <v>17000</v>
      </c>
      <c r="F20" s="19">
        <v>28793.13</v>
      </c>
      <c r="G20" s="19">
        <f t="shared" si="0"/>
        <v>9812.490000000002</v>
      </c>
      <c r="H20" s="19">
        <f t="shared" si="1"/>
        <v>-11793.130000000001</v>
      </c>
      <c r="I20" s="20">
        <f t="shared" si="2"/>
        <v>51.697361100574085</v>
      </c>
      <c r="J20" s="20">
        <f t="shared" si="3"/>
        <v>169.37135294117647</v>
      </c>
      <c r="K20" s="20">
        <f t="shared" si="4"/>
        <v>47.988550000000004</v>
      </c>
    </row>
    <row r="21" spans="1:11" ht="25.5">
      <c r="A21" s="27" t="s">
        <v>36</v>
      </c>
      <c r="B21" s="18" t="s">
        <v>37</v>
      </c>
      <c r="C21" s="19">
        <v>18129.6</v>
      </c>
      <c r="D21" s="19">
        <v>60000</v>
      </c>
      <c r="E21" s="19">
        <v>17000</v>
      </c>
      <c r="F21" s="19">
        <v>25616.83</v>
      </c>
      <c r="G21" s="19">
        <f t="shared" si="0"/>
        <v>7487.230000000003</v>
      </c>
      <c r="H21" s="19">
        <f t="shared" si="1"/>
        <v>-8616.830000000002</v>
      </c>
      <c r="I21" s="20">
        <f t="shared" si="2"/>
        <v>41.298373929926754</v>
      </c>
      <c r="J21" s="20">
        <f t="shared" si="3"/>
        <v>150.68723529411764</v>
      </c>
      <c r="K21" s="20">
        <f t="shared" si="4"/>
        <v>42.69471666666667</v>
      </c>
    </row>
    <row r="22" spans="1:11" ht="25.5">
      <c r="A22" s="26" t="s">
        <v>38</v>
      </c>
      <c r="B22" s="18" t="s">
        <v>39</v>
      </c>
      <c r="C22" s="19">
        <v>323098586.91</v>
      </c>
      <c r="D22" s="19">
        <v>1343072681</v>
      </c>
      <c r="E22" s="19">
        <v>320968202</v>
      </c>
      <c r="F22" s="19">
        <v>349330609.05</v>
      </c>
      <c r="G22" s="19">
        <f t="shared" si="0"/>
        <v>26232022.139999986</v>
      </c>
      <c r="H22" s="19">
        <f t="shared" si="1"/>
        <v>-28362407.050000012</v>
      </c>
      <c r="I22" s="20">
        <f t="shared" si="2"/>
        <v>8.118891014310421</v>
      </c>
      <c r="J22" s="20">
        <f t="shared" si="3"/>
        <v>108.83651616367904</v>
      </c>
      <c r="K22" s="20">
        <f t="shared" si="4"/>
        <v>26.009806765625072</v>
      </c>
    </row>
    <row r="23" spans="1:11" ht="25.5">
      <c r="A23" s="27" t="s">
        <v>40</v>
      </c>
      <c r="B23" s="18" t="s">
        <v>41</v>
      </c>
      <c r="C23" s="19">
        <v>252662867.31</v>
      </c>
      <c r="D23" s="19">
        <v>1048194464</v>
      </c>
      <c r="E23" s="19">
        <v>252854033</v>
      </c>
      <c r="F23" s="19">
        <v>279219809.86</v>
      </c>
      <c r="G23" s="19">
        <f t="shared" si="0"/>
        <v>26556942.550000012</v>
      </c>
      <c r="H23" s="19">
        <f t="shared" si="1"/>
        <v>-26365776.860000014</v>
      </c>
      <c r="I23" s="20">
        <f t="shared" si="2"/>
        <v>10.510821329917249</v>
      </c>
      <c r="J23" s="20">
        <f t="shared" si="3"/>
        <v>110.42727163461934</v>
      </c>
      <c r="K23" s="20">
        <f t="shared" si="4"/>
        <v>26.638168722478582</v>
      </c>
    </row>
    <row r="24" spans="1:11" ht="25.5">
      <c r="A24" s="27" t="s">
        <v>42</v>
      </c>
      <c r="B24" s="18" t="s">
        <v>43</v>
      </c>
      <c r="C24" s="19">
        <v>8077565.21</v>
      </c>
      <c r="D24" s="19">
        <v>7346244</v>
      </c>
      <c r="E24" s="19">
        <v>1696915</v>
      </c>
      <c r="F24" s="19">
        <v>1746744.75</v>
      </c>
      <c r="G24" s="19">
        <f t="shared" si="0"/>
        <v>-6330820.46</v>
      </c>
      <c r="H24" s="19">
        <f t="shared" si="1"/>
        <v>-49829.75</v>
      </c>
      <c r="I24" s="20">
        <f t="shared" si="2"/>
        <v>-78.3753556351667</v>
      </c>
      <c r="J24" s="20">
        <f t="shared" si="3"/>
        <v>102.93649063152839</v>
      </c>
      <c r="K24" s="20">
        <f t="shared" si="4"/>
        <v>23.77738542308151</v>
      </c>
    </row>
    <row r="25" spans="1:11" ht="38.25">
      <c r="A25" s="27" t="s">
        <v>44</v>
      </c>
      <c r="B25" s="18" t="s">
        <v>45</v>
      </c>
      <c r="C25" s="19">
        <v>4361808.87</v>
      </c>
      <c r="D25" s="19">
        <v>17777909</v>
      </c>
      <c r="E25" s="19">
        <v>4106535</v>
      </c>
      <c r="F25" s="19">
        <v>4226892.02</v>
      </c>
      <c r="G25" s="19">
        <f t="shared" si="0"/>
        <v>-134916.85000000056</v>
      </c>
      <c r="H25" s="19">
        <f t="shared" si="1"/>
        <v>-120357.01999999955</v>
      </c>
      <c r="I25" s="20">
        <f t="shared" si="2"/>
        <v>-3.0931398880850196</v>
      </c>
      <c r="J25" s="20">
        <f t="shared" si="3"/>
        <v>102.93086555940714</v>
      </c>
      <c r="K25" s="20">
        <f t="shared" si="4"/>
        <v>23.77609211522007</v>
      </c>
    </row>
    <row r="26" spans="1:11" ht="38.25">
      <c r="A26" s="27" t="s">
        <v>46</v>
      </c>
      <c r="B26" s="18" t="s">
        <v>47</v>
      </c>
      <c r="C26" s="19">
        <v>57996345.52</v>
      </c>
      <c r="D26" s="19">
        <v>269754064</v>
      </c>
      <c r="E26" s="19">
        <v>62310719</v>
      </c>
      <c r="F26" s="19">
        <v>64137162.42</v>
      </c>
      <c r="G26" s="19">
        <f t="shared" si="0"/>
        <v>6140816.8999999985</v>
      </c>
      <c r="H26" s="19">
        <f t="shared" si="1"/>
        <v>-1826443.4200000018</v>
      </c>
      <c r="I26" s="20">
        <f t="shared" si="2"/>
        <v>10.588282494251871</v>
      </c>
      <c r="J26" s="20">
        <f t="shared" si="3"/>
        <v>102.9311865587685</v>
      </c>
      <c r="K26" s="20">
        <f t="shared" si="4"/>
        <v>23.776161689263745</v>
      </c>
    </row>
    <row r="27" spans="1:11" ht="12.75">
      <c r="A27" s="26" t="s">
        <v>48</v>
      </c>
      <c r="B27" s="18" t="s">
        <v>49</v>
      </c>
      <c r="C27" s="19">
        <v>-18129758.97</v>
      </c>
      <c r="D27" s="19">
        <v>0</v>
      </c>
      <c r="E27" s="19">
        <v>0</v>
      </c>
      <c r="F27" s="19">
        <v>-19708520.77</v>
      </c>
      <c r="G27" s="19">
        <f t="shared" si="0"/>
        <v>-1578761.8000000007</v>
      </c>
      <c r="H27" s="19">
        <f t="shared" si="1"/>
        <v>19708520.77</v>
      </c>
      <c r="I27" s="20">
        <f t="shared" si="2"/>
        <v>8.708123492498913</v>
      </c>
      <c r="J27" s="20">
        <f t="shared" si="3"/>
        <v>0</v>
      </c>
      <c r="K27" s="20">
        <f t="shared" si="4"/>
        <v>0</v>
      </c>
    </row>
    <row r="28" spans="1:11" ht="25.5">
      <c r="A28" s="27" t="s">
        <v>50</v>
      </c>
      <c r="B28" s="18" t="s">
        <v>51</v>
      </c>
      <c r="C28" s="19">
        <v>-18133747.3</v>
      </c>
      <c r="D28" s="19">
        <v>0</v>
      </c>
      <c r="E28" s="19">
        <v>0</v>
      </c>
      <c r="F28" s="19">
        <v>-19714258.73</v>
      </c>
      <c r="G28" s="19">
        <f t="shared" si="0"/>
        <v>-1580511.4299999997</v>
      </c>
      <c r="H28" s="19">
        <f t="shared" si="1"/>
        <v>19714258.73</v>
      </c>
      <c r="I28" s="20">
        <f t="shared" si="2"/>
        <v>8.715856705469818</v>
      </c>
      <c r="J28" s="20">
        <f t="shared" si="3"/>
        <v>0</v>
      </c>
      <c r="K28" s="20">
        <f t="shared" si="4"/>
        <v>0</v>
      </c>
    </row>
    <row r="29" spans="1:11" ht="12.75">
      <c r="A29" s="27" t="s">
        <v>52</v>
      </c>
      <c r="B29" s="18" t="s">
        <v>49</v>
      </c>
      <c r="C29" s="19">
        <v>3988.33</v>
      </c>
      <c r="D29" s="19">
        <v>0</v>
      </c>
      <c r="E29" s="19">
        <v>0</v>
      </c>
      <c r="F29" s="19">
        <v>5737.96</v>
      </c>
      <c r="G29" s="19">
        <f t="shared" si="0"/>
        <v>1749.63</v>
      </c>
      <c r="H29" s="19">
        <f t="shared" si="1"/>
        <v>-5737.96</v>
      </c>
      <c r="I29" s="20">
        <f t="shared" si="2"/>
        <v>43.868737040315125</v>
      </c>
      <c r="J29" s="20">
        <f t="shared" si="3"/>
        <v>0</v>
      </c>
      <c r="K29" s="20">
        <f t="shared" si="4"/>
        <v>0</v>
      </c>
    </row>
    <row r="30" spans="1:11" ht="12.75">
      <c r="A30" s="23" t="s">
        <v>53</v>
      </c>
      <c r="B30" s="18" t="s">
        <v>54</v>
      </c>
      <c r="C30" s="19">
        <v>2447466.28</v>
      </c>
      <c r="D30" s="19">
        <v>5993252</v>
      </c>
      <c r="E30" s="19">
        <v>439123</v>
      </c>
      <c r="F30" s="19">
        <v>5321089.15</v>
      </c>
      <c r="G30" s="19">
        <f t="shared" si="0"/>
        <v>2873622.8700000006</v>
      </c>
      <c r="H30" s="19">
        <f t="shared" si="1"/>
        <v>-4881966.15</v>
      </c>
      <c r="I30" s="20">
        <f t="shared" si="2"/>
        <v>117.41215368246057</v>
      </c>
      <c r="J30" s="20">
        <f t="shared" si="3"/>
        <v>1211.7536886020548</v>
      </c>
      <c r="K30" s="20">
        <f t="shared" si="4"/>
        <v>88.78467232814506</v>
      </c>
    </row>
    <row r="31" spans="1:11" ht="25.5">
      <c r="A31" s="24" t="s">
        <v>55</v>
      </c>
      <c r="B31" s="18" t="s">
        <v>56</v>
      </c>
      <c r="C31" s="19">
        <v>2447466.28</v>
      </c>
      <c r="D31" s="19">
        <v>5993252</v>
      </c>
      <c r="E31" s="19">
        <v>439123</v>
      </c>
      <c r="F31" s="19">
        <v>5321089.15</v>
      </c>
      <c r="G31" s="19">
        <f t="shared" si="0"/>
        <v>2873622.8700000006</v>
      </c>
      <c r="H31" s="19">
        <f t="shared" si="1"/>
        <v>-4881966.15</v>
      </c>
      <c r="I31" s="20">
        <f t="shared" si="2"/>
        <v>117.41215368246057</v>
      </c>
      <c r="J31" s="20">
        <f t="shared" si="3"/>
        <v>1211.7536886020548</v>
      </c>
      <c r="K31" s="20">
        <f t="shared" si="4"/>
        <v>88.78467232814506</v>
      </c>
    </row>
    <row r="32" spans="1:11" ht="25.5">
      <c r="A32" s="25" t="s">
        <v>57</v>
      </c>
      <c r="B32" s="18" t="s">
        <v>58</v>
      </c>
      <c r="C32" s="19">
        <v>1880688.03</v>
      </c>
      <c r="D32" s="19">
        <v>2069515</v>
      </c>
      <c r="E32" s="19">
        <v>439123</v>
      </c>
      <c r="F32" s="19">
        <v>3207156.26</v>
      </c>
      <c r="G32" s="19">
        <f t="shared" si="0"/>
        <v>1326468.2299999997</v>
      </c>
      <c r="H32" s="19">
        <f t="shared" si="1"/>
        <v>-2768033.26</v>
      </c>
      <c r="I32" s="20">
        <f t="shared" si="2"/>
        <v>70.53100827147816</v>
      </c>
      <c r="J32" s="20">
        <f t="shared" si="3"/>
        <v>730.3548800677713</v>
      </c>
      <c r="K32" s="20">
        <f t="shared" si="4"/>
        <v>154.97139474707842</v>
      </c>
    </row>
    <row r="33" spans="1:11" ht="12.75">
      <c r="A33" s="26" t="s">
        <v>59</v>
      </c>
      <c r="B33" s="18" t="s">
        <v>60</v>
      </c>
      <c r="C33" s="19">
        <v>176408.47</v>
      </c>
      <c r="D33" s="19">
        <v>670080</v>
      </c>
      <c r="E33" s="19">
        <v>149500</v>
      </c>
      <c r="F33" s="19">
        <v>327738.25</v>
      </c>
      <c r="G33" s="19">
        <f t="shared" si="0"/>
        <v>151329.78</v>
      </c>
      <c r="H33" s="19">
        <f t="shared" si="1"/>
        <v>-178238.25</v>
      </c>
      <c r="I33" s="20">
        <f t="shared" si="2"/>
        <v>85.78373816177873</v>
      </c>
      <c r="J33" s="20">
        <f t="shared" si="3"/>
        <v>219.22290969899666</v>
      </c>
      <c r="K33" s="20">
        <f t="shared" si="4"/>
        <v>48.91031667860554</v>
      </c>
    </row>
    <row r="34" spans="1:11" ht="25.5">
      <c r="A34" s="26" t="s">
        <v>61</v>
      </c>
      <c r="B34" s="18" t="s">
        <v>62</v>
      </c>
      <c r="C34" s="19">
        <v>2008.61</v>
      </c>
      <c r="D34" s="19">
        <v>20000</v>
      </c>
      <c r="E34" s="19">
        <v>0</v>
      </c>
      <c r="F34" s="19">
        <v>10489.86</v>
      </c>
      <c r="G34" s="19">
        <f t="shared" si="0"/>
        <v>8481.25</v>
      </c>
      <c r="H34" s="19">
        <f t="shared" si="1"/>
        <v>-10489.86</v>
      </c>
      <c r="I34" s="20">
        <f t="shared" si="2"/>
        <v>422.2447364097561</v>
      </c>
      <c r="J34" s="20">
        <f t="shared" si="3"/>
        <v>0</v>
      </c>
      <c r="K34" s="20">
        <f t="shared" si="4"/>
        <v>52.4493</v>
      </c>
    </row>
    <row r="35" spans="1:11" ht="12.75">
      <c r="A35" s="27" t="s">
        <v>63</v>
      </c>
      <c r="B35" s="18" t="s">
        <v>64</v>
      </c>
      <c r="C35" s="19">
        <v>0</v>
      </c>
      <c r="D35" s="19">
        <v>10000</v>
      </c>
      <c r="E35" s="19">
        <v>0</v>
      </c>
      <c r="F35" s="19">
        <v>8451.33</v>
      </c>
      <c r="G35" s="19">
        <f t="shared" si="0"/>
        <v>8451.33</v>
      </c>
      <c r="H35" s="19">
        <f t="shared" si="1"/>
        <v>-8451.33</v>
      </c>
      <c r="I35" s="20">
        <f t="shared" si="2"/>
        <v>0</v>
      </c>
      <c r="J35" s="20">
        <f t="shared" si="3"/>
        <v>0</v>
      </c>
      <c r="K35" s="20">
        <f t="shared" si="4"/>
        <v>84.5133</v>
      </c>
    </row>
    <row r="36" spans="1:11" ht="12.75">
      <c r="A36" s="27" t="s">
        <v>65</v>
      </c>
      <c r="B36" s="18" t="s">
        <v>66</v>
      </c>
      <c r="C36" s="19">
        <v>2008.61</v>
      </c>
      <c r="D36" s="19">
        <v>10000</v>
      </c>
      <c r="E36" s="19">
        <v>0</v>
      </c>
      <c r="F36" s="19">
        <v>2038.53</v>
      </c>
      <c r="G36" s="19">
        <f t="shared" si="0"/>
        <v>29.920000000000073</v>
      </c>
      <c r="H36" s="19">
        <f t="shared" si="1"/>
        <v>-2038.53</v>
      </c>
      <c r="I36" s="20">
        <f t="shared" si="2"/>
        <v>1.4895873265591746</v>
      </c>
      <c r="J36" s="20">
        <f t="shared" si="3"/>
        <v>0</v>
      </c>
      <c r="K36" s="20">
        <f t="shared" si="4"/>
        <v>20.3853</v>
      </c>
    </row>
    <row r="37" spans="1:11" ht="25.5">
      <c r="A37" s="26" t="s">
        <v>67</v>
      </c>
      <c r="B37" s="18" t="s">
        <v>68</v>
      </c>
      <c r="C37" s="19">
        <v>966604.34</v>
      </c>
      <c r="D37" s="19">
        <v>0</v>
      </c>
      <c r="E37" s="19">
        <v>0</v>
      </c>
      <c r="F37" s="19">
        <v>1465009.93</v>
      </c>
      <c r="G37" s="19">
        <f t="shared" si="0"/>
        <v>498405.58999999997</v>
      </c>
      <c r="H37" s="19">
        <f t="shared" si="1"/>
        <v>-1465009.93</v>
      </c>
      <c r="I37" s="20">
        <f t="shared" si="2"/>
        <v>51.562523503670576</v>
      </c>
      <c r="J37" s="20">
        <f t="shared" si="3"/>
        <v>0</v>
      </c>
      <c r="K37" s="20">
        <f t="shared" si="4"/>
        <v>0</v>
      </c>
    </row>
    <row r="38" spans="1:11" ht="25.5">
      <c r="A38" s="26" t="s">
        <v>69</v>
      </c>
      <c r="B38" s="18" t="s">
        <v>70</v>
      </c>
      <c r="C38" s="19">
        <v>150562.84</v>
      </c>
      <c r="D38" s="19">
        <v>599435</v>
      </c>
      <c r="E38" s="19">
        <v>94626</v>
      </c>
      <c r="F38" s="19">
        <v>73100.28</v>
      </c>
      <c r="G38" s="19">
        <f t="shared" si="0"/>
        <v>-77462.56</v>
      </c>
      <c r="H38" s="19">
        <f t="shared" si="1"/>
        <v>21525.72</v>
      </c>
      <c r="I38" s="20">
        <f t="shared" si="2"/>
        <v>-51.448657583770334</v>
      </c>
      <c r="J38" s="20">
        <f t="shared" si="3"/>
        <v>77.25179126244373</v>
      </c>
      <c r="K38" s="20">
        <f t="shared" si="4"/>
        <v>12.194863496459165</v>
      </c>
    </row>
    <row r="39" spans="1:11" ht="12.75">
      <c r="A39" s="26" t="s">
        <v>71</v>
      </c>
      <c r="B39" s="18" t="s">
        <v>72</v>
      </c>
      <c r="C39" s="19">
        <v>2321.08</v>
      </c>
      <c r="D39" s="19">
        <v>0</v>
      </c>
      <c r="E39" s="19">
        <v>0</v>
      </c>
      <c r="F39" s="19">
        <v>80.35</v>
      </c>
      <c r="G39" s="19">
        <f t="shared" si="0"/>
        <v>-2240.73</v>
      </c>
      <c r="H39" s="19">
        <f t="shared" si="1"/>
        <v>-80.35</v>
      </c>
      <c r="I39" s="20">
        <f t="shared" si="2"/>
        <v>-96.53824943560757</v>
      </c>
      <c r="J39" s="20">
        <f t="shared" si="3"/>
        <v>0</v>
      </c>
      <c r="K39" s="20">
        <f t="shared" si="4"/>
        <v>0</v>
      </c>
    </row>
    <row r="40" spans="1:11" ht="51">
      <c r="A40" s="26" t="s">
        <v>73</v>
      </c>
      <c r="B40" s="18" t="s">
        <v>74</v>
      </c>
      <c r="C40" s="19">
        <v>8859.53</v>
      </c>
      <c r="D40" s="19">
        <v>0</v>
      </c>
      <c r="E40" s="19">
        <v>0</v>
      </c>
      <c r="F40" s="19">
        <v>1744.4</v>
      </c>
      <c r="G40" s="19">
        <f t="shared" si="0"/>
        <v>-7115.130000000001</v>
      </c>
      <c r="H40" s="19">
        <f t="shared" si="1"/>
        <v>-1744.4</v>
      </c>
      <c r="I40" s="20">
        <f t="shared" si="2"/>
        <v>-80.31046793678672</v>
      </c>
      <c r="J40" s="20">
        <f t="shared" si="3"/>
        <v>0</v>
      </c>
      <c r="K40" s="20">
        <f t="shared" si="4"/>
        <v>0</v>
      </c>
    </row>
    <row r="41" spans="1:11" ht="12.75">
      <c r="A41" s="26" t="s">
        <v>75</v>
      </c>
      <c r="B41" s="18" t="s">
        <v>76</v>
      </c>
      <c r="C41" s="19">
        <v>573923.16</v>
      </c>
      <c r="D41" s="19">
        <v>780000</v>
      </c>
      <c r="E41" s="19">
        <v>194997</v>
      </c>
      <c r="F41" s="19">
        <v>1328993.19</v>
      </c>
      <c r="G41" s="19">
        <f t="shared" si="0"/>
        <v>755070.0299999999</v>
      </c>
      <c r="H41" s="19">
        <f t="shared" si="1"/>
        <v>-1133996.19</v>
      </c>
      <c r="I41" s="20">
        <f t="shared" si="2"/>
        <v>131.56291340464458</v>
      </c>
      <c r="J41" s="20">
        <f t="shared" si="3"/>
        <v>681.5454545454545</v>
      </c>
      <c r="K41" s="20">
        <f t="shared" si="4"/>
        <v>170.3837423076923</v>
      </c>
    </row>
    <row r="42" spans="1:11" ht="25.5">
      <c r="A42" s="25" t="s">
        <v>77</v>
      </c>
      <c r="B42" s="18" t="s">
        <v>78</v>
      </c>
      <c r="C42" s="19">
        <v>566778.25</v>
      </c>
      <c r="D42" s="19">
        <v>3923737</v>
      </c>
      <c r="E42" s="19">
        <v>0</v>
      </c>
      <c r="F42" s="19">
        <v>2113932.89</v>
      </c>
      <c r="G42" s="19">
        <f t="shared" si="0"/>
        <v>1547154.6400000001</v>
      </c>
      <c r="H42" s="19">
        <f t="shared" si="1"/>
        <v>-2113932.89</v>
      </c>
      <c r="I42" s="20">
        <f t="shared" si="2"/>
        <v>272.97353771073614</v>
      </c>
      <c r="J42" s="20">
        <f t="shared" si="3"/>
        <v>0</v>
      </c>
      <c r="K42" s="20">
        <f t="shared" si="4"/>
        <v>53.87549904593504</v>
      </c>
    </row>
    <row r="43" spans="1:11" ht="25.5">
      <c r="A43" s="26" t="s">
        <v>79</v>
      </c>
      <c r="B43" s="18" t="s">
        <v>80</v>
      </c>
      <c r="C43" s="19">
        <v>565584</v>
      </c>
      <c r="D43" s="19">
        <v>0</v>
      </c>
      <c r="E43" s="19">
        <v>0</v>
      </c>
      <c r="F43" s="19">
        <v>151084.7</v>
      </c>
      <c r="G43" s="19">
        <f t="shared" si="0"/>
        <v>-414499.3</v>
      </c>
      <c r="H43" s="19">
        <f t="shared" si="1"/>
        <v>-151084.7</v>
      </c>
      <c r="I43" s="20">
        <f t="shared" si="2"/>
        <v>-73.28695649098984</v>
      </c>
      <c r="J43" s="20">
        <f t="shared" si="3"/>
        <v>0</v>
      </c>
      <c r="K43" s="20">
        <f t="shared" si="4"/>
        <v>0</v>
      </c>
    </row>
    <row r="44" spans="1:11" ht="25.5">
      <c r="A44" s="26" t="s">
        <v>81</v>
      </c>
      <c r="B44" s="18" t="s">
        <v>82</v>
      </c>
      <c r="C44" s="19">
        <v>0</v>
      </c>
      <c r="D44" s="19">
        <v>3923737</v>
      </c>
      <c r="E44" s="19">
        <v>0</v>
      </c>
      <c r="F44" s="19">
        <v>1958547.22</v>
      </c>
      <c r="G44" s="19">
        <f t="shared" si="0"/>
        <v>1958547.22</v>
      </c>
      <c r="H44" s="19">
        <f t="shared" si="1"/>
        <v>-1958547.22</v>
      </c>
      <c r="I44" s="20">
        <f t="shared" si="2"/>
        <v>0</v>
      </c>
      <c r="J44" s="20">
        <f t="shared" si="3"/>
        <v>0</v>
      </c>
      <c r="K44" s="20">
        <f t="shared" si="4"/>
        <v>49.915354163645524</v>
      </c>
    </row>
    <row r="45" spans="1:11" ht="12.75">
      <c r="A45" s="26" t="s">
        <v>83</v>
      </c>
      <c r="B45" s="18" t="s">
        <v>76</v>
      </c>
      <c r="C45" s="19">
        <v>1194.25</v>
      </c>
      <c r="D45" s="19">
        <v>0</v>
      </c>
      <c r="E45" s="19">
        <v>0</v>
      </c>
      <c r="F45" s="19">
        <v>4300.97</v>
      </c>
      <c r="G45" s="19">
        <f t="shared" si="0"/>
        <v>3106.7200000000003</v>
      </c>
      <c r="H45" s="19">
        <f t="shared" si="1"/>
        <v>-4300.97</v>
      </c>
      <c r="I45" s="20">
        <f t="shared" si="2"/>
        <v>260.13983671760525</v>
      </c>
      <c r="J45" s="20">
        <f t="shared" si="3"/>
        <v>0</v>
      </c>
      <c r="K45" s="20">
        <f t="shared" si="4"/>
        <v>0</v>
      </c>
    </row>
    <row r="46" spans="1:11" ht="25.5">
      <c r="A46" s="23" t="s">
        <v>84</v>
      </c>
      <c r="B46" s="18" t="s">
        <v>85</v>
      </c>
      <c r="C46" s="19">
        <v>9226.81</v>
      </c>
      <c r="D46" s="19">
        <v>40140</v>
      </c>
      <c r="E46" s="19">
        <v>10035</v>
      </c>
      <c r="F46" s="19">
        <v>15139.05</v>
      </c>
      <c r="G46" s="19">
        <f t="shared" si="0"/>
        <v>5912.24</v>
      </c>
      <c r="H46" s="19">
        <f t="shared" si="1"/>
        <v>-5104.049999999999</v>
      </c>
      <c r="I46" s="20">
        <f t="shared" si="2"/>
        <v>64.07675025279593</v>
      </c>
      <c r="J46" s="20">
        <f t="shared" si="3"/>
        <v>150.8624813153961</v>
      </c>
      <c r="K46" s="20">
        <f t="shared" si="4"/>
        <v>37.71562032884903</v>
      </c>
    </row>
    <row r="47" spans="1:11" ht="12.75">
      <c r="A47" s="23" t="s">
        <v>86</v>
      </c>
      <c r="B47" s="18" t="s">
        <v>87</v>
      </c>
      <c r="C47" s="19">
        <v>26048917.16</v>
      </c>
      <c r="D47" s="19">
        <v>95549014</v>
      </c>
      <c r="E47" s="19">
        <v>20484425</v>
      </c>
      <c r="F47" s="19">
        <v>20176888.18</v>
      </c>
      <c r="G47" s="19">
        <f t="shared" si="0"/>
        <v>-5872028.98</v>
      </c>
      <c r="H47" s="19">
        <f t="shared" si="1"/>
        <v>307536.8200000003</v>
      </c>
      <c r="I47" s="20">
        <f t="shared" si="2"/>
        <v>-22.542315075641326</v>
      </c>
      <c r="J47" s="20">
        <f t="shared" si="3"/>
        <v>98.49867975303187</v>
      </c>
      <c r="K47" s="20">
        <f t="shared" si="4"/>
        <v>21.116793711759286</v>
      </c>
    </row>
    <row r="48" spans="1:11" ht="12.75">
      <c r="A48" s="24" t="s">
        <v>88</v>
      </c>
      <c r="B48" s="18" t="s">
        <v>89</v>
      </c>
      <c r="C48" s="19">
        <v>26048917.16</v>
      </c>
      <c r="D48" s="19">
        <v>95549014</v>
      </c>
      <c r="E48" s="19">
        <v>20484425</v>
      </c>
      <c r="F48" s="19">
        <v>20176888.18</v>
      </c>
      <c r="G48" s="19">
        <f aca="true" t="shared" si="5" ref="G48:G79">F48-C48</f>
        <v>-5872028.98</v>
      </c>
      <c r="H48" s="19">
        <f aca="true" t="shared" si="6" ref="H48:H79">E48-F48</f>
        <v>307536.8200000003</v>
      </c>
      <c r="I48" s="20">
        <f aca="true" t="shared" si="7" ref="I48:I79">IF(ISERROR(F48/C48),0,F48/C48*100-100)</f>
        <v>-22.542315075641326</v>
      </c>
      <c r="J48" s="20">
        <f aca="true" t="shared" si="8" ref="J48:J79">IF(ISERROR(F48/E48),0,F48/E48*100)</f>
        <v>98.49867975303187</v>
      </c>
      <c r="K48" s="20">
        <f aca="true" t="shared" si="9" ref="K48:K79">IF(ISERROR(F48/D48),0,F48/D48*100)</f>
        <v>21.116793711759286</v>
      </c>
    </row>
    <row r="49" spans="1:11" ht="25.5">
      <c r="A49" s="25" t="s">
        <v>90</v>
      </c>
      <c r="B49" s="18" t="s">
        <v>91</v>
      </c>
      <c r="C49" s="19">
        <v>3741002.98</v>
      </c>
      <c r="D49" s="19">
        <v>20040098</v>
      </c>
      <c r="E49" s="19">
        <v>4630706</v>
      </c>
      <c r="F49" s="19">
        <v>4625016.68</v>
      </c>
      <c r="G49" s="19">
        <f t="shared" si="5"/>
        <v>884013.6999999997</v>
      </c>
      <c r="H49" s="19">
        <f t="shared" si="6"/>
        <v>5689.320000000298</v>
      </c>
      <c r="I49" s="20">
        <f t="shared" si="7"/>
        <v>23.630392831175982</v>
      </c>
      <c r="J49" s="20">
        <f t="shared" si="8"/>
        <v>99.87713925263232</v>
      </c>
      <c r="K49" s="20">
        <f t="shared" si="9"/>
        <v>23.078812688440944</v>
      </c>
    </row>
    <row r="50" spans="1:11" ht="25.5">
      <c r="A50" s="26" t="s">
        <v>92</v>
      </c>
      <c r="B50" s="18" t="s">
        <v>93</v>
      </c>
      <c r="C50" s="19">
        <v>3741002.98</v>
      </c>
      <c r="D50" s="19">
        <v>20040098</v>
      </c>
      <c r="E50" s="19">
        <v>4630706</v>
      </c>
      <c r="F50" s="19">
        <v>4625016.68</v>
      </c>
      <c r="G50" s="19">
        <f t="shared" si="5"/>
        <v>884013.6999999997</v>
      </c>
      <c r="H50" s="19">
        <f t="shared" si="6"/>
        <v>5689.320000000298</v>
      </c>
      <c r="I50" s="20">
        <f t="shared" si="7"/>
        <v>23.630392831175982</v>
      </c>
      <c r="J50" s="20">
        <f t="shared" si="8"/>
        <v>99.87713925263232</v>
      </c>
      <c r="K50" s="20">
        <f t="shared" si="9"/>
        <v>23.078812688440944</v>
      </c>
    </row>
    <row r="51" spans="1:11" ht="51">
      <c r="A51" s="27" t="s">
        <v>94</v>
      </c>
      <c r="B51" s="18" t="s">
        <v>95</v>
      </c>
      <c r="C51" s="19">
        <v>261912</v>
      </c>
      <c r="D51" s="19">
        <v>1047652</v>
      </c>
      <c r="E51" s="19">
        <v>261912</v>
      </c>
      <c r="F51" s="19">
        <v>261912</v>
      </c>
      <c r="G51" s="19">
        <f t="shared" si="5"/>
        <v>0</v>
      </c>
      <c r="H51" s="19">
        <f t="shared" si="6"/>
        <v>0</v>
      </c>
      <c r="I51" s="20">
        <f t="shared" si="7"/>
        <v>0</v>
      </c>
      <c r="J51" s="20">
        <f t="shared" si="8"/>
        <v>100</v>
      </c>
      <c r="K51" s="20">
        <f t="shared" si="9"/>
        <v>24.999904548456932</v>
      </c>
    </row>
    <row r="52" spans="1:11" ht="25.5">
      <c r="A52" s="27" t="s">
        <v>96</v>
      </c>
      <c r="B52" s="18" t="s">
        <v>97</v>
      </c>
      <c r="C52" s="19">
        <v>374709.62</v>
      </c>
      <c r="D52" s="19">
        <v>3994953</v>
      </c>
      <c r="E52" s="19">
        <v>692550</v>
      </c>
      <c r="F52" s="19">
        <v>687902.33</v>
      </c>
      <c r="G52" s="19">
        <f t="shared" si="5"/>
        <v>313192.70999999996</v>
      </c>
      <c r="H52" s="19">
        <f t="shared" si="6"/>
        <v>4647.670000000042</v>
      </c>
      <c r="I52" s="20">
        <f t="shared" si="7"/>
        <v>83.58277804557034</v>
      </c>
      <c r="J52" s="20">
        <f t="shared" si="8"/>
        <v>99.3289047722186</v>
      </c>
      <c r="K52" s="20">
        <f t="shared" si="9"/>
        <v>17.219284682448077</v>
      </c>
    </row>
    <row r="53" spans="1:11" ht="12.75">
      <c r="A53" s="27" t="s">
        <v>98</v>
      </c>
      <c r="B53" s="18" t="s">
        <v>99</v>
      </c>
      <c r="C53" s="19">
        <v>38517.78</v>
      </c>
      <c r="D53" s="19">
        <v>218581</v>
      </c>
      <c r="E53" s="19">
        <v>29645</v>
      </c>
      <c r="F53" s="19">
        <v>29254.55</v>
      </c>
      <c r="G53" s="19">
        <f t="shared" si="5"/>
        <v>-9263.23</v>
      </c>
      <c r="H53" s="19">
        <f t="shared" si="6"/>
        <v>390.4500000000007</v>
      </c>
      <c r="I53" s="20">
        <f t="shared" si="7"/>
        <v>-24.04923129006916</v>
      </c>
      <c r="J53" s="20">
        <f t="shared" si="8"/>
        <v>98.68291448810929</v>
      </c>
      <c r="K53" s="20">
        <f t="shared" si="9"/>
        <v>13.383848550422956</v>
      </c>
    </row>
    <row r="54" spans="1:11" ht="25.5">
      <c r="A54" s="27" t="s">
        <v>100</v>
      </c>
      <c r="B54" s="18" t="s">
        <v>101</v>
      </c>
      <c r="C54" s="19">
        <v>493200</v>
      </c>
      <c r="D54" s="19">
        <v>1902420</v>
      </c>
      <c r="E54" s="19">
        <v>475605</v>
      </c>
      <c r="F54" s="19">
        <v>475605</v>
      </c>
      <c r="G54" s="19">
        <f t="shared" si="5"/>
        <v>-17595</v>
      </c>
      <c r="H54" s="19">
        <f t="shared" si="6"/>
        <v>0</v>
      </c>
      <c r="I54" s="20">
        <f t="shared" si="7"/>
        <v>-3.5675182481751904</v>
      </c>
      <c r="J54" s="20">
        <f t="shared" si="8"/>
        <v>100</v>
      </c>
      <c r="K54" s="20">
        <f t="shared" si="9"/>
        <v>25</v>
      </c>
    </row>
    <row r="55" spans="1:11" ht="25.5">
      <c r="A55" s="27" t="s">
        <v>102</v>
      </c>
      <c r="B55" s="18" t="s">
        <v>103</v>
      </c>
      <c r="C55" s="19">
        <v>323076</v>
      </c>
      <c r="D55" s="19">
        <v>1292304</v>
      </c>
      <c r="E55" s="19">
        <v>343076</v>
      </c>
      <c r="F55" s="19">
        <v>343076</v>
      </c>
      <c r="G55" s="19">
        <f t="shared" si="5"/>
        <v>20000</v>
      </c>
      <c r="H55" s="19">
        <f t="shared" si="6"/>
        <v>0</v>
      </c>
      <c r="I55" s="20">
        <f t="shared" si="7"/>
        <v>6.190493877601554</v>
      </c>
      <c r="J55" s="20">
        <f t="shared" si="8"/>
        <v>100</v>
      </c>
      <c r="K55" s="20">
        <f t="shared" si="9"/>
        <v>26.54762346940039</v>
      </c>
    </row>
    <row r="56" spans="1:11" ht="12.75">
      <c r="A56" s="27" t="s">
        <v>104</v>
      </c>
      <c r="B56" s="18" t="s">
        <v>105</v>
      </c>
      <c r="C56" s="19">
        <v>2171793</v>
      </c>
      <c r="D56" s="19">
        <v>10768625</v>
      </c>
      <c r="E56" s="19">
        <v>2692155</v>
      </c>
      <c r="F56" s="19">
        <v>2692155</v>
      </c>
      <c r="G56" s="19">
        <f t="shared" si="5"/>
        <v>520362</v>
      </c>
      <c r="H56" s="19">
        <f t="shared" si="6"/>
        <v>0</v>
      </c>
      <c r="I56" s="20">
        <f t="shared" si="7"/>
        <v>23.960018289035816</v>
      </c>
      <c r="J56" s="20">
        <f t="shared" si="8"/>
        <v>100</v>
      </c>
      <c r="K56" s="20">
        <f t="shared" si="9"/>
        <v>24.9999883922042</v>
      </c>
    </row>
    <row r="57" spans="1:11" ht="12.75">
      <c r="A57" s="27" t="s">
        <v>106</v>
      </c>
      <c r="B57" s="18" t="s">
        <v>107</v>
      </c>
      <c r="C57" s="19">
        <v>77794.58</v>
      </c>
      <c r="D57" s="19">
        <v>815563</v>
      </c>
      <c r="E57" s="19">
        <v>135763</v>
      </c>
      <c r="F57" s="19">
        <v>135111.8</v>
      </c>
      <c r="G57" s="19">
        <f t="shared" si="5"/>
        <v>57317.21999999999</v>
      </c>
      <c r="H57" s="19">
        <f t="shared" si="6"/>
        <v>651.2000000000116</v>
      </c>
      <c r="I57" s="20">
        <f t="shared" si="7"/>
        <v>73.6776520935006</v>
      </c>
      <c r="J57" s="20">
        <f t="shared" si="8"/>
        <v>99.52034059353431</v>
      </c>
      <c r="K57" s="20">
        <f t="shared" si="9"/>
        <v>16.566690740016405</v>
      </c>
    </row>
    <row r="58" spans="1:11" ht="12.75">
      <c r="A58" s="25" t="s">
        <v>108</v>
      </c>
      <c r="B58" s="18" t="s">
        <v>109</v>
      </c>
      <c r="C58" s="19">
        <v>22307914.18</v>
      </c>
      <c r="D58" s="19">
        <v>75508916</v>
      </c>
      <c r="E58" s="19">
        <v>15853719</v>
      </c>
      <c r="F58" s="19">
        <v>15551871.5</v>
      </c>
      <c r="G58" s="19">
        <f t="shared" si="5"/>
        <v>-6756042.68</v>
      </c>
      <c r="H58" s="19">
        <f t="shared" si="6"/>
        <v>301847.5</v>
      </c>
      <c r="I58" s="20">
        <f t="shared" si="7"/>
        <v>-30.285407346855763</v>
      </c>
      <c r="J58" s="20">
        <f t="shared" si="8"/>
        <v>98.09604610754108</v>
      </c>
      <c r="K58" s="20">
        <f t="shared" si="9"/>
        <v>20.596073051823442</v>
      </c>
    </row>
    <row r="59" spans="1:11" ht="12.75">
      <c r="A59" s="26" t="s">
        <v>110</v>
      </c>
      <c r="B59" s="18" t="s">
        <v>111</v>
      </c>
      <c r="C59" s="19">
        <v>22163243.07</v>
      </c>
      <c r="D59" s="19">
        <v>74437576</v>
      </c>
      <c r="E59" s="19">
        <v>15665747</v>
      </c>
      <c r="F59" s="19">
        <v>15376118.34</v>
      </c>
      <c r="G59" s="19">
        <f t="shared" si="5"/>
        <v>-6787124.73</v>
      </c>
      <c r="H59" s="19">
        <f t="shared" si="6"/>
        <v>289628.66000000015</v>
      </c>
      <c r="I59" s="20">
        <f t="shared" si="7"/>
        <v>-30.623337516823085</v>
      </c>
      <c r="J59" s="20">
        <f t="shared" si="8"/>
        <v>98.15119789691484</v>
      </c>
      <c r="K59" s="20">
        <f t="shared" si="9"/>
        <v>20.656393136713643</v>
      </c>
    </row>
    <row r="60" spans="1:11" ht="25.5">
      <c r="A60" s="27" t="s">
        <v>112</v>
      </c>
      <c r="B60" s="18" t="s">
        <v>113</v>
      </c>
      <c r="C60" s="19">
        <v>1879471</v>
      </c>
      <c r="D60" s="19">
        <v>8775480</v>
      </c>
      <c r="E60" s="19">
        <v>2073407</v>
      </c>
      <c r="F60" s="19">
        <v>2068996.41</v>
      </c>
      <c r="G60" s="19">
        <f t="shared" si="5"/>
        <v>189525.40999999992</v>
      </c>
      <c r="H60" s="19">
        <f t="shared" si="6"/>
        <v>4410.590000000084</v>
      </c>
      <c r="I60" s="20">
        <f t="shared" si="7"/>
        <v>10.083976289072822</v>
      </c>
      <c r="J60" s="20">
        <f t="shared" si="8"/>
        <v>99.7872781369022</v>
      </c>
      <c r="K60" s="20">
        <f t="shared" si="9"/>
        <v>23.57701698368636</v>
      </c>
    </row>
    <row r="61" spans="1:11" ht="25.5">
      <c r="A61" s="27" t="s">
        <v>114</v>
      </c>
      <c r="B61" s="18" t="s">
        <v>115</v>
      </c>
      <c r="C61" s="19">
        <v>246736.07</v>
      </c>
      <c r="D61" s="19">
        <v>1217670</v>
      </c>
      <c r="E61" s="19">
        <v>267410</v>
      </c>
      <c r="F61" s="19">
        <v>263328.69</v>
      </c>
      <c r="G61" s="19">
        <f t="shared" si="5"/>
        <v>16592.619999999995</v>
      </c>
      <c r="H61" s="19">
        <f t="shared" si="6"/>
        <v>4081.3099999999977</v>
      </c>
      <c r="I61" s="20">
        <f t="shared" si="7"/>
        <v>6.724845702535504</v>
      </c>
      <c r="J61" s="20">
        <f t="shared" si="8"/>
        <v>98.47376313526046</v>
      </c>
      <c r="K61" s="20">
        <f t="shared" si="9"/>
        <v>21.625620241937472</v>
      </c>
    </row>
    <row r="62" spans="1:11" ht="25.5">
      <c r="A62" s="27" t="s">
        <v>116</v>
      </c>
      <c r="B62" s="18" t="s">
        <v>117</v>
      </c>
      <c r="C62" s="19">
        <v>18171590</v>
      </c>
      <c r="D62" s="19">
        <v>55273357</v>
      </c>
      <c r="E62" s="19">
        <v>11338417</v>
      </c>
      <c r="F62" s="19">
        <v>11061565.93</v>
      </c>
      <c r="G62" s="19">
        <f t="shared" si="5"/>
        <v>-7110024.07</v>
      </c>
      <c r="H62" s="19">
        <f t="shared" si="6"/>
        <v>276851.0700000003</v>
      </c>
      <c r="I62" s="20">
        <f t="shared" si="7"/>
        <v>-39.127143359496884</v>
      </c>
      <c r="J62" s="20">
        <f t="shared" si="8"/>
        <v>97.55829169098297</v>
      </c>
      <c r="K62" s="20">
        <f t="shared" si="9"/>
        <v>20.012473514138104</v>
      </c>
    </row>
    <row r="63" spans="1:11" ht="25.5">
      <c r="A63" s="27" t="s">
        <v>118</v>
      </c>
      <c r="B63" s="18" t="s">
        <v>119</v>
      </c>
      <c r="C63" s="19">
        <v>5498</v>
      </c>
      <c r="D63" s="19">
        <v>14362</v>
      </c>
      <c r="E63" s="19">
        <v>4591</v>
      </c>
      <c r="F63" s="19">
        <v>4176.76</v>
      </c>
      <c r="G63" s="19">
        <f t="shared" si="5"/>
        <v>-1321.2399999999998</v>
      </c>
      <c r="H63" s="19">
        <f t="shared" si="6"/>
        <v>414.2399999999998</v>
      </c>
      <c r="I63" s="20">
        <f t="shared" si="7"/>
        <v>-24.031284103310284</v>
      </c>
      <c r="J63" s="20">
        <f t="shared" si="8"/>
        <v>90.9771291657591</v>
      </c>
      <c r="K63" s="20">
        <f t="shared" si="9"/>
        <v>29.08202200250662</v>
      </c>
    </row>
    <row r="64" spans="1:11" ht="25.5">
      <c r="A64" s="27" t="s">
        <v>120</v>
      </c>
      <c r="B64" s="18" t="s">
        <v>121</v>
      </c>
      <c r="C64" s="19">
        <v>300231</v>
      </c>
      <c r="D64" s="19">
        <v>1306078</v>
      </c>
      <c r="E64" s="19">
        <v>276640</v>
      </c>
      <c r="F64" s="19">
        <v>272768.55</v>
      </c>
      <c r="G64" s="19">
        <f t="shared" si="5"/>
        <v>-27462.45000000001</v>
      </c>
      <c r="H64" s="19">
        <f t="shared" si="6"/>
        <v>3871.4500000000116</v>
      </c>
      <c r="I64" s="20">
        <f t="shared" si="7"/>
        <v>-9.14710672781959</v>
      </c>
      <c r="J64" s="20">
        <f t="shared" si="8"/>
        <v>98.6005458357432</v>
      </c>
      <c r="K64" s="20">
        <f t="shared" si="9"/>
        <v>20.88455283681373</v>
      </c>
    </row>
    <row r="65" spans="1:11" ht="25.5">
      <c r="A65" s="27" t="s">
        <v>122</v>
      </c>
      <c r="B65" s="18" t="s">
        <v>123</v>
      </c>
      <c r="C65" s="19">
        <v>1219699</v>
      </c>
      <c r="D65" s="19">
        <v>6275008</v>
      </c>
      <c r="E65" s="19">
        <v>1363031</v>
      </c>
      <c r="F65" s="19">
        <v>1363031</v>
      </c>
      <c r="G65" s="19">
        <f t="shared" si="5"/>
        <v>143332</v>
      </c>
      <c r="H65" s="19">
        <f t="shared" si="6"/>
        <v>0</v>
      </c>
      <c r="I65" s="20">
        <f t="shared" si="7"/>
        <v>11.75142391688442</v>
      </c>
      <c r="J65" s="20">
        <f t="shared" si="8"/>
        <v>100</v>
      </c>
      <c r="K65" s="20">
        <f t="shared" si="9"/>
        <v>21.72158186889961</v>
      </c>
    </row>
    <row r="66" spans="1:11" ht="25.5">
      <c r="A66" s="27" t="s">
        <v>124</v>
      </c>
      <c r="B66" s="18" t="s">
        <v>125</v>
      </c>
      <c r="C66" s="19">
        <v>38993</v>
      </c>
      <c r="D66" s="19">
        <v>39253</v>
      </c>
      <c r="E66" s="19">
        <v>8526</v>
      </c>
      <c r="F66" s="19">
        <v>8526</v>
      </c>
      <c r="G66" s="19">
        <f t="shared" si="5"/>
        <v>-30467</v>
      </c>
      <c r="H66" s="19">
        <f t="shared" si="6"/>
        <v>0</v>
      </c>
      <c r="I66" s="20">
        <f t="shared" si="7"/>
        <v>-78.13453696817378</v>
      </c>
      <c r="J66" s="20">
        <f t="shared" si="8"/>
        <v>100</v>
      </c>
      <c r="K66" s="20">
        <f t="shared" si="9"/>
        <v>21.720632817873792</v>
      </c>
    </row>
    <row r="67" spans="1:11" ht="25.5">
      <c r="A67" s="27" t="s">
        <v>126</v>
      </c>
      <c r="B67" s="18" t="s">
        <v>127</v>
      </c>
      <c r="C67" s="19">
        <v>21056</v>
      </c>
      <c r="D67" s="19">
        <v>94993</v>
      </c>
      <c r="E67" s="19">
        <v>20635</v>
      </c>
      <c r="F67" s="19">
        <v>20635</v>
      </c>
      <c r="G67" s="19">
        <f t="shared" si="5"/>
        <v>-421</v>
      </c>
      <c r="H67" s="19">
        <f t="shared" si="6"/>
        <v>0</v>
      </c>
      <c r="I67" s="20">
        <f t="shared" si="7"/>
        <v>-1.9994300911854026</v>
      </c>
      <c r="J67" s="20">
        <f t="shared" si="8"/>
        <v>100</v>
      </c>
      <c r="K67" s="20">
        <f t="shared" si="9"/>
        <v>21.722653248134073</v>
      </c>
    </row>
    <row r="68" spans="1:11" ht="25.5">
      <c r="A68" s="27" t="s">
        <v>128</v>
      </c>
      <c r="B68" s="18" t="s">
        <v>129</v>
      </c>
      <c r="C68" s="19">
        <v>279969</v>
      </c>
      <c r="D68" s="19">
        <v>1441375</v>
      </c>
      <c r="E68" s="19">
        <v>313090</v>
      </c>
      <c r="F68" s="19">
        <v>313090</v>
      </c>
      <c r="G68" s="19">
        <f t="shared" si="5"/>
        <v>33121</v>
      </c>
      <c r="H68" s="19">
        <f t="shared" si="6"/>
        <v>0</v>
      </c>
      <c r="I68" s="20">
        <f t="shared" si="7"/>
        <v>11.830238347817087</v>
      </c>
      <c r="J68" s="20">
        <f t="shared" si="8"/>
        <v>100</v>
      </c>
      <c r="K68" s="20">
        <f t="shared" si="9"/>
        <v>21.721619980920995</v>
      </c>
    </row>
    <row r="69" spans="1:11" ht="12.75">
      <c r="A69" s="26" t="s">
        <v>130</v>
      </c>
      <c r="B69" s="18" t="s">
        <v>131</v>
      </c>
      <c r="C69" s="19">
        <v>144671.11</v>
      </c>
      <c r="D69" s="19">
        <v>1071340</v>
      </c>
      <c r="E69" s="19">
        <v>187972</v>
      </c>
      <c r="F69" s="19">
        <v>175753.16</v>
      </c>
      <c r="G69" s="19">
        <f t="shared" si="5"/>
        <v>31082.050000000017</v>
      </c>
      <c r="H69" s="19">
        <f t="shared" si="6"/>
        <v>12218.839999999997</v>
      </c>
      <c r="I69" s="20">
        <f t="shared" si="7"/>
        <v>21.48462813342624</v>
      </c>
      <c r="J69" s="20">
        <f t="shared" si="8"/>
        <v>93.49964888387632</v>
      </c>
      <c r="K69" s="20">
        <f t="shared" si="9"/>
        <v>16.40498441204473</v>
      </c>
    </row>
    <row r="70" spans="1:11" ht="12.75">
      <c r="A70" s="17" t="s">
        <v>132</v>
      </c>
      <c r="B70" s="18" t="s">
        <v>133</v>
      </c>
      <c r="C70" s="19">
        <v>391827452.27</v>
      </c>
      <c r="D70" s="19">
        <v>1501011747</v>
      </c>
      <c r="E70" s="19">
        <v>377158179</v>
      </c>
      <c r="F70" s="19">
        <v>372948425.42</v>
      </c>
      <c r="G70" s="19">
        <f t="shared" si="5"/>
        <v>-18879026.849999964</v>
      </c>
      <c r="H70" s="19">
        <f t="shared" si="6"/>
        <v>4209753.579999983</v>
      </c>
      <c r="I70" s="20">
        <f t="shared" si="7"/>
        <v>-4.8181991181646</v>
      </c>
      <c r="J70" s="20">
        <f t="shared" si="8"/>
        <v>98.88382280581538</v>
      </c>
      <c r="K70" s="20">
        <f t="shared" si="9"/>
        <v>24.846469467370532</v>
      </c>
    </row>
    <row r="71" spans="1:11" ht="12.75">
      <c r="A71" s="23" t="s">
        <v>28</v>
      </c>
      <c r="B71" s="18" t="s">
        <v>134</v>
      </c>
      <c r="C71" s="19">
        <v>391814452.27</v>
      </c>
      <c r="D71" s="19">
        <v>1500442139</v>
      </c>
      <c r="E71" s="19">
        <v>377061658</v>
      </c>
      <c r="F71" s="19">
        <v>372858810.21</v>
      </c>
      <c r="G71" s="19">
        <f t="shared" si="5"/>
        <v>-18955642.060000002</v>
      </c>
      <c r="H71" s="19">
        <f t="shared" si="6"/>
        <v>4202847.790000021</v>
      </c>
      <c r="I71" s="20">
        <f t="shared" si="7"/>
        <v>-4.83791293306804</v>
      </c>
      <c r="J71" s="20">
        <f t="shared" si="8"/>
        <v>98.88536855953674</v>
      </c>
      <c r="K71" s="20">
        <f t="shared" si="9"/>
        <v>24.849929265416343</v>
      </c>
    </row>
    <row r="72" spans="1:11" ht="12.75">
      <c r="A72" s="24" t="s">
        <v>135</v>
      </c>
      <c r="B72" s="18" t="s">
        <v>136</v>
      </c>
      <c r="C72" s="19">
        <v>2044535.75</v>
      </c>
      <c r="D72" s="19">
        <v>9605590</v>
      </c>
      <c r="E72" s="19">
        <v>2064624</v>
      </c>
      <c r="F72" s="19">
        <v>2064624</v>
      </c>
      <c r="G72" s="19">
        <f t="shared" si="5"/>
        <v>20088.25</v>
      </c>
      <c r="H72" s="19">
        <f t="shared" si="6"/>
        <v>0</v>
      </c>
      <c r="I72" s="20">
        <f t="shared" si="7"/>
        <v>0.9825335653827665</v>
      </c>
      <c r="J72" s="20">
        <f t="shared" si="8"/>
        <v>100</v>
      </c>
      <c r="K72" s="20">
        <f t="shared" si="9"/>
        <v>21.493984232098185</v>
      </c>
    </row>
    <row r="73" spans="1:11" ht="12.75">
      <c r="A73" s="25" t="s">
        <v>137</v>
      </c>
      <c r="B73" s="18" t="s">
        <v>138</v>
      </c>
      <c r="C73" s="19">
        <v>1462254</v>
      </c>
      <c r="D73" s="19">
        <v>6866460</v>
      </c>
      <c r="E73" s="19">
        <v>1426743</v>
      </c>
      <c r="F73" s="19">
        <v>1426743</v>
      </c>
      <c r="G73" s="19">
        <f t="shared" si="5"/>
        <v>-35511</v>
      </c>
      <c r="H73" s="19">
        <f t="shared" si="6"/>
        <v>0</v>
      </c>
      <c r="I73" s="20">
        <f t="shared" si="7"/>
        <v>-2.4285110521154394</v>
      </c>
      <c r="J73" s="20">
        <f t="shared" si="8"/>
        <v>100</v>
      </c>
      <c r="K73" s="20">
        <f t="shared" si="9"/>
        <v>20.778436050017042</v>
      </c>
    </row>
    <row r="74" spans="1:11" ht="12.75">
      <c r="A74" s="26" t="s">
        <v>139</v>
      </c>
      <c r="B74" s="18" t="s">
        <v>140</v>
      </c>
      <c r="C74" s="19">
        <v>1122554</v>
      </c>
      <c r="D74" s="19">
        <v>5537255</v>
      </c>
      <c r="E74" s="19">
        <v>1086169</v>
      </c>
      <c r="F74" s="19">
        <v>1086169</v>
      </c>
      <c r="G74" s="19">
        <f t="shared" si="5"/>
        <v>-36385</v>
      </c>
      <c r="H74" s="19">
        <f t="shared" si="6"/>
        <v>0</v>
      </c>
      <c r="I74" s="20">
        <f t="shared" si="7"/>
        <v>-3.241269462315401</v>
      </c>
      <c r="J74" s="20">
        <f t="shared" si="8"/>
        <v>100</v>
      </c>
      <c r="K74" s="20">
        <f t="shared" si="9"/>
        <v>19.615657938816256</v>
      </c>
    </row>
    <row r="75" spans="1:11" ht="12.75">
      <c r="A75" s="25" t="s">
        <v>141</v>
      </c>
      <c r="B75" s="18" t="s">
        <v>142</v>
      </c>
      <c r="C75" s="19">
        <v>582281.75</v>
      </c>
      <c r="D75" s="19">
        <v>2739130</v>
      </c>
      <c r="E75" s="19">
        <v>637881</v>
      </c>
      <c r="F75" s="19">
        <v>637881</v>
      </c>
      <c r="G75" s="19">
        <f t="shared" si="5"/>
        <v>55599.25</v>
      </c>
      <c r="H75" s="19">
        <f t="shared" si="6"/>
        <v>0</v>
      </c>
      <c r="I75" s="20">
        <f t="shared" si="7"/>
        <v>9.548513241227297</v>
      </c>
      <c r="J75" s="20">
        <f t="shared" si="8"/>
        <v>100</v>
      </c>
      <c r="K75" s="20">
        <f t="shared" si="9"/>
        <v>23.287722744082977</v>
      </c>
    </row>
    <row r="76" spans="1:11" ht="12.75">
      <c r="A76" s="24" t="s">
        <v>143</v>
      </c>
      <c r="B76" s="18" t="s">
        <v>144</v>
      </c>
      <c r="C76" s="19">
        <v>0</v>
      </c>
      <c r="D76" s="19">
        <v>8113</v>
      </c>
      <c r="E76" s="19">
        <v>0</v>
      </c>
      <c r="F76" s="19">
        <v>0</v>
      </c>
      <c r="G76" s="19">
        <f t="shared" si="5"/>
        <v>0</v>
      </c>
      <c r="H76" s="19">
        <f t="shared" si="6"/>
        <v>0</v>
      </c>
      <c r="I76" s="20">
        <f t="shared" si="7"/>
        <v>0</v>
      </c>
      <c r="J76" s="20">
        <f t="shared" si="8"/>
        <v>0</v>
      </c>
      <c r="K76" s="20">
        <f t="shared" si="9"/>
        <v>0</v>
      </c>
    </row>
    <row r="77" spans="1:11" ht="12.75">
      <c r="A77" s="24" t="s">
        <v>30</v>
      </c>
      <c r="B77" s="18" t="s">
        <v>145</v>
      </c>
      <c r="C77" s="19">
        <v>367367523.63</v>
      </c>
      <c r="D77" s="19">
        <v>1414847740</v>
      </c>
      <c r="E77" s="19">
        <v>359061521</v>
      </c>
      <c r="F77" s="19">
        <v>355164937.24</v>
      </c>
      <c r="G77" s="19">
        <f t="shared" si="5"/>
        <v>-12202586.389999986</v>
      </c>
      <c r="H77" s="19">
        <f t="shared" si="6"/>
        <v>3896583.7599999905</v>
      </c>
      <c r="I77" s="20">
        <f t="shared" si="7"/>
        <v>-3.321629051317558</v>
      </c>
      <c r="J77" s="20">
        <f t="shared" si="8"/>
        <v>98.91478659446776</v>
      </c>
      <c r="K77" s="20">
        <f t="shared" si="9"/>
        <v>25.102696721274054</v>
      </c>
    </row>
    <row r="78" spans="1:11" ht="12.75">
      <c r="A78" s="25" t="s">
        <v>146</v>
      </c>
      <c r="B78" s="18" t="s">
        <v>147</v>
      </c>
      <c r="C78" s="19">
        <v>1259213.31</v>
      </c>
      <c r="D78" s="19">
        <v>5269575</v>
      </c>
      <c r="E78" s="19">
        <v>1154688</v>
      </c>
      <c r="F78" s="19">
        <v>1153097.52</v>
      </c>
      <c r="G78" s="19">
        <f t="shared" si="5"/>
        <v>-106115.79000000004</v>
      </c>
      <c r="H78" s="19">
        <f t="shared" si="6"/>
        <v>1590.4799999999814</v>
      </c>
      <c r="I78" s="20">
        <f t="shared" si="7"/>
        <v>-8.427149646313708</v>
      </c>
      <c r="J78" s="20">
        <f t="shared" si="8"/>
        <v>99.86225889590955</v>
      </c>
      <c r="K78" s="20">
        <f t="shared" si="9"/>
        <v>21.882173040520346</v>
      </c>
    </row>
    <row r="79" spans="1:11" ht="12.75">
      <c r="A79" s="25" t="s">
        <v>148</v>
      </c>
      <c r="B79" s="18" t="s">
        <v>149</v>
      </c>
      <c r="C79" s="19">
        <v>366108310.32</v>
      </c>
      <c r="D79" s="19">
        <v>1409578165</v>
      </c>
      <c r="E79" s="19">
        <v>357906833</v>
      </c>
      <c r="F79" s="19">
        <v>354011839.72</v>
      </c>
      <c r="G79" s="19">
        <f t="shared" si="5"/>
        <v>-12096470.599999964</v>
      </c>
      <c r="H79" s="19">
        <f t="shared" si="6"/>
        <v>3894993.2799999714</v>
      </c>
      <c r="I79" s="20">
        <f t="shared" si="7"/>
        <v>-3.3040688394718245</v>
      </c>
      <c r="J79" s="20">
        <f t="shared" si="8"/>
        <v>98.91172983556869</v>
      </c>
      <c r="K79" s="20">
        <f t="shared" si="9"/>
        <v>25.114736345252624</v>
      </c>
    </row>
    <row r="80" spans="1:11" ht="25.5">
      <c r="A80" s="24" t="s">
        <v>150</v>
      </c>
      <c r="B80" s="18" t="s">
        <v>151</v>
      </c>
      <c r="C80" s="19">
        <v>12111.83</v>
      </c>
      <c r="D80" s="19">
        <v>12258</v>
      </c>
      <c r="E80" s="19">
        <v>12258</v>
      </c>
      <c r="F80" s="19">
        <v>11841.75</v>
      </c>
      <c r="G80" s="19">
        <f aca="true" t="shared" si="10" ref="G80:G111">F80-C80</f>
        <v>-270.0799999999999</v>
      </c>
      <c r="H80" s="19">
        <f aca="true" t="shared" si="11" ref="H80:H95">E80-F80</f>
        <v>416.25</v>
      </c>
      <c r="I80" s="20">
        <f aca="true" t="shared" si="12" ref="I80:I95">IF(ISERROR(F80/C80),0,F80/C80*100-100)</f>
        <v>-2.2298859875014756</v>
      </c>
      <c r="J80" s="20">
        <f aca="true" t="shared" si="13" ref="J80:J95">IF(ISERROR(F80/E80),0,F80/E80*100)</f>
        <v>96.6042584434655</v>
      </c>
      <c r="K80" s="20">
        <f aca="true" t="shared" si="14" ref="K80:K95">IF(ISERROR(F80/D80),0,F80/D80*100)</f>
        <v>96.6042584434655</v>
      </c>
    </row>
    <row r="81" spans="1:11" ht="12.75">
      <c r="A81" s="25" t="s">
        <v>152</v>
      </c>
      <c r="B81" s="18" t="s">
        <v>153</v>
      </c>
      <c r="C81" s="19">
        <v>12111.83</v>
      </c>
      <c r="D81" s="19">
        <v>12258</v>
      </c>
      <c r="E81" s="19">
        <v>12258</v>
      </c>
      <c r="F81" s="19">
        <v>11841.75</v>
      </c>
      <c r="G81" s="19">
        <f t="shared" si="10"/>
        <v>-270.0799999999999</v>
      </c>
      <c r="H81" s="19">
        <f t="shared" si="11"/>
        <v>416.25</v>
      </c>
      <c r="I81" s="20">
        <f t="shared" si="12"/>
        <v>-2.2298859875014756</v>
      </c>
      <c r="J81" s="20">
        <f t="shared" si="13"/>
        <v>96.6042584434655</v>
      </c>
      <c r="K81" s="20">
        <f t="shared" si="14"/>
        <v>96.6042584434655</v>
      </c>
    </row>
    <row r="82" spans="1:11" ht="12.75">
      <c r="A82" s="24" t="s">
        <v>154</v>
      </c>
      <c r="B82" s="18" t="s">
        <v>155</v>
      </c>
      <c r="C82" s="19">
        <v>22390281.06</v>
      </c>
      <c r="D82" s="19">
        <v>75968438</v>
      </c>
      <c r="E82" s="19">
        <v>15923255</v>
      </c>
      <c r="F82" s="19">
        <v>15617407.22</v>
      </c>
      <c r="G82" s="19">
        <f t="shared" si="10"/>
        <v>-6772873.839999998</v>
      </c>
      <c r="H82" s="19">
        <f t="shared" si="11"/>
        <v>305847.77999999933</v>
      </c>
      <c r="I82" s="20">
        <f t="shared" si="12"/>
        <v>-30.249168475601067</v>
      </c>
      <c r="J82" s="20">
        <f t="shared" si="13"/>
        <v>98.07923832156177</v>
      </c>
      <c r="K82" s="20">
        <f t="shared" si="14"/>
        <v>20.55775744658591</v>
      </c>
    </row>
    <row r="83" spans="1:11" ht="12.75">
      <c r="A83" s="25" t="s">
        <v>156</v>
      </c>
      <c r="B83" s="18" t="s">
        <v>157</v>
      </c>
      <c r="C83" s="19">
        <v>22307914.18</v>
      </c>
      <c r="D83" s="19">
        <v>75508916</v>
      </c>
      <c r="E83" s="19">
        <v>15853719</v>
      </c>
      <c r="F83" s="19">
        <v>15551871.5</v>
      </c>
      <c r="G83" s="19">
        <f t="shared" si="10"/>
        <v>-6756042.68</v>
      </c>
      <c r="H83" s="19">
        <f t="shared" si="11"/>
        <v>301847.5</v>
      </c>
      <c r="I83" s="20">
        <f t="shared" si="12"/>
        <v>-30.285407346855763</v>
      </c>
      <c r="J83" s="20">
        <f t="shared" si="13"/>
        <v>98.09604610754108</v>
      </c>
      <c r="K83" s="20">
        <f t="shared" si="14"/>
        <v>20.596073051823442</v>
      </c>
    </row>
    <row r="84" spans="1:11" ht="25.5">
      <c r="A84" s="26" t="s">
        <v>158</v>
      </c>
      <c r="B84" s="18" t="s">
        <v>159</v>
      </c>
      <c r="C84" s="19">
        <v>22307914.18</v>
      </c>
      <c r="D84" s="19">
        <v>75508916</v>
      </c>
      <c r="E84" s="19">
        <v>15853719</v>
      </c>
      <c r="F84" s="19">
        <v>15551871.5</v>
      </c>
      <c r="G84" s="19">
        <f t="shared" si="10"/>
        <v>-6756042.68</v>
      </c>
      <c r="H84" s="19">
        <f t="shared" si="11"/>
        <v>301847.5</v>
      </c>
      <c r="I84" s="20">
        <f t="shared" si="12"/>
        <v>-30.285407346855763</v>
      </c>
      <c r="J84" s="20">
        <f t="shared" si="13"/>
        <v>98.09604610754108</v>
      </c>
      <c r="K84" s="20">
        <f t="shared" si="14"/>
        <v>20.596073051823442</v>
      </c>
    </row>
    <row r="85" spans="1:11" ht="25.5">
      <c r="A85" s="25" t="s">
        <v>160</v>
      </c>
      <c r="B85" s="18" t="s">
        <v>161</v>
      </c>
      <c r="C85" s="19">
        <v>82366.88</v>
      </c>
      <c r="D85" s="19">
        <v>459522</v>
      </c>
      <c r="E85" s="19">
        <v>69536</v>
      </c>
      <c r="F85" s="19">
        <v>65535.72</v>
      </c>
      <c r="G85" s="19">
        <f t="shared" si="10"/>
        <v>-16831.160000000003</v>
      </c>
      <c r="H85" s="19">
        <f t="shared" si="11"/>
        <v>4000.279999999999</v>
      </c>
      <c r="I85" s="20">
        <f t="shared" si="12"/>
        <v>-20.434378478339838</v>
      </c>
      <c r="J85" s="20">
        <f t="shared" si="13"/>
        <v>94.24718131615279</v>
      </c>
      <c r="K85" s="20">
        <f t="shared" si="14"/>
        <v>14.261715434734354</v>
      </c>
    </row>
    <row r="86" spans="1:11" ht="25.5">
      <c r="A86" s="26" t="s">
        <v>162</v>
      </c>
      <c r="B86" s="18" t="s">
        <v>163</v>
      </c>
      <c r="C86" s="19">
        <v>72665</v>
      </c>
      <c r="D86" s="19">
        <v>353780</v>
      </c>
      <c r="E86" s="19">
        <v>59974</v>
      </c>
      <c r="F86" s="19">
        <v>59974</v>
      </c>
      <c r="G86" s="19">
        <f t="shared" si="10"/>
        <v>-12691</v>
      </c>
      <c r="H86" s="19">
        <f t="shared" si="11"/>
        <v>0</v>
      </c>
      <c r="I86" s="20">
        <f t="shared" si="12"/>
        <v>-17.46507947429987</v>
      </c>
      <c r="J86" s="20">
        <f t="shared" si="13"/>
        <v>100</v>
      </c>
      <c r="K86" s="20">
        <f t="shared" si="14"/>
        <v>16.952343264175475</v>
      </c>
    </row>
    <row r="87" spans="1:11" ht="38.25">
      <c r="A87" s="26" t="s">
        <v>164</v>
      </c>
      <c r="B87" s="18" t="s">
        <v>165</v>
      </c>
      <c r="C87" s="19">
        <v>9701.88</v>
      </c>
      <c r="D87" s="19">
        <v>105742</v>
      </c>
      <c r="E87" s="19">
        <v>9562</v>
      </c>
      <c r="F87" s="19">
        <v>5561.72</v>
      </c>
      <c r="G87" s="19">
        <f t="shared" si="10"/>
        <v>-4140.159999999999</v>
      </c>
      <c r="H87" s="19">
        <f t="shared" si="11"/>
        <v>4000.2799999999997</v>
      </c>
      <c r="I87" s="20">
        <f t="shared" si="12"/>
        <v>-42.67379105905247</v>
      </c>
      <c r="J87" s="20">
        <f t="shared" si="13"/>
        <v>58.164819075507225</v>
      </c>
      <c r="K87" s="20">
        <f t="shared" si="14"/>
        <v>5.259707590172306</v>
      </c>
    </row>
    <row r="88" spans="1:11" ht="12.75">
      <c r="A88" s="23" t="s">
        <v>53</v>
      </c>
      <c r="B88" s="18" t="s">
        <v>166</v>
      </c>
      <c r="C88" s="19">
        <v>13000</v>
      </c>
      <c r="D88" s="19">
        <v>569608</v>
      </c>
      <c r="E88" s="19">
        <v>96521</v>
      </c>
      <c r="F88" s="19">
        <v>89615.21</v>
      </c>
      <c r="G88" s="19">
        <f t="shared" si="10"/>
        <v>76615.21</v>
      </c>
      <c r="H88" s="19">
        <f t="shared" si="11"/>
        <v>6905.789999999994</v>
      </c>
      <c r="I88" s="20">
        <f t="shared" si="12"/>
        <v>589.3477692307692</v>
      </c>
      <c r="J88" s="20">
        <f t="shared" si="13"/>
        <v>92.84529791444349</v>
      </c>
      <c r="K88" s="20">
        <f t="shared" si="14"/>
        <v>15.73278640749428</v>
      </c>
    </row>
    <row r="89" spans="1:11" ht="12.75">
      <c r="A89" s="24" t="s">
        <v>167</v>
      </c>
      <c r="B89" s="18" t="s">
        <v>168</v>
      </c>
      <c r="C89" s="19">
        <v>13000</v>
      </c>
      <c r="D89" s="19">
        <v>569608</v>
      </c>
      <c r="E89" s="19">
        <v>96521</v>
      </c>
      <c r="F89" s="19">
        <v>89615.21</v>
      </c>
      <c r="G89" s="19">
        <f t="shared" si="10"/>
        <v>76615.21</v>
      </c>
      <c r="H89" s="19">
        <f t="shared" si="11"/>
        <v>6905.789999999994</v>
      </c>
      <c r="I89" s="20">
        <f t="shared" si="12"/>
        <v>589.3477692307692</v>
      </c>
      <c r="J89" s="20">
        <f t="shared" si="13"/>
        <v>92.84529791444349</v>
      </c>
      <c r="K89" s="20">
        <f t="shared" si="14"/>
        <v>15.73278640749428</v>
      </c>
    </row>
    <row r="90" spans="1:11" ht="12.75">
      <c r="A90" s="17"/>
      <c r="B90" s="18" t="s">
        <v>169</v>
      </c>
      <c r="C90" s="19">
        <v>-58334033.44</v>
      </c>
      <c r="D90" s="19">
        <v>-56296660</v>
      </c>
      <c r="E90" s="19">
        <v>-35239394</v>
      </c>
      <c r="F90" s="19">
        <v>-17784427.63</v>
      </c>
      <c r="G90" s="19">
        <f t="shared" si="10"/>
        <v>40549605.81</v>
      </c>
      <c r="H90" s="19">
        <f t="shared" si="11"/>
        <v>-17454966.37</v>
      </c>
      <c r="I90" s="20">
        <f t="shared" si="12"/>
        <v>-69.51277567958277</v>
      </c>
      <c r="J90" s="20">
        <f t="shared" si="13"/>
        <v>50.467461585746896</v>
      </c>
      <c r="K90" s="20">
        <f t="shared" si="14"/>
        <v>31.59055551430582</v>
      </c>
    </row>
    <row r="91" spans="1:11" ht="12.75">
      <c r="A91" s="17" t="s">
        <v>170</v>
      </c>
      <c r="B91" s="18" t="s">
        <v>171</v>
      </c>
      <c r="C91" s="19">
        <v>58334033.44</v>
      </c>
      <c r="D91" s="19">
        <v>56296660</v>
      </c>
      <c r="E91" s="19">
        <v>35239394</v>
      </c>
      <c r="F91" s="19">
        <v>17784427.63</v>
      </c>
      <c r="G91" s="19">
        <f t="shared" si="10"/>
        <v>-40549605.81</v>
      </c>
      <c r="H91" s="19">
        <f t="shared" si="11"/>
        <v>17454966.37</v>
      </c>
      <c r="I91" s="20">
        <f t="shared" si="12"/>
        <v>-69.51277567958277</v>
      </c>
      <c r="J91" s="20">
        <f t="shared" si="13"/>
        <v>50.467461585746896</v>
      </c>
      <c r="K91" s="20">
        <f t="shared" si="14"/>
        <v>31.59055551430582</v>
      </c>
    </row>
    <row r="92" spans="1:11" ht="12.75">
      <c r="A92" s="23" t="s">
        <v>172</v>
      </c>
      <c r="B92" s="18" t="s">
        <v>173</v>
      </c>
      <c r="C92" s="19">
        <v>32870.11</v>
      </c>
      <c r="D92" s="19">
        <v>0</v>
      </c>
      <c r="E92" s="19">
        <v>0</v>
      </c>
      <c r="F92" s="19">
        <v>719.66</v>
      </c>
      <c r="G92" s="19">
        <f t="shared" si="10"/>
        <v>-32150.45</v>
      </c>
      <c r="H92" s="19">
        <f t="shared" si="11"/>
        <v>-719.66</v>
      </c>
      <c r="I92" s="20">
        <f t="shared" si="12"/>
        <v>-97.81059448842733</v>
      </c>
      <c r="J92" s="20">
        <f t="shared" si="13"/>
        <v>0</v>
      </c>
      <c r="K92" s="20">
        <f t="shared" si="14"/>
        <v>0</v>
      </c>
    </row>
    <row r="93" spans="1:11" ht="12.75">
      <c r="A93" s="23" t="s">
        <v>174</v>
      </c>
      <c r="B93" s="18" t="s">
        <v>175</v>
      </c>
      <c r="C93" s="19">
        <v>58301163.33</v>
      </c>
      <c r="D93" s="19">
        <v>56296660</v>
      </c>
      <c r="E93" s="19">
        <v>35239394</v>
      </c>
      <c r="F93" s="19">
        <v>17783707.97</v>
      </c>
      <c r="G93" s="19">
        <f t="shared" si="10"/>
        <v>-40517455.36</v>
      </c>
      <c r="H93" s="19">
        <f t="shared" si="11"/>
        <v>17455686.03</v>
      </c>
      <c r="I93" s="20">
        <f t="shared" si="12"/>
        <v>-69.49682141102483</v>
      </c>
      <c r="J93" s="20">
        <f t="shared" si="13"/>
        <v>50.46541938263751</v>
      </c>
      <c r="K93" s="20">
        <f t="shared" si="14"/>
        <v>31.589277179143487</v>
      </c>
    </row>
    <row r="94" spans="1:11" ht="25.5">
      <c r="A94" s="24" t="s">
        <v>176</v>
      </c>
      <c r="B94" s="18" t="s">
        <v>177</v>
      </c>
      <c r="C94" s="19">
        <v>58334033.44</v>
      </c>
      <c r="D94" s="19">
        <v>56296660</v>
      </c>
      <c r="E94" s="19">
        <v>35239394</v>
      </c>
      <c r="F94" s="19">
        <v>17784427.63</v>
      </c>
      <c r="G94" s="19">
        <f t="shared" si="10"/>
        <v>-40549605.81</v>
      </c>
      <c r="H94" s="19">
        <f t="shared" si="11"/>
        <v>17454966.37</v>
      </c>
      <c r="I94" s="20">
        <f t="shared" si="12"/>
        <v>-69.51277567958277</v>
      </c>
      <c r="J94" s="20">
        <f t="shared" si="13"/>
        <v>50.467461585746896</v>
      </c>
      <c r="K94" s="20">
        <f t="shared" si="14"/>
        <v>31.59055551430582</v>
      </c>
    </row>
    <row r="95" spans="1:11" ht="38.25">
      <c r="A95" s="24" t="s">
        <v>178</v>
      </c>
      <c r="B95" s="18" t="s">
        <v>179</v>
      </c>
      <c r="C95" s="19">
        <v>-32870.11</v>
      </c>
      <c r="D95" s="19">
        <v>0</v>
      </c>
      <c r="E95" s="19">
        <v>0</v>
      </c>
      <c r="F95" s="19">
        <v>-719.66</v>
      </c>
      <c r="G95" s="19">
        <f t="shared" si="10"/>
        <v>32150.45</v>
      </c>
      <c r="H95" s="19">
        <f t="shared" si="11"/>
        <v>719.66</v>
      </c>
      <c r="I95" s="20">
        <f t="shared" si="12"/>
        <v>-97.81059448842733</v>
      </c>
      <c r="J95" s="20">
        <f t="shared" si="13"/>
        <v>0</v>
      </c>
      <c r="K95" s="20">
        <f t="shared" si="14"/>
        <v>0</v>
      </c>
    </row>
    <row r="96" spans="1:11" ht="12.75">
      <c r="A96" s="17"/>
      <c r="B96" s="18"/>
      <c r="C96" s="19"/>
      <c r="D96" s="19"/>
      <c r="E96" s="19"/>
      <c r="F96" s="19"/>
      <c r="G96" s="19"/>
      <c r="H96" s="19"/>
      <c r="I96" s="20"/>
      <c r="J96" s="20"/>
      <c r="K96" s="20"/>
    </row>
    <row r="97" spans="1:11" s="32" customFormat="1" ht="12.75">
      <c r="A97" s="28"/>
      <c r="B97" s="29" t="s">
        <v>180</v>
      </c>
      <c r="C97" s="30"/>
      <c r="D97" s="30"/>
      <c r="E97" s="30"/>
      <c r="F97" s="30"/>
      <c r="G97" s="30"/>
      <c r="H97" s="30"/>
      <c r="I97" s="31"/>
      <c r="J97" s="31"/>
      <c r="K97" s="31"/>
    </row>
    <row r="98" spans="1:11" ht="12.75">
      <c r="A98" s="17" t="s">
        <v>26</v>
      </c>
      <c r="B98" s="18" t="s">
        <v>27</v>
      </c>
      <c r="C98" s="19">
        <v>333493418.83</v>
      </c>
      <c r="D98" s="19">
        <v>1444715087</v>
      </c>
      <c r="E98" s="19">
        <v>341918785</v>
      </c>
      <c r="F98" s="19">
        <v>355163997.79</v>
      </c>
      <c r="G98" s="19">
        <f aca="true" t="shared" si="15" ref="G98:G129">F98-C98</f>
        <v>21670578.96000004</v>
      </c>
      <c r="H98" s="19">
        <f aca="true" t="shared" si="16" ref="H98:H129">E98-F98</f>
        <v>-13245212.790000021</v>
      </c>
      <c r="I98" s="20">
        <f aca="true" t="shared" si="17" ref="I98:I129">IF(ISERROR(F98/C98),0,F98/C98*100-100)</f>
        <v>6.498052955895588</v>
      </c>
      <c r="J98" s="20">
        <f aca="true" t="shared" si="18" ref="J98:J129">IF(ISERROR(F98/E98),0,F98/E98*100)</f>
        <v>103.87378914849619</v>
      </c>
      <c r="K98" s="20">
        <f aca="true" t="shared" si="19" ref="K98:K129">IF(ISERROR(F98/D98),0,F98/D98*100)</f>
        <v>24.58367057877897</v>
      </c>
    </row>
    <row r="99" spans="1:11" ht="12.75">
      <c r="A99" s="23" t="s">
        <v>28</v>
      </c>
      <c r="B99" s="18" t="s">
        <v>29</v>
      </c>
      <c r="C99" s="19">
        <v>304987808.58</v>
      </c>
      <c r="D99" s="19">
        <v>1343132681</v>
      </c>
      <c r="E99" s="19">
        <v>320985202</v>
      </c>
      <c r="F99" s="19">
        <v>329650881.41</v>
      </c>
      <c r="G99" s="19">
        <f t="shared" si="15"/>
        <v>24663072.830000043</v>
      </c>
      <c r="H99" s="19">
        <f t="shared" si="16"/>
        <v>-8665679.410000026</v>
      </c>
      <c r="I99" s="20">
        <f t="shared" si="17"/>
        <v>8.086576622465486</v>
      </c>
      <c r="J99" s="20">
        <f t="shared" si="18"/>
        <v>102.69971305717702</v>
      </c>
      <c r="K99" s="20">
        <f t="shared" si="19"/>
        <v>24.543433874646375</v>
      </c>
    </row>
    <row r="100" spans="1:11" ht="12.75">
      <c r="A100" s="24" t="s">
        <v>30</v>
      </c>
      <c r="B100" s="18" t="s">
        <v>31</v>
      </c>
      <c r="C100" s="19">
        <v>304987808.58</v>
      </c>
      <c r="D100" s="19">
        <v>1343132681</v>
      </c>
      <c r="E100" s="19">
        <v>320985202</v>
      </c>
      <c r="F100" s="19">
        <v>329650881.41</v>
      </c>
      <c r="G100" s="19">
        <f t="shared" si="15"/>
        <v>24663072.830000043</v>
      </c>
      <c r="H100" s="19">
        <f t="shared" si="16"/>
        <v>-8665679.410000026</v>
      </c>
      <c r="I100" s="20">
        <f t="shared" si="17"/>
        <v>8.086576622465486</v>
      </c>
      <c r="J100" s="20">
        <f t="shared" si="18"/>
        <v>102.69971305717702</v>
      </c>
      <c r="K100" s="20">
        <f t="shared" si="19"/>
        <v>24.543433874646375</v>
      </c>
    </row>
    <row r="101" spans="1:11" ht="12.75">
      <c r="A101" s="25" t="s">
        <v>32</v>
      </c>
      <c r="B101" s="18" t="s">
        <v>33</v>
      </c>
      <c r="C101" s="19">
        <v>323117567.55</v>
      </c>
      <c r="D101" s="19">
        <v>1343132681</v>
      </c>
      <c r="E101" s="19">
        <v>320985202</v>
      </c>
      <c r="F101" s="19">
        <v>349359402.18</v>
      </c>
      <c r="G101" s="19">
        <f t="shared" si="15"/>
        <v>26241834.629999995</v>
      </c>
      <c r="H101" s="19">
        <f t="shared" si="16"/>
        <v>-28374200.180000007</v>
      </c>
      <c r="I101" s="20">
        <f t="shared" si="17"/>
        <v>8.121450909950696</v>
      </c>
      <c r="J101" s="20">
        <f t="shared" si="18"/>
        <v>108.83972220625921</v>
      </c>
      <c r="K101" s="20">
        <f t="shared" si="19"/>
        <v>26.010788593118896</v>
      </c>
    </row>
    <row r="102" spans="1:11" ht="12.75">
      <c r="A102" s="26" t="s">
        <v>34</v>
      </c>
      <c r="B102" s="18" t="s">
        <v>35</v>
      </c>
      <c r="C102" s="19">
        <v>18980.64</v>
      </c>
      <c r="D102" s="19">
        <v>60000</v>
      </c>
      <c r="E102" s="19">
        <v>17000</v>
      </c>
      <c r="F102" s="19">
        <v>28793.13</v>
      </c>
      <c r="G102" s="19">
        <f t="shared" si="15"/>
        <v>9812.490000000002</v>
      </c>
      <c r="H102" s="19">
        <f t="shared" si="16"/>
        <v>-11793.130000000001</v>
      </c>
      <c r="I102" s="20">
        <f t="shared" si="17"/>
        <v>51.697361100574085</v>
      </c>
      <c r="J102" s="20">
        <f t="shared" si="18"/>
        <v>169.37135294117647</v>
      </c>
      <c r="K102" s="20">
        <f t="shared" si="19"/>
        <v>47.988550000000004</v>
      </c>
    </row>
    <row r="103" spans="1:11" ht="25.5">
      <c r="A103" s="27" t="s">
        <v>36</v>
      </c>
      <c r="B103" s="18" t="s">
        <v>37</v>
      </c>
      <c r="C103" s="19">
        <v>18129.6</v>
      </c>
      <c r="D103" s="19">
        <v>60000</v>
      </c>
      <c r="E103" s="19">
        <v>17000</v>
      </c>
      <c r="F103" s="19">
        <v>25616.83</v>
      </c>
      <c r="G103" s="19">
        <f t="shared" si="15"/>
        <v>7487.230000000003</v>
      </c>
      <c r="H103" s="19">
        <f t="shared" si="16"/>
        <v>-8616.830000000002</v>
      </c>
      <c r="I103" s="20">
        <f t="shared" si="17"/>
        <v>41.298373929926754</v>
      </c>
      <c r="J103" s="20">
        <f t="shared" si="18"/>
        <v>150.68723529411764</v>
      </c>
      <c r="K103" s="20">
        <f t="shared" si="19"/>
        <v>42.69471666666667</v>
      </c>
    </row>
    <row r="104" spans="1:11" ht="25.5">
      <c r="A104" s="26" t="s">
        <v>38</v>
      </c>
      <c r="B104" s="18" t="s">
        <v>39</v>
      </c>
      <c r="C104" s="19">
        <v>323098586.91</v>
      </c>
      <c r="D104" s="19">
        <v>1343072681</v>
      </c>
      <c r="E104" s="19">
        <v>320968202</v>
      </c>
      <c r="F104" s="19">
        <v>349330609.05</v>
      </c>
      <c r="G104" s="19">
        <f t="shared" si="15"/>
        <v>26232022.139999986</v>
      </c>
      <c r="H104" s="19">
        <f t="shared" si="16"/>
        <v>-28362407.050000012</v>
      </c>
      <c r="I104" s="20">
        <f t="shared" si="17"/>
        <v>8.118891014310421</v>
      </c>
      <c r="J104" s="20">
        <f t="shared" si="18"/>
        <v>108.83651616367904</v>
      </c>
      <c r="K104" s="20">
        <f t="shared" si="19"/>
        <v>26.009806765625072</v>
      </c>
    </row>
    <row r="105" spans="1:11" ht="25.5">
      <c r="A105" s="27" t="s">
        <v>40</v>
      </c>
      <c r="B105" s="18" t="s">
        <v>41</v>
      </c>
      <c r="C105" s="19">
        <v>252662867.31</v>
      </c>
      <c r="D105" s="19">
        <v>1048194464</v>
      </c>
      <c r="E105" s="19">
        <v>252854033</v>
      </c>
      <c r="F105" s="19">
        <v>279219809.86</v>
      </c>
      <c r="G105" s="19">
        <f t="shared" si="15"/>
        <v>26556942.550000012</v>
      </c>
      <c r="H105" s="19">
        <f t="shared" si="16"/>
        <v>-26365776.860000014</v>
      </c>
      <c r="I105" s="20">
        <f t="shared" si="17"/>
        <v>10.510821329917249</v>
      </c>
      <c r="J105" s="20">
        <f t="shared" si="18"/>
        <v>110.42727163461934</v>
      </c>
      <c r="K105" s="20">
        <f t="shared" si="19"/>
        <v>26.638168722478582</v>
      </c>
    </row>
    <row r="106" spans="1:11" ht="25.5">
      <c r="A106" s="27" t="s">
        <v>42</v>
      </c>
      <c r="B106" s="18" t="s">
        <v>43</v>
      </c>
      <c r="C106" s="19">
        <v>8077565.21</v>
      </c>
      <c r="D106" s="19">
        <v>7346244</v>
      </c>
      <c r="E106" s="19">
        <v>1696915</v>
      </c>
      <c r="F106" s="19">
        <v>1746744.75</v>
      </c>
      <c r="G106" s="19">
        <f t="shared" si="15"/>
        <v>-6330820.46</v>
      </c>
      <c r="H106" s="19">
        <f t="shared" si="16"/>
        <v>-49829.75</v>
      </c>
      <c r="I106" s="20">
        <f t="shared" si="17"/>
        <v>-78.3753556351667</v>
      </c>
      <c r="J106" s="20">
        <f t="shared" si="18"/>
        <v>102.93649063152839</v>
      </c>
      <c r="K106" s="20">
        <f t="shared" si="19"/>
        <v>23.77738542308151</v>
      </c>
    </row>
    <row r="107" spans="1:11" ht="38.25">
      <c r="A107" s="27" t="s">
        <v>44</v>
      </c>
      <c r="B107" s="18" t="s">
        <v>45</v>
      </c>
      <c r="C107" s="19">
        <v>4361808.87</v>
      </c>
      <c r="D107" s="19">
        <v>17777909</v>
      </c>
      <c r="E107" s="19">
        <v>4106535</v>
      </c>
      <c r="F107" s="19">
        <v>4226892.02</v>
      </c>
      <c r="G107" s="19">
        <f t="shared" si="15"/>
        <v>-134916.85000000056</v>
      </c>
      <c r="H107" s="19">
        <f t="shared" si="16"/>
        <v>-120357.01999999955</v>
      </c>
      <c r="I107" s="20">
        <f t="shared" si="17"/>
        <v>-3.0931398880850196</v>
      </c>
      <c r="J107" s="20">
        <f t="shared" si="18"/>
        <v>102.93086555940714</v>
      </c>
      <c r="K107" s="20">
        <f t="shared" si="19"/>
        <v>23.77609211522007</v>
      </c>
    </row>
    <row r="108" spans="1:11" ht="38.25">
      <c r="A108" s="27" t="s">
        <v>46</v>
      </c>
      <c r="B108" s="18" t="s">
        <v>47</v>
      </c>
      <c r="C108" s="19">
        <v>57996345.52</v>
      </c>
      <c r="D108" s="19">
        <v>269754064</v>
      </c>
      <c r="E108" s="19">
        <v>62310719</v>
      </c>
      <c r="F108" s="19">
        <v>64137162.42</v>
      </c>
      <c r="G108" s="19">
        <f t="shared" si="15"/>
        <v>6140816.8999999985</v>
      </c>
      <c r="H108" s="19">
        <f t="shared" si="16"/>
        <v>-1826443.4200000018</v>
      </c>
      <c r="I108" s="20">
        <f t="shared" si="17"/>
        <v>10.588282494251871</v>
      </c>
      <c r="J108" s="20">
        <f t="shared" si="18"/>
        <v>102.9311865587685</v>
      </c>
      <c r="K108" s="20">
        <f t="shared" si="19"/>
        <v>23.776161689263745</v>
      </c>
    </row>
    <row r="109" spans="1:11" ht="12.75">
      <c r="A109" s="26" t="s">
        <v>48</v>
      </c>
      <c r="B109" s="18" t="s">
        <v>49</v>
      </c>
      <c r="C109" s="19">
        <v>-18129758.97</v>
      </c>
      <c r="D109" s="19">
        <v>0</v>
      </c>
      <c r="E109" s="19">
        <v>0</v>
      </c>
      <c r="F109" s="19">
        <v>-19708520.77</v>
      </c>
      <c r="G109" s="19">
        <f t="shared" si="15"/>
        <v>-1578761.8000000007</v>
      </c>
      <c r="H109" s="19">
        <f t="shared" si="16"/>
        <v>19708520.77</v>
      </c>
      <c r="I109" s="20">
        <f t="shared" si="17"/>
        <v>8.708123492498913</v>
      </c>
      <c r="J109" s="20">
        <f t="shared" si="18"/>
        <v>0</v>
      </c>
      <c r="K109" s="20">
        <f t="shared" si="19"/>
        <v>0</v>
      </c>
    </row>
    <row r="110" spans="1:11" ht="25.5">
      <c r="A110" s="27" t="s">
        <v>50</v>
      </c>
      <c r="B110" s="18" t="s">
        <v>51</v>
      </c>
      <c r="C110" s="19">
        <v>-18133747.3</v>
      </c>
      <c r="D110" s="19">
        <v>0</v>
      </c>
      <c r="E110" s="19">
        <v>0</v>
      </c>
      <c r="F110" s="19">
        <v>-19714258.73</v>
      </c>
      <c r="G110" s="19">
        <f t="shared" si="15"/>
        <v>-1580511.4299999997</v>
      </c>
      <c r="H110" s="19">
        <f t="shared" si="16"/>
        <v>19714258.73</v>
      </c>
      <c r="I110" s="20">
        <f t="shared" si="17"/>
        <v>8.715856705469818</v>
      </c>
      <c r="J110" s="20">
        <f t="shared" si="18"/>
        <v>0</v>
      </c>
      <c r="K110" s="20">
        <f t="shared" si="19"/>
        <v>0</v>
      </c>
    </row>
    <row r="111" spans="1:11" ht="12.75">
      <c r="A111" s="27" t="s">
        <v>52</v>
      </c>
      <c r="B111" s="18" t="s">
        <v>49</v>
      </c>
      <c r="C111" s="19">
        <v>3988.33</v>
      </c>
      <c r="D111" s="19">
        <v>0</v>
      </c>
      <c r="E111" s="19">
        <v>0</v>
      </c>
      <c r="F111" s="19">
        <v>5737.96</v>
      </c>
      <c r="G111" s="19">
        <f t="shared" si="15"/>
        <v>1749.63</v>
      </c>
      <c r="H111" s="19">
        <f t="shared" si="16"/>
        <v>-5737.96</v>
      </c>
      <c r="I111" s="20">
        <f t="shared" si="17"/>
        <v>43.868737040315125</v>
      </c>
      <c r="J111" s="20">
        <f t="shared" si="18"/>
        <v>0</v>
      </c>
      <c r="K111" s="20">
        <f t="shared" si="19"/>
        <v>0</v>
      </c>
    </row>
    <row r="112" spans="1:11" ht="12.75">
      <c r="A112" s="23" t="s">
        <v>53</v>
      </c>
      <c r="B112" s="18" t="s">
        <v>54</v>
      </c>
      <c r="C112" s="19">
        <v>2447466.28</v>
      </c>
      <c r="D112" s="19">
        <v>5993252</v>
      </c>
      <c r="E112" s="19">
        <v>439123</v>
      </c>
      <c r="F112" s="19">
        <v>5321089.15</v>
      </c>
      <c r="G112" s="19">
        <f t="shared" si="15"/>
        <v>2873622.8700000006</v>
      </c>
      <c r="H112" s="19">
        <f t="shared" si="16"/>
        <v>-4881966.15</v>
      </c>
      <c r="I112" s="20">
        <f t="shared" si="17"/>
        <v>117.41215368246057</v>
      </c>
      <c r="J112" s="20">
        <f t="shared" si="18"/>
        <v>1211.7536886020548</v>
      </c>
      <c r="K112" s="20">
        <f t="shared" si="19"/>
        <v>88.78467232814506</v>
      </c>
    </row>
    <row r="113" spans="1:11" ht="25.5">
      <c r="A113" s="24" t="s">
        <v>55</v>
      </c>
      <c r="B113" s="18" t="s">
        <v>56</v>
      </c>
      <c r="C113" s="19">
        <v>2447466.28</v>
      </c>
      <c r="D113" s="19">
        <v>5993252</v>
      </c>
      <c r="E113" s="19">
        <v>439123</v>
      </c>
      <c r="F113" s="19">
        <v>5321089.15</v>
      </c>
      <c r="G113" s="19">
        <f t="shared" si="15"/>
        <v>2873622.8700000006</v>
      </c>
      <c r="H113" s="19">
        <f t="shared" si="16"/>
        <v>-4881966.15</v>
      </c>
      <c r="I113" s="20">
        <f t="shared" si="17"/>
        <v>117.41215368246057</v>
      </c>
      <c r="J113" s="20">
        <f t="shared" si="18"/>
        <v>1211.7536886020548</v>
      </c>
      <c r="K113" s="20">
        <f t="shared" si="19"/>
        <v>88.78467232814506</v>
      </c>
    </row>
    <row r="114" spans="1:11" ht="25.5">
      <c r="A114" s="25" t="s">
        <v>57</v>
      </c>
      <c r="B114" s="18" t="s">
        <v>58</v>
      </c>
      <c r="C114" s="19">
        <v>1880688.03</v>
      </c>
      <c r="D114" s="19">
        <v>2069515</v>
      </c>
      <c r="E114" s="19">
        <v>439123</v>
      </c>
      <c r="F114" s="19">
        <v>3207156.26</v>
      </c>
      <c r="G114" s="19">
        <f t="shared" si="15"/>
        <v>1326468.2299999997</v>
      </c>
      <c r="H114" s="19">
        <f t="shared" si="16"/>
        <v>-2768033.26</v>
      </c>
      <c r="I114" s="20">
        <f t="shared" si="17"/>
        <v>70.53100827147816</v>
      </c>
      <c r="J114" s="20">
        <f t="shared" si="18"/>
        <v>730.3548800677713</v>
      </c>
      <c r="K114" s="20">
        <f t="shared" si="19"/>
        <v>154.97139474707842</v>
      </c>
    </row>
    <row r="115" spans="1:11" ht="12.75">
      <c r="A115" s="26" t="s">
        <v>59</v>
      </c>
      <c r="B115" s="18" t="s">
        <v>60</v>
      </c>
      <c r="C115" s="19">
        <v>176408.47</v>
      </c>
      <c r="D115" s="19">
        <v>670080</v>
      </c>
      <c r="E115" s="19">
        <v>149500</v>
      </c>
      <c r="F115" s="19">
        <v>327738.25</v>
      </c>
      <c r="G115" s="19">
        <f t="shared" si="15"/>
        <v>151329.78</v>
      </c>
      <c r="H115" s="19">
        <f t="shared" si="16"/>
        <v>-178238.25</v>
      </c>
      <c r="I115" s="20">
        <f t="shared" si="17"/>
        <v>85.78373816177873</v>
      </c>
      <c r="J115" s="20">
        <f t="shared" si="18"/>
        <v>219.22290969899666</v>
      </c>
      <c r="K115" s="20">
        <f t="shared" si="19"/>
        <v>48.91031667860554</v>
      </c>
    </row>
    <row r="116" spans="1:11" ht="25.5">
      <c r="A116" s="26" t="s">
        <v>61</v>
      </c>
      <c r="B116" s="18" t="s">
        <v>62</v>
      </c>
      <c r="C116" s="19">
        <v>2008.61</v>
      </c>
      <c r="D116" s="19">
        <v>20000</v>
      </c>
      <c r="E116" s="19">
        <v>0</v>
      </c>
      <c r="F116" s="19">
        <v>10489.86</v>
      </c>
      <c r="G116" s="19">
        <f t="shared" si="15"/>
        <v>8481.25</v>
      </c>
      <c r="H116" s="19">
        <f t="shared" si="16"/>
        <v>-10489.86</v>
      </c>
      <c r="I116" s="20">
        <f t="shared" si="17"/>
        <v>422.2447364097561</v>
      </c>
      <c r="J116" s="20">
        <f t="shared" si="18"/>
        <v>0</v>
      </c>
      <c r="K116" s="20">
        <f t="shared" si="19"/>
        <v>52.4493</v>
      </c>
    </row>
    <row r="117" spans="1:11" ht="12.75">
      <c r="A117" s="27" t="s">
        <v>63</v>
      </c>
      <c r="B117" s="18" t="s">
        <v>64</v>
      </c>
      <c r="C117" s="19">
        <v>0</v>
      </c>
      <c r="D117" s="19">
        <v>10000</v>
      </c>
      <c r="E117" s="19">
        <v>0</v>
      </c>
      <c r="F117" s="19">
        <v>8451.33</v>
      </c>
      <c r="G117" s="19">
        <f t="shared" si="15"/>
        <v>8451.33</v>
      </c>
      <c r="H117" s="19">
        <f t="shared" si="16"/>
        <v>-8451.33</v>
      </c>
      <c r="I117" s="20">
        <f t="shared" si="17"/>
        <v>0</v>
      </c>
      <c r="J117" s="20">
        <f t="shared" si="18"/>
        <v>0</v>
      </c>
      <c r="K117" s="20">
        <f t="shared" si="19"/>
        <v>84.5133</v>
      </c>
    </row>
    <row r="118" spans="1:11" ht="12.75">
      <c r="A118" s="27" t="s">
        <v>65</v>
      </c>
      <c r="B118" s="18" t="s">
        <v>66</v>
      </c>
      <c r="C118" s="19">
        <v>2008.61</v>
      </c>
      <c r="D118" s="19">
        <v>10000</v>
      </c>
      <c r="E118" s="19">
        <v>0</v>
      </c>
      <c r="F118" s="19">
        <v>2038.53</v>
      </c>
      <c r="G118" s="19">
        <f t="shared" si="15"/>
        <v>29.920000000000073</v>
      </c>
      <c r="H118" s="19">
        <f t="shared" si="16"/>
        <v>-2038.53</v>
      </c>
      <c r="I118" s="20">
        <f t="shared" si="17"/>
        <v>1.4895873265591746</v>
      </c>
      <c r="J118" s="20">
        <f t="shared" si="18"/>
        <v>0</v>
      </c>
      <c r="K118" s="20">
        <f t="shared" si="19"/>
        <v>20.3853</v>
      </c>
    </row>
    <row r="119" spans="1:11" ht="25.5">
      <c r="A119" s="26" t="s">
        <v>67</v>
      </c>
      <c r="B119" s="18" t="s">
        <v>68</v>
      </c>
      <c r="C119" s="19">
        <v>966604.34</v>
      </c>
      <c r="D119" s="19">
        <v>0</v>
      </c>
      <c r="E119" s="19">
        <v>0</v>
      </c>
      <c r="F119" s="19">
        <v>1465009.93</v>
      </c>
      <c r="G119" s="19">
        <f t="shared" si="15"/>
        <v>498405.58999999997</v>
      </c>
      <c r="H119" s="19">
        <f t="shared" si="16"/>
        <v>-1465009.93</v>
      </c>
      <c r="I119" s="20">
        <f t="shared" si="17"/>
        <v>51.562523503670576</v>
      </c>
      <c r="J119" s="20">
        <f t="shared" si="18"/>
        <v>0</v>
      </c>
      <c r="K119" s="20">
        <f t="shared" si="19"/>
        <v>0</v>
      </c>
    </row>
    <row r="120" spans="1:11" ht="25.5">
      <c r="A120" s="26" t="s">
        <v>69</v>
      </c>
      <c r="B120" s="18" t="s">
        <v>70</v>
      </c>
      <c r="C120" s="19">
        <v>150562.84</v>
      </c>
      <c r="D120" s="19">
        <v>599435</v>
      </c>
      <c r="E120" s="19">
        <v>94626</v>
      </c>
      <c r="F120" s="19">
        <v>73100.28</v>
      </c>
      <c r="G120" s="19">
        <f t="shared" si="15"/>
        <v>-77462.56</v>
      </c>
      <c r="H120" s="19">
        <f t="shared" si="16"/>
        <v>21525.72</v>
      </c>
      <c r="I120" s="20">
        <f t="shared" si="17"/>
        <v>-51.448657583770334</v>
      </c>
      <c r="J120" s="20">
        <f t="shared" si="18"/>
        <v>77.25179126244373</v>
      </c>
      <c r="K120" s="20">
        <f t="shared" si="19"/>
        <v>12.194863496459165</v>
      </c>
    </row>
    <row r="121" spans="1:11" ht="12.75">
      <c r="A121" s="26" t="s">
        <v>71</v>
      </c>
      <c r="B121" s="18" t="s">
        <v>72</v>
      </c>
      <c r="C121" s="19">
        <v>2321.08</v>
      </c>
      <c r="D121" s="19">
        <v>0</v>
      </c>
      <c r="E121" s="19">
        <v>0</v>
      </c>
      <c r="F121" s="19">
        <v>80.35</v>
      </c>
      <c r="G121" s="19">
        <f t="shared" si="15"/>
        <v>-2240.73</v>
      </c>
      <c r="H121" s="19">
        <f t="shared" si="16"/>
        <v>-80.35</v>
      </c>
      <c r="I121" s="20">
        <f t="shared" si="17"/>
        <v>-96.53824943560757</v>
      </c>
      <c r="J121" s="20">
        <f t="shared" si="18"/>
        <v>0</v>
      </c>
      <c r="K121" s="20">
        <f t="shared" si="19"/>
        <v>0</v>
      </c>
    </row>
    <row r="122" spans="1:11" ht="51">
      <c r="A122" s="26" t="s">
        <v>73</v>
      </c>
      <c r="B122" s="18" t="s">
        <v>74</v>
      </c>
      <c r="C122" s="19">
        <v>8859.53</v>
      </c>
      <c r="D122" s="19">
        <v>0</v>
      </c>
      <c r="E122" s="19">
        <v>0</v>
      </c>
      <c r="F122" s="19">
        <v>1744.4</v>
      </c>
      <c r="G122" s="19">
        <f t="shared" si="15"/>
        <v>-7115.130000000001</v>
      </c>
      <c r="H122" s="19">
        <f t="shared" si="16"/>
        <v>-1744.4</v>
      </c>
      <c r="I122" s="20">
        <f t="shared" si="17"/>
        <v>-80.31046793678672</v>
      </c>
      <c r="J122" s="20">
        <f t="shared" si="18"/>
        <v>0</v>
      </c>
      <c r="K122" s="20">
        <f t="shared" si="19"/>
        <v>0</v>
      </c>
    </row>
    <row r="123" spans="1:11" ht="12.75">
      <c r="A123" s="26" t="s">
        <v>75</v>
      </c>
      <c r="B123" s="18" t="s">
        <v>76</v>
      </c>
      <c r="C123" s="19">
        <v>573923.16</v>
      </c>
      <c r="D123" s="19">
        <v>780000</v>
      </c>
      <c r="E123" s="19">
        <v>194997</v>
      </c>
      <c r="F123" s="19">
        <v>1328993.19</v>
      </c>
      <c r="G123" s="19">
        <f t="shared" si="15"/>
        <v>755070.0299999999</v>
      </c>
      <c r="H123" s="19">
        <f t="shared" si="16"/>
        <v>-1133996.19</v>
      </c>
      <c r="I123" s="20">
        <f t="shared" si="17"/>
        <v>131.56291340464458</v>
      </c>
      <c r="J123" s="20">
        <f t="shared" si="18"/>
        <v>681.5454545454545</v>
      </c>
      <c r="K123" s="20">
        <f t="shared" si="19"/>
        <v>170.3837423076923</v>
      </c>
    </row>
    <row r="124" spans="1:11" ht="25.5">
      <c r="A124" s="25" t="s">
        <v>77</v>
      </c>
      <c r="B124" s="18" t="s">
        <v>78</v>
      </c>
      <c r="C124" s="19">
        <v>566778.25</v>
      </c>
      <c r="D124" s="19">
        <v>3923737</v>
      </c>
      <c r="E124" s="19">
        <v>0</v>
      </c>
      <c r="F124" s="19">
        <v>2113932.89</v>
      </c>
      <c r="G124" s="19">
        <f t="shared" si="15"/>
        <v>1547154.6400000001</v>
      </c>
      <c r="H124" s="19">
        <f t="shared" si="16"/>
        <v>-2113932.89</v>
      </c>
      <c r="I124" s="20">
        <f t="shared" si="17"/>
        <v>272.97353771073614</v>
      </c>
      <c r="J124" s="20">
        <f t="shared" si="18"/>
        <v>0</v>
      </c>
      <c r="K124" s="20">
        <f t="shared" si="19"/>
        <v>53.87549904593504</v>
      </c>
    </row>
    <row r="125" spans="1:11" ht="25.5">
      <c r="A125" s="26" t="s">
        <v>79</v>
      </c>
      <c r="B125" s="18" t="s">
        <v>80</v>
      </c>
      <c r="C125" s="19">
        <v>565584</v>
      </c>
      <c r="D125" s="19">
        <v>0</v>
      </c>
      <c r="E125" s="19">
        <v>0</v>
      </c>
      <c r="F125" s="19">
        <v>151084.7</v>
      </c>
      <c r="G125" s="19">
        <f t="shared" si="15"/>
        <v>-414499.3</v>
      </c>
      <c r="H125" s="19">
        <f t="shared" si="16"/>
        <v>-151084.7</v>
      </c>
      <c r="I125" s="20">
        <f t="shared" si="17"/>
        <v>-73.28695649098984</v>
      </c>
      <c r="J125" s="20">
        <f t="shared" si="18"/>
        <v>0</v>
      </c>
      <c r="K125" s="20">
        <f t="shared" si="19"/>
        <v>0</v>
      </c>
    </row>
    <row r="126" spans="1:11" ht="25.5">
      <c r="A126" s="26" t="s">
        <v>81</v>
      </c>
      <c r="B126" s="18" t="s">
        <v>82</v>
      </c>
      <c r="C126" s="19">
        <v>0</v>
      </c>
      <c r="D126" s="19">
        <v>3923737</v>
      </c>
      <c r="E126" s="19">
        <v>0</v>
      </c>
      <c r="F126" s="19">
        <v>1958547.22</v>
      </c>
      <c r="G126" s="19">
        <f t="shared" si="15"/>
        <v>1958547.22</v>
      </c>
      <c r="H126" s="19">
        <f t="shared" si="16"/>
        <v>-1958547.22</v>
      </c>
      <c r="I126" s="20">
        <f t="shared" si="17"/>
        <v>0</v>
      </c>
      <c r="J126" s="20">
        <f t="shared" si="18"/>
        <v>0</v>
      </c>
      <c r="K126" s="20">
        <f t="shared" si="19"/>
        <v>49.915354163645524</v>
      </c>
    </row>
    <row r="127" spans="1:11" ht="12.75">
      <c r="A127" s="26" t="s">
        <v>83</v>
      </c>
      <c r="B127" s="18" t="s">
        <v>76</v>
      </c>
      <c r="C127" s="19">
        <v>1194.25</v>
      </c>
      <c r="D127" s="19">
        <v>0</v>
      </c>
      <c r="E127" s="19">
        <v>0</v>
      </c>
      <c r="F127" s="19">
        <v>4300.97</v>
      </c>
      <c r="G127" s="19">
        <f t="shared" si="15"/>
        <v>3106.7200000000003</v>
      </c>
      <c r="H127" s="19">
        <f t="shared" si="16"/>
        <v>-4300.97</v>
      </c>
      <c r="I127" s="20">
        <f t="shared" si="17"/>
        <v>260.13983671760525</v>
      </c>
      <c r="J127" s="20">
        <f t="shared" si="18"/>
        <v>0</v>
      </c>
      <c r="K127" s="20">
        <f t="shared" si="19"/>
        <v>0</v>
      </c>
    </row>
    <row r="128" spans="1:11" ht="25.5">
      <c r="A128" s="23" t="s">
        <v>84</v>
      </c>
      <c r="B128" s="18" t="s">
        <v>85</v>
      </c>
      <c r="C128" s="19">
        <v>9226.81</v>
      </c>
      <c r="D128" s="19">
        <v>40140</v>
      </c>
      <c r="E128" s="19">
        <v>10035</v>
      </c>
      <c r="F128" s="19">
        <v>15139.05</v>
      </c>
      <c r="G128" s="19">
        <f t="shared" si="15"/>
        <v>5912.24</v>
      </c>
      <c r="H128" s="19">
        <f t="shared" si="16"/>
        <v>-5104.049999999999</v>
      </c>
      <c r="I128" s="20">
        <f t="shared" si="17"/>
        <v>64.07675025279593</v>
      </c>
      <c r="J128" s="20">
        <f t="shared" si="18"/>
        <v>150.8624813153961</v>
      </c>
      <c r="K128" s="20">
        <f t="shared" si="19"/>
        <v>37.71562032884903</v>
      </c>
    </row>
    <row r="129" spans="1:11" ht="12.75">
      <c r="A129" s="23" t="s">
        <v>86</v>
      </c>
      <c r="B129" s="18" t="s">
        <v>87</v>
      </c>
      <c r="C129" s="19">
        <v>26048917.16</v>
      </c>
      <c r="D129" s="19">
        <v>95549014</v>
      </c>
      <c r="E129" s="19">
        <v>20484425</v>
      </c>
      <c r="F129" s="19">
        <v>20176888.18</v>
      </c>
      <c r="G129" s="19">
        <f t="shared" si="15"/>
        <v>-5872028.98</v>
      </c>
      <c r="H129" s="19">
        <f t="shared" si="16"/>
        <v>307536.8200000003</v>
      </c>
      <c r="I129" s="20">
        <f t="shared" si="17"/>
        <v>-22.542315075641326</v>
      </c>
      <c r="J129" s="20">
        <f t="shared" si="18"/>
        <v>98.49867975303187</v>
      </c>
      <c r="K129" s="20">
        <f t="shared" si="19"/>
        <v>21.116793711759286</v>
      </c>
    </row>
    <row r="130" spans="1:11" ht="12.75">
      <c r="A130" s="24" t="s">
        <v>88</v>
      </c>
      <c r="B130" s="18" t="s">
        <v>89</v>
      </c>
      <c r="C130" s="19">
        <v>26048917.16</v>
      </c>
      <c r="D130" s="19">
        <v>95549014</v>
      </c>
      <c r="E130" s="19">
        <v>20484425</v>
      </c>
      <c r="F130" s="19">
        <v>20176888.18</v>
      </c>
      <c r="G130" s="19">
        <f aca="true" t="shared" si="20" ref="G130:G161">F130-C130</f>
        <v>-5872028.98</v>
      </c>
      <c r="H130" s="19">
        <f aca="true" t="shared" si="21" ref="H130:H161">E130-F130</f>
        <v>307536.8200000003</v>
      </c>
      <c r="I130" s="20">
        <f aca="true" t="shared" si="22" ref="I130:I161">IF(ISERROR(F130/C130),0,F130/C130*100-100)</f>
        <v>-22.542315075641326</v>
      </c>
      <c r="J130" s="20">
        <f aca="true" t="shared" si="23" ref="J130:J161">IF(ISERROR(F130/E130),0,F130/E130*100)</f>
        <v>98.49867975303187</v>
      </c>
      <c r="K130" s="20">
        <f aca="true" t="shared" si="24" ref="K130:K161">IF(ISERROR(F130/D130),0,F130/D130*100)</f>
        <v>21.116793711759286</v>
      </c>
    </row>
    <row r="131" spans="1:11" ht="25.5">
      <c r="A131" s="25" t="s">
        <v>90</v>
      </c>
      <c r="B131" s="18" t="s">
        <v>91</v>
      </c>
      <c r="C131" s="19">
        <v>3741002.98</v>
      </c>
      <c r="D131" s="19">
        <v>20040098</v>
      </c>
      <c r="E131" s="19">
        <v>4630706</v>
      </c>
      <c r="F131" s="19">
        <v>4625016.68</v>
      </c>
      <c r="G131" s="19">
        <f t="shared" si="20"/>
        <v>884013.6999999997</v>
      </c>
      <c r="H131" s="19">
        <f t="shared" si="21"/>
        <v>5689.320000000298</v>
      </c>
      <c r="I131" s="20">
        <f t="shared" si="22"/>
        <v>23.630392831175982</v>
      </c>
      <c r="J131" s="20">
        <f t="shared" si="23"/>
        <v>99.87713925263232</v>
      </c>
      <c r="K131" s="20">
        <f t="shared" si="24"/>
        <v>23.078812688440944</v>
      </c>
    </row>
    <row r="132" spans="1:11" ht="25.5">
      <c r="A132" s="26" t="s">
        <v>92</v>
      </c>
      <c r="B132" s="18" t="s">
        <v>93</v>
      </c>
      <c r="C132" s="19">
        <v>3741002.98</v>
      </c>
      <c r="D132" s="19">
        <v>20040098</v>
      </c>
      <c r="E132" s="19">
        <v>4630706</v>
      </c>
      <c r="F132" s="19">
        <v>4625016.68</v>
      </c>
      <c r="G132" s="19">
        <f t="shared" si="20"/>
        <v>884013.6999999997</v>
      </c>
      <c r="H132" s="19">
        <f t="shared" si="21"/>
        <v>5689.320000000298</v>
      </c>
      <c r="I132" s="20">
        <f t="shared" si="22"/>
        <v>23.630392831175982</v>
      </c>
      <c r="J132" s="20">
        <f t="shared" si="23"/>
        <v>99.87713925263232</v>
      </c>
      <c r="K132" s="20">
        <f t="shared" si="24"/>
        <v>23.078812688440944</v>
      </c>
    </row>
    <row r="133" spans="1:11" ht="51">
      <c r="A133" s="27" t="s">
        <v>94</v>
      </c>
      <c r="B133" s="18" t="s">
        <v>95</v>
      </c>
      <c r="C133" s="19">
        <v>261912</v>
      </c>
      <c r="D133" s="19">
        <v>1047652</v>
      </c>
      <c r="E133" s="19">
        <v>261912</v>
      </c>
      <c r="F133" s="19">
        <v>261912</v>
      </c>
      <c r="G133" s="19">
        <f t="shared" si="20"/>
        <v>0</v>
      </c>
      <c r="H133" s="19">
        <f t="shared" si="21"/>
        <v>0</v>
      </c>
      <c r="I133" s="20">
        <f t="shared" si="22"/>
        <v>0</v>
      </c>
      <c r="J133" s="20">
        <f t="shared" si="23"/>
        <v>100</v>
      </c>
      <c r="K133" s="20">
        <f t="shared" si="24"/>
        <v>24.999904548456932</v>
      </c>
    </row>
    <row r="134" spans="1:11" ht="25.5">
      <c r="A134" s="27" t="s">
        <v>96</v>
      </c>
      <c r="B134" s="18" t="s">
        <v>97</v>
      </c>
      <c r="C134" s="19">
        <v>374709.62</v>
      </c>
      <c r="D134" s="19">
        <v>3994953</v>
      </c>
      <c r="E134" s="19">
        <v>692550</v>
      </c>
      <c r="F134" s="19">
        <v>687902.33</v>
      </c>
      <c r="G134" s="19">
        <f t="shared" si="20"/>
        <v>313192.70999999996</v>
      </c>
      <c r="H134" s="19">
        <f t="shared" si="21"/>
        <v>4647.670000000042</v>
      </c>
      <c r="I134" s="20">
        <f t="shared" si="22"/>
        <v>83.58277804557034</v>
      </c>
      <c r="J134" s="20">
        <f t="shared" si="23"/>
        <v>99.3289047722186</v>
      </c>
      <c r="K134" s="20">
        <f t="shared" si="24"/>
        <v>17.219284682448077</v>
      </c>
    </row>
    <row r="135" spans="1:11" ht="12.75">
      <c r="A135" s="27" t="s">
        <v>98</v>
      </c>
      <c r="B135" s="18" t="s">
        <v>99</v>
      </c>
      <c r="C135" s="19">
        <v>38517.78</v>
      </c>
      <c r="D135" s="19">
        <v>218581</v>
      </c>
      <c r="E135" s="19">
        <v>29645</v>
      </c>
      <c r="F135" s="19">
        <v>29254.55</v>
      </c>
      <c r="G135" s="19">
        <f t="shared" si="20"/>
        <v>-9263.23</v>
      </c>
      <c r="H135" s="19">
        <f t="shared" si="21"/>
        <v>390.4500000000007</v>
      </c>
      <c r="I135" s="20">
        <f t="shared" si="22"/>
        <v>-24.04923129006916</v>
      </c>
      <c r="J135" s="20">
        <f t="shared" si="23"/>
        <v>98.68291448810929</v>
      </c>
      <c r="K135" s="20">
        <f t="shared" si="24"/>
        <v>13.383848550422956</v>
      </c>
    </row>
    <row r="136" spans="1:11" ht="25.5">
      <c r="A136" s="27" t="s">
        <v>100</v>
      </c>
      <c r="B136" s="18" t="s">
        <v>101</v>
      </c>
      <c r="C136" s="19">
        <v>493200</v>
      </c>
      <c r="D136" s="19">
        <v>1902420</v>
      </c>
      <c r="E136" s="19">
        <v>475605</v>
      </c>
      <c r="F136" s="19">
        <v>475605</v>
      </c>
      <c r="G136" s="19">
        <f t="shared" si="20"/>
        <v>-17595</v>
      </c>
      <c r="H136" s="19">
        <f t="shared" si="21"/>
        <v>0</v>
      </c>
      <c r="I136" s="20">
        <f t="shared" si="22"/>
        <v>-3.5675182481751904</v>
      </c>
      <c r="J136" s="20">
        <f t="shared" si="23"/>
        <v>100</v>
      </c>
      <c r="K136" s="20">
        <f t="shared" si="24"/>
        <v>25</v>
      </c>
    </row>
    <row r="137" spans="1:11" ht="25.5">
      <c r="A137" s="27" t="s">
        <v>102</v>
      </c>
      <c r="B137" s="18" t="s">
        <v>103</v>
      </c>
      <c r="C137" s="19">
        <v>323076</v>
      </c>
      <c r="D137" s="19">
        <v>1292304</v>
      </c>
      <c r="E137" s="19">
        <v>343076</v>
      </c>
      <c r="F137" s="19">
        <v>343076</v>
      </c>
      <c r="G137" s="19">
        <f t="shared" si="20"/>
        <v>20000</v>
      </c>
      <c r="H137" s="19">
        <f t="shared" si="21"/>
        <v>0</v>
      </c>
      <c r="I137" s="20">
        <f t="shared" si="22"/>
        <v>6.190493877601554</v>
      </c>
      <c r="J137" s="20">
        <f t="shared" si="23"/>
        <v>100</v>
      </c>
      <c r="K137" s="20">
        <f t="shared" si="24"/>
        <v>26.54762346940039</v>
      </c>
    </row>
    <row r="138" spans="1:11" ht="12.75">
      <c r="A138" s="27" t="s">
        <v>104</v>
      </c>
      <c r="B138" s="18" t="s">
        <v>105</v>
      </c>
      <c r="C138" s="19">
        <v>2171793</v>
      </c>
      <c r="D138" s="19">
        <v>10768625</v>
      </c>
      <c r="E138" s="19">
        <v>2692155</v>
      </c>
      <c r="F138" s="19">
        <v>2692155</v>
      </c>
      <c r="G138" s="19">
        <f t="shared" si="20"/>
        <v>520362</v>
      </c>
      <c r="H138" s="19">
        <f t="shared" si="21"/>
        <v>0</v>
      </c>
      <c r="I138" s="20">
        <f t="shared" si="22"/>
        <v>23.960018289035816</v>
      </c>
      <c r="J138" s="20">
        <f t="shared" si="23"/>
        <v>100</v>
      </c>
      <c r="K138" s="20">
        <f t="shared" si="24"/>
        <v>24.9999883922042</v>
      </c>
    </row>
    <row r="139" spans="1:11" ht="12.75">
      <c r="A139" s="27" t="s">
        <v>106</v>
      </c>
      <c r="B139" s="18" t="s">
        <v>107</v>
      </c>
      <c r="C139" s="19">
        <v>77794.58</v>
      </c>
      <c r="D139" s="19">
        <v>815563</v>
      </c>
      <c r="E139" s="19">
        <v>135763</v>
      </c>
      <c r="F139" s="19">
        <v>135111.8</v>
      </c>
      <c r="G139" s="19">
        <f t="shared" si="20"/>
        <v>57317.21999999999</v>
      </c>
      <c r="H139" s="19">
        <f t="shared" si="21"/>
        <v>651.2000000000116</v>
      </c>
      <c r="I139" s="20">
        <f t="shared" si="22"/>
        <v>73.6776520935006</v>
      </c>
      <c r="J139" s="20">
        <f t="shared" si="23"/>
        <v>99.52034059353431</v>
      </c>
      <c r="K139" s="20">
        <f t="shared" si="24"/>
        <v>16.566690740016405</v>
      </c>
    </row>
    <row r="140" spans="1:11" ht="12.75">
      <c r="A140" s="25" t="s">
        <v>108</v>
      </c>
      <c r="B140" s="18" t="s">
        <v>109</v>
      </c>
      <c r="C140" s="19">
        <v>22307914.18</v>
      </c>
      <c r="D140" s="19">
        <v>75508916</v>
      </c>
      <c r="E140" s="19">
        <v>15853719</v>
      </c>
      <c r="F140" s="19">
        <v>15551871.5</v>
      </c>
      <c r="G140" s="19">
        <f t="shared" si="20"/>
        <v>-6756042.68</v>
      </c>
      <c r="H140" s="19">
        <f t="shared" si="21"/>
        <v>301847.5</v>
      </c>
      <c r="I140" s="20">
        <f t="shared" si="22"/>
        <v>-30.285407346855763</v>
      </c>
      <c r="J140" s="20">
        <f t="shared" si="23"/>
        <v>98.09604610754108</v>
      </c>
      <c r="K140" s="20">
        <f t="shared" si="24"/>
        <v>20.596073051823442</v>
      </c>
    </row>
    <row r="141" spans="1:11" ht="12.75">
      <c r="A141" s="26" t="s">
        <v>110</v>
      </c>
      <c r="B141" s="18" t="s">
        <v>111</v>
      </c>
      <c r="C141" s="19">
        <v>22163243.07</v>
      </c>
      <c r="D141" s="19">
        <v>74437576</v>
      </c>
      <c r="E141" s="19">
        <v>15665747</v>
      </c>
      <c r="F141" s="19">
        <v>15376118.34</v>
      </c>
      <c r="G141" s="19">
        <f t="shared" si="20"/>
        <v>-6787124.73</v>
      </c>
      <c r="H141" s="19">
        <f t="shared" si="21"/>
        <v>289628.66000000015</v>
      </c>
      <c r="I141" s="20">
        <f t="shared" si="22"/>
        <v>-30.623337516823085</v>
      </c>
      <c r="J141" s="20">
        <f t="shared" si="23"/>
        <v>98.15119789691484</v>
      </c>
      <c r="K141" s="20">
        <f t="shared" si="24"/>
        <v>20.656393136713643</v>
      </c>
    </row>
    <row r="142" spans="1:11" ht="25.5">
      <c r="A142" s="27" t="s">
        <v>112</v>
      </c>
      <c r="B142" s="18" t="s">
        <v>113</v>
      </c>
      <c r="C142" s="19">
        <v>1879471</v>
      </c>
      <c r="D142" s="19">
        <v>8775480</v>
      </c>
      <c r="E142" s="19">
        <v>2073407</v>
      </c>
      <c r="F142" s="19">
        <v>2068996.41</v>
      </c>
      <c r="G142" s="19">
        <f t="shared" si="20"/>
        <v>189525.40999999992</v>
      </c>
      <c r="H142" s="19">
        <f t="shared" si="21"/>
        <v>4410.590000000084</v>
      </c>
      <c r="I142" s="20">
        <f t="shared" si="22"/>
        <v>10.083976289072822</v>
      </c>
      <c r="J142" s="20">
        <f t="shared" si="23"/>
        <v>99.7872781369022</v>
      </c>
      <c r="K142" s="20">
        <f t="shared" si="24"/>
        <v>23.57701698368636</v>
      </c>
    </row>
    <row r="143" spans="1:11" ht="25.5">
      <c r="A143" s="27" t="s">
        <v>114</v>
      </c>
      <c r="B143" s="18" t="s">
        <v>115</v>
      </c>
      <c r="C143" s="19">
        <v>246736.07</v>
      </c>
      <c r="D143" s="19">
        <v>1217670</v>
      </c>
      <c r="E143" s="19">
        <v>267410</v>
      </c>
      <c r="F143" s="19">
        <v>263328.69</v>
      </c>
      <c r="G143" s="19">
        <f t="shared" si="20"/>
        <v>16592.619999999995</v>
      </c>
      <c r="H143" s="19">
        <f t="shared" si="21"/>
        <v>4081.3099999999977</v>
      </c>
      <c r="I143" s="20">
        <f t="shared" si="22"/>
        <v>6.724845702535504</v>
      </c>
      <c r="J143" s="20">
        <f t="shared" si="23"/>
        <v>98.47376313526046</v>
      </c>
      <c r="K143" s="20">
        <f t="shared" si="24"/>
        <v>21.625620241937472</v>
      </c>
    </row>
    <row r="144" spans="1:11" ht="25.5">
      <c r="A144" s="27" t="s">
        <v>116</v>
      </c>
      <c r="B144" s="18" t="s">
        <v>117</v>
      </c>
      <c r="C144" s="19">
        <v>18171590</v>
      </c>
      <c r="D144" s="19">
        <v>55273357</v>
      </c>
      <c r="E144" s="19">
        <v>11338417</v>
      </c>
      <c r="F144" s="19">
        <v>11061565.93</v>
      </c>
      <c r="G144" s="19">
        <f t="shared" si="20"/>
        <v>-7110024.07</v>
      </c>
      <c r="H144" s="19">
        <f t="shared" si="21"/>
        <v>276851.0700000003</v>
      </c>
      <c r="I144" s="20">
        <f t="shared" si="22"/>
        <v>-39.127143359496884</v>
      </c>
      <c r="J144" s="20">
        <f t="shared" si="23"/>
        <v>97.55829169098297</v>
      </c>
      <c r="K144" s="20">
        <f t="shared" si="24"/>
        <v>20.012473514138104</v>
      </c>
    </row>
    <row r="145" spans="1:11" ht="25.5">
      <c r="A145" s="27" t="s">
        <v>118</v>
      </c>
      <c r="B145" s="18" t="s">
        <v>119</v>
      </c>
      <c r="C145" s="19">
        <v>5498</v>
      </c>
      <c r="D145" s="19">
        <v>14362</v>
      </c>
      <c r="E145" s="19">
        <v>4591</v>
      </c>
      <c r="F145" s="19">
        <v>4176.76</v>
      </c>
      <c r="G145" s="19">
        <f t="shared" si="20"/>
        <v>-1321.2399999999998</v>
      </c>
      <c r="H145" s="19">
        <f t="shared" si="21"/>
        <v>414.2399999999998</v>
      </c>
      <c r="I145" s="20">
        <f t="shared" si="22"/>
        <v>-24.031284103310284</v>
      </c>
      <c r="J145" s="20">
        <f t="shared" si="23"/>
        <v>90.9771291657591</v>
      </c>
      <c r="K145" s="20">
        <f t="shared" si="24"/>
        <v>29.08202200250662</v>
      </c>
    </row>
    <row r="146" spans="1:11" ht="25.5">
      <c r="A146" s="27" t="s">
        <v>120</v>
      </c>
      <c r="B146" s="18" t="s">
        <v>121</v>
      </c>
      <c r="C146" s="19">
        <v>300231</v>
      </c>
      <c r="D146" s="19">
        <v>1306078</v>
      </c>
      <c r="E146" s="19">
        <v>276640</v>
      </c>
      <c r="F146" s="19">
        <v>272768.55</v>
      </c>
      <c r="G146" s="19">
        <f t="shared" si="20"/>
        <v>-27462.45000000001</v>
      </c>
      <c r="H146" s="19">
        <f t="shared" si="21"/>
        <v>3871.4500000000116</v>
      </c>
      <c r="I146" s="20">
        <f t="shared" si="22"/>
        <v>-9.14710672781959</v>
      </c>
      <c r="J146" s="20">
        <f t="shared" si="23"/>
        <v>98.6005458357432</v>
      </c>
      <c r="K146" s="20">
        <f t="shared" si="24"/>
        <v>20.88455283681373</v>
      </c>
    </row>
    <row r="147" spans="1:11" ht="25.5">
      <c r="A147" s="27" t="s">
        <v>122</v>
      </c>
      <c r="B147" s="18" t="s">
        <v>123</v>
      </c>
      <c r="C147" s="19">
        <v>1219699</v>
      </c>
      <c r="D147" s="19">
        <v>6275008</v>
      </c>
      <c r="E147" s="19">
        <v>1363031</v>
      </c>
      <c r="F147" s="19">
        <v>1363031</v>
      </c>
      <c r="G147" s="19">
        <f t="shared" si="20"/>
        <v>143332</v>
      </c>
      <c r="H147" s="19">
        <f t="shared" si="21"/>
        <v>0</v>
      </c>
      <c r="I147" s="20">
        <f t="shared" si="22"/>
        <v>11.75142391688442</v>
      </c>
      <c r="J147" s="20">
        <f t="shared" si="23"/>
        <v>100</v>
      </c>
      <c r="K147" s="20">
        <f t="shared" si="24"/>
        <v>21.72158186889961</v>
      </c>
    </row>
    <row r="148" spans="1:11" ht="25.5">
      <c r="A148" s="27" t="s">
        <v>124</v>
      </c>
      <c r="B148" s="18" t="s">
        <v>125</v>
      </c>
      <c r="C148" s="19">
        <v>38993</v>
      </c>
      <c r="D148" s="19">
        <v>39253</v>
      </c>
      <c r="E148" s="19">
        <v>8526</v>
      </c>
      <c r="F148" s="19">
        <v>8526</v>
      </c>
      <c r="G148" s="19">
        <f t="shared" si="20"/>
        <v>-30467</v>
      </c>
      <c r="H148" s="19">
        <f t="shared" si="21"/>
        <v>0</v>
      </c>
      <c r="I148" s="20">
        <f t="shared" si="22"/>
        <v>-78.13453696817378</v>
      </c>
      <c r="J148" s="20">
        <f t="shared" si="23"/>
        <v>100</v>
      </c>
      <c r="K148" s="20">
        <f t="shared" si="24"/>
        <v>21.720632817873792</v>
      </c>
    </row>
    <row r="149" spans="1:11" ht="25.5">
      <c r="A149" s="27" t="s">
        <v>126</v>
      </c>
      <c r="B149" s="18" t="s">
        <v>127</v>
      </c>
      <c r="C149" s="19">
        <v>21056</v>
      </c>
      <c r="D149" s="19">
        <v>94993</v>
      </c>
      <c r="E149" s="19">
        <v>20635</v>
      </c>
      <c r="F149" s="19">
        <v>20635</v>
      </c>
      <c r="G149" s="19">
        <f t="shared" si="20"/>
        <v>-421</v>
      </c>
      <c r="H149" s="19">
        <f t="shared" si="21"/>
        <v>0</v>
      </c>
      <c r="I149" s="20">
        <f t="shared" si="22"/>
        <v>-1.9994300911854026</v>
      </c>
      <c r="J149" s="20">
        <f t="shared" si="23"/>
        <v>100</v>
      </c>
      <c r="K149" s="20">
        <f t="shared" si="24"/>
        <v>21.722653248134073</v>
      </c>
    </row>
    <row r="150" spans="1:11" ht="25.5">
      <c r="A150" s="27" t="s">
        <v>128</v>
      </c>
      <c r="B150" s="18" t="s">
        <v>129</v>
      </c>
      <c r="C150" s="19">
        <v>279969</v>
      </c>
      <c r="D150" s="19">
        <v>1441375</v>
      </c>
      <c r="E150" s="19">
        <v>313090</v>
      </c>
      <c r="F150" s="19">
        <v>313090</v>
      </c>
      <c r="G150" s="19">
        <f t="shared" si="20"/>
        <v>33121</v>
      </c>
      <c r="H150" s="19">
        <f t="shared" si="21"/>
        <v>0</v>
      </c>
      <c r="I150" s="20">
        <f t="shared" si="22"/>
        <v>11.830238347817087</v>
      </c>
      <c r="J150" s="20">
        <f t="shared" si="23"/>
        <v>100</v>
      </c>
      <c r="K150" s="20">
        <f t="shared" si="24"/>
        <v>21.721619980920995</v>
      </c>
    </row>
    <row r="151" spans="1:11" ht="12.75">
      <c r="A151" s="26" t="s">
        <v>130</v>
      </c>
      <c r="B151" s="18" t="s">
        <v>131</v>
      </c>
      <c r="C151" s="19">
        <v>144671.11</v>
      </c>
      <c r="D151" s="19">
        <v>1071340</v>
      </c>
      <c r="E151" s="19">
        <v>187972</v>
      </c>
      <c r="F151" s="19">
        <v>175753.16</v>
      </c>
      <c r="G151" s="19">
        <f t="shared" si="20"/>
        <v>31082.050000000017</v>
      </c>
      <c r="H151" s="19">
        <f t="shared" si="21"/>
        <v>12218.839999999997</v>
      </c>
      <c r="I151" s="20">
        <f t="shared" si="22"/>
        <v>21.48462813342624</v>
      </c>
      <c r="J151" s="20">
        <f t="shared" si="23"/>
        <v>93.49964888387632</v>
      </c>
      <c r="K151" s="20">
        <f t="shared" si="24"/>
        <v>16.40498441204473</v>
      </c>
    </row>
    <row r="152" spans="1:11" ht="12.75">
      <c r="A152" s="17" t="s">
        <v>132</v>
      </c>
      <c r="B152" s="18" t="s">
        <v>133</v>
      </c>
      <c r="C152" s="19">
        <v>391827452.27</v>
      </c>
      <c r="D152" s="19">
        <v>1501011747</v>
      </c>
      <c r="E152" s="19">
        <v>377158179</v>
      </c>
      <c r="F152" s="19">
        <v>372948425.42</v>
      </c>
      <c r="G152" s="19">
        <f t="shared" si="20"/>
        <v>-18879026.849999964</v>
      </c>
      <c r="H152" s="19">
        <f t="shared" si="21"/>
        <v>4209753.579999983</v>
      </c>
      <c r="I152" s="20">
        <f t="shared" si="22"/>
        <v>-4.8181991181646</v>
      </c>
      <c r="J152" s="20">
        <f t="shared" si="23"/>
        <v>98.88382280581538</v>
      </c>
      <c r="K152" s="20">
        <f t="shared" si="24"/>
        <v>24.846469467370532</v>
      </c>
    </row>
    <row r="153" spans="1:11" ht="12.75">
      <c r="A153" s="23" t="s">
        <v>28</v>
      </c>
      <c r="B153" s="18" t="s">
        <v>134</v>
      </c>
      <c r="C153" s="19">
        <v>391814452.27</v>
      </c>
      <c r="D153" s="19">
        <v>1500442139</v>
      </c>
      <c r="E153" s="19">
        <v>377061658</v>
      </c>
      <c r="F153" s="19">
        <v>372858810.21</v>
      </c>
      <c r="G153" s="19">
        <f t="shared" si="20"/>
        <v>-18955642.060000002</v>
      </c>
      <c r="H153" s="19">
        <f t="shared" si="21"/>
        <v>4202847.790000021</v>
      </c>
      <c r="I153" s="20">
        <f t="shared" si="22"/>
        <v>-4.83791293306804</v>
      </c>
      <c r="J153" s="20">
        <f t="shared" si="23"/>
        <v>98.88536855953674</v>
      </c>
      <c r="K153" s="20">
        <f t="shared" si="24"/>
        <v>24.849929265416343</v>
      </c>
    </row>
    <row r="154" spans="1:11" ht="12.75">
      <c r="A154" s="24" t="s">
        <v>135</v>
      </c>
      <c r="B154" s="18" t="s">
        <v>136</v>
      </c>
      <c r="C154" s="19">
        <v>2044535.75</v>
      </c>
      <c r="D154" s="19">
        <v>9605590</v>
      </c>
      <c r="E154" s="19">
        <v>2064624</v>
      </c>
      <c r="F154" s="19">
        <v>2064624</v>
      </c>
      <c r="G154" s="19">
        <f t="shared" si="20"/>
        <v>20088.25</v>
      </c>
      <c r="H154" s="19">
        <f t="shared" si="21"/>
        <v>0</v>
      </c>
      <c r="I154" s="20">
        <f t="shared" si="22"/>
        <v>0.9825335653827665</v>
      </c>
      <c r="J154" s="20">
        <f t="shared" si="23"/>
        <v>100</v>
      </c>
      <c r="K154" s="20">
        <f t="shared" si="24"/>
        <v>21.493984232098185</v>
      </c>
    </row>
    <row r="155" spans="1:11" ht="12.75">
      <c r="A155" s="25" t="s">
        <v>137</v>
      </c>
      <c r="B155" s="18" t="s">
        <v>138</v>
      </c>
      <c r="C155" s="19">
        <v>1462254</v>
      </c>
      <c r="D155" s="19">
        <v>6866460</v>
      </c>
      <c r="E155" s="19">
        <v>1426743</v>
      </c>
      <c r="F155" s="19">
        <v>1426743</v>
      </c>
      <c r="G155" s="19">
        <f t="shared" si="20"/>
        <v>-35511</v>
      </c>
      <c r="H155" s="19">
        <f t="shared" si="21"/>
        <v>0</v>
      </c>
      <c r="I155" s="20">
        <f t="shared" si="22"/>
        <v>-2.4285110521154394</v>
      </c>
      <c r="J155" s="20">
        <f t="shared" si="23"/>
        <v>100</v>
      </c>
      <c r="K155" s="20">
        <f t="shared" si="24"/>
        <v>20.778436050017042</v>
      </c>
    </row>
    <row r="156" spans="1:11" ht="12.75">
      <c r="A156" s="26" t="s">
        <v>139</v>
      </c>
      <c r="B156" s="18" t="s">
        <v>140</v>
      </c>
      <c r="C156" s="19">
        <v>1122554</v>
      </c>
      <c r="D156" s="19">
        <v>5537255</v>
      </c>
      <c r="E156" s="19">
        <v>1086169</v>
      </c>
      <c r="F156" s="19">
        <v>1086169</v>
      </c>
      <c r="G156" s="19">
        <f t="shared" si="20"/>
        <v>-36385</v>
      </c>
      <c r="H156" s="19">
        <f t="shared" si="21"/>
        <v>0</v>
      </c>
      <c r="I156" s="20">
        <f t="shared" si="22"/>
        <v>-3.241269462315401</v>
      </c>
      <c r="J156" s="20">
        <f t="shared" si="23"/>
        <v>100</v>
      </c>
      <c r="K156" s="20">
        <f t="shared" si="24"/>
        <v>19.615657938816256</v>
      </c>
    </row>
    <row r="157" spans="1:11" ht="12.75">
      <c r="A157" s="25" t="s">
        <v>141</v>
      </c>
      <c r="B157" s="18" t="s">
        <v>142</v>
      </c>
      <c r="C157" s="19">
        <v>582281.75</v>
      </c>
      <c r="D157" s="19">
        <v>2739130</v>
      </c>
      <c r="E157" s="19">
        <v>637881</v>
      </c>
      <c r="F157" s="19">
        <v>637881</v>
      </c>
      <c r="G157" s="19">
        <f t="shared" si="20"/>
        <v>55599.25</v>
      </c>
      <c r="H157" s="19">
        <f t="shared" si="21"/>
        <v>0</v>
      </c>
      <c r="I157" s="20">
        <f t="shared" si="22"/>
        <v>9.548513241227297</v>
      </c>
      <c r="J157" s="20">
        <f t="shared" si="23"/>
        <v>100</v>
      </c>
      <c r="K157" s="20">
        <f t="shared" si="24"/>
        <v>23.287722744082977</v>
      </c>
    </row>
    <row r="158" spans="1:11" ht="12.75">
      <c r="A158" s="24" t="s">
        <v>143</v>
      </c>
      <c r="B158" s="18" t="s">
        <v>144</v>
      </c>
      <c r="C158" s="19">
        <v>0</v>
      </c>
      <c r="D158" s="19">
        <v>8113</v>
      </c>
      <c r="E158" s="19">
        <v>0</v>
      </c>
      <c r="F158" s="19">
        <v>0</v>
      </c>
      <c r="G158" s="19">
        <f t="shared" si="20"/>
        <v>0</v>
      </c>
      <c r="H158" s="19">
        <f t="shared" si="21"/>
        <v>0</v>
      </c>
      <c r="I158" s="20">
        <f t="shared" si="22"/>
        <v>0</v>
      </c>
      <c r="J158" s="20">
        <f t="shared" si="23"/>
        <v>0</v>
      </c>
      <c r="K158" s="20">
        <f t="shared" si="24"/>
        <v>0</v>
      </c>
    </row>
    <row r="159" spans="1:11" ht="12.75">
      <c r="A159" s="24" t="s">
        <v>30</v>
      </c>
      <c r="B159" s="18" t="s">
        <v>145</v>
      </c>
      <c r="C159" s="19">
        <v>367367523.63</v>
      </c>
      <c r="D159" s="19">
        <v>1414847740</v>
      </c>
      <c r="E159" s="19">
        <v>359061521</v>
      </c>
      <c r="F159" s="19">
        <v>355164937.24</v>
      </c>
      <c r="G159" s="19">
        <f t="shared" si="20"/>
        <v>-12202586.389999986</v>
      </c>
      <c r="H159" s="19">
        <f t="shared" si="21"/>
        <v>3896583.7599999905</v>
      </c>
      <c r="I159" s="20">
        <f t="shared" si="22"/>
        <v>-3.321629051317558</v>
      </c>
      <c r="J159" s="20">
        <f t="shared" si="23"/>
        <v>98.91478659446776</v>
      </c>
      <c r="K159" s="20">
        <f t="shared" si="24"/>
        <v>25.102696721274054</v>
      </c>
    </row>
    <row r="160" spans="1:11" ht="12.75">
      <c r="A160" s="25" t="s">
        <v>146</v>
      </c>
      <c r="B160" s="18" t="s">
        <v>147</v>
      </c>
      <c r="C160" s="19">
        <v>1259213.31</v>
      </c>
      <c r="D160" s="19">
        <v>5269575</v>
      </c>
      <c r="E160" s="19">
        <v>1154688</v>
      </c>
      <c r="F160" s="19">
        <v>1153097.52</v>
      </c>
      <c r="G160" s="19">
        <f t="shared" si="20"/>
        <v>-106115.79000000004</v>
      </c>
      <c r="H160" s="19">
        <f t="shared" si="21"/>
        <v>1590.4799999999814</v>
      </c>
      <c r="I160" s="20">
        <f t="shared" si="22"/>
        <v>-8.427149646313708</v>
      </c>
      <c r="J160" s="20">
        <f t="shared" si="23"/>
        <v>99.86225889590955</v>
      </c>
      <c r="K160" s="20">
        <f t="shared" si="24"/>
        <v>21.882173040520346</v>
      </c>
    </row>
    <row r="161" spans="1:11" ht="12.75">
      <c r="A161" s="25" t="s">
        <v>148</v>
      </c>
      <c r="B161" s="18" t="s">
        <v>149</v>
      </c>
      <c r="C161" s="19">
        <v>366108310.32</v>
      </c>
      <c r="D161" s="19">
        <v>1409578165</v>
      </c>
      <c r="E161" s="19">
        <v>357906833</v>
      </c>
      <c r="F161" s="19">
        <v>354011839.72</v>
      </c>
      <c r="G161" s="19">
        <f t="shared" si="20"/>
        <v>-12096470.599999964</v>
      </c>
      <c r="H161" s="19">
        <f t="shared" si="21"/>
        <v>3894993.2799999714</v>
      </c>
      <c r="I161" s="20">
        <f t="shared" si="22"/>
        <v>-3.3040688394718245</v>
      </c>
      <c r="J161" s="20">
        <f t="shared" si="23"/>
        <v>98.91172983556869</v>
      </c>
      <c r="K161" s="20">
        <f t="shared" si="24"/>
        <v>25.114736345252624</v>
      </c>
    </row>
    <row r="162" spans="1:11" ht="25.5">
      <c r="A162" s="24" t="s">
        <v>150</v>
      </c>
      <c r="B162" s="18" t="s">
        <v>151</v>
      </c>
      <c r="C162" s="19">
        <v>12111.83</v>
      </c>
      <c r="D162" s="19">
        <v>12258</v>
      </c>
      <c r="E162" s="19">
        <v>12258</v>
      </c>
      <c r="F162" s="19">
        <v>11841.75</v>
      </c>
      <c r="G162" s="19">
        <f aca="true" t="shared" si="25" ref="G162:G193">F162-C162</f>
        <v>-270.0799999999999</v>
      </c>
      <c r="H162" s="19">
        <f aca="true" t="shared" si="26" ref="H162:H177">E162-F162</f>
        <v>416.25</v>
      </c>
      <c r="I162" s="20">
        <f aca="true" t="shared" si="27" ref="I162:I177">IF(ISERROR(F162/C162),0,F162/C162*100-100)</f>
        <v>-2.2298859875014756</v>
      </c>
      <c r="J162" s="20">
        <f aca="true" t="shared" si="28" ref="J162:J177">IF(ISERROR(F162/E162),0,F162/E162*100)</f>
        <v>96.6042584434655</v>
      </c>
      <c r="K162" s="20">
        <f aca="true" t="shared" si="29" ref="K162:K177">IF(ISERROR(F162/D162),0,F162/D162*100)</f>
        <v>96.6042584434655</v>
      </c>
    </row>
    <row r="163" spans="1:11" ht="12.75">
      <c r="A163" s="25" t="s">
        <v>152</v>
      </c>
      <c r="B163" s="18" t="s">
        <v>153</v>
      </c>
      <c r="C163" s="19">
        <v>12111.83</v>
      </c>
      <c r="D163" s="19">
        <v>12258</v>
      </c>
      <c r="E163" s="19">
        <v>12258</v>
      </c>
      <c r="F163" s="19">
        <v>11841.75</v>
      </c>
      <c r="G163" s="19">
        <f t="shared" si="25"/>
        <v>-270.0799999999999</v>
      </c>
      <c r="H163" s="19">
        <f t="shared" si="26"/>
        <v>416.25</v>
      </c>
      <c r="I163" s="20">
        <f t="shared" si="27"/>
        <v>-2.2298859875014756</v>
      </c>
      <c r="J163" s="20">
        <f t="shared" si="28"/>
        <v>96.6042584434655</v>
      </c>
      <c r="K163" s="20">
        <f t="shared" si="29"/>
        <v>96.6042584434655</v>
      </c>
    </row>
    <row r="164" spans="1:11" ht="12.75">
      <c r="A164" s="24" t="s">
        <v>154</v>
      </c>
      <c r="B164" s="18" t="s">
        <v>155</v>
      </c>
      <c r="C164" s="19">
        <v>22390281.06</v>
      </c>
      <c r="D164" s="19">
        <v>75968438</v>
      </c>
      <c r="E164" s="19">
        <v>15923255</v>
      </c>
      <c r="F164" s="19">
        <v>15617407.22</v>
      </c>
      <c r="G164" s="19">
        <f t="shared" si="25"/>
        <v>-6772873.839999998</v>
      </c>
      <c r="H164" s="19">
        <f t="shared" si="26"/>
        <v>305847.77999999933</v>
      </c>
      <c r="I164" s="20">
        <f t="shared" si="27"/>
        <v>-30.249168475601067</v>
      </c>
      <c r="J164" s="20">
        <f t="shared" si="28"/>
        <v>98.07923832156177</v>
      </c>
      <c r="K164" s="20">
        <f t="shared" si="29"/>
        <v>20.55775744658591</v>
      </c>
    </row>
    <row r="165" spans="1:11" ht="12.75">
      <c r="A165" s="25" t="s">
        <v>156</v>
      </c>
      <c r="B165" s="18" t="s">
        <v>157</v>
      </c>
      <c r="C165" s="19">
        <v>22307914.18</v>
      </c>
      <c r="D165" s="19">
        <v>75508916</v>
      </c>
      <c r="E165" s="19">
        <v>15853719</v>
      </c>
      <c r="F165" s="19">
        <v>15551871.5</v>
      </c>
      <c r="G165" s="19">
        <f t="shared" si="25"/>
        <v>-6756042.68</v>
      </c>
      <c r="H165" s="19">
        <f t="shared" si="26"/>
        <v>301847.5</v>
      </c>
      <c r="I165" s="20">
        <f t="shared" si="27"/>
        <v>-30.285407346855763</v>
      </c>
      <c r="J165" s="20">
        <f t="shared" si="28"/>
        <v>98.09604610754108</v>
      </c>
      <c r="K165" s="20">
        <f t="shared" si="29"/>
        <v>20.596073051823442</v>
      </c>
    </row>
    <row r="166" spans="1:11" ht="25.5">
      <c r="A166" s="26" t="s">
        <v>158</v>
      </c>
      <c r="B166" s="18" t="s">
        <v>159</v>
      </c>
      <c r="C166" s="19">
        <v>22307914.18</v>
      </c>
      <c r="D166" s="19">
        <v>75508916</v>
      </c>
      <c r="E166" s="19">
        <v>15853719</v>
      </c>
      <c r="F166" s="19">
        <v>15551871.5</v>
      </c>
      <c r="G166" s="19">
        <f t="shared" si="25"/>
        <v>-6756042.68</v>
      </c>
      <c r="H166" s="19">
        <f t="shared" si="26"/>
        <v>301847.5</v>
      </c>
      <c r="I166" s="20">
        <f t="shared" si="27"/>
        <v>-30.285407346855763</v>
      </c>
      <c r="J166" s="20">
        <f t="shared" si="28"/>
        <v>98.09604610754108</v>
      </c>
      <c r="K166" s="20">
        <f t="shared" si="29"/>
        <v>20.596073051823442</v>
      </c>
    </row>
    <row r="167" spans="1:11" ht="25.5">
      <c r="A167" s="25" t="s">
        <v>160</v>
      </c>
      <c r="B167" s="18" t="s">
        <v>161</v>
      </c>
      <c r="C167" s="19">
        <v>82366.88</v>
      </c>
      <c r="D167" s="19">
        <v>459522</v>
      </c>
      <c r="E167" s="19">
        <v>69536</v>
      </c>
      <c r="F167" s="19">
        <v>65535.72</v>
      </c>
      <c r="G167" s="19">
        <f t="shared" si="25"/>
        <v>-16831.160000000003</v>
      </c>
      <c r="H167" s="19">
        <f t="shared" si="26"/>
        <v>4000.279999999999</v>
      </c>
      <c r="I167" s="20">
        <f t="shared" si="27"/>
        <v>-20.434378478339838</v>
      </c>
      <c r="J167" s="20">
        <f t="shared" si="28"/>
        <v>94.24718131615279</v>
      </c>
      <c r="K167" s="20">
        <f t="shared" si="29"/>
        <v>14.261715434734354</v>
      </c>
    </row>
    <row r="168" spans="1:11" ht="25.5">
      <c r="A168" s="26" t="s">
        <v>162</v>
      </c>
      <c r="B168" s="18" t="s">
        <v>163</v>
      </c>
      <c r="C168" s="19">
        <v>72665</v>
      </c>
      <c r="D168" s="19">
        <v>353780</v>
      </c>
      <c r="E168" s="19">
        <v>59974</v>
      </c>
      <c r="F168" s="19">
        <v>59974</v>
      </c>
      <c r="G168" s="19">
        <f t="shared" si="25"/>
        <v>-12691</v>
      </c>
      <c r="H168" s="19">
        <f t="shared" si="26"/>
        <v>0</v>
      </c>
      <c r="I168" s="20">
        <f t="shared" si="27"/>
        <v>-17.46507947429987</v>
      </c>
      <c r="J168" s="20">
        <f t="shared" si="28"/>
        <v>100</v>
      </c>
      <c r="K168" s="20">
        <f t="shared" si="29"/>
        <v>16.952343264175475</v>
      </c>
    </row>
    <row r="169" spans="1:11" ht="38.25">
      <c r="A169" s="26" t="s">
        <v>164</v>
      </c>
      <c r="B169" s="18" t="s">
        <v>165</v>
      </c>
      <c r="C169" s="19">
        <v>9701.88</v>
      </c>
      <c r="D169" s="19">
        <v>105742</v>
      </c>
      <c r="E169" s="19">
        <v>9562</v>
      </c>
      <c r="F169" s="19">
        <v>5561.72</v>
      </c>
      <c r="G169" s="19">
        <f t="shared" si="25"/>
        <v>-4140.159999999999</v>
      </c>
      <c r="H169" s="19">
        <f t="shared" si="26"/>
        <v>4000.2799999999997</v>
      </c>
      <c r="I169" s="20">
        <f t="shared" si="27"/>
        <v>-42.67379105905247</v>
      </c>
      <c r="J169" s="20">
        <f t="shared" si="28"/>
        <v>58.164819075507225</v>
      </c>
      <c r="K169" s="20">
        <f t="shared" si="29"/>
        <v>5.259707590172306</v>
      </c>
    </row>
    <row r="170" spans="1:11" ht="12.75">
      <c r="A170" s="23" t="s">
        <v>53</v>
      </c>
      <c r="B170" s="18" t="s">
        <v>166</v>
      </c>
      <c r="C170" s="19">
        <v>13000</v>
      </c>
      <c r="D170" s="19">
        <v>569608</v>
      </c>
      <c r="E170" s="19">
        <v>96521</v>
      </c>
      <c r="F170" s="19">
        <v>89615.21</v>
      </c>
      <c r="G170" s="19">
        <f t="shared" si="25"/>
        <v>76615.21</v>
      </c>
      <c r="H170" s="19">
        <f t="shared" si="26"/>
        <v>6905.789999999994</v>
      </c>
      <c r="I170" s="20">
        <f t="shared" si="27"/>
        <v>589.3477692307692</v>
      </c>
      <c r="J170" s="20">
        <f t="shared" si="28"/>
        <v>92.84529791444349</v>
      </c>
      <c r="K170" s="20">
        <f t="shared" si="29"/>
        <v>15.73278640749428</v>
      </c>
    </row>
    <row r="171" spans="1:11" ht="12.75">
      <c r="A171" s="24" t="s">
        <v>167</v>
      </c>
      <c r="B171" s="18" t="s">
        <v>168</v>
      </c>
      <c r="C171" s="19">
        <v>13000</v>
      </c>
      <c r="D171" s="19">
        <v>569608</v>
      </c>
      <c r="E171" s="19">
        <v>96521</v>
      </c>
      <c r="F171" s="19">
        <v>89615.21</v>
      </c>
      <c r="G171" s="19">
        <f t="shared" si="25"/>
        <v>76615.21</v>
      </c>
      <c r="H171" s="19">
        <f t="shared" si="26"/>
        <v>6905.789999999994</v>
      </c>
      <c r="I171" s="20">
        <f t="shared" si="27"/>
        <v>589.3477692307692</v>
      </c>
      <c r="J171" s="20">
        <f t="shared" si="28"/>
        <v>92.84529791444349</v>
      </c>
      <c r="K171" s="20">
        <f t="shared" si="29"/>
        <v>15.73278640749428</v>
      </c>
    </row>
    <row r="172" spans="1:11" ht="12.75">
      <c r="A172" s="17"/>
      <c r="B172" s="18" t="s">
        <v>169</v>
      </c>
      <c r="C172" s="19">
        <v>-58334033.44</v>
      </c>
      <c r="D172" s="19">
        <v>-56296660</v>
      </c>
      <c r="E172" s="19">
        <v>-35239394</v>
      </c>
      <c r="F172" s="19">
        <v>-17784427.63</v>
      </c>
      <c r="G172" s="19">
        <f t="shared" si="25"/>
        <v>40549605.81</v>
      </c>
      <c r="H172" s="19">
        <f t="shared" si="26"/>
        <v>-17454966.37</v>
      </c>
      <c r="I172" s="20">
        <f t="shared" si="27"/>
        <v>-69.51277567958277</v>
      </c>
      <c r="J172" s="20">
        <f t="shared" si="28"/>
        <v>50.467461585746896</v>
      </c>
      <c r="K172" s="20">
        <f t="shared" si="29"/>
        <v>31.59055551430582</v>
      </c>
    </row>
    <row r="173" spans="1:11" ht="12.75">
      <c r="A173" s="17" t="s">
        <v>170</v>
      </c>
      <c r="B173" s="18" t="s">
        <v>171</v>
      </c>
      <c r="C173" s="19">
        <v>58334033.44</v>
      </c>
      <c r="D173" s="19">
        <v>56296660</v>
      </c>
      <c r="E173" s="19">
        <v>35239394</v>
      </c>
      <c r="F173" s="19">
        <v>17784427.63</v>
      </c>
      <c r="G173" s="19">
        <f t="shared" si="25"/>
        <v>-40549605.81</v>
      </c>
      <c r="H173" s="19">
        <f t="shared" si="26"/>
        <v>17454966.37</v>
      </c>
      <c r="I173" s="20">
        <f t="shared" si="27"/>
        <v>-69.51277567958277</v>
      </c>
      <c r="J173" s="20">
        <f t="shared" si="28"/>
        <v>50.467461585746896</v>
      </c>
      <c r="K173" s="20">
        <f t="shared" si="29"/>
        <v>31.59055551430582</v>
      </c>
    </row>
    <row r="174" spans="1:11" ht="12.75">
      <c r="A174" s="23" t="s">
        <v>172</v>
      </c>
      <c r="B174" s="18" t="s">
        <v>173</v>
      </c>
      <c r="C174" s="19">
        <v>32870.11</v>
      </c>
      <c r="D174" s="19">
        <v>0</v>
      </c>
      <c r="E174" s="19">
        <v>0</v>
      </c>
      <c r="F174" s="19">
        <v>719.66</v>
      </c>
      <c r="G174" s="19">
        <f t="shared" si="25"/>
        <v>-32150.45</v>
      </c>
      <c r="H174" s="19">
        <f t="shared" si="26"/>
        <v>-719.66</v>
      </c>
      <c r="I174" s="20">
        <f t="shared" si="27"/>
        <v>-97.81059448842733</v>
      </c>
      <c r="J174" s="20">
        <f t="shared" si="28"/>
        <v>0</v>
      </c>
      <c r="K174" s="20">
        <f t="shared" si="29"/>
        <v>0</v>
      </c>
    </row>
    <row r="175" spans="1:11" ht="12.75">
      <c r="A175" s="23" t="s">
        <v>174</v>
      </c>
      <c r="B175" s="18" t="s">
        <v>175</v>
      </c>
      <c r="C175" s="19">
        <v>58301163.33</v>
      </c>
      <c r="D175" s="19">
        <v>56296660</v>
      </c>
      <c r="E175" s="19">
        <v>35239394</v>
      </c>
      <c r="F175" s="19">
        <v>17783707.97</v>
      </c>
      <c r="G175" s="19">
        <f t="shared" si="25"/>
        <v>-40517455.36</v>
      </c>
      <c r="H175" s="19">
        <f t="shared" si="26"/>
        <v>17455686.03</v>
      </c>
      <c r="I175" s="20">
        <f t="shared" si="27"/>
        <v>-69.49682141102483</v>
      </c>
      <c r="J175" s="20">
        <f t="shared" si="28"/>
        <v>50.46541938263751</v>
      </c>
      <c r="K175" s="20">
        <f t="shared" si="29"/>
        <v>31.589277179143487</v>
      </c>
    </row>
    <row r="176" spans="1:11" ht="25.5">
      <c r="A176" s="24" t="s">
        <v>176</v>
      </c>
      <c r="B176" s="18" t="s">
        <v>177</v>
      </c>
      <c r="C176" s="19">
        <v>58334033.44</v>
      </c>
      <c r="D176" s="19">
        <v>56296660</v>
      </c>
      <c r="E176" s="19">
        <v>35239394</v>
      </c>
      <c r="F176" s="19">
        <v>17784427.63</v>
      </c>
      <c r="G176" s="19">
        <f t="shared" si="25"/>
        <v>-40549605.81</v>
      </c>
      <c r="H176" s="19">
        <f t="shared" si="26"/>
        <v>17454966.37</v>
      </c>
      <c r="I176" s="20">
        <f t="shared" si="27"/>
        <v>-69.51277567958277</v>
      </c>
      <c r="J176" s="20">
        <f t="shared" si="28"/>
        <v>50.467461585746896</v>
      </c>
      <c r="K176" s="20">
        <f t="shared" si="29"/>
        <v>31.59055551430582</v>
      </c>
    </row>
    <row r="177" spans="1:11" ht="38.25">
      <c r="A177" s="24" t="s">
        <v>178</v>
      </c>
      <c r="B177" s="18" t="s">
        <v>179</v>
      </c>
      <c r="C177" s="19">
        <v>-32870.11</v>
      </c>
      <c r="D177" s="19">
        <v>0</v>
      </c>
      <c r="E177" s="19">
        <v>0</v>
      </c>
      <c r="F177" s="19">
        <v>-719.66</v>
      </c>
      <c r="G177" s="19">
        <f t="shared" si="25"/>
        <v>32150.45</v>
      </c>
      <c r="H177" s="19">
        <f t="shared" si="26"/>
        <v>719.66</v>
      </c>
      <c r="I177" s="20">
        <f t="shared" si="27"/>
        <v>-97.81059448842733</v>
      </c>
      <c r="J177" s="20">
        <f t="shared" si="28"/>
        <v>0</v>
      </c>
      <c r="K177" s="20">
        <f t="shared" si="29"/>
        <v>0</v>
      </c>
    </row>
    <row r="178" spans="1:11" ht="12.75">
      <c r="A178" s="17"/>
      <c r="B178" s="18"/>
      <c r="C178" s="19"/>
      <c r="D178" s="19"/>
      <c r="E178" s="19"/>
      <c r="F178" s="19"/>
      <c r="G178" s="19"/>
      <c r="H178" s="19"/>
      <c r="I178" s="20"/>
      <c r="J178" s="20"/>
      <c r="K178" s="20"/>
    </row>
    <row r="179" spans="1:11" s="32" customFormat="1" ht="12.75">
      <c r="A179" s="28" t="s">
        <v>181</v>
      </c>
      <c r="B179" s="29" t="s">
        <v>182</v>
      </c>
      <c r="C179" s="30"/>
      <c r="D179" s="30"/>
      <c r="E179" s="30"/>
      <c r="F179" s="30"/>
      <c r="G179" s="30"/>
      <c r="H179" s="30"/>
      <c r="I179" s="31"/>
      <c r="J179" s="31"/>
      <c r="K179" s="31"/>
    </row>
    <row r="180" spans="1:11" ht="12.75">
      <c r="A180" s="17" t="s">
        <v>26</v>
      </c>
      <c r="B180" s="18" t="s">
        <v>27</v>
      </c>
      <c r="C180" s="19">
        <v>333493418.83</v>
      </c>
      <c r="D180" s="19">
        <v>1444715087</v>
      </c>
      <c r="E180" s="19">
        <v>341918785</v>
      </c>
      <c r="F180" s="19">
        <v>355163997.79</v>
      </c>
      <c r="G180" s="19">
        <f aca="true" t="shared" si="30" ref="G180:G211">F180-C180</f>
        <v>21670578.96000004</v>
      </c>
      <c r="H180" s="19">
        <f aca="true" t="shared" si="31" ref="H180:H211">E180-F180</f>
        <v>-13245212.790000021</v>
      </c>
      <c r="I180" s="20">
        <f aca="true" t="shared" si="32" ref="I180:I211">IF(ISERROR(F180/C180),0,F180/C180*100-100)</f>
        <v>6.498052955895588</v>
      </c>
      <c r="J180" s="20">
        <f aca="true" t="shared" si="33" ref="J180:J211">IF(ISERROR(F180/E180),0,F180/E180*100)</f>
        <v>103.87378914849619</v>
      </c>
      <c r="K180" s="20">
        <f aca="true" t="shared" si="34" ref="K180:K211">IF(ISERROR(F180/D180),0,F180/D180*100)</f>
        <v>24.58367057877897</v>
      </c>
    </row>
    <row r="181" spans="1:11" ht="12.75">
      <c r="A181" s="23" t="s">
        <v>28</v>
      </c>
      <c r="B181" s="18" t="s">
        <v>29</v>
      </c>
      <c r="C181" s="19">
        <v>304987808.58</v>
      </c>
      <c r="D181" s="19">
        <v>1343132681</v>
      </c>
      <c r="E181" s="19">
        <v>320985202</v>
      </c>
      <c r="F181" s="19">
        <v>329650881.41</v>
      </c>
      <c r="G181" s="19">
        <f t="shared" si="30"/>
        <v>24663072.830000043</v>
      </c>
      <c r="H181" s="19">
        <f t="shared" si="31"/>
        <v>-8665679.410000026</v>
      </c>
      <c r="I181" s="20">
        <f t="shared" si="32"/>
        <v>8.086576622465486</v>
      </c>
      <c r="J181" s="20">
        <f t="shared" si="33"/>
        <v>102.69971305717702</v>
      </c>
      <c r="K181" s="20">
        <f t="shared" si="34"/>
        <v>24.543433874646375</v>
      </c>
    </row>
    <row r="182" spans="1:11" ht="12.75">
      <c r="A182" s="24" t="s">
        <v>30</v>
      </c>
      <c r="B182" s="18" t="s">
        <v>31</v>
      </c>
      <c r="C182" s="19">
        <v>304987808.58</v>
      </c>
      <c r="D182" s="19">
        <v>1343132681</v>
      </c>
      <c r="E182" s="19">
        <v>320985202</v>
      </c>
      <c r="F182" s="19">
        <v>329650881.41</v>
      </c>
      <c r="G182" s="19">
        <f t="shared" si="30"/>
        <v>24663072.830000043</v>
      </c>
      <c r="H182" s="19">
        <f t="shared" si="31"/>
        <v>-8665679.410000026</v>
      </c>
      <c r="I182" s="20">
        <f t="shared" si="32"/>
        <v>8.086576622465486</v>
      </c>
      <c r="J182" s="20">
        <f t="shared" si="33"/>
        <v>102.69971305717702</v>
      </c>
      <c r="K182" s="20">
        <f t="shared" si="34"/>
        <v>24.543433874646375</v>
      </c>
    </row>
    <row r="183" spans="1:11" ht="12.75">
      <c r="A183" s="25" t="s">
        <v>32</v>
      </c>
      <c r="B183" s="18" t="s">
        <v>33</v>
      </c>
      <c r="C183" s="19">
        <v>323117567.55</v>
      </c>
      <c r="D183" s="19">
        <v>1343132681</v>
      </c>
      <c r="E183" s="19">
        <v>320985202</v>
      </c>
      <c r="F183" s="19">
        <v>349359402.18</v>
      </c>
      <c r="G183" s="19">
        <f t="shared" si="30"/>
        <v>26241834.629999995</v>
      </c>
      <c r="H183" s="19">
        <f t="shared" si="31"/>
        <v>-28374200.180000007</v>
      </c>
      <c r="I183" s="20">
        <f t="shared" si="32"/>
        <v>8.121450909950696</v>
      </c>
      <c r="J183" s="20">
        <f t="shared" si="33"/>
        <v>108.83972220625921</v>
      </c>
      <c r="K183" s="20">
        <f t="shared" si="34"/>
        <v>26.010788593118896</v>
      </c>
    </row>
    <row r="184" spans="1:11" ht="12.75">
      <c r="A184" s="26" t="s">
        <v>34</v>
      </c>
      <c r="B184" s="18" t="s">
        <v>35</v>
      </c>
      <c r="C184" s="19">
        <v>18980.64</v>
      </c>
      <c r="D184" s="19">
        <v>60000</v>
      </c>
      <c r="E184" s="19">
        <v>17000</v>
      </c>
      <c r="F184" s="19">
        <v>28793.13</v>
      </c>
      <c r="G184" s="19">
        <f t="shared" si="30"/>
        <v>9812.490000000002</v>
      </c>
      <c r="H184" s="19">
        <f t="shared" si="31"/>
        <v>-11793.130000000001</v>
      </c>
      <c r="I184" s="20">
        <f t="shared" si="32"/>
        <v>51.697361100574085</v>
      </c>
      <c r="J184" s="20">
        <f t="shared" si="33"/>
        <v>169.37135294117647</v>
      </c>
      <c r="K184" s="20">
        <f t="shared" si="34"/>
        <v>47.988550000000004</v>
      </c>
    </row>
    <row r="185" spans="1:11" ht="25.5">
      <c r="A185" s="27" t="s">
        <v>36</v>
      </c>
      <c r="B185" s="18" t="s">
        <v>37</v>
      </c>
      <c r="C185" s="19">
        <v>18129.6</v>
      </c>
      <c r="D185" s="19">
        <v>60000</v>
      </c>
      <c r="E185" s="19">
        <v>17000</v>
      </c>
      <c r="F185" s="19">
        <v>25616.83</v>
      </c>
      <c r="G185" s="19">
        <f t="shared" si="30"/>
        <v>7487.230000000003</v>
      </c>
      <c r="H185" s="19">
        <f t="shared" si="31"/>
        <v>-8616.830000000002</v>
      </c>
      <c r="I185" s="20">
        <f t="shared" si="32"/>
        <v>41.298373929926754</v>
      </c>
      <c r="J185" s="20">
        <f t="shared" si="33"/>
        <v>150.68723529411764</v>
      </c>
      <c r="K185" s="20">
        <f t="shared" si="34"/>
        <v>42.69471666666667</v>
      </c>
    </row>
    <row r="186" spans="1:11" ht="25.5">
      <c r="A186" s="26" t="s">
        <v>38</v>
      </c>
      <c r="B186" s="18" t="s">
        <v>39</v>
      </c>
      <c r="C186" s="19">
        <v>323098586.91</v>
      </c>
      <c r="D186" s="19">
        <v>1343072681</v>
      </c>
      <c r="E186" s="19">
        <v>320968202</v>
      </c>
      <c r="F186" s="19">
        <v>349330609.05</v>
      </c>
      <c r="G186" s="19">
        <f t="shared" si="30"/>
        <v>26232022.139999986</v>
      </c>
      <c r="H186" s="19">
        <f t="shared" si="31"/>
        <v>-28362407.050000012</v>
      </c>
      <c r="I186" s="20">
        <f t="shared" si="32"/>
        <v>8.118891014310421</v>
      </c>
      <c r="J186" s="20">
        <f t="shared" si="33"/>
        <v>108.83651616367904</v>
      </c>
      <c r="K186" s="20">
        <f t="shared" si="34"/>
        <v>26.009806765625072</v>
      </c>
    </row>
    <row r="187" spans="1:11" ht="25.5">
      <c r="A187" s="27" t="s">
        <v>40</v>
      </c>
      <c r="B187" s="18" t="s">
        <v>41</v>
      </c>
      <c r="C187" s="19">
        <v>252662867.31</v>
      </c>
      <c r="D187" s="19">
        <v>1048194464</v>
      </c>
      <c r="E187" s="19">
        <v>252854033</v>
      </c>
      <c r="F187" s="19">
        <v>279219809.86</v>
      </c>
      <c r="G187" s="19">
        <f t="shared" si="30"/>
        <v>26556942.550000012</v>
      </c>
      <c r="H187" s="19">
        <f t="shared" si="31"/>
        <v>-26365776.860000014</v>
      </c>
      <c r="I187" s="20">
        <f t="shared" si="32"/>
        <v>10.510821329917249</v>
      </c>
      <c r="J187" s="20">
        <f t="shared" si="33"/>
        <v>110.42727163461934</v>
      </c>
      <c r="K187" s="20">
        <f t="shared" si="34"/>
        <v>26.638168722478582</v>
      </c>
    </row>
    <row r="188" spans="1:11" ht="25.5">
      <c r="A188" s="27" t="s">
        <v>42</v>
      </c>
      <c r="B188" s="18" t="s">
        <v>43</v>
      </c>
      <c r="C188" s="19">
        <v>8077565.21</v>
      </c>
      <c r="D188" s="19">
        <v>7346244</v>
      </c>
      <c r="E188" s="19">
        <v>1696915</v>
      </c>
      <c r="F188" s="19">
        <v>1746744.75</v>
      </c>
      <c r="G188" s="19">
        <f t="shared" si="30"/>
        <v>-6330820.46</v>
      </c>
      <c r="H188" s="19">
        <f t="shared" si="31"/>
        <v>-49829.75</v>
      </c>
      <c r="I188" s="20">
        <f t="shared" si="32"/>
        <v>-78.3753556351667</v>
      </c>
      <c r="J188" s="20">
        <f t="shared" si="33"/>
        <v>102.93649063152839</v>
      </c>
      <c r="K188" s="20">
        <f t="shared" si="34"/>
        <v>23.77738542308151</v>
      </c>
    </row>
    <row r="189" spans="1:11" ht="38.25">
      <c r="A189" s="27" t="s">
        <v>44</v>
      </c>
      <c r="B189" s="18" t="s">
        <v>45</v>
      </c>
      <c r="C189" s="19">
        <v>4361808.87</v>
      </c>
      <c r="D189" s="19">
        <v>17777909</v>
      </c>
      <c r="E189" s="19">
        <v>4106535</v>
      </c>
      <c r="F189" s="19">
        <v>4226892.02</v>
      </c>
      <c r="G189" s="19">
        <f t="shared" si="30"/>
        <v>-134916.85000000056</v>
      </c>
      <c r="H189" s="19">
        <f t="shared" si="31"/>
        <v>-120357.01999999955</v>
      </c>
      <c r="I189" s="20">
        <f t="shared" si="32"/>
        <v>-3.0931398880850196</v>
      </c>
      <c r="J189" s="20">
        <f t="shared" si="33"/>
        <v>102.93086555940714</v>
      </c>
      <c r="K189" s="20">
        <f t="shared" si="34"/>
        <v>23.77609211522007</v>
      </c>
    </row>
    <row r="190" spans="1:11" ht="38.25">
      <c r="A190" s="27" t="s">
        <v>46</v>
      </c>
      <c r="B190" s="18" t="s">
        <v>47</v>
      </c>
      <c r="C190" s="19">
        <v>57996345.52</v>
      </c>
      <c r="D190" s="19">
        <v>269754064</v>
      </c>
      <c r="E190" s="19">
        <v>62310719</v>
      </c>
      <c r="F190" s="19">
        <v>64137162.42</v>
      </c>
      <c r="G190" s="19">
        <f t="shared" si="30"/>
        <v>6140816.8999999985</v>
      </c>
      <c r="H190" s="19">
        <f t="shared" si="31"/>
        <v>-1826443.4200000018</v>
      </c>
      <c r="I190" s="20">
        <f t="shared" si="32"/>
        <v>10.588282494251871</v>
      </c>
      <c r="J190" s="20">
        <f t="shared" si="33"/>
        <v>102.9311865587685</v>
      </c>
      <c r="K190" s="20">
        <f t="shared" si="34"/>
        <v>23.776161689263745</v>
      </c>
    </row>
    <row r="191" spans="1:11" ht="12.75">
      <c r="A191" s="26" t="s">
        <v>48</v>
      </c>
      <c r="B191" s="18" t="s">
        <v>49</v>
      </c>
      <c r="C191" s="19">
        <v>-18129758.97</v>
      </c>
      <c r="D191" s="19">
        <v>0</v>
      </c>
      <c r="E191" s="19">
        <v>0</v>
      </c>
      <c r="F191" s="19">
        <v>-19708520.77</v>
      </c>
      <c r="G191" s="19">
        <f t="shared" si="30"/>
        <v>-1578761.8000000007</v>
      </c>
      <c r="H191" s="19">
        <f t="shared" si="31"/>
        <v>19708520.77</v>
      </c>
      <c r="I191" s="20">
        <f t="shared" si="32"/>
        <v>8.708123492498913</v>
      </c>
      <c r="J191" s="20">
        <f t="shared" si="33"/>
        <v>0</v>
      </c>
      <c r="K191" s="20">
        <f t="shared" si="34"/>
        <v>0</v>
      </c>
    </row>
    <row r="192" spans="1:11" ht="25.5">
      <c r="A192" s="27" t="s">
        <v>50</v>
      </c>
      <c r="B192" s="18" t="s">
        <v>51</v>
      </c>
      <c r="C192" s="19">
        <v>-18133747.3</v>
      </c>
      <c r="D192" s="19">
        <v>0</v>
      </c>
      <c r="E192" s="19">
        <v>0</v>
      </c>
      <c r="F192" s="19">
        <v>-19714258.73</v>
      </c>
      <c r="G192" s="19">
        <f t="shared" si="30"/>
        <v>-1580511.4299999997</v>
      </c>
      <c r="H192" s="19">
        <f t="shared" si="31"/>
        <v>19714258.73</v>
      </c>
      <c r="I192" s="20">
        <f t="shared" si="32"/>
        <v>8.715856705469818</v>
      </c>
      <c r="J192" s="20">
        <f t="shared" si="33"/>
        <v>0</v>
      </c>
      <c r="K192" s="20">
        <f t="shared" si="34"/>
        <v>0</v>
      </c>
    </row>
    <row r="193" spans="1:11" ht="12.75">
      <c r="A193" s="27" t="s">
        <v>52</v>
      </c>
      <c r="B193" s="18" t="s">
        <v>49</v>
      </c>
      <c r="C193" s="19">
        <v>3988.33</v>
      </c>
      <c r="D193" s="19">
        <v>0</v>
      </c>
      <c r="E193" s="19">
        <v>0</v>
      </c>
      <c r="F193" s="19">
        <v>5737.96</v>
      </c>
      <c r="G193" s="19">
        <f t="shared" si="30"/>
        <v>1749.63</v>
      </c>
      <c r="H193" s="19">
        <f t="shared" si="31"/>
        <v>-5737.96</v>
      </c>
      <c r="I193" s="20">
        <f t="shared" si="32"/>
        <v>43.868737040315125</v>
      </c>
      <c r="J193" s="20">
        <f t="shared" si="33"/>
        <v>0</v>
      </c>
      <c r="K193" s="20">
        <f t="shared" si="34"/>
        <v>0</v>
      </c>
    </row>
    <row r="194" spans="1:11" ht="12.75">
      <c r="A194" s="23" t="s">
        <v>53</v>
      </c>
      <c r="B194" s="18" t="s">
        <v>54</v>
      </c>
      <c r="C194" s="19">
        <v>2447466.28</v>
      </c>
      <c r="D194" s="19">
        <v>5993252</v>
      </c>
      <c r="E194" s="19">
        <v>439123</v>
      </c>
      <c r="F194" s="19">
        <v>5321089.15</v>
      </c>
      <c r="G194" s="19">
        <f t="shared" si="30"/>
        <v>2873622.8700000006</v>
      </c>
      <c r="H194" s="19">
        <f t="shared" si="31"/>
        <v>-4881966.15</v>
      </c>
      <c r="I194" s="20">
        <f t="shared" si="32"/>
        <v>117.41215368246057</v>
      </c>
      <c r="J194" s="20">
        <f t="shared" si="33"/>
        <v>1211.7536886020548</v>
      </c>
      <c r="K194" s="20">
        <f t="shared" si="34"/>
        <v>88.78467232814506</v>
      </c>
    </row>
    <row r="195" spans="1:11" ht="25.5">
      <c r="A195" s="24" t="s">
        <v>55</v>
      </c>
      <c r="B195" s="18" t="s">
        <v>56</v>
      </c>
      <c r="C195" s="19">
        <v>2447466.28</v>
      </c>
      <c r="D195" s="19">
        <v>5993252</v>
      </c>
      <c r="E195" s="19">
        <v>439123</v>
      </c>
      <c r="F195" s="19">
        <v>5321089.15</v>
      </c>
      <c r="G195" s="19">
        <f t="shared" si="30"/>
        <v>2873622.8700000006</v>
      </c>
      <c r="H195" s="19">
        <f t="shared" si="31"/>
        <v>-4881966.15</v>
      </c>
      <c r="I195" s="20">
        <f t="shared" si="32"/>
        <v>117.41215368246057</v>
      </c>
      <c r="J195" s="20">
        <f t="shared" si="33"/>
        <v>1211.7536886020548</v>
      </c>
      <c r="K195" s="20">
        <f t="shared" si="34"/>
        <v>88.78467232814506</v>
      </c>
    </row>
    <row r="196" spans="1:11" ht="25.5">
      <c r="A196" s="25" t="s">
        <v>57</v>
      </c>
      <c r="B196" s="18" t="s">
        <v>58</v>
      </c>
      <c r="C196" s="19">
        <v>1880688.03</v>
      </c>
      <c r="D196" s="19">
        <v>2069515</v>
      </c>
      <c r="E196" s="19">
        <v>439123</v>
      </c>
      <c r="F196" s="19">
        <v>3207156.26</v>
      </c>
      <c r="G196" s="19">
        <f t="shared" si="30"/>
        <v>1326468.2299999997</v>
      </c>
      <c r="H196" s="19">
        <f t="shared" si="31"/>
        <v>-2768033.26</v>
      </c>
      <c r="I196" s="20">
        <f t="shared" si="32"/>
        <v>70.53100827147816</v>
      </c>
      <c r="J196" s="20">
        <f t="shared" si="33"/>
        <v>730.3548800677713</v>
      </c>
      <c r="K196" s="20">
        <f t="shared" si="34"/>
        <v>154.97139474707842</v>
      </c>
    </row>
    <row r="197" spans="1:11" ht="12.75">
      <c r="A197" s="26" t="s">
        <v>59</v>
      </c>
      <c r="B197" s="18" t="s">
        <v>60</v>
      </c>
      <c r="C197" s="19">
        <v>176408.47</v>
      </c>
      <c r="D197" s="19">
        <v>670080</v>
      </c>
      <c r="E197" s="19">
        <v>149500</v>
      </c>
      <c r="F197" s="19">
        <v>327738.25</v>
      </c>
      <c r="G197" s="19">
        <f t="shared" si="30"/>
        <v>151329.78</v>
      </c>
      <c r="H197" s="19">
        <f t="shared" si="31"/>
        <v>-178238.25</v>
      </c>
      <c r="I197" s="20">
        <f t="shared" si="32"/>
        <v>85.78373816177873</v>
      </c>
      <c r="J197" s="20">
        <f t="shared" si="33"/>
        <v>219.22290969899666</v>
      </c>
      <c r="K197" s="20">
        <f t="shared" si="34"/>
        <v>48.91031667860554</v>
      </c>
    </row>
    <row r="198" spans="1:11" ht="25.5">
      <c r="A198" s="26" t="s">
        <v>61</v>
      </c>
      <c r="B198" s="18" t="s">
        <v>62</v>
      </c>
      <c r="C198" s="19">
        <v>2008.61</v>
      </c>
      <c r="D198" s="19">
        <v>20000</v>
      </c>
      <c r="E198" s="19">
        <v>0</v>
      </c>
      <c r="F198" s="19">
        <v>10489.86</v>
      </c>
      <c r="G198" s="19">
        <f t="shared" si="30"/>
        <v>8481.25</v>
      </c>
      <c r="H198" s="19">
        <f t="shared" si="31"/>
        <v>-10489.86</v>
      </c>
      <c r="I198" s="20">
        <f t="shared" si="32"/>
        <v>422.2447364097561</v>
      </c>
      <c r="J198" s="20">
        <f t="shared" si="33"/>
        <v>0</v>
      </c>
      <c r="K198" s="20">
        <f t="shared" si="34"/>
        <v>52.4493</v>
      </c>
    </row>
    <row r="199" spans="1:11" ht="12.75">
      <c r="A199" s="27" t="s">
        <v>63</v>
      </c>
      <c r="B199" s="18" t="s">
        <v>64</v>
      </c>
      <c r="C199" s="19">
        <v>0</v>
      </c>
      <c r="D199" s="19">
        <v>10000</v>
      </c>
      <c r="E199" s="19">
        <v>0</v>
      </c>
      <c r="F199" s="19">
        <v>8451.33</v>
      </c>
      <c r="G199" s="19">
        <f t="shared" si="30"/>
        <v>8451.33</v>
      </c>
      <c r="H199" s="19">
        <f t="shared" si="31"/>
        <v>-8451.33</v>
      </c>
      <c r="I199" s="20">
        <f t="shared" si="32"/>
        <v>0</v>
      </c>
      <c r="J199" s="20">
        <f t="shared" si="33"/>
        <v>0</v>
      </c>
      <c r="K199" s="20">
        <f t="shared" si="34"/>
        <v>84.5133</v>
      </c>
    </row>
    <row r="200" spans="1:11" ht="12.75">
      <c r="A200" s="27" t="s">
        <v>65</v>
      </c>
      <c r="B200" s="18" t="s">
        <v>66</v>
      </c>
      <c r="C200" s="19">
        <v>2008.61</v>
      </c>
      <c r="D200" s="19">
        <v>10000</v>
      </c>
      <c r="E200" s="19">
        <v>0</v>
      </c>
      <c r="F200" s="19">
        <v>2038.53</v>
      </c>
      <c r="G200" s="19">
        <f t="shared" si="30"/>
        <v>29.920000000000073</v>
      </c>
      <c r="H200" s="19">
        <f t="shared" si="31"/>
        <v>-2038.53</v>
      </c>
      <c r="I200" s="20">
        <f t="shared" si="32"/>
        <v>1.4895873265591746</v>
      </c>
      <c r="J200" s="20">
        <f t="shared" si="33"/>
        <v>0</v>
      </c>
      <c r="K200" s="20">
        <f t="shared" si="34"/>
        <v>20.3853</v>
      </c>
    </row>
    <row r="201" spans="1:11" ht="25.5">
      <c r="A201" s="26" t="s">
        <v>67</v>
      </c>
      <c r="B201" s="18" t="s">
        <v>68</v>
      </c>
      <c r="C201" s="19">
        <v>966604.34</v>
      </c>
      <c r="D201" s="19">
        <v>0</v>
      </c>
      <c r="E201" s="19">
        <v>0</v>
      </c>
      <c r="F201" s="19">
        <v>1465009.93</v>
      </c>
      <c r="G201" s="19">
        <f t="shared" si="30"/>
        <v>498405.58999999997</v>
      </c>
      <c r="H201" s="19">
        <f t="shared" si="31"/>
        <v>-1465009.93</v>
      </c>
      <c r="I201" s="20">
        <f t="shared" si="32"/>
        <v>51.562523503670576</v>
      </c>
      <c r="J201" s="20">
        <f t="shared" si="33"/>
        <v>0</v>
      </c>
      <c r="K201" s="20">
        <f t="shared" si="34"/>
        <v>0</v>
      </c>
    </row>
    <row r="202" spans="1:11" ht="25.5">
      <c r="A202" s="26" t="s">
        <v>69</v>
      </c>
      <c r="B202" s="18" t="s">
        <v>70</v>
      </c>
      <c r="C202" s="19">
        <v>150562.84</v>
      </c>
      <c r="D202" s="19">
        <v>599435</v>
      </c>
      <c r="E202" s="19">
        <v>94626</v>
      </c>
      <c r="F202" s="19">
        <v>73100.28</v>
      </c>
      <c r="G202" s="19">
        <f t="shared" si="30"/>
        <v>-77462.56</v>
      </c>
      <c r="H202" s="19">
        <f t="shared" si="31"/>
        <v>21525.72</v>
      </c>
      <c r="I202" s="20">
        <f t="shared" si="32"/>
        <v>-51.448657583770334</v>
      </c>
      <c r="J202" s="20">
        <f t="shared" si="33"/>
        <v>77.25179126244373</v>
      </c>
      <c r="K202" s="20">
        <f t="shared" si="34"/>
        <v>12.194863496459165</v>
      </c>
    </row>
    <row r="203" spans="1:11" ht="12.75">
      <c r="A203" s="26" t="s">
        <v>71</v>
      </c>
      <c r="B203" s="18" t="s">
        <v>72</v>
      </c>
      <c r="C203" s="19">
        <v>2321.08</v>
      </c>
      <c r="D203" s="19">
        <v>0</v>
      </c>
      <c r="E203" s="19">
        <v>0</v>
      </c>
      <c r="F203" s="19">
        <v>80.35</v>
      </c>
      <c r="G203" s="19">
        <f t="shared" si="30"/>
        <v>-2240.73</v>
      </c>
      <c r="H203" s="19">
        <f t="shared" si="31"/>
        <v>-80.35</v>
      </c>
      <c r="I203" s="20">
        <f t="shared" si="32"/>
        <v>-96.53824943560757</v>
      </c>
      <c r="J203" s="20">
        <f t="shared" si="33"/>
        <v>0</v>
      </c>
      <c r="K203" s="20">
        <f t="shared" si="34"/>
        <v>0</v>
      </c>
    </row>
    <row r="204" spans="1:11" ht="51">
      <c r="A204" s="26" t="s">
        <v>73</v>
      </c>
      <c r="B204" s="18" t="s">
        <v>74</v>
      </c>
      <c r="C204" s="19">
        <v>8859.53</v>
      </c>
      <c r="D204" s="19">
        <v>0</v>
      </c>
      <c r="E204" s="19">
        <v>0</v>
      </c>
      <c r="F204" s="19">
        <v>1744.4</v>
      </c>
      <c r="G204" s="19">
        <f t="shared" si="30"/>
        <v>-7115.130000000001</v>
      </c>
      <c r="H204" s="19">
        <f t="shared" si="31"/>
        <v>-1744.4</v>
      </c>
      <c r="I204" s="20">
        <f t="shared" si="32"/>
        <v>-80.31046793678672</v>
      </c>
      <c r="J204" s="20">
        <f t="shared" si="33"/>
        <v>0</v>
      </c>
      <c r="K204" s="20">
        <f t="shared" si="34"/>
        <v>0</v>
      </c>
    </row>
    <row r="205" spans="1:11" ht="12.75">
      <c r="A205" s="26" t="s">
        <v>75</v>
      </c>
      <c r="B205" s="18" t="s">
        <v>76</v>
      </c>
      <c r="C205" s="19">
        <v>573923.16</v>
      </c>
      <c r="D205" s="19">
        <v>780000</v>
      </c>
      <c r="E205" s="19">
        <v>194997</v>
      </c>
      <c r="F205" s="19">
        <v>1328993.19</v>
      </c>
      <c r="G205" s="19">
        <f t="shared" si="30"/>
        <v>755070.0299999999</v>
      </c>
      <c r="H205" s="19">
        <f t="shared" si="31"/>
        <v>-1133996.19</v>
      </c>
      <c r="I205" s="20">
        <f t="shared" si="32"/>
        <v>131.56291340464458</v>
      </c>
      <c r="J205" s="20">
        <f t="shared" si="33"/>
        <v>681.5454545454545</v>
      </c>
      <c r="K205" s="20">
        <f t="shared" si="34"/>
        <v>170.3837423076923</v>
      </c>
    </row>
    <row r="206" spans="1:11" ht="25.5">
      <c r="A206" s="25" t="s">
        <v>77</v>
      </c>
      <c r="B206" s="18" t="s">
        <v>78</v>
      </c>
      <c r="C206" s="19">
        <v>566778.25</v>
      </c>
      <c r="D206" s="19">
        <v>3923737</v>
      </c>
      <c r="E206" s="19">
        <v>0</v>
      </c>
      <c r="F206" s="19">
        <v>2113932.89</v>
      </c>
      <c r="G206" s="19">
        <f t="shared" si="30"/>
        <v>1547154.6400000001</v>
      </c>
      <c r="H206" s="19">
        <f t="shared" si="31"/>
        <v>-2113932.89</v>
      </c>
      <c r="I206" s="20">
        <f t="shared" si="32"/>
        <v>272.97353771073614</v>
      </c>
      <c r="J206" s="20">
        <f t="shared" si="33"/>
        <v>0</v>
      </c>
      <c r="K206" s="20">
        <f t="shared" si="34"/>
        <v>53.87549904593504</v>
      </c>
    </row>
    <row r="207" spans="1:11" ht="25.5">
      <c r="A207" s="26" t="s">
        <v>79</v>
      </c>
      <c r="B207" s="18" t="s">
        <v>80</v>
      </c>
      <c r="C207" s="19">
        <v>565584</v>
      </c>
      <c r="D207" s="19">
        <v>0</v>
      </c>
      <c r="E207" s="19">
        <v>0</v>
      </c>
      <c r="F207" s="19">
        <v>151084.7</v>
      </c>
      <c r="G207" s="19">
        <f t="shared" si="30"/>
        <v>-414499.3</v>
      </c>
      <c r="H207" s="19">
        <f t="shared" si="31"/>
        <v>-151084.7</v>
      </c>
      <c r="I207" s="20">
        <f t="shared" si="32"/>
        <v>-73.28695649098984</v>
      </c>
      <c r="J207" s="20">
        <f t="shared" si="33"/>
        <v>0</v>
      </c>
      <c r="K207" s="20">
        <f t="shared" si="34"/>
        <v>0</v>
      </c>
    </row>
    <row r="208" spans="1:11" ht="25.5">
      <c r="A208" s="26" t="s">
        <v>81</v>
      </c>
      <c r="B208" s="18" t="s">
        <v>82</v>
      </c>
      <c r="C208" s="19">
        <v>0</v>
      </c>
      <c r="D208" s="19">
        <v>3923737</v>
      </c>
      <c r="E208" s="19">
        <v>0</v>
      </c>
      <c r="F208" s="19">
        <v>1958547.22</v>
      </c>
      <c r="G208" s="19">
        <f t="shared" si="30"/>
        <v>1958547.22</v>
      </c>
      <c r="H208" s="19">
        <f t="shared" si="31"/>
        <v>-1958547.22</v>
      </c>
      <c r="I208" s="20">
        <f t="shared" si="32"/>
        <v>0</v>
      </c>
      <c r="J208" s="20">
        <f t="shared" si="33"/>
        <v>0</v>
      </c>
      <c r="K208" s="20">
        <f t="shared" si="34"/>
        <v>49.915354163645524</v>
      </c>
    </row>
    <row r="209" spans="1:11" ht="12.75">
      <c r="A209" s="26" t="s">
        <v>83</v>
      </c>
      <c r="B209" s="18" t="s">
        <v>76</v>
      </c>
      <c r="C209" s="19">
        <v>1194.25</v>
      </c>
      <c r="D209" s="19">
        <v>0</v>
      </c>
      <c r="E209" s="19">
        <v>0</v>
      </c>
      <c r="F209" s="19">
        <v>4300.97</v>
      </c>
      <c r="G209" s="19">
        <f t="shared" si="30"/>
        <v>3106.7200000000003</v>
      </c>
      <c r="H209" s="19">
        <f t="shared" si="31"/>
        <v>-4300.97</v>
      </c>
      <c r="I209" s="20">
        <f t="shared" si="32"/>
        <v>260.13983671760525</v>
      </c>
      <c r="J209" s="20">
        <f t="shared" si="33"/>
        <v>0</v>
      </c>
      <c r="K209" s="20">
        <f t="shared" si="34"/>
        <v>0</v>
      </c>
    </row>
    <row r="210" spans="1:11" ht="25.5">
      <c r="A210" s="23" t="s">
        <v>84</v>
      </c>
      <c r="B210" s="18" t="s">
        <v>85</v>
      </c>
      <c r="C210" s="19">
        <v>9226.81</v>
      </c>
      <c r="D210" s="19">
        <v>40140</v>
      </c>
      <c r="E210" s="19">
        <v>10035</v>
      </c>
      <c r="F210" s="19">
        <v>15139.05</v>
      </c>
      <c r="G210" s="19">
        <f t="shared" si="30"/>
        <v>5912.24</v>
      </c>
      <c r="H210" s="19">
        <f t="shared" si="31"/>
        <v>-5104.049999999999</v>
      </c>
      <c r="I210" s="20">
        <f t="shared" si="32"/>
        <v>64.07675025279593</v>
      </c>
      <c r="J210" s="20">
        <f t="shared" si="33"/>
        <v>150.8624813153961</v>
      </c>
      <c r="K210" s="20">
        <f t="shared" si="34"/>
        <v>37.71562032884903</v>
      </c>
    </row>
    <row r="211" spans="1:11" ht="12.75">
      <c r="A211" s="23" t="s">
        <v>86</v>
      </c>
      <c r="B211" s="18" t="s">
        <v>87</v>
      </c>
      <c r="C211" s="19">
        <v>26048917.16</v>
      </c>
      <c r="D211" s="19">
        <v>95549014</v>
      </c>
      <c r="E211" s="19">
        <v>20484425</v>
      </c>
      <c r="F211" s="19">
        <v>20176888.18</v>
      </c>
      <c r="G211" s="19">
        <f t="shared" si="30"/>
        <v>-5872028.98</v>
      </c>
      <c r="H211" s="19">
        <f t="shared" si="31"/>
        <v>307536.8200000003</v>
      </c>
      <c r="I211" s="20">
        <f t="shared" si="32"/>
        <v>-22.542315075641326</v>
      </c>
      <c r="J211" s="20">
        <f t="shared" si="33"/>
        <v>98.49867975303187</v>
      </c>
      <c r="K211" s="20">
        <f t="shared" si="34"/>
        <v>21.116793711759286</v>
      </c>
    </row>
    <row r="212" spans="1:11" ht="12.75">
      <c r="A212" s="24" t="s">
        <v>88</v>
      </c>
      <c r="B212" s="18" t="s">
        <v>89</v>
      </c>
      <c r="C212" s="19">
        <v>26048917.16</v>
      </c>
      <c r="D212" s="19">
        <v>95549014</v>
      </c>
      <c r="E212" s="19">
        <v>20484425</v>
      </c>
      <c r="F212" s="19">
        <v>20176888.18</v>
      </c>
      <c r="G212" s="19">
        <f aca="true" t="shared" si="35" ref="G212:G243">F212-C212</f>
        <v>-5872028.98</v>
      </c>
      <c r="H212" s="19">
        <f aca="true" t="shared" si="36" ref="H212:H243">E212-F212</f>
        <v>307536.8200000003</v>
      </c>
      <c r="I212" s="20">
        <f aca="true" t="shared" si="37" ref="I212:I243">IF(ISERROR(F212/C212),0,F212/C212*100-100)</f>
        <v>-22.542315075641326</v>
      </c>
      <c r="J212" s="20">
        <f aca="true" t="shared" si="38" ref="J212:J243">IF(ISERROR(F212/E212),0,F212/E212*100)</f>
        <v>98.49867975303187</v>
      </c>
      <c r="K212" s="20">
        <f aca="true" t="shared" si="39" ref="K212:K243">IF(ISERROR(F212/D212),0,F212/D212*100)</f>
        <v>21.116793711759286</v>
      </c>
    </row>
    <row r="213" spans="1:11" ht="25.5">
      <c r="A213" s="25" t="s">
        <v>90</v>
      </c>
      <c r="B213" s="18" t="s">
        <v>91</v>
      </c>
      <c r="C213" s="19">
        <v>3741002.98</v>
      </c>
      <c r="D213" s="19">
        <v>20040098</v>
      </c>
      <c r="E213" s="19">
        <v>4630706</v>
      </c>
      <c r="F213" s="19">
        <v>4625016.68</v>
      </c>
      <c r="G213" s="19">
        <f t="shared" si="35"/>
        <v>884013.6999999997</v>
      </c>
      <c r="H213" s="19">
        <f t="shared" si="36"/>
        <v>5689.320000000298</v>
      </c>
      <c r="I213" s="20">
        <f t="shared" si="37"/>
        <v>23.630392831175982</v>
      </c>
      <c r="J213" s="20">
        <f t="shared" si="38"/>
        <v>99.87713925263232</v>
      </c>
      <c r="K213" s="20">
        <f t="shared" si="39"/>
        <v>23.078812688440944</v>
      </c>
    </row>
    <row r="214" spans="1:11" ht="25.5">
      <c r="A214" s="26" t="s">
        <v>92</v>
      </c>
      <c r="B214" s="18" t="s">
        <v>93</v>
      </c>
      <c r="C214" s="19">
        <v>3741002.98</v>
      </c>
      <c r="D214" s="19">
        <v>20040098</v>
      </c>
      <c r="E214" s="19">
        <v>4630706</v>
      </c>
      <c r="F214" s="19">
        <v>4625016.68</v>
      </c>
      <c r="G214" s="19">
        <f t="shared" si="35"/>
        <v>884013.6999999997</v>
      </c>
      <c r="H214" s="19">
        <f t="shared" si="36"/>
        <v>5689.320000000298</v>
      </c>
      <c r="I214" s="20">
        <f t="shared" si="37"/>
        <v>23.630392831175982</v>
      </c>
      <c r="J214" s="20">
        <f t="shared" si="38"/>
        <v>99.87713925263232</v>
      </c>
      <c r="K214" s="20">
        <f t="shared" si="39"/>
        <v>23.078812688440944</v>
      </c>
    </row>
    <row r="215" spans="1:11" ht="51">
      <c r="A215" s="27" t="s">
        <v>94</v>
      </c>
      <c r="B215" s="18" t="s">
        <v>95</v>
      </c>
      <c r="C215" s="19">
        <v>261912</v>
      </c>
      <c r="D215" s="19">
        <v>1047652</v>
      </c>
      <c r="E215" s="19">
        <v>261912</v>
      </c>
      <c r="F215" s="19">
        <v>261912</v>
      </c>
      <c r="G215" s="19">
        <f t="shared" si="35"/>
        <v>0</v>
      </c>
      <c r="H215" s="19">
        <f t="shared" si="36"/>
        <v>0</v>
      </c>
      <c r="I215" s="20">
        <f t="shared" si="37"/>
        <v>0</v>
      </c>
      <c r="J215" s="20">
        <f t="shared" si="38"/>
        <v>100</v>
      </c>
      <c r="K215" s="20">
        <f t="shared" si="39"/>
        <v>24.999904548456932</v>
      </c>
    </row>
    <row r="216" spans="1:11" ht="25.5">
      <c r="A216" s="27" t="s">
        <v>96</v>
      </c>
      <c r="B216" s="18" t="s">
        <v>97</v>
      </c>
      <c r="C216" s="19">
        <v>374709.62</v>
      </c>
      <c r="D216" s="19">
        <v>3994953</v>
      </c>
      <c r="E216" s="19">
        <v>692550</v>
      </c>
      <c r="F216" s="19">
        <v>687902.33</v>
      </c>
      <c r="G216" s="19">
        <f t="shared" si="35"/>
        <v>313192.70999999996</v>
      </c>
      <c r="H216" s="19">
        <f t="shared" si="36"/>
        <v>4647.670000000042</v>
      </c>
      <c r="I216" s="20">
        <f t="shared" si="37"/>
        <v>83.58277804557034</v>
      </c>
      <c r="J216" s="20">
        <f t="shared" si="38"/>
        <v>99.3289047722186</v>
      </c>
      <c r="K216" s="20">
        <f t="shared" si="39"/>
        <v>17.219284682448077</v>
      </c>
    </row>
    <row r="217" spans="1:11" ht="12.75">
      <c r="A217" s="27" t="s">
        <v>98</v>
      </c>
      <c r="B217" s="18" t="s">
        <v>99</v>
      </c>
      <c r="C217" s="19">
        <v>38517.78</v>
      </c>
      <c r="D217" s="19">
        <v>218581</v>
      </c>
      <c r="E217" s="19">
        <v>29645</v>
      </c>
      <c r="F217" s="19">
        <v>29254.55</v>
      </c>
      <c r="G217" s="19">
        <f t="shared" si="35"/>
        <v>-9263.23</v>
      </c>
      <c r="H217" s="19">
        <f t="shared" si="36"/>
        <v>390.4500000000007</v>
      </c>
      <c r="I217" s="20">
        <f t="shared" si="37"/>
        <v>-24.04923129006916</v>
      </c>
      <c r="J217" s="20">
        <f t="shared" si="38"/>
        <v>98.68291448810929</v>
      </c>
      <c r="K217" s="20">
        <f t="shared" si="39"/>
        <v>13.383848550422956</v>
      </c>
    </row>
    <row r="218" spans="1:11" ht="25.5">
      <c r="A218" s="27" t="s">
        <v>100</v>
      </c>
      <c r="B218" s="18" t="s">
        <v>101</v>
      </c>
      <c r="C218" s="19">
        <v>493200</v>
      </c>
      <c r="D218" s="19">
        <v>1902420</v>
      </c>
      <c r="E218" s="19">
        <v>475605</v>
      </c>
      <c r="F218" s="19">
        <v>475605</v>
      </c>
      <c r="G218" s="19">
        <f t="shared" si="35"/>
        <v>-17595</v>
      </c>
      <c r="H218" s="19">
        <f t="shared" si="36"/>
        <v>0</v>
      </c>
      <c r="I218" s="20">
        <f t="shared" si="37"/>
        <v>-3.5675182481751904</v>
      </c>
      <c r="J218" s="20">
        <f t="shared" si="38"/>
        <v>100</v>
      </c>
      <c r="K218" s="20">
        <f t="shared" si="39"/>
        <v>25</v>
      </c>
    </row>
    <row r="219" spans="1:11" ht="25.5">
      <c r="A219" s="27" t="s">
        <v>102</v>
      </c>
      <c r="B219" s="18" t="s">
        <v>103</v>
      </c>
      <c r="C219" s="19">
        <v>323076</v>
      </c>
      <c r="D219" s="19">
        <v>1292304</v>
      </c>
      <c r="E219" s="19">
        <v>343076</v>
      </c>
      <c r="F219" s="19">
        <v>343076</v>
      </c>
      <c r="G219" s="19">
        <f t="shared" si="35"/>
        <v>20000</v>
      </c>
      <c r="H219" s="19">
        <f t="shared" si="36"/>
        <v>0</v>
      </c>
      <c r="I219" s="20">
        <f t="shared" si="37"/>
        <v>6.190493877601554</v>
      </c>
      <c r="J219" s="20">
        <f t="shared" si="38"/>
        <v>100</v>
      </c>
      <c r="K219" s="20">
        <f t="shared" si="39"/>
        <v>26.54762346940039</v>
      </c>
    </row>
    <row r="220" spans="1:11" ht="12.75">
      <c r="A220" s="27" t="s">
        <v>104</v>
      </c>
      <c r="B220" s="18" t="s">
        <v>105</v>
      </c>
      <c r="C220" s="19">
        <v>2171793</v>
      </c>
      <c r="D220" s="19">
        <v>10768625</v>
      </c>
      <c r="E220" s="19">
        <v>2692155</v>
      </c>
      <c r="F220" s="19">
        <v>2692155</v>
      </c>
      <c r="G220" s="19">
        <f t="shared" si="35"/>
        <v>520362</v>
      </c>
      <c r="H220" s="19">
        <f t="shared" si="36"/>
        <v>0</v>
      </c>
      <c r="I220" s="20">
        <f t="shared" si="37"/>
        <v>23.960018289035816</v>
      </c>
      <c r="J220" s="20">
        <f t="shared" si="38"/>
        <v>100</v>
      </c>
      <c r="K220" s="20">
        <f t="shared" si="39"/>
        <v>24.9999883922042</v>
      </c>
    </row>
    <row r="221" spans="1:11" ht="12.75">
      <c r="A221" s="27" t="s">
        <v>106</v>
      </c>
      <c r="B221" s="18" t="s">
        <v>107</v>
      </c>
      <c r="C221" s="19">
        <v>77794.58</v>
      </c>
      <c r="D221" s="19">
        <v>815563</v>
      </c>
      <c r="E221" s="19">
        <v>135763</v>
      </c>
      <c r="F221" s="19">
        <v>135111.8</v>
      </c>
      <c r="G221" s="19">
        <f t="shared" si="35"/>
        <v>57317.21999999999</v>
      </c>
      <c r="H221" s="19">
        <f t="shared" si="36"/>
        <v>651.2000000000116</v>
      </c>
      <c r="I221" s="20">
        <f t="shared" si="37"/>
        <v>73.6776520935006</v>
      </c>
      <c r="J221" s="20">
        <f t="shared" si="38"/>
        <v>99.52034059353431</v>
      </c>
      <c r="K221" s="20">
        <f t="shared" si="39"/>
        <v>16.566690740016405</v>
      </c>
    </row>
    <row r="222" spans="1:11" ht="12.75">
      <c r="A222" s="25" t="s">
        <v>108</v>
      </c>
      <c r="B222" s="18" t="s">
        <v>109</v>
      </c>
      <c r="C222" s="19">
        <v>22307914.18</v>
      </c>
      <c r="D222" s="19">
        <v>75508916</v>
      </c>
      <c r="E222" s="19">
        <v>15853719</v>
      </c>
      <c r="F222" s="19">
        <v>15551871.5</v>
      </c>
      <c r="G222" s="19">
        <f t="shared" si="35"/>
        <v>-6756042.68</v>
      </c>
      <c r="H222" s="19">
        <f t="shared" si="36"/>
        <v>301847.5</v>
      </c>
      <c r="I222" s="20">
        <f t="shared" si="37"/>
        <v>-30.285407346855763</v>
      </c>
      <c r="J222" s="20">
        <f t="shared" si="38"/>
        <v>98.09604610754108</v>
      </c>
      <c r="K222" s="20">
        <f t="shared" si="39"/>
        <v>20.596073051823442</v>
      </c>
    </row>
    <row r="223" spans="1:11" ht="12.75">
      <c r="A223" s="26" t="s">
        <v>110</v>
      </c>
      <c r="B223" s="18" t="s">
        <v>111</v>
      </c>
      <c r="C223" s="19">
        <v>22163243.07</v>
      </c>
      <c r="D223" s="19">
        <v>74437576</v>
      </c>
      <c r="E223" s="19">
        <v>15665747</v>
      </c>
      <c r="F223" s="19">
        <v>15376118.34</v>
      </c>
      <c r="G223" s="19">
        <f t="shared" si="35"/>
        <v>-6787124.73</v>
      </c>
      <c r="H223" s="19">
        <f t="shared" si="36"/>
        <v>289628.66000000015</v>
      </c>
      <c r="I223" s="20">
        <f t="shared" si="37"/>
        <v>-30.623337516823085</v>
      </c>
      <c r="J223" s="20">
        <f t="shared" si="38"/>
        <v>98.15119789691484</v>
      </c>
      <c r="K223" s="20">
        <f t="shared" si="39"/>
        <v>20.656393136713643</v>
      </c>
    </row>
    <row r="224" spans="1:11" ht="25.5">
      <c r="A224" s="27" t="s">
        <v>112</v>
      </c>
      <c r="B224" s="18" t="s">
        <v>113</v>
      </c>
      <c r="C224" s="19">
        <v>1879471</v>
      </c>
      <c r="D224" s="19">
        <v>8775480</v>
      </c>
      <c r="E224" s="19">
        <v>2073407</v>
      </c>
      <c r="F224" s="19">
        <v>2068996.41</v>
      </c>
      <c r="G224" s="19">
        <f t="shared" si="35"/>
        <v>189525.40999999992</v>
      </c>
      <c r="H224" s="19">
        <f t="shared" si="36"/>
        <v>4410.590000000084</v>
      </c>
      <c r="I224" s="20">
        <f t="shared" si="37"/>
        <v>10.083976289072822</v>
      </c>
      <c r="J224" s="20">
        <f t="shared" si="38"/>
        <v>99.7872781369022</v>
      </c>
      <c r="K224" s="20">
        <f t="shared" si="39"/>
        <v>23.57701698368636</v>
      </c>
    </row>
    <row r="225" spans="1:11" ht="25.5">
      <c r="A225" s="27" t="s">
        <v>114</v>
      </c>
      <c r="B225" s="18" t="s">
        <v>115</v>
      </c>
      <c r="C225" s="19">
        <v>246736.07</v>
      </c>
      <c r="D225" s="19">
        <v>1217670</v>
      </c>
      <c r="E225" s="19">
        <v>267410</v>
      </c>
      <c r="F225" s="19">
        <v>263328.69</v>
      </c>
      <c r="G225" s="19">
        <f t="shared" si="35"/>
        <v>16592.619999999995</v>
      </c>
      <c r="H225" s="19">
        <f t="shared" si="36"/>
        <v>4081.3099999999977</v>
      </c>
      <c r="I225" s="20">
        <f t="shared" si="37"/>
        <v>6.724845702535504</v>
      </c>
      <c r="J225" s="20">
        <f t="shared" si="38"/>
        <v>98.47376313526046</v>
      </c>
      <c r="K225" s="20">
        <f t="shared" si="39"/>
        <v>21.625620241937472</v>
      </c>
    </row>
    <row r="226" spans="1:11" ht="25.5">
      <c r="A226" s="27" t="s">
        <v>116</v>
      </c>
      <c r="B226" s="18" t="s">
        <v>117</v>
      </c>
      <c r="C226" s="19">
        <v>18171590</v>
      </c>
      <c r="D226" s="19">
        <v>55273357</v>
      </c>
      <c r="E226" s="19">
        <v>11338417</v>
      </c>
      <c r="F226" s="19">
        <v>11061565.93</v>
      </c>
      <c r="G226" s="19">
        <f t="shared" si="35"/>
        <v>-7110024.07</v>
      </c>
      <c r="H226" s="19">
        <f t="shared" si="36"/>
        <v>276851.0700000003</v>
      </c>
      <c r="I226" s="20">
        <f t="shared" si="37"/>
        <v>-39.127143359496884</v>
      </c>
      <c r="J226" s="20">
        <f t="shared" si="38"/>
        <v>97.55829169098297</v>
      </c>
      <c r="K226" s="20">
        <f t="shared" si="39"/>
        <v>20.012473514138104</v>
      </c>
    </row>
    <row r="227" spans="1:11" ht="25.5">
      <c r="A227" s="27" t="s">
        <v>118</v>
      </c>
      <c r="B227" s="18" t="s">
        <v>119</v>
      </c>
      <c r="C227" s="19">
        <v>5498</v>
      </c>
      <c r="D227" s="19">
        <v>14362</v>
      </c>
      <c r="E227" s="19">
        <v>4591</v>
      </c>
      <c r="F227" s="19">
        <v>4176.76</v>
      </c>
      <c r="G227" s="19">
        <f t="shared" si="35"/>
        <v>-1321.2399999999998</v>
      </c>
      <c r="H227" s="19">
        <f t="shared" si="36"/>
        <v>414.2399999999998</v>
      </c>
      <c r="I227" s="20">
        <f t="shared" si="37"/>
        <v>-24.031284103310284</v>
      </c>
      <c r="J227" s="20">
        <f t="shared" si="38"/>
        <v>90.9771291657591</v>
      </c>
      <c r="K227" s="20">
        <f t="shared" si="39"/>
        <v>29.08202200250662</v>
      </c>
    </row>
    <row r="228" spans="1:11" ht="25.5">
      <c r="A228" s="27" t="s">
        <v>120</v>
      </c>
      <c r="B228" s="18" t="s">
        <v>121</v>
      </c>
      <c r="C228" s="19">
        <v>300231</v>
      </c>
      <c r="D228" s="19">
        <v>1306078</v>
      </c>
      <c r="E228" s="19">
        <v>276640</v>
      </c>
      <c r="F228" s="19">
        <v>272768.55</v>
      </c>
      <c r="G228" s="19">
        <f t="shared" si="35"/>
        <v>-27462.45000000001</v>
      </c>
      <c r="H228" s="19">
        <f t="shared" si="36"/>
        <v>3871.4500000000116</v>
      </c>
      <c r="I228" s="20">
        <f t="shared" si="37"/>
        <v>-9.14710672781959</v>
      </c>
      <c r="J228" s="20">
        <f t="shared" si="38"/>
        <v>98.6005458357432</v>
      </c>
      <c r="K228" s="20">
        <f t="shared" si="39"/>
        <v>20.88455283681373</v>
      </c>
    </row>
    <row r="229" spans="1:11" ht="25.5">
      <c r="A229" s="27" t="s">
        <v>122</v>
      </c>
      <c r="B229" s="18" t="s">
        <v>123</v>
      </c>
      <c r="C229" s="19">
        <v>1219699</v>
      </c>
      <c r="D229" s="19">
        <v>6275008</v>
      </c>
      <c r="E229" s="19">
        <v>1363031</v>
      </c>
      <c r="F229" s="19">
        <v>1363031</v>
      </c>
      <c r="G229" s="19">
        <f t="shared" si="35"/>
        <v>143332</v>
      </c>
      <c r="H229" s="19">
        <f t="shared" si="36"/>
        <v>0</v>
      </c>
      <c r="I229" s="20">
        <f t="shared" si="37"/>
        <v>11.75142391688442</v>
      </c>
      <c r="J229" s="20">
        <f t="shared" si="38"/>
        <v>100</v>
      </c>
      <c r="K229" s="20">
        <f t="shared" si="39"/>
        <v>21.72158186889961</v>
      </c>
    </row>
    <row r="230" spans="1:11" ht="25.5">
      <c r="A230" s="27" t="s">
        <v>124</v>
      </c>
      <c r="B230" s="18" t="s">
        <v>125</v>
      </c>
      <c r="C230" s="19">
        <v>38993</v>
      </c>
      <c r="D230" s="19">
        <v>39253</v>
      </c>
      <c r="E230" s="19">
        <v>8526</v>
      </c>
      <c r="F230" s="19">
        <v>8526</v>
      </c>
      <c r="G230" s="19">
        <f t="shared" si="35"/>
        <v>-30467</v>
      </c>
      <c r="H230" s="19">
        <f t="shared" si="36"/>
        <v>0</v>
      </c>
      <c r="I230" s="20">
        <f t="shared" si="37"/>
        <v>-78.13453696817378</v>
      </c>
      <c r="J230" s="20">
        <f t="shared" si="38"/>
        <v>100</v>
      </c>
      <c r="K230" s="20">
        <f t="shared" si="39"/>
        <v>21.720632817873792</v>
      </c>
    </row>
    <row r="231" spans="1:11" ht="25.5">
      <c r="A231" s="27" t="s">
        <v>126</v>
      </c>
      <c r="B231" s="18" t="s">
        <v>127</v>
      </c>
      <c r="C231" s="19">
        <v>21056</v>
      </c>
      <c r="D231" s="19">
        <v>94993</v>
      </c>
      <c r="E231" s="19">
        <v>20635</v>
      </c>
      <c r="F231" s="19">
        <v>20635</v>
      </c>
      <c r="G231" s="19">
        <f t="shared" si="35"/>
        <v>-421</v>
      </c>
      <c r="H231" s="19">
        <f t="shared" si="36"/>
        <v>0</v>
      </c>
      <c r="I231" s="20">
        <f t="shared" si="37"/>
        <v>-1.9994300911854026</v>
      </c>
      <c r="J231" s="20">
        <f t="shared" si="38"/>
        <v>100</v>
      </c>
      <c r="K231" s="20">
        <f t="shared" si="39"/>
        <v>21.722653248134073</v>
      </c>
    </row>
    <row r="232" spans="1:11" ht="25.5">
      <c r="A232" s="27" t="s">
        <v>128</v>
      </c>
      <c r="B232" s="18" t="s">
        <v>129</v>
      </c>
      <c r="C232" s="19">
        <v>279969</v>
      </c>
      <c r="D232" s="19">
        <v>1441375</v>
      </c>
      <c r="E232" s="19">
        <v>313090</v>
      </c>
      <c r="F232" s="19">
        <v>313090</v>
      </c>
      <c r="G232" s="19">
        <f t="shared" si="35"/>
        <v>33121</v>
      </c>
      <c r="H232" s="19">
        <f t="shared" si="36"/>
        <v>0</v>
      </c>
      <c r="I232" s="20">
        <f t="shared" si="37"/>
        <v>11.830238347817087</v>
      </c>
      <c r="J232" s="20">
        <f t="shared" si="38"/>
        <v>100</v>
      </c>
      <c r="K232" s="20">
        <f t="shared" si="39"/>
        <v>21.721619980920995</v>
      </c>
    </row>
    <row r="233" spans="1:11" ht="12.75">
      <c r="A233" s="26" t="s">
        <v>130</v>
      </c>
      <c r="B233" s="18" t="s">
        <v>131</v>
      </c>
      <c r="C233" s="19">
        <v>144671.11</v>
      </c>
      <c r="D233" s="19">
        <v>1071340</v>
      </c>
      <c r="E233" s="19">
        <v>187972</v>
      </c>
      <c r="F233" s="19">
        <v>175753.16</v>
      </c>
      <c r="G233" s="19">
        <f t="shared" si="35"/>
        <v>31082.050000000017</v>
      </c>
      <c r="H233" s="19">
        <f t="shared" si="36"/>
        <v>12218.839999999997</v>
      </c>
      <c r="I233" s="20">
        <f t="shared" si="37"/>
        <v>21.48462813342624</v>
      </c>
      <c r="J233" s="20">
        <f t="shared" si="38"/>
        <v>93.49964888387632</v>
      </c>
      <c r="K233" s="20">
        <f t="shared" si="39"/>
        <v>16.40498441204473</v>
      </c>
    </row>
    <row r="234" spans="1:11" ht="12.75">
      <c r="A234" s="17" t="s">
        <v>132</v>
      </c>
      <c r="B234" s="18" t="s">
        <v>133</v>
      </c>
      <c r="C234" s="19">
        <v>391827452.27</v>
      </c>
      <c r="D234" s="19">
        <v>1501011747</v>
      </c>
      <c r="E234" s="19">
        <v>377158179</v>
      </c>
      <c r="F234" s="19">
        <v>372948425.42</v>
      </c>
      <c r="G234" s="19">
        <f t="shared" si="35"/>
        <v>-18879026.849999964</v>
      </c>
      <c r="H234" s="19">
        <f t="shared" si="36"/>
        <v>4209753.579999983</v>
      </c>
      <c r="I234" s="20">
        <f t="shared" si="37"/>
        <v>-4.8181991181646</v>
      </c>
      <c r="J234" s="20">
        <f t="shared" si="38"/>
        <v>98.88382280581538</v>
      </c>
      <c r="K234" s="20">
        <f t="shared" si="39"/>
        <v>24.846469467370532</v>
      </c>
    </row>
    <row r="235" spans="1:11" ht="12.75">
      <c r="A235" s="23" t="s">
        <v>28</v>
      </c>
      <c r="B235" s="18" t="s">
        <v>134</v>
      </c>
      <c r="C235" s="19">
        <v>391814452.27</v>
      </c>
      <c r="D235" s="19">
        <v>1500442139</v>
      </c>
      <c r="E235" s="19">
        <v>377061658</v>
      </c>
      <c r="F235" s="19">
        <v>372858810.21</v>
      </c>
      <c r="G235" s="19">
        <f t="shared" si="35"/>
        <v>-18955642.060000002</v>
      </c>
      <c r="H235" s="19">
        <f t="shared" si="36"/>
        <v>4202847.790000021</v>
      </c>
      <c r="I235" s="20">
        <f t="shared" si="37"/>
        <v>-4.83791293306804</v>
      </c>
      <c r="J235" s="20">
        <f t="shared" si="38"/>
        <v>98.88536855953674</v>
      </c>
      <c r="K235" s="20">
        <f t="shared" si="39"/>
        <v>24.849929265416343</v>
      </c>
    </row>
    <row r="236" spans="1:11" ht="12.75">
      <c r="A236" s="24" t="s">
        <v>135</v>
      </c>
      <c r="B236" s="18" t="s">
        <v>136</v>
      </c>
      <c r="C236" s="19">
        <v>2044535.75</v>
      </c>
      <c r="D236" s="19">
        <v>9605590</v>
      </c>
      <c r="E236" s="19">
        <v>2064624</v>
      </c>
      <c r="F236" s="19">
        <v>2064624</v>
      </c>
      <c r="G236" s="19">
        <f t="shared" si="35"/>
        <v>20088.25</v>
      </c>
      <c r="H236" s="19">
        <f t="shared" si="36"/>
        <v>0</v>
      </c>
      <c r="I236" s="20">
        <f t="shared" si="37"/>
        <v>0.9825335653827665</v>
      </c>
      <c r="J236" s="20">
        <f t="shared" si="38"/>
        <v>100</v>
      </c>
      <c r="K236" s="20">
        <f t="shared" si="39"/>
        <v>21.493984232098185</v>
      </c>
    </row>
    <row r="237" spans="1:11" ht="12.75">
      <c r="A237" s="25" t="s">
        <v>137</v>
      </c>
      <c r="B237" s="18" t="s">
        <v>138</v>
      </c>
      <c r="C237" s="19">
        <v>1462254</v>
      </c>
      <c r="D237" s="19">
        <v>6866460</v>
      </c>
      <c r="E237" s="19">
        <v>1426743</v>
      </c>
      <c r="F237" s="19">
        <v>1426743</v>
      </c>
      <c r="G237" s="19">
        <f t="shared" si="35"/>
        <v>-35511</v>
      </c>
      <c r="H237" s="19">
        <f t="shared" si="36"/>
        <v>0</v>
      </c>
      <c r="I237" s="20">
        <f t="shared" si="37"/>
        <v>-2.4285110521154394</v>
      </c>
      <c r="J237" s="20">
        <f t="shared" si="38"/>
        <v>100</v>
      </c>
      <c r="K237" s="20">
        <f t="shared" si="39"/>
        <v>20.778436050017042</v>
      </c>
    </row>
    <row r="238" spans="1:11" ht="12.75">
      <c r="A238" s="26" t="s">
        <v>139</v>
      </c>
      <c r="B238" s="18" t="s">
        <v>140</v>
      </c>
      <c r="C238" s="19">
        <v>1122554</v>
      </c>
      <c r="D238" s="19">
        <v>5537255</v>
      </c>
      <c r="E238" s="19">
        <v>1086169</v>
      </c>
      <c r="F238" s="19">
        <v>1086169</v>
      </c>
      <c r="G238" s="19">
        <f t="shared" si="35"/>
        <v>-36385</v>
      </c>
      <c r="H238" s="19">
        <f t="shared" si="36"/>
        <v>0</v>
      </c>
      <c r="I238" s="20">
        <f t="shared" si="37"/>
        <v>-3.241269462315401</v>
      </c>
      <c r="J238" s="20">
        <f t="shared" si="38"/>
        <v>100</v>
      </c>
      <c r="K238" s="20">
        <f t="shared" si="39"/>
        <v>19.615657938816256</v>
      </c>
    </row>
    <row r="239" spans="1:11" ht="12.75">
      <c r="A239" s="25" t="s">
        <v>141</v>
      </c>
      <c r="B239" s="18" t="s">
        <v>142</v>
      </c>
      <c r="C239" s="19">
        <v>582281.75</v>
      </c>
      <c r="D239" s="19">
        <v>2739130</v>
      </c>
      <c r="E239" s="19">
        <v>637881</v>
      </c>
      <c r="F239" s="19">
        <v>637881</v>
      </c>
      <c r="G239" s="19">
        <f t="shared" si="35"/>
        <v>55599.25</v>
      </c>
      <c r="H239" s="19">
        <f t="shared" si="36"/>
        <v>0</v>
      </c>
      <c r="I239" s="20">
        <f t="shared" si="37"/>
        <v>9.548513241227297</v>
      </c>
      <c r="J239" s="20">
        <f t="shared" si="38"/>
        <v>100</v>
      </c>
      <c r="K239" s="20">
        <f t="shared" si="39"/>
        <v>23.287722744082977</v>
      </c>
    </row>
    <row r="240" spans="1:11" ht="12.75">
      <c r="A240" s="24" t="s">
        <v>143</v>
      </c>
      <c r="B240" s="18" t="s">
        <v>144</v>
      </c>
      <c r="C240" s="19">
        <v>0</v>
      </c>
      <c r="D240" s="19">
        <v>8113</v>
      </c>
      <c r="E240" s="19">
        <v>0</v>
      </c>
      <c r="F240" s="19">
        <v>0</v>
      </c>
      <c r="G240" s="19">
        <f t="shared" si="35"/>
        <v>0</v>
      </c>
      <c r="H240" s="19">
        <f t="shared" si="36"/>
        <v>0</v>
      </c>
      <c r="I240" s="20">
        <f t="shared" si="37"/>
        <v>0</v>
      </c>
      <c r="J240" s="20">
        <f t="shared" si="38"/>
        <v>0</v>
      </c>
      <c r="K240" s="20">
        <f t="shared" si="39"/>
        <v>0</v>
      </c>
    </row>
    <row r="241" spans="1:11" ht="12.75">
      <c r="A241" s="24" t="s">
        <v>30</v>
      </c>
      <c r="B241" s="18" t="s">
        <v>145</v>
      </c>
      <c r="C241" s="19">
        <v>367367523.63</v>
      </c>
      <c r="D241" s="19">
        <v>1414847740</v>
      </c>
      <c r="E241" s="19">
        <v>359061521</v>
      </c>
      <c r="F241" s="19">
        <v>355164937.24</v>
      </c>
      <c r="G241" s="19">
        <f t="shared" si="35"/>
        <v>-12202586.389999986</v>
      </c>
      <c r="H241" s="19">
        <f t="shared" si="36"/>
        <v>3896583.7599999905</v>
      </c>
      <c r="I241" s="20">
        <f t="shared" si="37"/>
        <v>-3.321629051317558</v>
      </c>
      <c r="J241" s="20">
        <f t="shared" si="38"/>
        <v>98.91478659446776</v>
      </c>
      <c r="K241" s="20">
        <f t="shared" si="39"/>
        <v>25.102696721274054</v>
      </c>
    </row>
    <row r="242" spans="1:11" ht="12.75">
      <c r="A242" s="25" t="s">
        <v>146</v>
      </c>
      <c r="B242" s="18" t="s">
        <v>147</v>
      </c>
      <c r="C242" s="19">
        <v>1259213.31</v>
      </c>
      <c r="D242" s="19">
        <v>5269575</v>
      </c>
      <c r="E242" s="19">
        <v>1154688</v>
      </c>
      <c r="F242" s="19">
        <v>1153097.52</v>
      </c>
      <c r="G242" s="19">
        <f t="shared" si="35"/>
        <v>-106115.79000000004</v>
      </c>
      <c r="H242" s="19">
        <f t="shared" si="36"/>
        <v>1590.4799999999814</v>
      </c>
      <c r="I242" s="20">
        <f t="shared" si="37"/>
        <v>-8.427149646313708</v>
      </c>
      <c r="J242" s="20">
        <f t="shared" si="38"/>
        <v>99.86225889590955</v>
      </c>
      <c r="K242" s="20">
        <f t="shared" si="39"/>
        <v>21.882173040520346</v>
      </c>
    </row>
    <row r="243" spans="1:11" ht="12.75">
      <c r="A243" s="25" t="s">
        <v>148</v>
      </c>
      <c r="B243" s="18" t="s">
        <v>149</v>
      </c>
      <c r="C243" s="19">
        <v>366108310.32</v>
      </c>
      <c r="D243" s="19">
        <v>1409578165</v>
      </c>
      <c r="E243" s="19">
        <v>357906833</v>
      </c>
      <c r="F243" s="19">
        <v>354011839.72</v>
      </c>
      <c r="G243" s="19">
        <f t="shared" si="35"/>
        <v>-12096470.599999964</v>
      </c>
      <c r="H243" s="19">
        <f t="shared" si="36"/>
        <v>3894993.2799999714</v>
      </c>
      <c r="I243" s="20">
        <f t="shared" si="37"/>
        <v>-3.3040688394718245</v>
      </c>
      <c r="J243" s="20">
        <f t="shared" si="38"/>
        <v>98.91172983556869</v>
      </c>
      <c r="K243" s="20">
        <f t="shared" si="39"/>
        <v>25.114736345252624</v>
      </c>
    </row>
    <row r="244" spans="1:11" ht="25.5">
      <c r="A244" s="24" t="s">
        <v>150</v>
      </c>
      <c r="B244" s="18" t="s">
        <v>151</v>
      </c>
      <c r="C244" s="19">
        <v>12111.83</v>
      </c>
      <c r="D244" s="19">
        <v>12258</v>
      </c>
      <c r="E244" s="19">
        <v>12258</v>
      </c>
      <c r="F244" s="19">
        <v>11841.75</v>
      </c>
      <c r="G244" s="19">
        <f aca="true" t="shared" si="40" ref="G244:G275">F244-C244</f>
        <v>-270.0799999999999</v>
      </c>
      <c r="H244" s="19">
        <f aca="true" t="shared" si="41" ref="H244:H259">E244-F244</f>
        <v>416.25</v>
      </c>
      <c r="I244" s="20">
        <f aca="true" t="shared" si="42" ref="I244:I259">IF(ISERROR(F244/C244),0,F244/C244*100-100)</f>
        <v>-2.2298859875014756</v>
      </c>
      <c r="J244" s="20">
        <f aca="true" t="shared" si="43" ref="J244:J259">IF(ISERROR(F244/E244),0,F244/E244*100)</f>
        <v>96.6042584434655</v>
      </c>
      <c r="K244" s="20">
        <f aca="true" t="shared" si="44" ref="K244:K259">IF(ISERROR(F244/D244),0,F244/D244*100)</f>
        <v>96.6042584434655</v>
      </c>
    </row>
    <row r="245" spans="1:11" ht="12.75">
      <c r="A245" s="25" t="s">
        <v>152</v>
      </c>
      <c r="B245" s="18" t="s">
        <v>153</v>
      </c>
      <c r="C245" s="19">
        <v>12111.83</v>
      </c>
      <c r="D245" s="19">
        <v>12258</v>
      </c>
      <c r="E245" s="19">
        <v>12258</v>
      </c>
      <c r="F245" s="19">
        <v>11841.75</v>
      </c>
      <c r="G245" s="19">
        <f t="shared" si="40"/>
        <v>-270.0799999999999</v>
      </c>
      <c r="H245" s="19">
        <f t="shared" si="41"/>
        <v>416.25</v>
      </c>
      <c r="I245" s="20">
        <f t="shared" si="42"/>
        <v>-2.2298859875014756</v>
      </c>
      <c r="J245" s="20">
        <f t="shared" si="43"/>
        <v>96.6042584434655</v>
      </c>
      <c r="K245" s="20">
        <f t="shared" si="44"/>
        <v>96.6042584434655</v>
      </c>
    </row>
    <row r="246" spans="1:11" ht="12.75">
      <c r="A246" s="24" t="s">
        <v>154</v>
      </c>
      <c r="B246" s="18" t="s">
        <v>155</v>
      </c>
      <c r="C246" s="19">
        <v>22390281.06</v>
      </c>
      <c r="D246" s="19">
        <v>75968438</v>
      </c>
      <c r="E246" s="19">
        <v>15923255</v>
      </c>
      <c r="F246" s="19">
        <v>15617407.22</v>
      </c>
      <c r="G246" s="19">
        <f t="shared" si="40"/>
        <v>-6772873.839999998</v>
      </c>
      <c r="H246" s="19">
        <f t="shared" si="41"/>
        <v>305847.77999999933</v>
      </c>
      <c r="I246" s="20">
        <f t="shared" si="42"/>
        <v>-30.249168475601067</v>
      </c>
      <c r="J246" s="20">
        <f t="shared" si="43"/>
        <v>98.07923832156177</v>
      </c>
      <c r="K246" s="20">
        <f t="shared" si="44"/>
        <v>20.55775744658591</v>
      </c>
    </row>
    <row r="247" spans="1:11" ht="12.75">
      <c r="A247" s="25" t="s">
        <v>156</v>
      </c>
      <c r="B247" s="18" t="s">
        <v>157</v>
      </c>
      <c r="C247" s="19">
        <v>22307914.18</v>
      </c>
      <c r="D247" s="19">
        <v>75508916</v>
      </c>
      <c r="E247" s="19">
        <v>15853719</v>
      </c>
      <c r="F247" s="19">
        <v>15551871.5</v>
      </c>
      <c r="G247" s="19">
        <f t="shared" si="40"/>
        <v>-6756042.68</v>
      </c>
      <c r="H247" s="19">
        <f t="shared" si="41"/>
        <v>301847.5</v>
      </c>
      <c r="I247" s="20">
        <f t="shared" si="42"/>
        <v>-30.285407346855763</v>
      </c>
      <c r="J247" s="20">
        <f t="shared" si="43"/>
        <v>98.09604610754108</v>
      </c>
      <c r="K247" s="20">
        <f t="shared" si="44"/>
        <v>20.596073051823442</v>
      </c>
    </row>
    <row r="248" spans="1:11" ht="25.5">
      <c r="A248" s="26" t="s">
        <v>158</v>
      </c>
      <c r="B248" s="18" t="s">
        <v>159</v>
      </c>
      <c r="C248" s="19">
        <v>22307914.18</v>
      </c>
      <c r="D248" s="19">
        <v>75508916</v>
      </c>
      <c r="E248" s="19">
        <v>15853719</v>
      </c>
      <c r="F248" s="19">
        <v>15551871.5</v>
      </c>
      <c r="G248" s="19">
        <f t="shared" si="40"/>
        <v>-6756042.68</v>
      </c>
      <c r="H248" s="19">
        <f t="shared" si="41"/>
        <v>301847.5</v>
      </c>
      <c r="I248" s="20">
        <f t="shared" si="42"/>
        <v>-30.285407346855763</v>
      </c>
      <c r="J248" s="20">
        <f t="shared" si="43"/>
        <v>98.09604610754108</v>
      </c>
      <c r="K248" s="20">
        <f t="shared" si="44"/>
        <v>20.596073051823442</v>
      </c>
    </row>
    <row r="249" spans="1:11" ht="25.5">
      <c r="A249" s="25" t="s">
        <v>160</v>
      </c>
      <c r="B249" s="18" t="s">
        <v>161</v>
      </c>
      <c r="C249" s="19">
        <v>82366.88</v>
      </c>
      <c r="D249" s="19">
        <v>459522</v>
      </c>
      <c r="E249" s="19">
        <v>69536</v>
      </c>
      <c r="F249" s="19">
        <v>65535.72</v>
      </c>
      <c r="G249" s="19">
        <f t="shared" si="40"/>
        <v>-16831.160000000003</v>
      </c>
      <c r="H249" s="19">
        <f t="shared" si="41"/>
        <v>4000.279999999999</v>
      </c>
      <c r="I249" s="20">
        <f t="shared" si="42"/>
        <v>-20.434378478339838</v>
      </c>
      <c r="J249" s="20">
        <f t="shared" si="43"/>
        <v>94.24718131615279</v>
      </c>
      <c r="K249" s="20">
        <f t="shared" si="44"/>
        <v>14.261715434734354</v>
      </c>
    </row>
    <row r="250" spans="1:11" ht="25.5">
      <c r="A250" s="26" t="s">
        <v>162</v>
      </c>
      <c r="B250" s="18" t="s">
        <v>163</v>
      </c>
      <c r="C250" s="19">
        <v>72665</v>
      </c>
      <c r="D250" s="19">
        <v>353780</v>
      </c>
      <c r="E250" s="19">
        <v>59974</v>
      </c>
      <c r="F250" s="19">
        <v>59974</v>
      </c>
      <c r="G250" s="19">
        <f t="shared" si="40"/>
        <v>-12691</v>
      </c>
      <c r="H250" s="19">
        <f t="shared" si="41"/>
        <v>0</v>
      </c>
      <c r="I250" s="20">
        <f t="shared" si="42"/>
        <v>-17.46507947429987</v>
      </c>
      <c r="J250" s="20">
        <f t="shared" si="43"/>
        <v>100</v>
      </c>
      <c r="K250" s="20">
        <f t="shared" si="44"/>
        <v>16.952343264175475</v>
      </c>
    </row>
    <row r="251" spans="1:11" ht="38.25">
      <c r="A251" s="26" t="s">
        <v>164</v>
      </c>
      <c r="B251" s="18" t="s">
        <v>165</v>
      </c>
      <c r="C251" s="19">
        <v>9701.88</v>
      </c>
      <c r="D251" s="19">
        <v>105742</v>
      </c>
      <c r="E251" s="19">
        <v>9562</v>
      </c>
      <c r="F251" s="19">
        <v>5561.72</v>
      </c>
      <c r="G251" s="19">
        <f t="shared" si="40"/>
        <v>-4140.159999999999</v>
      </c>
      <c r="H251" s="19">
        <f t="shared" si="41"/>
        <v>4000.2799999999997</v>
      </c>
      <c r="I251" s="20">
        <f t="shared" si="42"/>
        <v>-42.67379105905247</v>
      </c>
      <c r="J251" s="20">
        <f t="shared" si="43"/>
        <v>58.164819075507225</v>
      </c>
      <c r="K251" s="20">
        <f t="shared" si="44"/>
        <v>5.259707590172306</v>
      </c>
    </row>
    <row r="252" spans="1:11" ht="12.75">
      <c r="A252" s="23" t="s">
        <v>53</v>
      </c>
      <c r="B252" s="18" t="s">
        <v>166</v>
      </c>
      <c r="C252" s="19">
        <v>13000</v>
      </c>
      <c r="D252" s="19">
        <v>569608</v>
      </c>
      <c r="E252" s="19">
        <v>96521</v>
      </c>
      <c r="F252" s="19">
        <v>89615.21</v>
      </c>
      <c r="G252" s="19">
        <f t="shared" si="40"/>
        <v>76615.21</v>
      </c>
      <c r="H252" s="19">
        <f t="shared" si="41"/>
        <v>6905.789999999994</v>
      </c>
      <c r="I252" s="20">
        <f t="shared" si="42"/>
        <v>589.3477692307692</v>
      </c>
      <c r="J252" s="20">
        <f t="shared" si="43"/>
        <v>92.84529791444349</v>
      </c>
      <c r="K252" s="20">
        <f t="shared" si="44"/>
        <v>15.73278640749428</v>
      </c>
    </row>
    <row r="253" spans="1:11" ht="12.75">
      <c r="A253" s="24" t="s">
        <v>167</v>
      </c>
      <c r="B253" s="18" t="s">
        <v>168</v>
      </c>
      <c r="C253" s="19">
        <v>13000</v>
      </c>
      <c r="D253" s="19">
        <v>569608</v>
      </c>
      <c r="E253" s="19">
        <v>96521</v>
      </c>
      <c r="F253" s="19">
        <v>89615.21</v>
      </c>
      <c r="G253" s="19">
        <f t="shared" si="40"/>
        <v>76615.21</v>
      </c>
      <c r="H253" s="19">
        <f t="shared" si="41"/>
        <v>6905.789999999994</v>
      </c>
      <c r="I253" s="20">
        <f t="shared" si="42"/>
        <v>589.3477692307692</v>
      </c>
      <c r="J253" s="20">
        <f t="shared" si="43"/>
        <v>92.84529791444349</v>
      </c>
      <c r="K253" s="20">
        <f t="shared" si="44"/>
        <v>15.73278640749428</v>
      </c>
    </row>
    <row r="254" spans="1:11" ht="12.75">
      <c r="A254" s="17"/>
      <c r="B254" s="18" t="s">
        <v>169</v>
      </c>
      <c r="C254" s="19">
        <v>-58334033.44</v>
      </c>
      <c r="D254" s="19">
        <v>-56296660</v>
      </c>
      <c r="E254" s="19">
        <v>-35239394</v>
      </c>
      <c r="F254" s="19">
        <v>-17784427.63</v>
      </c>
      <c r="G254" s="19">
        <f t="shared" si="40"/>
        <v>40549605.81</v>
      </c>
      <c r="H254" s="19">
        <f t="shared" si="41"/>
        <v>-17454966.37</v>
      </c>
      <c r="I254" s="20">
        <f t="shared" si="42"/>
        <v>-69.51277567958277</v>
      </c>
      <c r="J254" s="20">
        <f t="shared" si="43"/>
        <v>50.467461585746896</v>
      </c>
      <c r="K254" s="20">
        <f t="shared" si="44"/>
        <v>31.59055551430582</v>
      </c>
    </row>
    <row r="255" spans="1:11" ht="12.75">
      <c r="A255" s="17" t="s">
        <v>170</v>
      </c>
      <c r="B255" s="18" t="s">
        <v>171</v>
      </c>
      <c r="C255" s="19">
        <v>58334033.44</v>
      </c>
      <c r="D255" s="19">
        <v>56296660</v>
      </c>
      <c r="E255" s="19">
        <v>35239394</v>
      </c>
      <c r="F255" s="19">
        <v>17784427.63</v>
      </c>
      <c r="G255" s="19">
        <f t="shared" si="40"/>
        <v>-40549605.81</v>
      </c>
      <c r="H255" s="19">
        <f t="shared" si="41"/>
        <v>17454966.37</v>
      </c>
      <c r="I255" s="20">
        <f t="shared" si="42"/>
        <v>-69.51277567958277</v>
      </c>
      <c r="J255" s="20">
        <f t="shared" si="43"/>
        <v>50.467461585746896</v>
      </c>
      <c r="K255" s="20">
        <f t="shared" si="44"/>
        <v>31.59055551430582</v>
      </c>
    </row>
    <row r="256" spans="1:11" ht="12.75">
      <c r="A256" s="23" t="s">
        <v>172</v>
      </c>
      <c r="B256" s="18" t="s">
        <v>173</v>
      </c>
      <c r="C256" s="19">
        <v>32870.11</v>
      </c>
      <c r="D256" s="19">
        <v>0</v>
      </c>
      <c r="E256" s="19">
        <v>0</v>
      </c>
      <c r="F256" s="19">
        <v>719.66</v>
      </c>
      <c r="G256" s="19">
        <f t="shared" si="40"/>
        <v>-32150.45</v>
      </c>
      <c r="H256" s="19">
        <f t="shared" si="41"/>
        <v>-719.66</v>
      </c>
      <c r="I256" s="20">
        <f t="shared" si="42"/>
        <v>-97.81059448842733</v>
      </c>
      <c r="J256" s="20">
        <f t="shared" si="43"/>
        <v>0</v>
      </c>
      <c r="K256" s="20">
        <f t="shared" si="44"/>
        <v>0</v>
      </c>
    </row>
    <row r="257" spans="1:11" ht="12.75">
      <c r="A257" s="23" t="s">
        <v>174</v>
      </c>
      <c r="B257" s="18" t="s">
        <v>175</v>
      </c>
      <c r="C257" s="19">
        <v>58301163.33</v>
      </c>
      <c r="D257" s="19">
        <v>56296660</v>
      </c>
      <c r="E257" s="19">
        <v>35239394</v>
      </c>
      <c r="F257" s="19">
        <v>17783707.97</v>
      </c>
      <c r="G257" s="19">
        <f t="shared" si="40"/>
        <v>-40517455.36</v>
      </c>
      <c r="H257" s="19">
        <f t="shared" si="41"/>
        <v>17455686.03</v>
      </c>
      <c r="I257" s="20">
        <f t="shared" si="42"/>
        <v>-69.49682141102483</v>
      </c>
      <c r="J257" s="20">
        <f t="shared" si="43"/>
        <v>50.46541938263751</v>
      </c>
      <c r="K257" s="20">
        <f t="shared" si="44"/>
        <v>31.589277179143487</v>
      </c>
    </row>
    <row r="258" spans="1:11" ht="25.5">
      <c r="A258" s="24" t="s">
        <v>176</v>
      </c>
      <c r="B258" s="18" t="s">
        <v>177</v>
      </c>
      <c r="C258" s="19">
        <v>58334033.44</v>
      </c>
      <c r="D258" s="19">
        <v>56296660</v>
      </c>
      <c r="E258" s="19">
        <v>35239394</v>
      </c>
      <c r="F258" s="19">
        <v>17784427.63</v>
      </c>
      <c r="G258" s="19">
        <f t="shared" si="40"/>
        <v>-40549605.81</v>
      </c>
      <c r="H258" s="19">
        <f t="shared" si="41"/>
        <v>17454966.37</v>
      </c>
      <c r="I258" s="20">
        <f t="shared" si="42"/>
        <v>-69.51277567958277</v>
      </c>
      <c r="J258" s="20">
        <f t="shared" si="43"/>
        <v>50.467461585746896</v>
      </c>
      <c r="K258" s="20">
        <f t="shared" si="44"/>
        <v>31.59055551430582</v>
      </c>
    </row>
    <row r="259" spans="1:11" ht="38.25">
      <c r="A259" s="24" t="s">
        <v>178</v>
      </c>
      <c r="B259" s="18" t="s">
        <v>179</v>
      </c>
      <c r="C259" s="19">
        <v>-32870.11</v>
      </c>
      <c r="D259" s="19">
        <v>0</v>
      </c>
      <c r="E259" s="19">
        <v>0</v>
      </c>
      <c r="F259" s="19">
        <v>-719.66</v>
      </c>
      <c r="G259" s="19">
        <f t="shared" si="40"/>
        <v>32150.45</v>
      </c>
      <c r="H259" s="19">
        <f t="shared" si="41"/>
        <v>719.66</v>
      </c>
      <c r="I259" s="20">
        <f t="shared" si="42"/>
        <v>-97.81059448842733</v>
      </c>
      <c r="J259" s="20">
        <f t="shared" si="43"/>
        <v>0</v>
      </c>
      <c r="K259" s="20">
        <f t="shared" si="44"/>
        <v>0</v>
      </c>
    </row>
    <row r="260" spans="1:11" ht="12.75">
      <c r="A260" s="17"/>
      <c r="B260" s="18"/>
      <c r="C260" s="19"/>
      <c r="D260" s="19"/>
      <c r="E260" s="19"/>
      <c r="F260" s="19"/>
      <c r="G260" s="19"/>
      <c r="H260" s="19"/>
      <c r="I260" s="20"/>
      <c r="J260" s="20"/>
      <c r="K260" s="20"/>
    </row>
    <row r="261" spans="1:11" s="32" customFormat="1" ht="12.75">
      <c r="A261" s="33" t="s">
        <v>183</v>
      </c>
      <c r="B261" s="29" t="s">
        <v>184</v>
      </c>
      <c r="C261" s="30"/>
      <c r="D261" s="30"/>
      <c r="E261" s="30"/>
      <c r="F261" s="30"/>
      <c r="G261" s="30"/>
      <c r="H261" s="30"/>
      <c r="I261" s="31"/>
      <c r="J261" s="31"/>
      <c r="K261" s="31"/>
    </row>
    <row r="262" spans="1:11" ht="12.75">
      <c r="A262" s="17" t="s">
        <v>26</v>
      </c>
      <c r="B262" s="18" t="s">
        <v>27</v>
      </c>
      <c r="C262" s="19">
        <v>260133727.74</v>
      </c>
      <c r="D262" s="19">
        <v>1132271463</v>
      </c>
      <c r="E262" s="19">
        <v>270946699</v>
      </c>
      <c r="F262" s="19">
        <v>280069401.87</v>
      </c>
      <c r="G262" s="19">
        <f aca="true" t="shared" si="45" ref="G262:G293">F262-C262</f>
        <v>19935674.129999995</v>
      </c>
      <c r="H262" s="19">
        <f aca="true" t="shared" si="46" ref="H262:H293">E262-F262</f>
        <v>-9122702.870000005</v>
      </c>
      <c r="I262" s="20">
        <f aca="true" t="shared" si="47" ref="I262:I293">IF(ISERROR(F262/C262),0,F262/C262*100-100)</f>
        <v>7.663625283502412</v>
      </c>
      <c r="J262" s="20">
        <f aca="true" t="shared" si="48" ref="J262:J293">IF(ISERROR(F262/E262),0,F262/E262*100)</f>
        <v>103.36697324738398</v>
      </c>
      <c r="K262" s="20">
        <f aca="true" t="shared" si="49" ref="K262:K293">IF(ISERROR(F262/D262),0,F262/D262*100)</f>
        <v>24.73518153746846</v>
      </c>
    </row>
    <row r="263" spans="1:11" ht="12.75">
      <c r="A263" s="23" t="s">
        <v>28</v>
      </c>
      <c r="B263" s="18" t="s">
        <v>29</v>
      </c>
      <c r="C263" s="19">
        <v>234551237.94</v>
      </c>
      <c r="D263" s="19">
        <v>1048254464</v>
      </c>
      <c r="E263" s="19">
        <v>252871033</v>
      </c>
      <c r="F263" s="19">
        <v>259536905.92</v>
      </c>
      <c r="G263" s="19">
        <f t="shared" si="45"/>
        <v>24985667.97999999</v>
      </c>
      <c r="H263" s="19">
        <f t="shared" si="46"/>
        <v>-6665872.919999987</v>
      </c>
      <c r="I263" s="20">
        <f t="shared" si="47"/>
        <v>10.652541508389518</v>
      </c>
      <c r="J263" s="20">
        <f t="shared" si="48"/>
        <v>102.63607612185457</v>
      </c>
      <c r="K263" s="20">
        <f t="shared" si="49"/>
        <v>24.758960236586216</v>
      </c>
    </row>
    <row r="264" spans="1:11" ht="12.75">
      <c r="A264" s="24" t="s">
        <v>30</v>
      </c>
      <c r="B264" s="18" t="s">
        <v>31</v>
      </c>
      <c r="C264" s="19">
        <v>234551237.94</v>
      </c>
      <c r="D264" s="19">
        <v>1048254464</v>
      </c>
      <c r="E264" s="19">
        <v>252871033</v>
      </c>
      <c r="F264" s="19">
        <v>259536905.92</v>
      </c>
      <c r="G264" s="19">
        <f t="shared" si="45"/>
        <v>24985667.97999999</v>
      </c>
      <c r="H264" s="19">
        <f t="shared" si="46"/>
        <v>-6665872.919999987</v>
      </c>
      <c r="I264" s="20">
        <f t="shared" si="47"/>
        <v>10.652541508389518</v>
      </c>
      <c r="J264" s="20">
        <f t="shared" si="48"/>
        <v>102.63607612185457</v>
      </c>
      <c r="K264" s="20">
        <f t="shared" si="49"/>
        <v>24.758960236586216</v>
      </c>
    </row>
    <row r="265" spans="1:11" ht="12.75">
      <c r="A265" s="25" t="s">
        <v>32</v>
      </c>
      <c r="B265" s="18" t="s">
        <v>33</v>
      </c>
      <c r="C265" s="19">
        <v>252680996.91</v>
      </c>
      <c r="D265" s="19">
        <v>1048254464</v>
      </c>
      <c r="E265" s="19">
        <v>252871033</v>
      </c>
      <c r="F265" s="19">
        <v>279245426.69</v>
      </c>
      <c r="G265" s="19">
        <f t="shared" si="45"/>
        <v>26564429.78</v>
      </c>
      <c r="H265" s="19">
        <f t="shared" si="46"/>
        <v>-26374393.689999998</v>
      </c>
      <c r="I265" s="20">
        <f t="shared" si="47"/>
        <v>10.51303030495076</v>
      </c>
      <c r="J265" s="20">
        <f t="shared" si="48"/>
        <v>110.42997822925807</v>
      </c>
      <c r="K265" s="20">
        <f t="shared" si="49"/>
        <v>26.639087767338143</v>
      </c>
    </row>
    <row r="266" spans="1:11" ht="12.75">
      <c r="A266" s="26" t="s">
        <v>34</v>
      </c>
      <c r="B266" s="18" t="s">
        <v>35</v>
      </c>
      <c r="C266" s="19">
        <v>18129.6</v>
      </c>
      <c r="D266" s="19">
        <v>60000</v>
      </c>
      <c r="E266" s="19">
        <v>17000</v>
      </c>
      <c r="F266" s="19">
        <v>25616.83</v>
      </c>
      <c r="G266" s="19">
        <f t="shared" si="45"/>
        <v>7487.230000000003</v>
      </c>
      <c r="H266" s="19">
        <f t="shared" si="46"/>
        <v>-8616.830000000002</v>
      </c>
      <c r="I266" s="20">
        <f t="shared" si="47"/>
        <v>41.298373929926754</v>
      </c>
      <c r="J266" s="20">
        <f t="shared" si="48"/>
        <v>150.68723529411764</v>
      </c>
      <c r="K266" s="20">
        <f t="shared" si="49"/>
        <v>42.69471666666667</v>
      </c>
    </row>
    <row r="267" spans="1:11" ht="25.5">
      <c r="A267" s="27" t="s">
        <v>36</v>
      </c>
      <c r="B267" s="18" t="s">
        <v>37</v>
      </c>
      <c r="C267" s="19">
        <v>18129.6</v>
      </c>
      <c r="D267" s="19">
        <v>60000</v>
      </c>
      <c r="E267" s="19">
        <v>17000</v>
      </c>
      <c r="F267" s="19">
        <v>25616.83</v>
      </c>
      <c r="G267" s="19">
        <f t="shared" si="45"/>
        <v>7487.230000000003</v>
      </c>
      <c r="H267" s="19">
        <f t="shared" si="46"/>
        <v>-8616.830000000002</v>
      </c>
      <c r="I267" s="20">
        <f t="shared" si="47"/>
        <v>41.298373929926754</v>
      </c>
      <c r="J267" s="20">
        <f t="shared" si="48"/>
        <v>150.68723529411764</v>
      </c>
      <c r="K267" s="20">
        <f t="shared" si="49"/>
        <v>42.69471666666667</v>
      </c>
    </row>
    <row r="268" spans="1:11" ht="25.5">
      <c r="A268" s="26" t="s">
        <v>38</v>
      </c>
      <c r="B268" s="18" t="s">
        <v>39</v>
      </c>
      <c r="C268" s="19">
        <v>252662867.31</v>
      </c>
      <c r="D268" s="19">
        <v>1048194464</v>
      </c>
      <c r="E268" s="19">
        <v>252854033</v>
      </c>
      <c r="F268" s="19">
        <v>279219809.86</v>
      </c>
      <c r="G268" s="19">
        <f t="shared" si="45"/>
        <v>26556942.550000012</v>
      </c>
      <c r="H268" s="19">
        <f t="shared" si="46"/>
        <v>-26365776.860000014</v>
      </c>
      <c r="I268" s="20">
        <f t="shared" si="47"/>
        <v>10.510821329917249</v>
      </c>
      <c r="J268" s="20">
        <f t="shared" si="48"/>
        <v>110.42727163461934</v>
      </c>
      <c r="K268" s="20">
        <f t="shared" si="49"/>
        <v>26.638168722478582</v>
      </c>
    </row>
    <row r="269" spans="1:11" ht="25.5">
      <c r="A269" s="27" t="s">
        <v>40</v>
      </c>
      <c r="B269" s="18" t="s">
        <v>41</v>
      </c>
      <c r="C269" s="19">
        <v>252662867.31</v>
      </c>
      <c r="D269" s="19">
        <v>1048194464</v>
      </c>
      <c r="E269" s="19">
        <v>252854033</v>
      </c>
      <c r="F269" s="19">
        <v>279219809.86</v>
      </c>
      <c r="G269" s="19">
        <f t="shared" si="45"/>
        <v>26556942.550000012</v>
      </c>
      <c r="H269" s="19">
        <f t="shared" si="46"/>
        <v>-26365776.860000014</v>
      </c>
      <c r="I269" s="20">
        <f t="shared" si="47"/>
        <v>10.510821329917249</v>
      </c>
      <c r="J269" s="20">
        <f t="shared" si="48"/>
        <v>110.42727163461934</v>
      </c>
      <c r="K269" s="20">
        <f t="shared" si="49"/>
        <v>26.638168722478582</v>
      </c>
    </row>
    <row r="270" spans="1:11" ht="12.75">
      <c r="A270" s="26" t="s">
        <v>48</v>
      </c>
      <c r="B270" s="18" t="s">
        <v>49</v>
      </c>
      <c r="C270" s="19">
        <v>-18129758.97</v>
      </c>
      <c r="D270" s="19">
        <v>0</v>
      </c>
      <c r="E270" s="19">
        <v>0</v>
      </c>
      <c r="F270" s="19">
        <v>-19708520.77</v>
      </c>
      <c r="G270" s="19">
        <f t="shared" si="45"/>
        <v>-1578761.8000000007</v>
      </c>
      <c r="H270" s="19">
        <f t="shared" si="46"/>
        <v>19708520.77</v>
      </c>
      <c r="I270" s="20">
        <f t="shared" si="47"/>
        <v>8.708123492498913</v>
      </c>
      <c r="J270" s="20">
        <f t="shared" si="48"/>
        <v>0</v>
      </c>
      <c r="K270" s="20">
        <f t="shared" si="49"/>
        <v>0</v>
      </c>
    </row>
    <row r="271" spans="1:11" ht="25.5">
      <c r="A271" s="27" t="s">
        <v>50</v>
      </c>
      <c r="B271" s="18" t="s">
        <v>51</v>
      </c>
      <c r="C271" s="19">
        <v>-18133747.3</v>
      </c>
      <c r="D271" s="19">
        <v>0</v>
      </c>
      <c r="E271" s="19">
        <v>0</v>
      </c>
      <c r="F271" s="19">
        <v>-19714258.73</v>
      </c>
      <c r="G271" s="19">
        <f t="shared" si="45"/>
        <v>-1580511.4299999997</v>
      </c>
      <c r="H271" s="19">
        <f t="shared" si="46"/>
        <v>19714258.73</v>
      </c>
      <c r="I271" s="20">
        <f t="shared" si="47"/>
        <v>8.715856705469818</v>
      </c>
      <c r="J271" s="20">
        <f t="shared" si="48"/>
        <v>0</v>
      </c>
      <c r="K271" s="20">
        <f t="shared" si="49"/>
        <v>0</v>
      </c>
    </row>
    <row r="272" spans="1:11" ht="12.75">
      <c r="A272" s="27" t="s">
        <v>52</v>
      </c>
      <c r="B272" s="18" t="s">
        <v>49</v>
      </c>
      <c r="C272" s="19">
        <v>3988.33</v>
      </c>
      <c r="D272" s="19">
        <v>0</v>
      </c>
      <c r="E272" s="19">
        <v>0</v>
      </c>
      <c r="F272" s="19">
        <v>5737.96</v>
      </c>
      <c r="G272" s="19">
        <f t="shared" si="45"/>
        <v>1749.63</v>
      </c>
      <c r="H272" s="19">
        <f t="shared" si="46"/>
        <v>-5737.96</v>
      </c>
      <c r="I272" s="20">
        <f t="shared" si="47"/>
        <v>43.868737040315125</v>
      </c>
      <c r="J272" s="20">
        <f t="shared" si="48"/>
        <v>0</v>
      </c>
      <c r="K272" s="20">
        <f t="shared" si="49"/>
        <v>0</v>
      </c>
    </row>
    <row r="273" spans="1:11" ht="12.75">
      <c r="A273" s="23" t="s">
        <v>53</v>
      </c>
      <c r="B273" s="18" t="s">
        <v>54</v>
      </c>
      <c r="C273" s="19">
        <v>1921362.15</v>
      </c>
      <c r="D273" s="19">
        <v>790000</v>
      </c>
      <c r="E273" s="19">
        <v>192498</v>
      </c>
      <c r="F273" s="19">
        <v>2939202.57</v>
      </c>
      <c r="G273" s="19">
        <f t="shared" si="45"/>
        <v>1017840.4199999999</v>
      </c>
      <c r="H273" s="19">
        <f t="shared" si="46"/>
        <v>-2746704.57</v>
      </c>
      <c r="I273" s="20">
        <f t="shared" si="47"/>
        <v>52.97493863923569</v>
      </c>
      <c r="J273" s="20">
        <f t="shared" si="48"/>
        <v>1526.8743415516005</v>
      </c>
      <c r="K273" s="20">
        <f t="shared" si="49"/>
        <v>372.05095822784807</v>
      </c>
    </row>
    <row r="274" spans="1:11" ht="25.5">
      <c r="A274" s="24" t="s">
        <v>55</v>
      </c>
      <c r="B274" s="18" t="s">
        <v>56</v>
      </c>
      <c r="C274" s="19">
        <v>1921362.15</v>
      </c>
      <c r="D274" s="19">
        <v>790000</v>
      </c>
      <c r="E274" s="19">
        <v>192498</v>
      </c>
      <c r="F274" s="19">
        <v>2939202.57</v>
      </c>
      <c r="G274" s="19">
        <f t="shared" si="45"/>
        <v>1017840.4199999999</v>
      </c>
      <c r="H274" s="19">
        <f t="shared" si="46"/>
        <v>-2746704.57</v>
      </c>
      <c r="I274" s="20">
        <f t="shared" si="47"/>
        <v>52.97493863923569</v>
      </c>
      <c r="J274" s="20">
        <f t="shared" si="48"/>
        <v>1526.8743415516005</v>
      </c>
      <c r="K274" s="20">
        <f t="shared" si="49"/>
        <v>372.05095822784807</v>
      </c>
    </row>
    <row r="275" spans="1:11" ht="25.5">
      <c r="A275" s="25" t="s">
        <v>57</v>
      </c>
      <c r="B275" s="18" t="s">
        <v>58</v>
      </c>
      <c r="C275" s="19">
        <v>1555538.9</v>
      </c>
      <c r="D275" s="19">
        <v>790000</v>
      </c>
      <c r="E275" s="19">
        <v>192498</v>
      </c>
      <c r="F275" s="19">
        <v>2848798.54</v>
      </c>
      <c r="G275" s="19">
        <f t="shared" si="45"/>
        <v>1293259.6400000001</v>
      </c>
      <c r="H275" s="19">
        <f t="shared" si="46"/>
        <v>-2656300.54</v>
      </c>
      <c r="I275" s="20">
        <f t="shared" si="47"/>
        <v>83.13900989554168</v>
      </c>
      <c r="J275" s="20">
        <f t="shared" si="48"/>
        <v>1479.9107211503497</v>
      </c>
      <c r="K275" s="20">
        <f t="shared" si="49"/>
        <v>360.6074101265823</v>
      </c>
    </row>
    <row r="276" spans="1:11" ht="12.75">
      <c r="A276" s="26" t="s">
        <v>59</v>
      </c>
      <c r="B276" s="18" t="s">
        <v>60</v>
      </c>
      <c r="C276" s="19">
        <v>19566.65</v>
      </c>
      <c r="D276" s="19">
        <v>120000</v>
      </c>
      <c r="E276" s="19">
        <v>30000</v>
      </c>
      <c r="F276" s="19">
        <v>98124.31</v>
      </c>
      <c r="G276" s="19">
        <f t="shared" si="45"/>
        <v>78557.66</v>
      </c>
      <c r="H276" s="19">
        <f t="shared" si="46"/>
        <v>-68124.31</v>
      </c>
      <c r="I276" s="20">
        <f t="shared" si="47"/>
        <v>401.4875310796687</v>
      </c>
      <c r="J276" s="20">
        <f t="shared" si="48"/>
        <v>327.0810333333333</v>
      </c>
      <c r="K276" s="20">
        <f t="shared" si="49"/>
        <v>81.77025833333333</v>
      </c>
    </row>
    <row r="277" spans="1:11" ht="25.5">
      <c r="A277" s="26" t="s">
        <v>61</v>
      </c>
      <c r="B277" s="18" t="s">
        <v>62</v>
      </c>
      <c r="C277" s="19">
        <v>435</v>
      </c>
      <c r="D277" s="19">
        <v>20000</v>
      </c>
      <c r="E277" s="19">
        <v>0</v>
      </c>
      <c r="F277" s="19">
        <v>10446.92</v>
      </c>
      <c r="G277" s="19">
        <f t="shared" si="45"/>
        <v>10011.92</v>
      </c>
      <c r="H277" s="19">
        <f t="shared" si="46"/>
        <v>-10446.92</v>
      </c>
      <c r="I277" s="20">
        <f t="shared" si="47"/>
        <v>2301.590804597701</v>
      </c>
      <c r="J277" s="20">
        <f t="shared" si="48"/>
        <v>0</v>
      </c>
      <c r="K277" s="20">
        <f t="shared" si="49"/>
        <v>52.2346</v>
      </c>
    </row>
    <row r="278" spans="1:11" ht="12.75">
      <c r="A278" s="27" t="s">
        <v>63</v>
      </c>
      <c r="B278" s="18" t="s">
        <v>64</v>
      </c>
      <c r="C278" s="19">
        <v>0</v>
      </c>
      <c r="D278" s="19">
        <v>10000</v>
      </c>
      <c r="E278" s="19">
        <v>0</v>
      </c>
      <c r="F278" s="19">
        <v>8451.33</v>
      </c>
      <c r="G278" s="19">
        <f t="shared" si="45"/>
        <v>8451.33</v>
      </c>
      <c r="H278" s="19">
        <f t="shared" si="46"/>
        <v>-8451.33</v>
      </c>
      <c r="I278" s="20">
        <f t="shared" si="47"/>
        <v>0</v>
      </c>
      <c r="J278" s="20">
        <f t="shared" si="48"/>
        <v>0</v>
      </c>
      <c r="K278" s="20">
        <f t="shared" si="49"/>
        <v>84.5133</v>
      </c>
    </row>
    <row r="279" spans="1:11" ht="12.75">
      <c r="A279" s="27" t="s">
        <v>65</v>
      </c>
      <c r="B279" s="18" t="s">
        <v>66</v>
      </c>
      <c r="C279" s="19">
        <v>435</v>
      </c>
      <c r="D279" s="19">
        <v>10000</v>
      </c>
      <c r="E279" s="19">
        <v>0</v>
      </c>
      <c r="F279" s="19">
        <v>1995.59</v>
      </c>
      <c r="G279" s="19">
        <f t="shared" si="45"/>
        <v>1560.59</v>
      </c>
      <c r="H279" s="19">
        <f t="shared" si="46"/>
        <v>-1995.59</v>
      </c>
      <c r="I279" s="20">
        <f t="shared" si="47"/>
        <v>358.75632183908044</v>
      </c>
      <c r="J279" s="20">
        <f t="shared" si="48"/>
        <v>0</v>
      </c>
      <c r="K279" s="20">
        <f t="shared" si="49"/>
        <v>19.9559</v>
      </c>
    </row>
    <row r="280" spans="1:11" ht="25.5">
      <c r="A280" s="26" t="s">
        <v>67</v>
      </c>
      <c r="B280" s="18" t="s">
        <v>68</v>
      </c>
      <c r="C280" s="19">
        <v>966604.34</v>
      </c>
      <c r="D280" s="19">
        <v>0</v>
      </c>
      <c r="E280" s="19">
        <v>0</v>
      </c>
      <c r="F280" s="19">
        <v>1465009.93</v>
      </c>
      <c r="G280" s="19">
        <f t="shared" si="45"/>
        <v>498405.58999999997</v>
      </c>
      <c r="H280" s="19">
        <f t="shared" si="46"/>
        <v>-1465009.93</v>
      </c>
      <c r="I280" s="20">
        <f t="shared" si="47"/>
        <v>51.562523503670576</v>
      </c>
      <c r="J280" s="20">
        <f t="shared" si="48"/>
        <v>0</v>
      </c>
      <c r="K280" s="20">
        <f t="shared" si="49"/>
        <v>0</v>
      </c>
    </row>
    <row r="281" spans="1:11" ht="12.75">
      <c r="A281" s="26" t="s">
        <v>71</v>
      </c>
      <c r="B281" s="18" t="s">
        <v>72</v>
      </c>
      <c r="C281" s="19">
        <v>1754.74</v>
      </c>
      <c r="D281" s="19">
        <v>0</v>
      </c>
      <c r="E281" s="19">
        <v>0</v>
      </c>
      <c r="F281" s="19">
        <v>60.75</v>
      </c>
      <c r="G281" s="19">
        <f t="shared" si="45"/>
        <v>-1693.99</v>
      </c>
      <c r="H281" s="19">
        <f t="shared" si="46"/>
        <v>-60.75</v>
      </c>
      <c r="I281" s="20">
        <f t="shared" si="47"/>
        <v>-96.53794864196405</v>
      </c>
      <c r="J281" s="20">
        <f t="shared" si="48"/>
        <v>0</v>
      </c>
      <c r="K281" s="20">
        <f t="shared" si="49"/>
        <v>0</v>
      </c>
    </row>
    <row r="282" spans="1:11" ht="12.75">
      <c r="A282" s="26" t="s">
        <v>75</v>
      </c>
      <c r="B282" s="18" t="s">
        <v>76</v>
      </c>
      <c r="C282" s="19">
        <v>567178.17</v>
      </c>
      <c r="D282" s="19">
        <v>650000</v>
      </c>
      <c r="E282" s="19">
        <v>162498</v>
      </c>
      <c r="F282" s="19">
        <v>1275156.63</v>
      </c>
      <c r="G282" s="19">
        <f t="shared" si="45"/>
        <v>707978.4599999998</v>
      </c>
      <c r="H282" s="19">
        <f t="shared" si="46"/>
        <v>-1112658.63</v>
      </c>
      <c r="I282" s="20">
        <f t="shared" si="47"/>
        <v>124.82470190980726</v>
      </c>
      <c r="J282" s="20">
        <f t="shared" si="48"/>
        <v>784.7214304176051</v>
      </c>
      <c r="K282" s="20">
        <f t="shared" si="49"/>
        <v>196.17794307692307</v>
      </c>
    </row>
    <row r="283" spans="1:11" ht="25.5">
      <c r="A283" s="25" t="s">
        <v>77</v>
      </c>
      <c r="B283" s="18" t="s">
        <v>78</v>
      </c>
      <c r="C283" s="19">
        <v>365823.25</v>
      </c>
      <c r="D283" s="19">
        <v>0</v>
      </c>
      <c r="E283" s="19">
        <v>0</v>
      </c>
      <c r="F283" s="19">
        <v>90404.03</v>
      </c>
      <c r="G283" s="19">
        <f t="shared" si="45"/>
        <v>-275419.22</v>
      </c>
      <c r="H283" s="19">
        <f t="shared" si="46"/>
        <v>-90404.03</v>
      </c>
      <c r="I283" s="20">
        <f t="shared" si="47"/>
        <v>-75.28751111363206</v>
      </c>
      <c r="J283" s="20">
        <f t="shared" si="48"/>
        <v>0</v>
      </c>
      <c r="K283" s="20">
        <f t="shared" si="49"/>
        <v>0</v>
      </c>
    </row>
    <row r="284" spans="1:11" ht="25.5">
      <c r="A284" s="26" t="s">
        <v>79</v>
      </c>
      <c r="B284" s="18" t="s">
        <v>80</v>
      </c>
      <c r="C284" s="19">
        <v>365083.25</v>
      </c>
      <c r="D284" s="19">
        <v>0</v>
      </c>
      <c r="E284" s="19">
        <v>0</v>
      </c>
      <c r="F284" s="19">
        <v>89651.56</v>
      </c>
      <c r="G284" s="19">
        <f t="shared" si="45"/>
        <v>-275431.69</v>
      </c>
      <c r="H284" s="19">
        <f t="shared" si="46"/>
        <v>-89651.56</v>
      </c>
      <c r="I284" s="20">
        <f t="shared" si="47"/>
        <v>-75.44352966070068</v>
      </c>
      <c r="J284" s="20">
        <f t="shared" si="48"/>
        <v>0</v>
      </c>
      <c r="K284" s="20">
        <f t="shared" si="49"/>
        <v>0</v>
      </c>
    </row>
    <row r="285" spans="1:11" ht="12.75">
      <c r="A285" s="26" t="s">
        <v>83</v>
      </c>
      <c r="B285" s="18" t="s">
        <v>76</v>
      </c>
      <c r="C285" s="19">
        <v>740</v>
      </c>
      <c r="D285" s="19">
        <v>0</v>
      </c>
      <c r="E285" s="19">
        <v>0</v>
      </c>
      <c r="F285" s="19">
        <v>752.47</v>
      </c>
      <c r="G285" s="19">
        <f t="shared" si="45"/>
        <v>12.470000000000027</v>
      </c>
      <c r="H285" s="19">
        <f t="shared" si="46"/>
        <v>-752.47</v>
      </c>
      <c r="I285" s="20">
        <f t="shared" si="47"/>
        <v>1.685135135135127</v>
      </c>
      <c r="J285" s="20">
        <f t="shared" si="48"/>
        <v>0</v>
      </c>
      <c r="K285" s="20">
        <f t="shared" si="49"/>
        <v>0</v>
      </c>
    </row>
    <row r="286" spans="1:11" ht="25.5">
      <c r="A286" s="23" t="s">
        <v>84</v>
      </c>
      <c r="B286" s="18" t="s">
        <v>85</v>
      </c>
      <c r="C286" s="19">
        <v>3.96</v>
      </c>
      <c r="D286" s="19">
        <v>0</v>
      </c>
      <c r="E286" s="19">
        <v>0</v>
      </c>
      <c r="F286" s="19">
        <v>116.02</v>
      </c>
      <c r="G286" s="19">
        <f t="shared" si="45"/>
        <v>112.06</v>
      </c>
      <c r="H286" s="19">
        <f t="shared" si="46"/>
        <v>-116.02</v>
      </c>
      <c r="I286" s="20">
        <f t="shared" si="47"/>
        <v>2829.7979797979797</v>
      </c>
      <c r="J286" s="20">
        <f t="shared" si="48"/>
        <v>0</v>
      </c>
      <c r="K286" s="20">
        <f t="shared" si="49"/>
        <v>0</v>
      </c>
    </row>
    <row r="287" spans="1:11" ht="12.75">
      <c r="A287" s="23" t="s">
        <v>86</v>
      </c>
      <c r="B287" s="18" t="s">
        <v>87</v>
      </c>
      <c r="C287" s="19">
        <v>23661123.69</v>
      </c>
      <c r="D287" s="19">
        <v>83226999</v>
      </c>
      <c r="E287" s="19">
        <v>17883168</v>
      </c>
      <c r="F287" s="19">
        <v>17593177.36</v>
      </c>
      <c r="G287" s="19">
        <f t="shared" si="45"/>
        <v>-6067946.330000002</v>
      </c>
      <c r="H287" s="19">
        <f t="shared" si="46"/>
        <v>289990.6400000006</v>
      </c>
      <c r="I287" s="20">
        <f t="shared" si="47"/>
        <v>-25.64521621838493</v>
      </c>
      <c r="J287" s="20">
        <f t="shared" si="48"/>
        <v>98.37841572589376</v>
      </c>
      <c r="K287" s="20">
        <f t="shared" si="49"/>
        <v>21.138786176827065</v>
      </c>
    </row>
    <row r="288" spans="1:11" ht="12.75">
      <c r="A288" s="24" t="s">
        <v>88</v>
      </c>
      <c r="B288" s="18" t="s">
        <v>89</v>
      </c>
      <c r="C288" s="19">
        <v>23661123.69</v>
      </c>
      <c r="D288" s="19">
        <v>83226999</v>
      </c>
      <c r="E288" s="19">
        <v>17883168</v>
      </c>
      <c r="F288" s="19">
        <v>17593177.36</v>
      </c>
      <c r="G288" s="19">
        <f t="shared" si="45"/>
        <v>-6067946.330000002</v>
      </c>
      <c r="H288" s="19">
        <f t="shared" si="46"/>
        <v>289990.6400000006</v>
      </c>
      <c r="I288" s="20">
        <f t="shared" si="47"/>
        <v>-25.64521621838493</v>
      </c>
      <c r="J288" s="20">
        <f t="shared" si="48"/>
        <v>98.37841572589376</v>
      </c>
      <c r="K288" s="20">
        <f t="shared" si="49"/>
        <v>21.138786176827065</v>
      </c>
    </row>
    <row r="289" spans="1:11" ht="25.5">
      <c r="A289" s="25" t="s">
        <v>90</v>
      </c>
      <c r="B289" s="18" t="s">
        <v>91</v>
      </c>
      <c r="C289" s="19">
        <v>3363326.62</v>
      </c>
      <c r="D289" s="19">
        <v>17960492</v>
      </c>
      <c r="E289" s="19">
        <v>4203934</v>
      </c>
      <c r="F289" s="19">
        <v>4199286.33</v>
      </c>
      <c r="G289" s="19">
        <f t="shared" si="45"/>
        <v>835959.71</v>
      </c>
      <c r="H289" s="19">
        <f t="shared" si="46"/>
        <v>4647.6699999999255</v>
      </c>
      <c r="I289" s="20">
        <f t="shared" si="47"/>
        <v>24.85514505278705</v>
      </c>
      <c r="J289" s="20">
        <f t="shared" si="48"/>
        <v>99.8894447438994</v>
      </c>
      <c r="K289" s="20">
        <f t="shared" si="49"/>
        <v>23.38068650903327</v>
      </c>
    </row>
    <row r="290" spans="1:11" ht="25.5">
      <c r="A290" s="26" t="s">
        <v>92</v>
      </c>
      <c r="B290" s="18" t="s">
        <v>93</v>
      </c>
      <c r="C290" s="19">
        <v>3363326.62</v>
      </c>
      <c r="D290" s="19">
        <v>17960492</v>
      </c>
      <c r="E290" s="19">
        <v>4203934</v>
      </c>
      <c r="F290" s="19">
        <v>4199286.33</v>
      </c>
      <c r="G290" s="19">
        <f t="shared" si="45"/>
        <v>835959.71</v>
      </c>
      <c r="H290" s="19">
        <f t="shared" si="46"/>
        <v>4647.6699999999255</v>
      </c>
      <c r="I290" s="20">
        <f t="shared" si="47"/>
        <v>24.85514505278705</v>
      </c>
      <c r="J290" s="20">
        <f t="shared" si="48"/>
        <v>99.8894447438994</v>
      </c>
      <c r="K290" s="20">
        <f t="shared" si="49"/>
        <v>23.38068650903327</v>
      </c>
    </row>
    <row r="291" spans="1:11" ht="25.5">
      <c r="A291" s="27" t="s">
        <v>96</v>
      </c>
      <c r="B291" s="18" t="s">
        <v>97</v>
      </c>
      <c r="C291" s="19">
        <v>374709.62</v>
      </c>
      <c r="D291" s="19">
        <v>3994953</v>
      </c>
      <c r="E291" s="19">
        <v>692550</v>
      </c>
      <c r="F291" s="19">
        <v>687902.33</v>
      </c>
      <c r="G291" s="19">
        <f t="shared" si="45"/>
        <v>313192.70999999996</v>
      </c>
      <c r="H291" s="19">
        <f t="shared" si="46"/>
        <v>4647.670000000042</v>
      </c>
      <c r="I291" s="20">
        <f t="shared" si="47"/>
        <v>83.58277804557034</v>
      </c>
      <c r="J291" s="20">
        <f t="shared" si="48"/>
        <v>99.3289047722186</v>
      </c>
      <c r="K291" s="20">
        <f t="shared" si="49"/>
        <v>17.219284682448077</v>
      </c>
    </row>
    <row r="292" spans="1:11" ht="25.5">
      <c r="A292" s="27" t="s">
        <v>100</v>
      </c>
      <c r="B292" s="18" t="s">
        <v>101</v>
      </c>
      <c r="C292" s="19">
        <v>493200</v>
      </c>
      <c r="D292" s="19">
        <v>1902420</v>
      </c>
      <c r="E292" s="19">
        <v>475605</v>
      </c>
      <c r="F292" s="19">
        <v>475605</v>
      </c>
      <c r="G292" s="19">
        <f t="shared" si="45"/>
        <v>-17595</v>
      </c>
      <c r="H292" s="19">
        <f t="shared" si="46"/>
        <v>0</v>
      </c>
      <c r="I292" s="20">
        <f t="shared" si="47"/>
        <v>-3.5675182481751904</v>
      </c>
      <c r="J292" s="20">
        <f t="shared" si="48"/>
        <v>100</v>
      </c>
      <c r="K292" s="20">
        <f t="shared" si="49"/>
        <v>25</v>
      </c>
    </row>
    <row r="293" spans="1:11" ht="25.5">
      <c r="A293" s="27" t="s">
        <v>102</v>
      </c>
      <c r="B293" s="18" t="s">
        <v>103</v>
      </c>
      <c r="C293" s="19">
        <v>323076</v>
      </c>
      <c r="D293" s="19">
        <v>1292304</v>
      </c>
      <c r="E293" s="19">
        <v>343076</v>
      </c>
      <c r="F293" s="19">
        <v>343076</v>
      </c>
      <c r="G293" s="19">
        <f t="shared" si="45"/>
        <v>20000</v>
      </c>
      <c r="H293" s="19">
        <f t="shared" si="46"/>
        <v>0</v>
      </c>
      <c r="I293" s="20">
        <f t="shared" si="47"/>
        <v>6.190493877601554</v>
      </c>
      <c r="J293" s="20">
        <f t="shared" si="48"/>
        <v>100</v>
      </c>
      <c r="K293" s="20">
        <f t="shared" si="49"/>
        <v>26.54762346940039</v>
      </c>
    </row>
    <row r="294" spans="1:11" ht="12.75">
      <c r="A294" s="27" t="s">
        <v>104</v>
      </c>
      <c r="B294" s="18" t="s">
        <v>105</v>
      </c>
      <c r="C294" s="19">
        <v>2171793</v>
      </c>
      <c r="D294" s="19">
        <v>10768625</v>
      </c>
      <c r="E294" s="19">
        <v>2692155</v>
      </c>
      <c r="F294" s="19">
        <v>2692155</v>
      </c>
      <c r="G294" s="19">
        <f aca="true" t="shared" si="50" ref="G294:G325">F294-C294</f>
        <v>520362</v>
      </c>
      <c r="H294" s="19">
        <f aca="true" t="shared" si="51" ref="H294:H314">E294-F294</f>
        <v>0</v>
      </c>
      <c r="I294" s="20">
        <f aca="true" t="shared" si="52" ref="I294:I314">IF(ISERROR(F294/C294),0,F294/C294*100-100)</f>
        <v>23.960018289035816</v>
      </c>
      <c r="J294" s="20">
        <f aca="true" t="shared" si="53" ref="J294:J314">IF(ISERROR(F294/E294),0,F294/E294*100)</f>
        <v>100</v>
      </c>
      <c r="K294" s="20">
        <f aca="true" t="shared" si="54" ref="K294:K314">IF(ISERROR(F294/D294),0,F294/D294*100)</f>
        <v>24.9999883922042</v>
      </c>
    </row>
    <row r="295" spans="1:11" ht="12.75">
      <c r="A295" s="27" t="s">
        <v>106</v>
      </c>
      <c r="B295" s="18" t="s">
        <v>107</v>
      </c>
      <c r="C295" s="19">
        <v>548</v>
      </c>
      <c r="D295" s="19">
        <v>2190</v>
      </c>
      <c r="E295" s="19">
        <v>548</v>
      </c>
      <c r="F295" s="19">
        <v>548</v>
      </c>
      <c r="G295" s="19">
        <f t="shared" si="50"/>
        <v>0</v>
      </c>
      <c r="H295" s="19">
        <f t="shared" si="51"/>
        <v>0</v>
      </c>
      <c r="I295" s="20">
        <f t="shared" si="52"/>
        <v>0</v>
      </c>
      <c r="J295" s="20">
        <f t="shared" si="53"/>
        <v>100</v>
      </c>
      <c r="K295" s="20">
        <f t="shared" si="54"/>
        <v>25.022831050228312</v>
      </c>
    </row>
    <row r="296" spans="1:11" ht="12.75">
      <c r="A296" s="25" t="s">
        <v>108</v>
      </c>
      <c r="B296" s="18" t="s">
        <v>109</v>
      </c>
      <c r="C296" s="19">
        <v>20297797.07</v>
      </c>
      <c r="D296" s="19">
        <v>65266507</v>
      </c>
      <c r="E296" s="19">
        <v>13679234</v>
      </c>
      <c r="F296" s="19">
        <v>13393891.03</v>
      </c>
      <c r="G296" s="19">
        <f t="shared" si="50"/>
        <v>-6903906.040000001</v>
      </c>
      <c r="H296" s="19">
        <f t="shared" si="51"/>
        <v>285342.97000000067</v>
      </c>
      <c r="I296" s="20">
        <f t="shared" si="52"/>
        <v>-34.01308041552906</v>
      </c>
      <c r="J296" s="20">
        <f t="shared" si="53"/>
        <v>97.91404277461734</v>
      </c>
      <c r="K296" s="20">
        <f t="shared" si="54"/>
        <v>20.52184442780123</v>
      </c>
    </row>
    <row r="297" spans="1:11" ht="12.75">
      <c r="A297" s="26" t="s">
        <v>110</v>
      </c>
      <c r="B297" s="18" t="s">
        <v>111</v>
      </c>
      <c r="C297" s="19">
        <v>20297797.07</v>
      </c>
      <c r="D297" s="19">
        <v>65266507</v>
      </c>
      <c r="E297" s="19">
        <v>13679234</v>
      </c>
      <c r="F297" s="19">
        <v>13393891.03</v>
      </c>
      <c r="G297" s="19">
        <f t="shared" si="50"/>
        <v>-6903906.040000001</v>
      </c>
      <c r="H297" s="19">
        <f t="shared" si="51"/>
        <v>285342.97000000067</v>
      </c>
      <c r="I297" s="20">
        <f t="shared" si="52"/>
        <v>-34.01308041552906</v>
      </c>
      <c r="J297" s="20">
        <f t="shared" si="53"/>
        <v>97.91404277461734</v>
      </c>
      <c r="K297" s="20">
        <f t="shared" si="54"/>
        <v>20.52184442780123</v>
      </c>
    </row>
    <row r="298" spans="1:11" ht="25.5">
      <c r="A298" s="27" t="s">
        <v>112</v>
      </c>
      <c r="B298" s="18" t="s">
        <v>113</v>
      </c>
      <c r="C298" s="19">
        <v>1879471</v>
      </c>
      <c r="D298" s="19">
        <v>8775480</v>
      </c>
      <c r="E298" s="19">
        <v>2073407</v>
      </c>
      <c r="F298" s="19">
        <v>2068996.41</v>
      </c>
      <c r="G298" s="19">
        <f t="shared" si="50"/>
        <v>189525.40999999992</v>
      </c>
      <c r="H298" s="19">
        <f t="shared" si="51"/>
        <v>4410.590000000084</v>
      </c>
      <c r="I298" s="20">
        <f t="shared" si="52"/>
        <v>10.083976289072822</v>
      </c>
      <c r="J298" s="20">
        <f t="shared" si="53"/>
        <v>99.7872781369022</v>
      </c>
      <c r="K298" s="20">
        <f t="shared" si="54"/>
        <v>23.57701698368636</v>
      </c>
    </row>
    <row r="299" spans="1:11" ht="25.5">
      <c r="A299" s="27" t="s">
        <v>114</v>
      </c>
      <c r="B299" s="18" t="s">
        <v>115</v>
      </c>
      <c r="C299" s="19">
        <v>246736.07</v>
      </c>
      <c r="D299" s="19">
        <v>1217670</v>
      </c>
      <c r="E299" s="19">
        <v>267410</v>
      </c>
      <c r="F299" s="19">
        <v>263328.69</v>
      </c>
      <c r="G299" s="19">
        <f t="shared" si="50"/>
        <v>16592.619999999995</v>
      </c>
      <c r="H299" s="19">
        <f t="shared" si="51"/>
        <v>4081.3099999999977</v>
      </c>
      <c r="I299" s="20">
        <f t="shared" si="52"/>
        <v>6.724845702535504</v>
      </c>
      <c r="J299" s="20">
        <f t="shared" si="53"/>
        <v>98.47376313526046</v>
      </c>
      <c r="K299" s="20">
        <f t="shared" si="54"/>
        <v>21.625620241937472</v>
      </c>
    </row>
    <row r="300" spans="1:11" ht="25.5">
      <c r="A300" s="27" t="s">
        <v>116</v>
      </c>
      <c r="B300" s="18" t="s">
        <v>117</v>
      </c>
      <c r="C300" s="19">
        <v>18171590</v>
      </c>
      <c r="D300" s="19">
        <v>55273357</v>
      </c>
      <c r="E300" s="19">
        <v>11338417</v>
      </c>
      <c r="F300" s="19">
        <v>11061565.93</v>
      </c>
      <c r="G300" s="19">
        <f t="shared" si="50"/>
        <v>-7110024.07</v>
      </c>
      <c r="H300" s="19">
        <f t="shared" si="51"/>
        <v>276851.0700000003</v>
      </c>
      <c r="I300" s="20">
        <f t="shared" si="52"/>
        <v>-39.127143359496884</v>
      </c>
      <c r="J300" s="20">
        <f t="shared" si="53"/>
        <v>97.55829169098297</v>
      </c>
      <c r="K300" s="20">
        <f t="shared" si="54"/>
        <v>20.012473514138104</v>
      </c>
    </row>
    <row r="301" spans="1:11" ht="12.75">
      <c r="A301" s="17" t="s">
        <v>132</v>
      </c>
      <c r="B301" s="18" t="s">
        <v>133</v>
      </c>
      <c r="C301" s="19">
        <v>298296310.16</v>
      </c>
      <c r="D301" s="19">
        <v>1133790433</v>
      </c>
      <c r="E301" s="19">
        <v>283410937</v>
      </c>
      <c r="F301" s="19">
        <v>281530436.02</v>
      </c>
      <c r="G301" s="19">
        <f t="shared" si="50"/>
        <v>-16765874.140000045</v>
      </c>
      <c r="H301" s="19">
        <f t="shared" si="51"/>
        <v>1880500.980000019</v>
      </c>
      <c r="I301" s="20">
        <f t="shared" si="52"/>
        <v>-5.620543590032071</v>
      </c>
      <c r="J301" s="20">
        <f t="shared" si="53"/>
        <v>99.33647550800059</v>
      </c>
      <c r="K301" s="20">
        <f t="shared" si="54"/>
        <v>24.83090594397351</v>
      </c>
    </row>
    <row r="302" spans="1:11" ht="12.75">
      <c r="A302" s="23" t="s">
        <v>28</v>
      </c>
      <c r="B302" s="18" t="s">
        <v>134</v>
      </c>
      <c r="C302" s="19">
        <v>298296310.16</v>
      </c>
      <c r="D302" s="19">
        <v>1133790433</v>
      </c>
      <c r="E302" s="19">
        <v>283410937</v>
      </c>
      <c r="F302" s="19">
        <v>281530436.02</v>
      </c>
      <c r="G302" s="19">
        <f t="shared" si="50"/>
        <v>-16765874.140000045</v>
      </c>
      <c r="H302" s="19">
        <f t="shared" si="51"/>
        <v>1880500.980000019</v>
      </c>
      <c r="I302" s="20">
        <f t="shared" si="52"/>
        <v>-5.620543590032071</v>
      </c>
      <c r="J302" s="20">
        <f t="shared" si="53"/>
        <v>99.33647550800059</v>
      </c>
      <c r="K302" s="20">
        <f t="shared" si="54"/>
        <v>24.83090594397351</v>
      </c>
    </row>
    <row r="303" spans="1:11" ht="12.75">
      <c r="A303" s="24" t="s">
        <v>143</v>
      </c>
      <c r="B303" s="18" t="s">
        <v>144</v>
      </c>
      <c r="C303" s="19">
        <v>0</v>
      </c>
      <c r="D303" s="19">
        <v>8113</v>
      </c>
      <c r="E303" s="19">
        <v>0</v>
      </c>
      <c r="F303" s="19">
        <v>0</v>
      </c>
      <c r="G303" s="19">
        <f t="shared" si="50"/>
        <v>0</v>
      </c>
      <c r="H303" s="19">
        <f t="shared" si="51"/>
        <v>0</v>
      </c>
      <c r="I303" s="20">
        <f t="shared" si="52"/>
        <v>0</v>
      </c>
      <c r="J303" s="20">
        <f t="shared" si="53"/>
        <v>0</v>
      </c>
      <c r="K303" s="20">
        <f t="shared" si="54"/>
        <v>0</v>
      </c>
    </row>
    <row r="304" spans="1:11" ht="12.75">
      <c r="A304" s="24" t="s">
        <v>30</v>
      </c>
      <c r="B304" s="18" t="s">
        <v>145</v>
      </c>
      <c r="C304" s="19">
        <v>297076611.16</v>
      </c>
      <c r="D304" s="19">
        <v>1127507312</v>
      </c>
      <c r="E304" s="19">
        <v>282047906</v>
      </c>
      <c r="F304" s="19">
        <v>280167405.02</v>
      </c>
      <c r="G304" s="19">
        <f t="shared" si="50"/>
        <v>-16909206.140000045</v>
      </c>
      <c r="H304" s="19">
        <f t="shared" si="51"/>
        <v>1880500.980000019</v>
      </c>
      <c r="I304" s="20">
        <f t="shared" si="52"/>
        <v>-5.691867183341827</v>
      </c>
      <c r="J304" s="20">
        <f t="shared" si="53"/>
        <v>99.33326894474443</v>
      </c>
      <c r="K304" s="20">
        <f t="shared" si="54"/>
        <v>24.848389188982924</v>
      </c>
    </row>
    <row r="305" spans="1:11" ht="12.75">
      <c r="A305" s="25" t="s">
        <v>148</v>
      </c>
      <c r="B305" s="18" t="s">
        <v>149</v>
      </c>
      <c r="C305" s="19">
        <v>297076611.16</v>
      </c>
      <c r="D305" s="19">
        <v>1127507312</v>
      </c>
      <c r="E305" s="19">
        <v>282047906</v>
      </c>
      <c r="F305" s="19">
        <v>280167405.02</v>
      </c>
      <c r="G305" s="19">
        <f t="shared" si="50"/>
        <v>-16909206.140000045</v>
      </c>
      <c r="H305" s="19">
        <f t="shared" si="51"/>
        <v>1880500.980000019</v>
      </c>
      <c r="I305" s="20">
        <f t="shared" si="52"/>
        <v>-5.691867183341827</v>
      </c>
      <c r="J305" s="20">
        <f t="shared" si="53"/>
        <v>99.33326894474443</v>
      </c>
      <c r="K305" s="20">
        <f t="shared" si="54"/>
        <v>24.848389188982924</v>
      </c>
    </row>
    <row r="306" spans="1:11" ht="12.75">
      <c r="A306" s="24" t="s">
        <v>154</v>
      </c>
      <c r="B306" s="18" t="s">
        <v>155</v>
      </c>
      <c r="C306" s="19">
        <v>1219699</v>
      </c>
      <c r="D306" s="19">
        <v>6275008</v>
      </c>
      <c r="E306" s="19">
        <v>1363031</v>
      </c>
      <c r="F306" s="19">
        <v>1363031</v>
      </c>
      <c r="G306" s="19">
        <f t="shared" si="50"/>
        <v>143332</v>
      </c>
      <c r="H306" s="19">
        <f t="shared" si="51"/>
        <v>0</v>
      </c>
      <c r="I306" s="20">
        <f t="shared" si="52"/>
        <v>11.75142391688442</v>
      </c>
      <c r="J306" s="20">
        <f t="shared" si="53"/>
        <v>100</v>
      </c>
      <c r="K306" s="20">
        <f t="shared" si="54"/>
        <v>21.72158186889961</v>
      </c>
    </row>
    <row r="307" spans="1:11" ht="12.75">
      <c r="A307" s="25" t="s">
        <v>156</v>
      </c>
      <c r="B307" s="18" t="s">
        <v>157</v>
      </c>
      <c r="C307" s="19">
        <v>1219699</v>
      </c>
      <c r="D307" s="19">
        <v>6275008</v>
      </c>
      <c r="E307" s="19">
        <v>1363031</v>
      </c>
      <c r="F307" s="19">
        <v>1363031</v>
      </c>
      <c r="G307" s="19">
        <f t="shared" si="50"/>
        <v>143332</v>
      </c>
      <c r="H307" s="19">
        <f t="shared" si="51"/>
        <v>0</v>
      </c>
      <c r="I307" s="20">
        <f t="shared" si="52"/>
        <v>11.75142391688442</v>
      </c>
      <c r="J307" s="20">
        <f t="shared" si="53"/>
        <v>100</v>
      </c>
      <c r="K307" s="20">
        <f t="shared" si="54"/>
        <v>21.72158186889961</v>
      </c>
    </row>
    <row r="308" spans="1:11" ht="25.5">
      <c r="A308" s="26" t="s">
        <v>158</v>
      </c>
      <c r="B308" s="18" t="s">
        <v>159</v>
      </c>
      <c r="C308" s="19">
        <v>1219699</v>
      </c>
      <c r="D308" s="19">
        <v>6275008</v>
      </c>
      <c r="E308" s="19">
        <v>1363031</v>
      </c>
      <c r="F308" s="19">
        <v>1363031</v>
      </c>
      <c r="G308" s="19">
        <f t="shared" si="50"/>
        <v>143332</v>
      </c>
      <c r="H308" s="19">
        <f t="shared" si="51"/>
        <v>0</v>
      </c>
      <c r="I308" s="20">
        <f t="shared" si="52"/>
        <v>11.75142391688442</v>
      </c>
      <c r="J308" s="20">
        <f t="shared" si="53"/>
        <v>100</v>
      </c>
      <c r="K308" s="20">
        <f t="shared" si="54"/>
        <v>21.72158186889961</v>
      </c>
    </row>
    <row r="309" spans="1:11" ht="12.75">
      <c r="A309" s="17"/>
      <c r="B309" s="18" t="s">
        <v>169</v>
      </c>
      <c r="C309" s="19">
        <v>-38162582.42</v>
      </c>
      <c r="D309" s="19">
        <v>-1518970</v>
      </c>
      <c r="E309" s="19">
        <v>-12464238</v>
      </c>
      <c r="F309" s="19">
        <v>-1461034.15</v>
      </c>
      <c r="G309" s="19">
        <f t="shared" si="50"/>
        <v>36701548.27</v>
      </c>
      <c r="H309" s="19">
        <f t="shared" si="51"/>
        <v>-11003203.85</v>
      </c>
      <c r="I309" s="20">
        <f t="shared" si="52"/>
        <v>-96.17155324050002</v>
      </c>
      <c r="J309" s="20">
        <f t="shared" si="53"/>
        <v>11.721808826179346</v>
      </c>
      <c r="K309" s="20">
        <f t="shared" si="54"/>
        <v>96.18584633007893</v>
      </c>
    </row>
    <row r="310" spans="1:11" ht="12.75">
      <c r="A310" s="17" t="s">
        <v>170</v>
      </c>
      <c r="B310" s="18" t="s">
        <v>171</v>
      </c>
      <c r="C310" s="19">
        <v>38162582.42</v>
      </c>
      <c r="D310" s="19">
        <v>1518970</v>
      </c>
      <c r="E310" s="19">
        <v>12464238</v>
      </c>
      <c r="F310" s="19">
        <v>1461034.15</v>
      </c>
      <c r="G310" s="19">
        <f t="shared" si="50"/>
        <v>-36701548.27</v>
      </c>
      <c r="H310" s="19">
        <f t="shared" si="51"/>
        <v>11003203.85</v>
      </c>
      <c r="I310" s="20">
        <f t="shared" si="52"/>
        <v>-96.17155324050002</v>
      </c>
      <c r="J310" s="20">
        <f t="shared" si="53"/>
        <v>11.721808826179346</v>
      </c>
      <c r="K310" s="20">
        <f t="shared" si="54"/>
        <v>96.18584633007893</v>
      </c>
    </row>
    <row r="311" spans="1:11" ht="12.75">
      <c r="A311" s="23" t="s">
        <v>172</v>
      </c>
      <c r="B311" s="18" t="s">
        <v>173</v>
      </c>
      <c r="C311" s="19">
        <v>32870.11</v>
      </c>
      <c r="D311" s="19">
        <v>0</v>
      </c>
      <c r="E311" s="19">
        <v>0</v>
      </c>
      <c r="F311" s="19">
        <v>719.66</v>
      </c>
      <c r="G311" s="19">
        <f t="shared" si="50"/>
        <v>-32150.45</v>
      </c>
      <c r="H311" s="19">
        <f t="shared" si="51"/>
        <v>-719.66</v>
      </c>
      <c r="I311" s="20">
        <f t="shared" si="52"/>
        <v>-97.81059448842733</v>
      </c>
      <c r="J311" s="20">
        <f t="shared" si="53"/>
        <v>0</v>
      </c>
      <c r="K311" s="20">
        <f t="shared" si="54"/>
        <v>0</v>
      </c>
    </row>
    <row r="312" spans="1:11" ht="12.75">
      <c r="A312" s="23" t="s">
        <v>174</v>
      </c>
      <c r="B312" s="18" t="s">
        <v>175</v>
      </c>
      <c r="C312" s="19">
        <v>38129712.31</v>
      </c>
      <c r="D312" s="19">
        <v>1518970</v>
      </c>
      <c r="E312" s="19">
        <v>12464238</v>
      </c>
      <c r="F312" s="19">
        <v>1460314.49</v>
      </c>
      <c r="G312" s="19">
        <f t="shared" si="50"/>
        <v>-36669397.82</v>
      </c>
      <c r="H312" s="19">
        <f t="shared" si="51"/>
        <v>11003923.51</v>
      </c>
      <c r="I312" s="20">
        <f t="shared" si="52"/>
        <v>-96.17014028816311</v>
      </c>
      <c r="J312" s="20">
        <f t="shared" si="53"/>
        <v>11.716035027572484</v>
      </c>
      <c r="K312" s="20">
        <f t="shared" si="54"/>
        <v>96.13846817251164</v>
      </c>
    </row>
    <row r="313" spans="1:11" ht="25.5">
      <c r="A313" s="24" t="s">
        <v>176</v>
      </c>
      <c r="B313" s="18" t="s">
        <v>177</v>
      </c>
      <c r="C313" s="19">
        <v>38162582.42</v>
      </c>
      <c r="D313" s="19">
        <v>1518970</v>
      </c>
      <c r="E313" s="19">
        <v>12464238</v>
      </c>
      <c r="F313" s="19">
        <v>1461034.15</v>
      </c>
      <c r="G313" s="19">
        <f t="shared" si="50"/>
        <v>-36701548.27</v>
      </c>
      <c r="H313" s="19">
        <f t="shared" si="51"/>
        <v>11003203.85</v>
      </c>
      <c r="I313" s="20">
        <f t="shared" si="52"/>
        <v>-96.17155324050002</v>
      </c>
      <c r="J313" s="20">
        <f t="shared" si="53"/>
        <v>11.721808826179346</v>
      </c>
      <c r="K313" s="20">
        <f t="shared" si="54"/>
        <v>96.18584633007893</v>
      </c>
    </row>
    <row r="314" spans="1:11" ht="38.25">
      <c r="A314" s="24" t="s">
        <v>178</v>
      </c>
      <c r="B314" s="18" t="s">
        <v>179</v>
      </c>
      <c r="C314" s="19">
        <v>-32870.11</v>
      </c>
      <c r="D314" s="19">
        <v>0</v>
      </c>
      <c r="E314" s="19">
        <v>0</v>
      </c>
      <c r="F314" s="19">
        <v>-719.66</v>
      </c>
      <c r="G314" s="19">
        <f t="shared" si="50"/>
        <v>32150.45</v>
      </c>
      <c r="H314" s="19">
        <f t="shared" si="51"/>
        <v>719.66</v>
      </c>
      <c r="I314" s="20">
        <f t="shared" si="52"/>
        <v>-97.81059448842733</v>
      </c>
      <c r="J314" s="20">
        <f t="shared" si="53"/>
        <v>0</v>
      </c>
      <c r="K314" s="20">
        <f t="shared" si="54"/>
        <v>0</v>
      </c>
    </row>
    <row r="315" spans="1:11" ht="12.75">
      <c r="A315" s="17"/>
      <c r="B315" s="18"/>
      <c r="C315" s="19"/>
      <c r="D315" s="19"/>
      <c r="E315" s="19"/>
      <c r="F315" s="19"/>
      <c r="G315" s="19"/>
      <c r="H315" s="19"/>
      <c r="I315" s="20"/>
      <c r="J315" s="20"/>
      <c r="K315" s="20"/>
    </row>
    <row r="316" spans="1:11" s="32" customFormat="1" ht="12.75">
      <c r="A316" s="33" t="s">
        <v>185</v>
      </c>
      <c r="B316" s="29" t="s">
        <v>186</v>
      </c>
      <c r="C316" s="30"/>
      <c r="D316" s="30"/>
      <c r="E316" s="30"/>
      <c r="F316" s="30"/>
      <c r="G316" s="30"/>
      <c r="H316" s="30"/>
      <c r="I316" s="31"/>
      <c r="J316" s="31"/>
      <c r="K316" s="31"/>
    </row>
    <row r="317" spans="1:11" ht="12.75">
      <c r="A317" s="17" t="s">
        <v>26</v>
      </c>
      <c r="B317" s="18" t="s">
        <v>27</v>
      </c>
      <c r="C317" s="19">
        <v>8506176.23</v>
      </c>
      <c r="D317" s="19">
        <v>12933708</v>
      </c>
      <c r="E317" s="19">
        <v>2040290</v>
      </c>
      <c r="F317" s="19">
        <v>4069775.35</v>
      </c>
      <c r="G317" s="19">
        <f aca="true" t="shared" si="55" ref="G317:G361">F317-C317</f>
        <v>-4436400.880000001</v>
      </c>
      <c r="H317" s="19">
        <f aca="true" t="shared" si="56" ref="H317:H361">E317-F317</f>
        <v>-2029485.35</v>
      </c>
      <c r="I317" s="20">
        <f aca="true" t="shared" si="57" ref="I317:I361">IF(ISERROR(F317/C317),0,F317/C317*100-100)</f>
        <v>-52.155054868878494</v>
      </c>
      <c r="J317" s="20">
        <f aca="true" t="shared" si="58" ref="J317:J361">IF(ISERROR(F317/E317),0,F317/E317*100)</f>
        <v>199.47043557533488</v>
      </c>
      <c r="K317" s="20">
        <f aca="true" t="shared" si="59" ref="K317:K361">IF(ISERROR(F317/D317),0,F317/D317*100)</f>
        <v>31.46642362731554</v>
      </c>
    </row>
    <row r="318" spans="1:11" ht="12.75">
      <c r="A318" s="23" t="s">
        <v>28</v>
      </c>
      <c r="B318" s="18" t="s">
        <v>29</v>
      </c>
      <c r="C318" s="19">
        <v>8077662.81</v>
      </c>
      <c r="D318" s="19">
        <v>7346244</v>
      </c>
      <c r="E318" s="19">
        <v>1696915</v>
      </c>
      <c r="F318" s="19">
        <v>1746802.1</v>
      </c>
      <c r="G318" s="19">
        <f t="shared" si="55"/>
        <v>-6330860.709999999</v>
      </c>
      <c r="H318" s="19">
        <f t="shared" si="56"/>
        <v>-49887.10000000009</v>
      </c>
      <c r="I318" s="20">
        <f t="shared" si="57"/>
        <v>-78.37490693672567</v>
      </c>
      <c r="J318" s="20">
        <f t="shared" si="58"/>
        <v>102.9398702940336</v>
      </c>
      <c r="K318" s="20">
        <f t="shared" si="59"/>
        <v>23.77816609412919</v>
      </c>
    </row>
    <row r="319" spans="1:11" ht="12.75">
      <c r="A319" s="24" t="s">
        <v>30</v>
      </c>
      <c r="B319" s="18" t="s">
        <v>31</v>
      </c>
      <c r="C319" s="19">
        <v>8077662.81</v>
      </c>
      <c r="D319" s="19">
        <v>7346244</v>
      </c>
      <c r="E319" s="19">
        <v>1696915</v>
      </c>
      <c r="F319" s="19">
        <v>1746802.1</v>
      </c>
      <c r="G319" s="19">
        <f t="shared" si="55"/>
        <v>-6330860.709999999</v>
      </c>
      <c r="H319" s="19">
        <f t="shared" si="56"/>
        <v>-49887.10000000009</v>
      </c>
      <c r="I319" s="20">
        <f t="shared" si="57"/>
        <v>-78.37490693672567</v>
      </c>
      <c r="J319" s="20">
        <f t="shared" si="58"/>
        <v>102.9398702940336</v>
      </c>
      <c r="K319" s="20">
        <f t="shared" si="59"/>
        <v>23.77816609412919</v>
      </c>
    </row>
    <row r="320" spans="1:11" ht="12.75">
      <c r="A320" s="25" t="s">
        <v>32</v>
      </c>
      <c r="B320" s="18" t="s">
        <v>33</v>
      </c>
      <c r="C320" s="19">
        <v>8077662.81</v>
      </c>
      <c r="D320" s="19">
        <v>7346244</v>
      </c>
      <c r="E320" s="19">
        <v>1696915</v>
      </c>
      <c r="F320" s="19">
        <v>1746802.1</v>
      </c>
      <c r="G320" s="19">
        <f t="shared" si="55"/>
        <v>-6330860.709999999</v>
      </c>
      <c r="H320" s="19">
        <f t="shared" si="56"/>
        <v>-49887.10000000009</v>
      </c>
      <c r="I320" s="20">
        <f t="shared" si="57"/>
        <v>-78.37490693672567</v>
      </c>
      <c r="J320" s="20">
        <f t="shared" si="58"/>
        <v>102.9398702940336</v>
      </c>
      <c r="K320" s="20">
        <f t="shared" si="59"/>
        <v>23.77816609412919</v>
      </c>
    </row>
    <row r="321" spans="1:11" ht="12.75">
      <c r="A321" s="26" t="s">
        <v>34</v>
      </c>
      <c r="B321" s="18" t="s">
        <v>35</v>
      </c>
      <c r="C321" s="19">
        <v>97.6</v>
      </c>
      <c r="D321" s="19">
        <v>0</v>
      </c>
      <c r="E321" s="19">
        <v>0</v>
      </c>
      <c r="F321" s="19">
        <v>57.35</v>
      </c>
      <c r="G321" s="19">
        <f t="shared" si="55"/>
        <v>-40.24999999999999</v>
      </c>
      <c r="H321" s="19">
        <f t="shared" si="56"/>
        <v>-57.35</v>
      </c>
      <c r="I321" s="20">
        <f t="shared" si="57"/>
        <v>-41.23975409836065</v>
      </c>
      <c r="J321" s="20">
        <f t="shared" si="58"/>
        <v>0</v>
      </c>
      <c r="K321" s="20">
        <f t="shared" si="59"/>
        <v>0</v>
      </c>
    </row>
    <row r="322" spans="1:11" ht="25.5">
      <c r="A322" s="26" t="s">
        <v>38</v>
      </c>
      <c r="B322" s="18" t="s">
        <v>39</v>
      </c>
      <c r="C322" s="19">
        <v>8077565.21</v>
      </c>
      <c r="D322" s="19">
        <v>7346244</v>
      </c>
      <c r="E322" s="19">
        <v>1696915</v>
      </c>
      <c r="F322" s="19">
        <v>1746744.75</v>
      </c>
      <c r="G322" s="19">
        <f t="shared" si="55"/>
        <v>-6330820.46</v>
      </c>
      <c r="H322" s="19">
        <f t="shared" si="56"/>
        <v>-49829.75</v>
      </c>
      <c r="I322" s="20">
        <f t="shared" si="57"/>
        <v>-78.3753556351667</v>
      </c>
      <c r="J322" s="20">
        <f t="shared" si="58"/>
        <v>102.93649063152839</v>
      </c>
      <c r="K322" s="20">
        <f t="shared" si="59"/>
        <v>23.77738542308151</v>
      </c>
    </row>
    <row r="323" spans="1:11" ht="25.5">
      <c r="A323" s="27" t="s">
        <v>42</v>
      </c>
      <c r="B323" s="18" t="s">
        <v>43</v>
      </c>
      <c r="C323" s="19">
        <v>8077565.21</v>
      </c>
      <c r="D323" s="19">
        <v>7346244</v>
      </c>
      <c r="E323" s="19">
        <v>1696915</v>
      </c>
      <c r="F323" s="19">
        <v>1746744.75</v>
      </c>
      <c r="G323" s="19">
        <f t="shared" si="55"/>
        <v>-6330820.46</v>
      </c>
      <c r="H323" s="19">
        <f t="shared" si="56"/>
        <v>-49829.75</v>
      </c>
      <c r="I323" s="20">
        <f t="shared" si="57"/>
        <v>-78.3753556351667</v>
      </c>
      <c r="J323" s="20">
        <f t="shared" si="58"/>
        <v>102.93649063152839</v>
      </c>
      <c r="K323" s="20">
        <f t="shared" si="59"/>
        <v>23.77738542308151</v>
      </c>
    </row>
    <row r="324" spans="1:11" ht="12.75">
      <c r="A324" s="23" t="s">
        <v>53</v>
      </c>
      <c r="B324" s="18" t="s">
        <v>54</v>
      </c>
      <c r="C324" s="19">
        <v>84119.92</v>
      </c>
      <c r="D324" s="19">
        <v>4048443</v>
      </c>
      <c r="E324" s="19">
        <v>32499</v>
      </c>
      <c r="F324" s="19">
        <v>2016697.27</v>
      </c>
      <c r="G324" s="19">
        <f t="shared" si="55"/>
        <v>1932577.35</v>
      </c>
      <c r="H324" s="19">
        <f t="shared" si="56"/>
        <v>-1984198.27</v>
      </c>
      <c r="I324" s="20">
        <f t="shared" si="57"/>
        <v>2297.407498723251</v>
      </c>
      <c r="J324" s="20">
        <f t="shared" si="58"/>
        <v>6205.41330502477</v>
      </c>
      <c r="K324" s="20">
        <f t="shared" si="59"/>
        <v>49.814145092323145</v>
      </c>
    </row>
    <row r="325" spans="1:11" ht="25.5">
      <c r="A325" s="24" t="s">
        <v>55</v>
      </c>
      <c r="B325" s="18" t="s">
        <v>56</v>
      </c>
      <c r="C325" s="19">
        <v>84119.92</v>
      </c>
      <c r="D325" s="19">
        <v>4048443</v>
      </c>
      <c r="E325" s="19">
        <v>32499</v>
      </c>
      <c r="F325" s="19">
        <v>2016697.27</v>
      </c>
      <c r="G325" s="19">
        <f t="shared" si="55"/>
        <v>1932577.35</v>
      </c>
      <c r="H325" s="19">
        <f t="shared" si="56"/>
        <v>-1984198.27</v>
      </c>
      <c r="I325" s="20">
        <f t="shared" si="57"/>
        <v>2297.407498723251</v>
      </c>
      <c r="J325" s="20">
        <f t="shared" si="58"/>
        <v>6205.41330502477</v>
      </c>
      <c r="K325" s="20">
        <f t="shared" si="59"/>
        <v>49.814145092323145</v>
      </c>
    </row>
    <row r="326" spans="1:11" ht="25.5">
      <c r="A326" s="25" t="s">
        <v>57</v>
      </c>
      <c r="B326" s="18" t="s">
        <v>58</v>
      </c>
      <c r="C326" s="19">
        <v>12483.22</v>
      </c>
      <c r="D326" s="19">
        <v>130080</v>
      </c>
      <c r="E326" s="19">
        <v>32499</v>
      </c>
      <c r="F326" s="19">
        <v>51355.65</v>
      </c>
      <c r="G326" s="19">
        <f t="shared" si="55"/>
        <v>38872.43</v>
      </c>
      <c r="H326" s="19">
        <f t="shared" si="56"/>
        <v>-18856.65</v>
      </c>
      <c r="I326" s="20">
        <f t="shared" si="57"/>
        <v>311.3974599502372</v>
      </c>
      <c r="J326" s="20">
        <f t="shared" si="58"/>
        <v>158.02224683836425</v>
      </c>
      <c r="K326" s="20">
        <f t="shared" si="59"/>
        <v>39.480050738007385</v>
      </c>
    </row>
    <row r="327" spans="1:11" ht="12.75">
      <c r="A327" s="26" t="s">
        <v>59</v>
      </c>
      <c r="B327" s="18" t="s">
        <v>60</v>
      </c>
      <c r="C327" s="19">
        <v>135</v>
      </c>
      <c r="D327" s="19">
        <v>80</v>
      </c>
      <c r="E327" s="19">
        <v>0</v>
      </c>
      <c r="F327" s="19">
        <v>270</v>
      </c>
      <c r="G327" s="19">
        <f t="shared" si="55"/>
        <v>135</v>
      </c>
      <c r="H327" s="19">
        <f t="shared" si="56"/>
        <v>-270</v>
      </c>
      <c r="I327" s="20">
        <f t="shared" si="57"/>
        <v>100</v>
      </c>
      <c r="J327" s="20">
        <f t="shared" si="58"/>
        <v>0</v>
      </c>
      <c r="K327" s="20">
        <f t="shared" si="59"/>
        <v>337.5</v>
      </c>
    </row>
    <row r="328" spans="1:11" ht="12.75">
      <c r="A328" s="26" t="s">
        <v>71</v>
      </c>
      <c r="B328" s="18" t="s">
        <v>72</v>
      </c>
      <c r="C328" s="19">
        <v>146.92</v>
      </c>
      <c r="D328" s="19">
        <v>0</v>
      </c>
      <c r="E328" s="19">
        <v>0</v>
      </c>
      <c r="F328" s="19">
        <v>5.09</v>
      </c>
      <c r="G328" s="19">
        <f t="shared" si="55"/>
        <v>-141.82999999999998</v>
      </c>
      <c r="H328" s="19">
        <f t="shared" si="56"/>
        <v>-5.09</v>
      </c>
      <c r="I328" s="20">
        <f t="shared" si="57"/>
        <v>-96.53552953988566</v>
      </c>
      <c r="J328" s="20">
        <f t="shared" si="58"/>
        <v>0</v>
      </c>
      <c r="K328" s="20">
        <f t="shared" si="59"/>
        <v>0</v>
      </c>
    </row>
    <row r="329" spans="1:11" ht="51">
      <c r="A329" s="26" t="s">
        <v>73</v>
      </c>
      <c r="B329" s="18" t="s">
        <v>74</v>
      </c>
      <c r="C329" s="19">
        <v>8316.13</v>
      </c>
      <c r="D329" s="19">
        <v>0</v>
      </c>
      <c r="E329" s="19">
        <v>0</v>
      </c>
      <c r="F329" s="19">
        <v>1737.45</v>
      </c>
      <c r="G329" s="19">
        <f t="shared" si="55"/>
        <v>-6578.679999999999</v>
      </c>
      <c r="H329" s="19">
        <f t="shared" si="56"/>
        <v>-1737.45</v>
      </c>
      <c r="I329" s="20">
        <f t="shared" si="57"/>
        <v>-79.10746945995312</v>
      </c>
      <c r="J329" s="20">
        <f t="shared" si="58"/>
        <v>0</v>
      </c>
      <c r="K329" s="20">
        <f t="shared" si="59"/>
        <v>0</v>
      </c>
    </row>
    <row r="330" spans="1:11" ht="12.75">
      <c r="A330" s="26" t="s">
        <v>75</v>
      </c>
      <c r="B330" s="18" t="s">
        <v>76</v>
      </c>
      <c r="C330" s="19">
        <v>3885.17</v>
      </c>
      <c r="D330" s="19">
        <v>130000</v>
      </c>
      <c r="E330" s="19">
        <v>32499</v>
      </c>
      <c r="F330" s="19">
        <v>49343.11</v>
      </c>
      <c r="G330" s="19">
        <f t="shared" si="55"/>
        <v>45457.94</v>
      </c>
      <c r="H330" s="19">
        <f t="shared" si="56"/>
        <v>-16844.11</v>
      </c>
      <c r="I330" s="20">
        <f t="shared" si="57"/>
        <v>1170.0373471431108</v>
      </c>
      <c r="J330" s="20">
        <f t="shared" si="58"/>
        <v>151.82962552693928</v>
      </c>
      <c r="K330" s="20">
        <f t="shared" si="59"/>
        <v>37.95623846153846</v>
      </c>
    </row>
    <row r="331" spans="1:11" ht="25.5">
      <c r="A331" s="25" t="s">
        <v>77</v>
      </c>
      <c r="B331" s="18" t="s">
        <v>78</v>
      </c>
      <c r="C331" s="19">
        <v>71636.7</v>
      </c>
      <c r="D331" s="19">
        <v>3918363</v>
      </c>
      <c r="E331" s="19">
        <v>0</v>
      </c>
      <c r="F331" s="19">
        <v>1965341.62</v>
      </c>
      <c r="G331" s="19">
        <f t="shared" si="55"/>
        <v>1893704.9200000002</v>
      </c>
      <c r="H331" s="19">
        <f t="shared" si="56"/>
        <v>-1965341.62</v>
      </c>
      <c r="I331" s="20">
        <f t="shared" si="57"/>
        <v>2643.4843034366468</v>
      </c>
      <c r="J331" s="20">
        <f t="shared" si="58"/>
        <v>0</v>
      </c>
      <c r="K331" s="20">
        <f t="shared" si="59"/>
        <v>50.15721157023992</v>
      </c>
    </row>
    <row r="332" spans="1:11" ht="25.5">
      <c r="A332" s="26" t="s">
        <v>79</v>
      </c>
      <c r="B332" s="18" t="s">
        <v>80</v>
      </c>
      <c r="C332" s="19">
        <v>71328.78</v>
      </c>
      <c r="D332" s="19">
        <v>0</v>
      </c>
      <c r="E332" s="19">
        <v>0</v>
      </c>
      <c r="F332" s="19">
        <v>3944.81</v>
      </c>
      <c r="G332" s="19">
        <f t="shared" si="55"/>
        <v>-67383.97</v>
      </c>
      <c r="H332" s="19">
        <f t="shared" si="56"/>
        <v>-3944.81</v>
      </c>
      <c r="I332" s="20">
        <f t="shared" si="57"/>
        <v>-94.4695395042506</v>
      </c>
      <c r="J332" s="20">
        <f t="shared" si="58"/>
        <v>0</v>
      </c>
      <c r="K332" s="20">
        <f t="shared" si="59"/>
        <v>0</v>
      </c>
    </row>
    <row r="333" spans="1:11" ht="25.5">
      <c r="A333" s="26" t="s">
        <v>81</v>
      </c>
      <c r="B333" s="18" t="s">
        <v>82</v>
      </c>
      <c r="C333" s="19">
        <v>0</v>
      </c>
      <c r="D333" s="19">
        <v>3918363</v>
      </c>
      <c r="E333" s="19">
        <v>0</v>
      </c>
      <c r="F333" s="19">
        <v>1958547.22</v>
      </c>
      <c r="G333" s="19">
        <f t="shared" si="55"/>
        <v>1958547.22</v>
      </c>
      <c r="H333" s="19">
        <f t="shared" si="56"/>
        <v>-1958547.22</v>
      </c>
      <c r="I333" s="20">
        <f t="shared" si="57"/>
        <v>0</v>
      </c>
      <c r="J333" s="20">
        <f t="shared" si="58"/>
        <v>0</v>
      </c>
      <c r="K333" s="20">
        <f t="shared" si="59"/>
        <v>49.983812627875466</v>
      </c>
    </row>
    <row r="334" spans="1:11" ht="12.75">
      <c r="A334" s="26" t="s">
        <v>83</v>
      </c>
      <c r="B334" s="18" t="s">
        <v>76</v>
      </c>
      <c r="C334" s="19">
        <v>307.92</v>
      </c>
      <c r="D334" s="19">
        <v>0</v>
      </c>
      <c r="E334" s="19">
        <v>0</v>
      </c>
      <c r="F334" s="19">
        <v>2849.59</v>
      </c>
      <c r="G334" s="19">
        <f t="shared" si="55"/>
        <v>2541.67</v>
      </c>
      <c r="H334" s="19">
        <f t="shared" si="56"/>
        <v>-2849.59</v>
      </c>
      <c r="I334" s="20">
        <f t="shared" si="57"/>
        <v>825.4319303715251</v>
      </c>
      <c r="J334" s="20">
        <f t="shared" si="58"/>
        <v>0</v>
      </c>
      <c r="K334" s="20">
        <f t="shared" si="59"/>
        <v>0</v>
      </c>
    </row>
    <row r="335" spans="1:11" ht="25.5">
      <c r="A335" s="23" t="s">
        <v>84</v>
      </c>
      <c r="B335" s="18" t="s">
        <v>85</v>
      </c>
      <c r="C335" s="19">
        <v>146.72</v>
      </c>
      <c r="D335" s="19">
        <v>0</v>
      </c>
      <c r="E335" s="19">
        <v>0</v>
      </c>
      <c r="F335" s="19">
        <v>76.12</v>
      </c>
      <c r="G335" s="19">
        <f t="shared" si="55"/>
        <v>-70.6</v>
      </c>
      <c r="H335" s="19">
        <f t="shared" si="56"/>
        <v>-76.12</v>
      </c>
      <c r="I335" s="20">
        <f t="shared" si="57"/>
        <v>-48.11886586695747</v>
      </c>
      <c r="J335" s="20">
        <f t="shared" si="58"/>
        <v>0</v>
      </c>
      <c r="K335" s="20">
        <f t="shared" si="59"/>
        <v>0</v>
      </c>
    </row>
    <row r="336" spans="1:11" ht="12.75">
      <c r="A336" s="23" t="s">
        <v>86</v>
      </c>
      <c r="B336" s="18" t="s">
        <v>87</v>
      </c>
      <c r="C336" s="19">
        <v>344246.78</v>
      </c>
      <c r="D336" s="19">
        <v>1539021</v>
      </c>
      <c r="E336" s="19">
        <v>310876</v>
      </c>
      <c r="F336" s="19">
        <v>306199.86</v>
      </c>
      <c r="G336" s="19">
        <f t="shared" si="55"/>
        <v>-38046.92000000004</v>
      </c>
      <c r="H336" s="19">
        <f t="shared" si="56"/>
        <v>4676.140000000014</v>
      </c>
      <c r="I336" s="20">
        <f t="shared" si="57"/>
        <v>-11.052222478304671</v>
      </c>
      <c r="J336" s="20">
        <f t="shared" si="58"/>
        <v>98.49581826837709</v>
      </c>
      <c r="K336" s="20">
        <f t="shared" si="59"/>
        <v>19.895755808400274</v>
      </c>
    </row>
    <row r="337" spans="1:11" ht="12.75">
      <c r="A337" s="24" t="s">
        <v>88</v>
      </c>
      <c r="B337" s="18" t="s">
        <v>89</v>
      </c>
      <c r="C337" s="19">
        <v>344246.78</v>
      </c>
      <c r="D337" s="19">
        <v>1539021</v>
      </c>
      <c r="E337" s="19">
        <v>310876</v>
      </c>
      <c r="F337" s="19">
        <v>306199.86</v>
      </c>
      <c r="G337" s="19">
        <f t="shared" si="55"/>
        <v>-38046.92000000004</v>
      </c>
      <c r="H337" s="19">
        <f t="shared" si="56"/>
        <v>4676.140000000014</v>
      </c>
      <c r="I337" s="20">
        <f t="shared" si="57"/>
        <v>-11.052222478304671</v>
      </c>
      <c r="J337" s="20">
        <f t="shared" si="58"/>
        <v>98.49581826837709</v>
      </c>
      <c r="K337" s="20">
        <f t="shared" si="59"/>
        <v>19.895755808400274</v>
      </c>
    </row>
    <row r="338" spans="1:11" ht="25.5">
      <c r="A338" s="25" t="s">
        <v>90</v>
      </c>
      <c r="B338" s="18" t="s">
        <v>91</v>
      </c>
      <c r="C338" s="19">
        <v>38517.78</v>
      </c>
      <c r="D338" s="19">
        <v>218581</v>
      </c>
      <c r="E338" s="19">
        <v>29645</v>
      </c>
      <c r="F338" s="19">
        <v>29254.55</v>
      </c>
      <c r="G338" s="19">
        <f t="shared" si="55"/>
        <v>-9263.23</v>
      </c>
      <c r="H338" s="19">
        <f t="shared" si="56"/>
        <v>390.4500000000007</v>
      </c>
      <c r="I338" s="20">
        <f t="shared" si="57"/>
        <v>-24.04923129006916</v>
      </c>
      <c r="J338" s="20">
        <f t="shared" si="58"/>
        <v>98.68291448810929</v>
      </c>
      <c r="K338" s="20">
        <f t="shared" si="59"/>
        <v>13.383848550422956</v>
      </c>
    </row>
    <row r="339" spans="1:11" ht="25.5">
      <c r="A339" s="26" t="s">
        <v>92</v>
      </c>
      <c r="B339" s="18" t="s">
        <v>93</v>
      </c>
      <c r="C339" s="19">
        <v>38517.78</v>
      </c>
      <c r="D339" s="19">
        <v>218581</v>
      </c>
      <c r="E339" s="19">
        <v>29645</v>
      </c>
      <c r="F339" s="19">
        <v>29254.55</v>
      </c>
      <c r="G339" s="19">
        <f t="shared" si="55"/>
        <v>-9263.23</v>
      </c>
      <c r="H339" s="19">
        <f t="shared" si="56"/>
        <v>390.4500000000007</v>
      </c>
      <c r="I339" s="20">
        <f t="shared" si="57"/>
        <v>-24.04923129006916</v>
      </c>
      <c r="J339" s="20">
        <f t="shared" si="58"/>
        <v>98.68291448810929</v>
      </c>
      <c r="K339" s="20">
        <f t="shared" si="59"/>
        <v>13.383848550422956</v>
      </c>
    </row>
    <row r="340" spans="1:11" ht="12.75">
      <c r="A340" s="27" t="s">
        <v>98</v>
      </c>
      <c r="B340" s="18" t="s">
        <v>99</v>
      </c>
      <c r="C340" s="19">
        <v>38517.78</v>
      </c>
      <c r="D340" s="19">
        <v>218581</v>
      </c>
      <c r="E340" s="19">
        <v>29645</v>
      </c>
      <c r="F340" s="19">
        <v>29254.55</v>
      </c>
      <c r="G340" s="19">
        <f t="shared" si="55"/>
        <v>-9263.23</v>
      </c>
      <c r="H340" s="19">
        <f t="shared" si="56"/>
        <v>390.4500000000007</v>
      </c>
      <c r="I340" s="20">
        <f t="shared" si="57"/>
        <v>-24.04923129006916</v>
      </c>
      <c r="J340" s="20">
        <f t="shared" si="58"/>
        <v>98.68291448810929</v>
      </c>
      <c r="K340" s="20">
        <f t="shared" si="59"/>
        <v>13.383848550422956</v>
      </c>
    </row>
    <row r="341" spans="1:11" ht="12.75">
      <c r="A341" s="25" t="s">
        <v>108</v>
      </c>
      <c r="B341" s="18" t="s">
        <v>109</v>
      </c>
      <c r="C341" s="19">
        <v>305729</v>
      </c>
      <c r="D341" s="19">
        <v>1320440</v>
      </c>
      <c r="E341" s="19">
        <v>281231</v>
      </c>
      <c r="F341" s="19">
        <v>276945.31</v>
      </c>
      <c r="G341" s="19">
        <f t="shared" si="55"/>
        <v>-28783.690000000002</v>
      </c>
      <c r="H341" s="19">
        <f t="shared" si="56"/>
        <v>4285.690000000002</v>
      </c>
      <c r="I341" s="20">
        <f t="shared" si="57"/>
        <v>-9.414772560012295</v>
      </c>
      <c r="J341" s="20">
        <f t="shared" si="58"/>
        <v>98.47609616294079</v>
      </c>
      <c r="K341" s="20">
        <f t="shared" si="59"/>
        <v>20.973714065008632</v>
      </c>
    </row>
    <row r="342" spans="1:11" ht="12.75">
      <c r="A342" s="26" t="s">
        <v>110</v>
      </c>
      <c r="B342" s="18" t="s">
        <v>111</v>
      </c>
      <c r="C342" s="19">
        <v>305729</v>
      </c>
      <c r="D342" s="19">
        <v>1320440</v>
      </c>
      <c r="E342" s="19">
        <v>281231</v>
      </c>
      <c r="F342" s="19">
        <v>276945.31</v>
      </c>
      <c r="G342" s="19">
        <f t="shared" si="55"/>
        <v>-28783.690000000002</v>
      </c>
      <c r="H342" s="19">
        <f t="shared" si="56"/>
        <v>4285.690000000002</v>
      </c>
      <c r="I342" s="20">
        <f t="shared" si="57"/>
        <v>-9.414772560012295</v>
      </c>
      <c r="J342" s="20">
        <f t="shared" si="58"/>
        <v>98.47609616294079</v>
      </c>
      <c r="K342" s="20">
        <f t="shared" si="59"/>
        <v>20.973714065008632</v>
      </c>
    </row>
    <row r="343" spans="1:11" ht="25.5">
      <c r="A343" s="27" t="s">
        <v>118</v>
      </c>
      <c r="B343" s="18" t="s">
        <v>119</v>
      </c>
      <c r="C343" s="19">
        <v>5498</v>
      </c>
      <c r="D343" s="19">
        <v>14362</v>
      </c>
      <c r="E343" s="19">
        <v>4591</v>
      </c>
      <c r="F343" s="19">
        <v>4176.76</v>
      </c>
      <c r="G343" s="19">
        <f t="shared" si="55"/>
        <v>-1321.2399999999998</v>
      </c>
      <c r="H343" s="19">
        <f t="shared" si="56"/>
        <v>414.2399999999998</v>
      </c>
      <c r="I343" s="20">
        <f t="shared" si="57"/>
        <v>-24.031284103310284</v>
      </c>
      <c r="J343" s="20">
        <f t="shared" si="58"/>
        <v>90.9771291657591</v>
      </c>
      <c r="K343" s="20">
        <f t="shared" si="59"/>
        <v>29.08202200250662</v>
      </c>
    </row>
    <row r="344" spans="1:11" ht="25.5">
      <c r="A344" s="27" t="s">
        <v>120</v>
      </c>
      <c r="B344" s="18" t="s">
        <v>121</v>
      </c>
      <c r="C344" s="19">
        <v>300231</v>
      </c>
      <c r="D344" s="19">
        <v>1306078</v>
      </c>
      <c r="E344" s="19">
        <v>276640</v>
      </c>
      <c r="F344" s="19">
        <v>272768.55</v>
      </c>
      <c r="G344" s="19">
        <f t="shared" si="55"/>
        <v>-27462.45000000001</v>
      </c>
      <c r="H344" s="19">
        <f t="shared" si="56"/>
        <v>3871.4500000000116</v>
      </c>
      <c r="I344" s="20">
        <f t="shared" si="57"/>
        <v>-9.14710672781959</v>
      </c>
      <c r="J344" s="20">
        <f t="shared" si="58"/>
        <v>98.6005458357432</v>
      </c>
      <c r="K344" s="20">
        <f t="shared" si="59"/>
        <v>20.88455283681373</v>
      </c>
    </row>
    <row r="345" spans="1:11" ht="12.75">
      <c r="A345" s="17" t="s">
        <v>132</v>
      </c>
      <c r="B345" s="18" t="s">
        <v>133</v>
      </c>
      <c r="C345" s="19">
        <v>14584020.15</v>
      </c>
      <c r="D345" s="19">
        <v>61947728</v>
      </c>
      <c r="E345" s="19">
        <v>15571017</v>
      </c>
      <c r="F345" s="19">
        <v>15338823.19</v>
      </c>
      <c r="G345" s="19">
        <f t="shared" si="55"/>
        <v>754803.0399999991</v>
      </c>
      <c r="H345" s="19">
        <f t="shared" si="56"/>
        <v>232193.81000000052</v>
      </c>
      <c r="I345" s="20">
        <f t="shared" si="57"/>
        <v>5.1755485266522925</v>
      </c>
      <c r="J345" s="20">
        <f t="shared" si="58"/>
        <v>98.50880767775155</v>
      </c>
      <c r="K345" s="20">
        <f t="shared" si="59"/>
        <v>24.760913249312388</v>
      </c>
    </row>
    <row r="346" spans="1:11" ht="12.75">
      <c r="A346" s="23" t="s">
        <v>28</v>
      </c>
      <c r="B346" s="18" t="s">
        <v>134</v>
      </c>
      <c r="C346" s="19">
        <v>14584020.15</v>
      </c>
      <c r="D346" s="19">
        <v>61947728</v>
      </c>
      <c r="E346" s="19">
        <v>15571017</v>
      </c>
      <c r="F346" s="19">
        <v>15338823.19</v>
      </c>
      <c r="G346" s="19">
        <f t="shared" si="55"/>
        <v>754803.0399999991</v>
      </c>
      <c r="H346" s="19">
        <f t="shared" si="56"/>
        <v>232193.81000000052</v>
      </c>
      <c r="I346" s="20">
        <f t="shared" si="57"/>
        <v>5.1755485266522925</v>
      </c>
      <c r="J346" s="20">
        <f t="shared" si="58"/>
        <v>98.50880767775155</v>
      </c>
      <c r="K346" s="20">
        <f t="shared" si="59"/>
        <v>24.760913249312388</v>
      </c>
    </row>
    <row r="347" spans="1:11" ht="12.75">
      <c r="A347" s="24" t="s">
        <v>135</v>
      </c>
      <c r="B347" s="18" t="s">
        <v>136</v>
      </c>
      <c r="C347" s="19">
        <v>85383</v>
      </c>
      <c r="D347" s="19">
        <v>447061</v>
      </c>
      <c r="E347" s="19">
        <v>111415</v>
      </c>
      <c r="F347" s="19">
        <v>111415</v>
      </c>
      <c r="G347" s="19">
        <f t="shared" si="55"/>
        <v>26032</v>
      </c>
      <c r="H347" s="19">
        <f t="shared" si="56"/>
        <v>0</v>
      </c>
      <c r="I347" s="20">
        <f t="shared" si="57"/>
        <v>30.48850473747703</v>
      </c>
      <c r="J347" s="20">
        <f t="shared" si="58"/>
        <v>100</v>
      </c>
      <c r="K347" s="20">
        <f t="shared" si="59"/>
        <v>24.92165498667967</v>
      </c>
    </row>
    <row r="348" spans="1:11" ht="12.75">
      <c r="A348" s="25" t="s">
        <v>141</v>
      </c>
      <c r="B348" s="18" t="s">
        <v>142</v>
      </c>
      <c r="C348" s="19">
        <v>85383</v>
      </c>
      <c r="D348" s="19">
        <v>447061</v>
      </c>
      <c r="E348" s="19">
        <v>111415</v>
      </c>
      <c r="F348" s="19">
        <v>111415</v>
      </c>
      <c r="G348" s="19">
        <f t="shared" si="55"/>
        <v>26032</v>
      </c>
      <c r="H348" s="19">
        <f t="shared" si="56"/>
        <v>0</v>
      </c>
      <c r="I348" s="20">
        <f t="shared" si="57"/>
        <v>30.48850473747703</v>
      </c>
      <c r="J348" s="20">
        <f t="shared" si="58"/>
        <v>100</v>
      </c>
      <c r="K348" s="20">
        <f t="shared" si="59"/>
        <v>24.92165498667967</v>
      </c>
    </row>
    <row r="349" spans="1:11" ht="12.75">
      <c r="A349" s="24" t="s">
        <v>30</v>
      </c>
      <c r="B349" s="18" t="s">
        <v>145</v>
      </c>
      <c r="C349" s="19">
        <v>12501896.27</v>
      </c>
      <c r="D349" s="19">
        <v>52312554</v>
      </c>
      <c r="E349" s="19">
        <v>13315573</v>
      </c>
      <c r="F349" s="19">
        <v>13087790.06</v>
      </c>
      <c r="G349" s="19">
        <f t="shared" si="55"/>
        <v>585893.790000001</v>
      </c>
      <c r="H349" s="19">
        <f t="shared" si="56"/>
        <v>227782.93999999948</v>
      </c>
      <c r="I349" s="20">
        <f t="shared" si="57"/>
        <v>4.686439379647808</v>
      </c>
      <c r="J349" s="20">
        <f t="shared" si="58"/>
        <v>98.28934932052869</v>
      </c>
      <c r="K349" s="20">
        <f t="shared" si="59"/>
        <v>25.01844979696461</v>
      </c>
    </row>
    <row r="350" spans="1:11" ht="12.75">
      <c r="A350" s="25" t="s">
        <v>146</v>
      </c>
      <c r="B350" s="18" t="s">
        <v>147</v>
      </c>
      <c r="C350" s="19">
        <v>1248435</v>
      </c>
      <c r="D350" s="19">
        <v>5172629</v>
      </c>
      <c r="E350" s="19">
        <v>1131609</v>
      </c>
      <c r="F350" s="19">
        <v>1131609</v>
      </c>
      <c r="G350" s="19">
        <f t="shared" si="55"/>
        <v>-116826</v>
      </c>
      <c r="H350" s="19">
        <f t="shared" si="56"/>
        <v>0</v>
      </c>
      <c r="I350" s="20">
        <f t="shared" si="57"/>
        <v>-9.357795960542603</v>
      </c>
      <c r="J350" s="20">
        <f t="shared" si="58"/>
        <v>100</v>
      </c>
      <c r="K350" s="20">
        <f t="shared" si="59"/>
        <v>21.876863776621132</v>
      </c>
    </row>
    <row r="351" spans="1:11" ht="12.75">
      <c r="A351" s="25" t="s">
        <v>148</v>
      </c>
      <c r="B351" s="18" t="s">
        <v>149</v>
      </c>
      <c r="C351" s="19">
        <v>11253461.27</v>
      </c>
      <c r="D351" s="19">
        <v>47139925</v>
      </c>
      <c r="E351" s="19">
        <v>12183964</v>
      </c>
      <c r="F351" s="19">
        <v>11956181.06</v>
      </c>
      <c r="G351" s="19">
        <f t="shared" si="55"/>
        <v>702719.790000001</v>
      </c>
      <c r="H351" s="19">
        <f t="shared" si="56"/>
        <v>227782.93999999948</v>
      </c>
      <c r="I351" s="20">
        <f t="shared" si="57"/>
        <v>6.2444769048376685</v>
      </c>
      <c r="J351" s="20">
        <f t="shared" si="58"/>
        <v>98.13046936120298</v>
      </c>
      <c r="K351" s="20">
        <f t="shared" si="59"/>
        <v>25.363173700424852</v>
      </c>
    </row>
    <row r="352" spans="1:11" ht="12.75">
      <c r="A352" s="24" t="s">
        <v>154</v>
      </c>
      <c r="B352" s="18" t="s">
        <v>155</v>
      </c>
      <c r="C352" s="19">
        <v>1996740.88</v>
      </c>
      <c r="D352" s="19">
        <v>9188113</v>
      </c>
      <c r="E352" s="19">
        <v>2144029</v>
      </c>
      <c r="F352" s="19">
        <v>2139618.13</v>
      </c>
      <c r="G352" s="19">
        <f t="shared" si="55"/>
        <v>142877.25</v>
      </c>
      <c r="H352" s="19">
        <f t="shared" si="56"/>
        <v>4410.870000000112</v>
      </c>
      <c r="I352" s="20">
        <f t="shared" si="57"/>
        <v>7.1555228538216795</v>
      </c>
      <c r="J352" s="20">
        <f t="shared" si="58"/>
        <v>99.79427190583708</v>
      </c>
      <c r="K352" s="20">
        <f t="shared" si="59"/>
        <v>23.286806877538403</v>
      </c>
    </row>
    <row r="353" spans="1:11" ht="12.75">
      <c r="A353" s="25" t="s">
        <v>156</v>
      </c>
      <c r="B353" s="18" t="s">
        <v>157</v>
      </c>
      <c r="C353" s="19">
        <v>1918464</v>
      </c>
      <c r="D353" s="19">
        <v>8814733</v>
      </c>
      <c r="E353" s="19">
        <v>2081933</v>
      </c>
      <c r="F353" s="19">
        <v>2077522.41</v>
      </c>
      <c r="G353" s="19">
        <f t="shared" si="55"/>
        <v>159058.40999999992</v>
      </c>
      <c r="H353" s="19">
        <f t="shared" si="56"/>
        <v>4410.590000000084</v>
      </c>
      <c r="I353" s="20">
        <f t="shared" si="57"/>
        <v>8.29092492744195</v>
      </c>
      <c r="J353" s="20">
        <f t="shared" si="58"/>
        <v>99.78814928242167</v>
      </c>
      <c r="K353" s="20">
        <f t="shared" si="59"/>
        <v>23.56875029566976</v>
      </c>
    </row>
    <row r="354" spans="1:11" ht="25.5">
      <c r="A354" s="26" t="s">
        <v>158</v>
      </c>
      <c r="B354" s="18" t="s">
        <v>159</v>
      </c>
      <c r="C354" s="19">
        <v>1918464</v>
      </c>
      <c r="D354" s="19">
        <v>8814733</v>
      </c>
      <c r="E354" s="19">
        <v>2081933</v>
      </c>
      <c r="F354" s="19">
        <v>2077522.41</v>
      </c>
      <c r="G354" s="19">
        <f t="shared" si="55"/>
        <v>159058.40999999992</v>
      </c>
      <c r="H354" s="19">
        <f t="shared" si="56"/>
        <v>4410.590000000084</v>
      </c>
      <c r="I354" s="20">
        <f t="shared" si="57"/>
        <v>8.29092492744195</v>
      </c>
      <c r="J354" s="20">
        <f t="shared" si="58"/>
        <v>99.78814928242167</v>
      </c>
      <c r="K354" s="20">
        <f t="shared" si="59"/>
        <v>23.56875029566976</v>
      </c>
    </row>
    <row r="355" spans="1:11" ht="25.5">
      <c r="A355" s="25" t="s">
        <v>160</v>
      </c>
      <c r="B355" s="18" t="s">
        <v>161</v>
      </c>
      <c r="C355" s="19">
        <v>78276.88</v>
      </c>
      <c r="D355" s="19">
        <v>373380</v>
      </c>
      <c r="E355" s="19">
        <v>62096</v>
      </c>
      <c r="F355" s="19">
        <v>62095.72</v>
      </c>
      <c r="G355" s="19">
        <f t="shared" si="55"/>
        <v>-16181.160000000003</v>
      </c>
      <c r="H355" s="19">
        <f t="shared" si="56"/>
        <v>0.27999999999883585</v>
      </c>
      <c r="I355" s="20">
        <f t="shared" si="57"/>
        <v>-20.67169769668898</v>
      </c>
      <c r="J355" s="20">
        <f t="shared" si="58"/>
        <v>99.9995490852873</v>
      </c>
      <c r="K355" s="20">
        <f t="shared" si="59"/>
        <v>16.630703304944024</v>
      </c>
    </row>
    <row r="356" spans="1:11" ht="25.5">
      <c r="A356" s="26" t="s">
        <v>162</v>
      </c>
      <c r="B356" s="18" t="s">
        <v>163</v>
      </c>
      <c r="C356" s="19">
        <v>72665</v>
      </c>
      <c r="D356" s="19">
        <v>353780</v>
      </c>
      <c r="E356" s="19">
        <v>59974</v>
      </c>
      <c r="F356" s="19">
        <v>59974</v>
      </c>
      <c r="G356" s="19">
        <f t="shared" si="55"/>
        <v>-12691</v>
      </c>
      <c r="H356" s="19">
        <f t="shared" si="56"/>
        <v>0</v>
      </c>
      <c r="I356" s="20">
        <f t="shared" si="57"/>
        <v>-17.46507947429987</v>
      </c>
      <c r="J356" s="20">
        <f t="shared" si="58"/>
        <v>100</v>
      </c>
      <c r="K356" s="20">
        <f t="shared" si="59"/>
        <v>16.952343264175475</v>
      </c>
    </row>
    <row r="357" spans="1:11" ht="38.25">
      <c r="A357" s="26" t="s">
        <v>164</v>
      </c>
      <c r="B357" s="18" t="s">
        <v>165</v>
      </c>
      <c r="C357" s="19">
        <v>5611.88</v>
      </c>
      <c r="D357" s="19">
        <v>19600</v>
      </c>
      <c r="E357" s="19">
        <v>2122</v>
      </c>
      <c r="F357" s="19">
        <v>2121.72</v>
      </c>
      <c r="G357" s="19">
        <f t="shared" si="55"/>
        <v>-3490.1600000000003</v>
      </c>
      <c r="H357" s="19">
        <f t="shared" si="56"/>
        <v>0.2800000000002001</v>
      </c>
      <c r="I357" s="20">
        <f t="shared" si="57"/>
        <v>-62.19234908800616</v>
      </c>
      <c r="J357" s="20">
        <f t="shared" si="58"/>
        <v>99.98680490103675</v>
      </c>
      <c r="K357" s="20">
        <f t="shared" si="59"/>
        <v>10.825102040816326</v>
      </c>
    </row>
    <row r="358" spans="1:11" ht="12.75">
      <c r="A358" s="17"/>
      <c r="B358" s="18" t="s">
        <v>169</v>
      </c>
      <c r="C358" s="19">
        <v>-6077843.92</v>
      </c>
      <c r="D358" s="19">
        <v>-49014020</v>
      </c>
      <c r="E358" s="19">
        <v>-13530727</v>
      </c>
      <c r="F358" s="19">
        <v>-11269047.84</v>
      </c>
      <c r="G358" s="19">
        <f t="shared" si="55"/>
        <v>-5191203.92</v>
      </c>
      <c r="H358" s="19">
        <f t="shared" si="56"/>
        <v>-2261679.16</v>
      </c>
      <c r="I358" s="20">
        <f t="shared" si="57"/>
        <v>85.41193206554075</v>
      </c>
      <c r="J358" s="20">
        <f t="shared" si="58"/>
        <v>83.28486592036037</v>
      </c>
      <c r="K358" s="20">
        <f t="shared" si="59"/>
        <v>22.991478438210127</v>
      </c>
    </row>
    <row r="359" spans="1:11" ht="12.75">
      <c r="A359" s="17" t="s">
        <v>170</v>
      </c>
      <c r="B359" s="18" t="s">
        <v>171</v>
      </c>
      <c r="C359" s="19">
        <v>6077843.92</v>
      </c>
      <c r="D359" s="19">
        <v>49014020</v>
      </c>
      <c r="E359" s="19">
        <v>13530727</v>
      </c>
      <c r="F359" s="19">
        <v>11269047.84</v>
      </c>
      <c r="G359" s="19">
        <f t="shared" si="55"/>
        <v>5191203.92</v>
      </c>
      <c r="H359" s="19">
        <f t="shared" si="56"/>
        <v>2261679.16</v>
      </c>
      <c r="I359" s="20">
        <f t="shared" si="57"/>
        <v>85.41193206554075</v>
      </c>
      <c r="J359" s="20">
        <f t="shared" si="58"/>
        <v>83.28486592036037</v>
      </c>
      <c r="K359" s="20">
        <f t="shared" si="59"/>
        <v>22.991478438210127</v>
      </c>
    </row>
    <row r="360" spans="1:11" ht="12.75">
      <c r="A360" s="23" t="s">
        <v>174</v>
      </c>
      <c r="B360" s="18" t="s">
        <v>175</v>
      </c>
      <c r="C360" s="19">
        <v>6077843.92</v>
      </c>
      <c r="D360" s="19">
        <v>49014020</v>
      </c>
      <c r="E360" s="19">
        <v>13530727</v>
      </c>
      <c r="F360" s="19">
        <v>11269047.84</v>
      </c>
      <c r="G360" s="19">
        <f t="shared" si="55"/>
        <v>5191203.92</v>
      </c>
      <c r="H360" s="19">
        <f t="shared" si="56"/>
        <v>2261679.16</v>
      </c>
      <c r="I360" s="20">
        <f t="shared" si="57"/>
        <v>85.41193206554075</v>
      </c>
      <c r="J360" s="20">
        <f t="shared" si="58"/>
        <v>83.28486592036037</v>
      </c>
      <c r="K360" s="20">
        <f t="shared" si="59"/>
        <v>22.991478438210127</v>
      </c>
    </row>
    <row r="361" spans="1:11" ht="25.5">
      <c r="A361" s="24" t="s">
        <v>176</v>
      </c>
      <c r="B361" s="18" t="s">
        <v>177</v>
      </c>
      <c r="C361" s="19">
        <v>6077843.92</v>
      </c>
      <c r="D361" s="19">
        <v>49014020</v>
      </c>
      <c r="E361" s="19">
        <v>13530727</v>
      </c>
      <c r="F361" s="19">
        <v>11269047.84</v>
      </c>
      <c r="G361" s="19">
        <f t="shared" si="55"/>
        <v>5191203.92</v>
      </c>
      <c r="H361" s="19">
        <f t="shared" si="56"/>
        <v>2261679.16</v>
      </c>
      <c r="I361" s="20">
        <f t="shared" si="57"/>
        <v>85.41193206554075</v>
      </c>
      <c r="J361" s="20">
        <f t="shared" si="58"/>
        <v>83.28486592036037</v>
      </c>
      <c r="K361" s="20">
        <f t="shared" si="59"/>
        <v>22.991478438210127</v>
      </c>
    </row>
    <row r="362" spans="1:11" ht="12.75">
      <c r="A362" s="17"/>
      <c r="B362" s="18"/>
      <c r="C362" s="19"/>
      <c r="D362" s="19"/>
      <c r="E362" s="19"/>
      <c r="F362" s="19"/>
      <c r="G362" s="19"/>
      <c r="H362" s="19"/>
      <c r="I362" s="20"/>
      <c r="J362" s="20"/>
      <c r="K362" s="20"/>
    </row>
    <row r="363" spans="1:11" s="32" customFormat="1" ht="12.75">
      <c r="A363" s="33" t="s">
        <v>187</v>
      </c>
      <c r="B363" s="29" t="s">
        <v>188</v>
      </c>
      <c r="C363" s="30"/>
      <c r="D363" s="30"/>
      <c r="E363" s="30"/>
      <c r="F363" s="30"/>
      <c r="G363" s="30"/>
      <c r="H363" s="30"/>
      <c r="I363" s="31"/>
      <c r="J363" s="31"/>
      <c r="K363" s="31"/>
    </row>
    <row r="364" spans="1:11" ht="12.75">
      <c r="A364" s="17" t="s">
        <v>26</v>
      </c>
      <c r="B364" s="18" t="s">
        <v>27</v>
      </c>
      <c r="C364" s="19">
        <v>4365126.66</v>
      </c>
      <c r="D364" s="19">
        <v>17827909</v>
      </c>
      <c r="E364" s="19">
        <v>4116035</v>
      </c>
      <c r="F364" s="19">
        <v>4297859.51</v>
      </c>
      <c r="G364" s="19">
        <f aca="true" t="shared" si="60" ref="G364:G392">F364-C364</f>
        <v>-67267.15000000037</v>
      </c>
      <c r="H364" s="19">
        <f aca="true" t="shared" si="61" ref="H364:H392">E364-F364</f>
        <v>-181824.50999999978</v>
      </c>
      <c r="I364" s="20">
        <f aca="true" t="shared" si="62" ref="I364:I392">IF(ISERROR(F364/C364),0,F364/C364*100-100)</f>
        <v>-1.5410125579265639</v>
      </c>
      <c r="J364" s="20">
        <f aca="true" t="shared" si="63" ref="J364:J392">IF(ISERROR(F364/E364),0,F364/E364*100)</f>
        <v>104.41746753854133</v>
      </c>
      <c r="K364" s="20">
        <f aca="true" t="shared" si="64" ref="K364:K392">IF(ISERROR(F364/D364),0,F364/D364*100)</f>
        <v>24.107479514282915</v>
      </c>
    </row>
    <row r="365" spans="1:11" ht="12.75">
      <c r="A365" s="23" t="s">
        <v>28</v>
      </c>
      <c r="B365" s="18" t="s">
        <v>29</v>
      </c>
      <c r="C365" s="19">
        <v>4361861.58</v>
      </c>
      <c r="D365" s="19">
        <v>17777909</v>
      </c>
      <c r="E365" s="19">
        <v>4106535</v>
      </c>
      <c r="F365" s="19">
        <v>4227905.07</v>
      </c>
      <c r="G365" s="19">
        <f t="shared" si="60"/>
        <v>-133956.50999999978</v>
      </c>
      <c r="H365" s="19">
        <f t="shared" si="61"/>
        <v>-121370.0700000003</v>
      </c>
      <c r="I365" s="20">
        <f t="shared" si="62"/>
        <v>-3.0710857633405197</v>
      </c>
      <c r="J365" s="20">
        <f t="shared" si="63"/>
        <v>102.95553477566854</v>
      </c>
      <c r="K365" s="20">
        <f t="shared" si="64"/>
        <v>23.781790479409025</v>
      </c>
    </row>
    <row r="366" spans="1:11" ht="12.75">
      <c r="A366" s="24" t="s">
        <v>30</v>
      </c>
      <c r="B366" s="18" t="s">
        <v>31</v>
      </c>
      <c r="C366" s="19">
        <v>4361861.58</v>
      </c>
      <c r="D366" s="19">
        <v>17777909</v>
      </c>
      <c r="E366" s="19">
        <v>4106535</v>
      </c>
      <c r="F366" s="19">
        <v>4227905.07</v>
      </c>
      <c r="G366" s="19">
        <f t="shared" si="60"/>
        <v>-133956.50999999978</v>
      </c>
      <c r="H366" s="19">
        <f t="shared" si="61"/>
        <v>-121370.0700000003</v>
      </c>
      <c r="I366" s="20">
        <f t="shared" si="62"/>
        <v>-3.0710857633405197</v>
      </c>
      <c r="J366" s="20">
        <f t="shared" si="63"/>
        <v>102.95553477566854</v>
      </c>
      <c r="K366" s="20">
        <f t="shared" si="64"/>
        <v>23.781790479409025</v>
      </c>
    </row>
    <row r="367" spans="1:11" ht="12.75">
      <c r="A367" s="25" t="s">
        <v>32</v>
      </c>
      <c r="B367" s="18" t="s">
        <v>33</v>
      </c>
      <c r="C367" s="19">
        <v>4361861.58</v>
      </c>
      <c r="D367" s="19">
        <v>17777909</v>
      </c>
      <c r="E367" s="19">
        <v>4106535</v>
      </c>
      <c r="F367" s="19">
        <v>4227905.07</v>
      </c>
      <c r="G367" s="19">
        <f t="shared" si="60"/>
        <v>-133956.50999999978</v>
      </c>
      <c r="H367" s="19">
        <f t="shared" si="61"/>
        <v>-121370.0700000003</v>
      </c>
      <c r="I367" s="20">
        <f t="shared" si="62"/>
        <v>-3.0710857633405197</v>
      </c>
      <c r="J367" s="20">
        <f t="shared" si="63"/>
        <v>102.95553477566854</v>
      </c>
      <c r="K367" s="20">
        <f t="shared" si="64"/>
        <v>23.781790479409025</v>
      </c>
    </row>
    <row r="368" spans="1:11" ht="12.75">
      <c r="A368" s="26" t="s">
        <v>34</v>
      </c>
      <c r="B368" s="18" t="s">
        <v>35</v>
      </c>
      <c r="C368" s="19">
        <v>52.71</v>
      </c>
      <c r="D368" s="19">
        <v>0</v>
      </c>
      <c r="E368" s="19">
        <v>0</v>
      </c>
      <c r="F368" s="19">
        <v>1013.05</v>
      </c>
      <c r="G368" s="19">
        <f t="shared" si="60"/>
        <v>960.3399999999999</v>
      </c>
      <c r="H368" s="19">
        <f t="shared" si="61"/>
        <v>-1013.05</v>
      </c>
      <c r="I368" s="20">
        <f t="shared" si="62"/>
        <v>1821.9313223297283</v>
      </c>
      <c r="J368" s="20">
        <f t="shared" si="63"/>
        <v>0</v>
      </c>
      <c r="K368" s="20">
        <f t="shared" si="64"/>
        <v>0</v>
      </c>
    </row>
    <row r="369" spans="1:11" ht="25.5">
      <c r="A369" s="26" t="s">
        <v>38</v>
      </c>
      <c r="B369" s="18" t="s">
        <v>39</v>
      </c>
      <c r="C369" s="19">
        <v>4361808.87</v>
      </c>
      <c r="D369" s="19">
        <v>17777909</v>
      </c>
      <c r="E369" s="19">
        <v>4106535</v>
      </c>
      <c r="F369" s="19">
        <v>4226892.02</v>
      </c>
      <c r="G369" s="19">
        <f t="shared" si="60"/>
        <v>-134916.85000000056</v>
      </c>
      <c r="H369" s="19">
        <f t="shared" si="61"/>
        <v>-120357.01999999955</v>
      </c>
      <c r="I369" s="20">
        <f t="shared" si="62"/>
        <v>-3.0931398880850196</v>
      </c>
      <c r="J369" s="20">
        <f t="shared" si="63"/>
        <v>102.93086555940714</v>
      </c>
      <c r="K369" s="20">
        <f t="shared" si="64"/>
        <v>23.77609211522007</v>
      </c>
    </row>
    <row r="370" spans="1:11" ht="38.25">
      <c r="A370" s="27" t="s">
        <v>44</v>
      </c>
      <c r="B370" s="18" t="s">
        <v>45</v>
      </c>
      <c r="C370" s="19">
        <v>4361808.87</v>
      </c>
      <c r="D370" s="19">
        <v>17777909</v>
      </c>
      <c r="E370" s="19">
        <v>4106535</v>
      </c>
      <c r="F370" s="19">
        <v>4226892.02</v>
      </c>
      <c r="G370" s="19">
        <f t="shared" si="60"/>
        <v>-134916.85000000056</v>
      </c>
      <c r="H370" s="19">
        <f t="shared" si="61"/>
        <v>-120357.01999999955</v>
      </c>
      <c r="I370" s="20">
        <f t="shared" si="62"/>
        <v>-3.0931398880850196</v>
      </c>
      <c r="J370" s="20">
        <f t="shared" si="63"/>
        <v>102.93086555940714</v>
      </c>
      <c r="K370" s="20">
        <f t="shared" si="64"/>
        <v>23.77609211522007</v>
      </c>
    </row>
    <row r="371" spans="1:11" ht="12.75">
      <c r="A371" s="23" t="s">
        <v>53</v>
      </c>
      <c r="B371" s="18" t="s">
        <v>54</v>
      </c>
      <c r="C371" s="19">
        <v>3265.08</v>
      </c>
      <c r="D371" s="19">
        <v>50000</v>
      </c>
      <c r="E371" s="19">
        <v>9500</v>
      </c>
      <c r="F371" s="19">
        <v>69954.44</v>
      </c>
      <c r="G371" s="19">
        <f t="shared" si="60"/>
        <v>66689.36</v>
      </c>
      <c r="H371" s="19">
        <f t="shared" si="61"/>
        <v>-60454.44</v>
      </c>
      <c r="I371" s="20">
        <f t="shared" si="62"/>
        <v>2042.503093339214</v>
      </c>
      <c r="J371" s="20">
        <f t="shared" si="63"/>
        <v>736.3625263157895</v>
      </c>
      <c r="K371" s="20">
        <f t="shared" si="64"/>
        <v>139.90888</v>
      </c>
    </row>
    <row r="372" spans="1:11" ht="25.5">
      <c r="A372" s="24" t="s">
        <v>55</v>
      </c>
      <c r="B372" s="18" t="s">
        <v>56</v>
      </c>
      <c r="C372" s="19">
        <v>3265.08</v>
      </c>
      <c r="D372" s="19">
        <v>50000</v>
      </c>
      <c r="E372" s="19">
        <v>9500</v>
      </c>
      <c r="F372" s="19">
        <v>69954.44</v>
      </c>
      <c r="G372" s="19">
        <f t="shared" si="60"/>
        <v>66689.36</v>
      </c>
      <c r="H372" s="19">
        <f t="shared" si="61"/>
        <v>-60454.44</v>
      </c>
      <c r="I372" s="20">
        <f t="shared" si="62"/>
        <v>2042.503093339214</v>
      </c>
      <c r="J372" s="20">
        <f t="shared" si="63"/>
        <v>736.3625263157895</v>
      </c>
      <c r="K372" s="20">
        <f t="shared" si="64"/>
        <v>139.90888</v>
      </c>
    </row>
    <row r="373" spans="1:11" ht="25.5">
      <c r="A373" s="25" t="s">
        <v>57</v>
      </c>
      <c r="B373" s="18" t="s">
        <v>58</v>
      </c>
      <c r="C373" s="19">
        <v>493.52</v>
      </c>
      <c r="D373" s="19">
        <v>50000</v>
      </c>
      <c r="E373" s="19">
        <v>9500</v>
      </c>
      <c r="F373" s="19">
        <v>66213.71</v>
      </c>
      <c r="G373" s="19">
        <f t="shared" si="60"/>
        <v>65720.19</v>
      </c>
      <c r="H373" s="19">
        <f t="shared" si="61"/>
        <v>-56713.71000000001</v>
      </c>
      <c r="I373" s="20">
        <f t="shared" si="62"/>
        <v>13316.621413519211</v>
      </c>
      <c r="J373" s="20">
        <f t="shared" si="63"/>
        <v>696.9864210526316</v>
      </c>
      <c r="K373" s="20">
        <f t="shared" si="64"/>
        <v>132.42742</v>
      </c>
    </row>
    <row r="374" spans="1:11" ht="12.75">
      <c r="A374" s="26" t="s">
        <v>59</v>
      </c>
      <c r="B374" s="18" t="s">
        <v>60</v>
      </c>
      <c r="C374" s="19">
        <v>488.18</v>
      </c>
      <c r="D374" s="19">
        <v>50000</v>
      </c>
      <c r="E374" s="19">
        <v>9500</v>
      </c>
      <c r="F374" s="19">
        <v>66213.53</v>
      </c>
      <c r="G374" s="19">
        <f t="shared" si="60"/>
        <v>65725.35</v>
      </c>
      <c r="H374" s="19">
        <f t="shared" si="61"/>
        <v>-56713.53</v>
      </c>
      <c r="I374" s="20">
        <f t="shared" si="62"/>
        <v>13463.34343889549</v>
      </c>
      <c r="J374" s="20">
        <f t="shared" si="63"/>
        <v>696.9845263157895</v>
      </c>
      <c r="K374" s="20">
        <f t="shared" si="64"/>
        <v>132.42705999999998</v>
      </c>
    </row>
    <row r="375" spans="1:11" ht="12.75">
      <c r="A375" s="26" t="s">
        <v>71</v>
      </c>
      <c r="B375" s="18" t="s">
        <v>72</v>
      </c>
      <c r="C375" s="19">
        <v>5.34</v>
      </c>
      <c r="D375" s="19">
        <v>0</v>
      </c>
      <c r="E375" s="19">
        <v>0</v>
      </c>
      <c r="F375" s="19">
        <v>0.18</v>
      </c>
      <c r="G375" s="19">
        <f t="shared" si="60"/>
        <v>-5.16</v>
      </c>
      <c r="H375" s="19">
        <f t="shared" si="61"/>
        <v>-0.18</v>
      </c>
      <c r="I375" s="20">
        <f t="shared" si="62"/>
        <v>-96.62921348314607</v>
      </c>
      <c r="J375" s="20">
        <f t="shared" si="63"/>
        <v>0</v>
      </c>
      <c r="K375" s="20">
        <f t="shared" si="64"/>
        <v>0</v>
      </c>
    </row>
    <row r="376" spans="1:11" ht="25.5">
      <c r="A376" s="25" t="s">
        <v>77</v>
      </c>
      <c r="B376" s="18" t="s">
        <v>78</v>
      </c>
      <c r="C376" s="19">
        <v>2771.56</v>
      </c>
      <c r="D376" s="19">
        <v>0</v>
      </c>
      <c r="E376" s="19">
        <v>0</v>
      </c>
      <c r="F376" s="19">
        <v>3740.73</v>
      </c>
      <c r="G376" s="19">
        <f t="shared" si="60"/>
        <v>969.1700000000001</v>
      </c>
      <c r="H376" s="19">
        <f t="shared" si="61"/>
        <v>-3740.73</v>
      </c>
      <c r="I376" s="20">
        <f t="shared" si="62"/>
        <v>34.968393251454074</v>
      </c>
      <c r="J376" s="20">
        <f t="shared" si="63"/>
        <v>0</v>
      </c>
      <c r="K376" s="20">
        <f t="shared" si="64"/>
        <v>0</v>
      </c>
    </row>
    <row r="377" spans="1:11" ht="25.5">
      <c r="A377" s="26" t="s">
        <v>79</v>
      </c>
      <c r="B377" s="18" t="s">
        <v>80</v>
      </c>
      <c r="C377" s="19">
        <v>2771.56</v>
      </c>
      <c r="D377" s="19">
        <v>0</v>
      </c>
      <c r="E377" s="19">
        <v>0</v>
      </c>
      <c r="F377" s="19">
        <v>3215.28</v>
      </c>
      <c r="G377" s="19">
        <f t="shared" si="60"/>
        <v>443.72000000000025</v>
      </c>
      <c r="H377" s="19">
        <f t="shared" si="61"/>
        <v>-3215.28</v>
      </c>
      <c r="I377" s="20">
        <f t="shared" si="62"/>
        <v>16.009756238363963</v>
      </c>
      <c r="J377" s="20">
        <f t="shared" si="63"/>
        <v>0</v>
      </c>
      <c r="K377" s="20">
        <f t="shared" si="64"/>
        <v>0</v>
      </c>
    </row>
    <row r="378" spans="1:11" ht="12.75">
      <c r="A378" s="26" t="s">
        <v>83</v>
      </c>
      <c r="B378" s="18" t="s">
        <v>76</v>
      </c>
      <c r="C378" s="19">
        <v>0</v>
      </c>
      <c r="D378" s="19">
        <v>0</v>
      </c>
      <c r="E378" s="19">
        <v>0</v>
      </c>
      <c r="F378" s="19">
        <v>525.45</v>
      </c>
      <c r="G378" s="19">
        <f t="shared" si="60"/>
        <v>525.45</v>
      </c>
      <c r="H378" s="19">
        <f t="shared" si="61"/>
        <v>-525.45</v>
      </c>
      <c r="I378" s="20">
        <f t="shared" si="62"/>
        <v>0</v>
      </c>
      <c r="J378" s="20">
        <f t="shared" si="63"/>
        <v>0</v>
      </c>
      <c r="K378" s="20">
        <f t="shared" si="64"/>
        <v>0</v>
      </c>
    </row>
    <row r="379" spans="1:11" ht="12.75">
      <c r="A379" s="17" t="s">
        <v>132</v>
      </c>
      <c r="B379" s="18" t="s">
        <v>133</v>
      </c>
      <c r="C379" s="19">
        <v>4287436.16</v>
      </c>
      <c r="D379" s="19">
        <v>17919676</v>
      </c>
      <c r="E379" s="19">
        <v>4547789</v>
      </c>
      <c r="F379" s="19">
        <v>4429427.93</v>
      </c>
      <c r="G379" s="19">
        <f t="shared" si="60"/>
        <v>141991.76999999955</v>
      </c>
      <c r="H379" s="19">
        <f t="shared" si="61"/>
        <v>118361.0700000003</v>
      </c>
      <c r="I379" s="20">
        <f t="shared" si="62"/>
        <v>3.3118107116025186</v>
      </c>
      <c r="J379" s="20">
        <f t="shared" si="63"/>
        <v>97.39739310684817</v>
      </c>
      <c r="K379" s="20">
        <f t="shared" si="64"/>
        <v>24.71823670249395</v>
      </c>
    </row>
    <row r="380" spans="1:11" ht="12.75">
      <c r="A380" s="23" t="s">
        <v>28</v>
      </c>
      <c r="B380" s="18" t="s">
        <v>134</v>
      </c>
      <c r="C380" s="19">
        <v>4287436.16</v>
      </c>
      <c r="D380" s="19">
        <v>17919676</v>
      </c>
      <c r="E380" s="19">
        <v>4547789</v>
      </c>
      <c r="F380" s="19">
        <v>4429427.93</v>
      </c>
      <c r="G380" s="19">
        <f t="shared" si="60"/>
        <v>141991.76999999955</v>
      </c>
      <c r="H380" s="19">
        <f t="shared" si="61"/>
        <v>118361.0700000003</v>
      </c>
      <c r="I380" s="20">
        <f t="shared" si="62"/>
        <v>3.3118107116025186</v>
      </c>
      <c r="J380" s="20">
        <f t="shared" si="63"/>
        <v>97.39739310684817</v>
      </c>
      <c r="K380" s="20">
        <f t="shared" si="64"/>
        <v>24.71823670249395</v>
      </c>
    </row>
    <row r="381" spans="1:11" ht="12.75">
      <c r="A381" s="24" t="s">
        <v>30</v>
      </c>
      <c r="B381" s="18" t="s">
        <v>145</v>
      </c>
      <c r="C381" s="19">
        <v>4010056.09</v>
      </c>
      <c r="D381" s="19">
        <v>16506509</v>
      </c>
      <c r="E381" s="19">
        <v>4247713</v>
      </c>
      <c r="F381" s="19">
        <v>4137847.48</v>
      </c>
      <c r="G381" s="19">
        <f t="shared" si="60"/>
        <v>127791.39000000013</v>
      </c>
      <c r="H381" s="19">
        <f t="shared" si="61"/>
        <v>109865.52000000002</v>
      </c>
      <c r="I381" s="20">
        <f t="shared" si="62"/>
        <v>3.1867731306471683</v>
      </c>
      <c r="J381" s="20">
        <f t="shared" si="63"/>
        <v>97.41353711985721</v>
      </c>
      <c r="K381" s="20">
        <f t="shared" si="64"/>
        <v>25.067974578997898</v>
      </c>
    </row>
    <row r="382" spans="1:11" ht="12.75">
      <c r="A382" s="25" t="s">
        <v>146</v>
      </c>
      <c r="B382" s="18" t="s">
        <v>147</v>
      </c>
      <c r="C382" s="19">
        <v>10778.31</v>
      </c>
      <c r="D382" s="19">
        <v>96946</v>
      </c>
      <c r="E382" s="19">
        <v>23079</v>
      </c>
      <c r="F382" s="19">
        <v>21488.52</v>
      </c>
      <c r="G382" s="19">
        <f t="shared" si="60"/>
        <v>10710.210000000001</v>
      </c>
      <c r="H382" s="19">
        <f t="shared" si="61"/>
        <v>1590.4799999999996</v>
      </c>
      <c r="I382" s="20">
        <f t="shared" si="62"/>
        <v>99.36817553030116</v>
      </c>
      <c r="J382" s="20">
        <f t="shared" si="63"/>
        <v>93.10854023137918</v>
      </c>
      <c r="K382" s="20">
        <f t="shared" si="64"/>
        <v>22.165452932560395</v>
      </c>
    </row>
    <row r="383" spans="1:11" ht="12.75">
      <c r="A383" s="25" t="s">
        <v>148</v>
      </c>
      <c r="B383" s="18" t="s">
        <v>149</v>
      </c>
      <c r="C383" s="19">
        <v>3999277.78</v>
      </c>
      <c r="D383" s="19">
        <v>16409563</v>
      </c>
      <c r="E383" s="19">
        <v>4224634</v>
      </c>
      <c r="F383" s="19">
        <v>4116358.96</v>
      </c>
      <c r="G383" s="19">
        <f t="shared" si="60"/>
        <v>117081.18000000017</v>
      </c>
      <c r="H383" s="19">
        <f t="shared" si="61"/>
        <v>108275.04000000004</v>
      </c>
      <c r="I383" s="20">
        <f t="shared" si="62"/>
        <v>2.927558085250098</v>
      </c>
      <c r="J383" s="20">
        <f t="shared" si="63"/>
        <v>97.43705513897773</v>
      </c>
      <c r="K383" s="20">
        <f t="shared" si="64"/>
        <v>25.08512237650692</v>
      </c>
    </row>
    <row r="384" spans="1:11" ht="12.75">
      <c r="A384" s="24" t="s">
        <v>154</v>
      </c>
      <c r="B384" s="18" t="s">
        <v>155</v>
      </c>
      <c r="C384" s="19">
        <v>277380.07</v>
      </c>
      <c r="D384" s="19">
        <v>1413167</v>
      </c>
      <c r="E384" s="19">
        <v>300076</v>
      </c>
      <c r="F384" s="19">
        <v>291580.45</v>
      </c>
      <c r="G384" s="19">
        <f t="shared" si="60"/>
        <v>14200.380000000005</v>
      </c>
      <c r="H384" s="19">
        <f t="shared" si="61"/>
        <v>8495.549999999988</v>
      </c>
      <c r="I384" s="20">
        <f t="shared" si="62"/>
        <v>5.1194665860456325</v>
      </c>
      <c r="J384" s="20">
        <f t="shared" si="63"/>
        <v>97.1688672203042</v>
      </c>
      <c r="K384" s="20">
        <f t="shared" si="64"/>
        <v>20.633120501681685</v>
      </c>
    </row>
    <row r="385" spans="1:11" ht="12.75">
      <c r="A385" s="25" t="s">
        <v>156</v>
      </c>
      <c r="B385" s="18" t="s">
        <v>157</v>
      </c>
      <c r="C385" s="19">
        <v>273290.07</v>
      </c>
      <c r="D385" s="19">
        <v>1327025</v>
      </c>
      <c r="E385" s="19">
        <v>292636</v>
      </c>
      <c r="F385" s="19">
        <v>288140.45</v>
      </c>
      <c r="G385" s="19">
        <f t="shared" si="60"/>
        <v>14850.380000000005</v>
      </c>
      <c r="H385" s="19">
        <f t="shared" si="61"/>
        <v>4495.549999999988</v>
      </c>
      <c r="I385" s="20">
        <f t="shared" si="62"/>
        <v>5.433925938106725</v>
      </c>
      <c r="J385" s="20">
        <f t="shared" si="63"/>
        <v>98.46377410844872</v>
      </c>
      <c r="K385" s="20">
        <f t="shared" si="64"/>
        <v>21.713264633296284</v>
      </c>
    </row>
    <row r="386" spans="1:11" ht="25.5">
      <c r="A386" s="26" t="s">
        <v>158</v>
      </c>
      <c r="B386" s="18" t="s">
        <v>159</v>
      </c>
      <c r="C386" s="19">
        <v>273290.07</v>
      </c>
      <c r="D386" s="19">
        <v>1327025</v>
      </c>
      <c r="E386" s="19">
        <v>292636</v>
      </c>
      <c r="F386" s="19">
        <v>288140.45</v>
      </c>
      <c r="G386" s="19">
        <f t="shared" si="60"/>
        <v>14850.380000000005</v>
      </c>
      <c r="H386" s="19">
        <f t="shared" si="61"/>
        <v>4495.549999999988</v>
      </c>
      <c r="I386" s="20">
        <f t="shared" si="62"/>
        <v>5.433925938106725</v>
      </c>
      <c r="J386" s="20">
        <f t="shared" si="63"/>
        <v>98.46377410844872</v>
      </c>
      <c r="K386" s="20">
        <f t="shared" si="64"/>
        <v>21.713264633296284</v>
      </c>
    </row>
    <row r="387" spans="1:11" ht="25.5">
      <c r="A387" s="25" t="s">
        <v>160</v>
      </c>
      <c r="B387" s="18" t="s">
        <v>161</v>
      </c>
      <c r="C387" s="19">
        <v>4090</v>
      </c>
      <c r="D387" s="19">
        <v>86142</v>
      </c>
      <c r="E387" s="19">
        <v>7440</v>
      </c>
      <c r="F387" s="19">
        <v>3440</v>
      </c>
      <c r="G387" s="19">
        <f t="shared" si="60"/>
        <v>-650</v>
      </c>
      <c r="H387" s="19">
        <f t="shared" si="61"/>
        <v>4000</v>
      </c>
      <c r="I387" s="20">
        <f t="shared" si="62"/>
        <v>-15.892420537897308</v>
      </c>
      <c r="J387" s="20">
        <f t="shared" si="63"/>
        <v>46.236559139784944</v>
      </c>
      <c r="K387" s="20">
        <f t="shared" si="64"/>
        <v>3.9934062362146223</v>
      </c>
    </row>
    <row r="388" spans="1:11" ht="38.25">
      <c r="A388" s="26" t="s">
        <v>164</v>
      </c>
      <c r="B388" s="18" t="s">
        <v>165</v>
      </c>
      <c r="C388" s="19">
        <v>4090</v>
      </c>
      <c r="D388" s="19">
        <v>86142</v>
      </c>
      <c r="E388" s="19">
        <v>7440</v>
      </c>
      <c r="F388" s="19">
        <v>3440</v>
      </c>
      <c r="G388" s="19">
        <f t="shared" si="60"/>
        <v>-650</v>
      </c>
      <c r="H388" s="19">
        <f t="shared" si="61"/>
        <v>4000</v>
      </c>
      <c r="I388" s="20">
        <f t="shared" si="62"/>
        <v>-15.892420537897308</v>
      </c>
      <c r="J388" s="20">
        <f t="shared" si="63"/>
        <v>46.236559139784944</v>
      </c>
      <c r="K388" s="20">
        <f t="shared" si="64"/>
        <v>3.9934062362146223</v>
      </c>
    </row>
    <row r="389" spans="1:11" ht="12.75">
      <c r="A389" s="17"/>
      <c r="B389" s="18" t="s">
        <v>169</v>
      </c>
      <c r="C389" s="19">
        <v>77690.5</v>
      </c>
      <c r="D389" s="19">
        <v>-91767</v>
      </c>
      <c r="E389" s="19">
        <v>-431754</v>
      </c>
      <c r="F389" s="19">
        <v>-131568.42</v>
      </c>
      <c r="G389" s="19">
        <f t="shared" si="60"/>
        <v>-209258.92</v>
      </c>
      <c r="H389" s="19">
        <f t="shared" si="61"/>
        <v>-300185.57999999996</v>
      </c>
      <c r="I389" s="20">
        <f t="shared" si="62"/>
        <v>-269.34943139766125</v>
      </c>
      <c r="J389" s="20">
        <f t="shared" si="63"/>
        <v>30.473005461443325</v>
      </c>
      <c r="K389" s="20">
        <f t="shared" si="64"/>
        <v>143.3722580012423</v>
      </c>
    </row>
    <row r="390" spans="1:11" ht="12.75">
      <c r="A390" s="17" t="s">
        <v>170</v>
      </c>
      <c r="B390" s="18" t="s">
        <v>171</v>
      </c>
      <c r="C390" s="19">
        <v>-77690.5</v>
      </c>
      <c r="D390" s="19">
        <v>91767</v>
      </c>
      <c r="E390" s="19">
        <v>431754</v>
      </c>
      <c r="F390" s="19">
        <v>131568.42</v>
      </c>
      <c r="G390" s="19">
        <f t="shared" si="60"/>
        <v>209258.92</v>
      </c>
      <c r="H390" s="19">
        <f t="shared" si="61"/>
        <v>300185.57999999996</v>
      </c>
      <c r="I390" s="20">
        <f t="shared" si="62"/>
        <v>-269.34943139766125</v>
      </c>
      <c r="J390" s="20">
        <f t="shared" si="63"/>
        <v>30.473005461443325</v>
      </c>
      <c r="K390" s="20">
        <f t="shared" si="64"/>
        <v>143.3722580012423</v>
      </c>
    </row>
    <row r="391" spans="1:11" ht="12.75">
      <c r="A391" s="23" t="s">
        <v>174</v>
      </c>
      <c r="B391" s="18" t="s">
        <v>175</v>
      </c>
      <c r="C391" s="19">
        <v>-77690.5</v>
      </c>
      <c r="D391" s="19">
        <v>91767</v>
      </c>
      <c r="E391" s="19">
        <v>431754</v>
      </c>
      <c r="F391" s="19">
        <v>131568.42</v>
      </c>
      <c r="G391" s="19">
        <f t="shared" si="60"/>
        <v>209258.92</v>
      </c>
      <c r="H391" s="19">
        <f t="shared" si="61"/>
        <v>300185.57999999996</v>
      </c>
      <c r="I391" s="20">
        <f t="shared" si="62"/>
        <v>-269.34943139766125</v>
      </c>
      <c r="J391" s="20">
        <f t="shared" si="63"/>
        <v>30.473005461443325</v>
      </c>
      <c r="K391" s="20">
        <f t="shared" si="64"/>
        <v>143.3722580012423</v>
      </c>
    </row>
    <row r="392" spans="1:11" ht="25.5">
      <c r="A392" s="24" t="s">
        <v>176</v>
      </c>
      <c r="B392" s="18" t="s">
        <v>177</v>
      </c>
      <c r="C392" s="19">
        <v>-77690.5</v>
      </c>
      <c r="D392" s="19">
        <v>91767</v>
      </c>
      <c r="E392" s="19">
        <v>431754</v>
      </c>
      <c r="F392" s="19">
        <v>131568.42</v>
      </c>
      <c r="G392" s="19">
        <f t="shared" si="60"/>
        <v>209258.92</v>
      </c>
      <c r="H392" s="19">
        <f t="shared" si="61"/>
        <v>300185.57999999996</v>
      </c>
      <c r="I392" s="20">
        <f t="shared" si="62"/>
        <v>-269.34943139766125</v>
      </c>
      <c r="J392" s="20">
        <f t="shared" si="63"/>
        <v>30.473005461443325</v>
      </c>
      <c r="K392" s="20">
        <f t="shared" si="64"/>
        <v>143.3722580012423</v>
      </c>
    </row>
    <row r="393" spans="1:11" ht="12.75">
      <c r="A393" s="17"/>
      <c r="B393" s="18"/>
      <c r="C393" s="19"/>
      <c r="D393" s="19"/>
      <c r="E393" s="19"/>
      <c r="F393" s="19"/>
      <c r="G393" s="19"/>
      <c r="H393" s="19"/>
      <c r="I393" s="20"/>
      <c r="J393" s="20"/>
      <c r="K393" s="20"/>
    </row>
    <row r="394" spans="1:11" s="32" customFormat="1" ht="12.75">
      <c r="A394" s="33" t="s">
        <v>189</v>
      </c>
      <c r="B394" s="29" t="s">
        <v>190</v>
      </c>
      <c r="C394" s="30"/>
      <c r="D394" s="30"/>
      <c r="E394" s="30"/>
      <c r="F394" s="30"/>
      <c r="G394" s="30"/>
      <c r="H394" s="30"/>
      <c r="I394" s="31"/>
      <c r="J394" s="31"/>
      <c r="K394" s="31"/>
    </row>
    <row r="395" spans="1:11" ht="12.75">
      <c r="A395" s="17" t="s">
        <v>26</v>
      </c>
      <c r="B395" s="18" t="s">
        <v>27</v>
      </c>
      <c r="C395" s="19">
        <v>58494142.22</v>
      </c>
      <c r="D395" s="19">
        <v>272082822</v>
      </c>
      <c r="E395" s="19">
        <v>62733045</v>
      </c>
      <c r="F395" s="19">
        <v>64660817.44</v>
      </c>
      <c r="G395" s="19">
        <f aca="true" t="shared" si="65" ref="G395:G429">F395-C395</f>
        <v>6166675.219999999</v>
      </c>
      <c r="H395" s="19">
        <f aca="true" t="shared" si="66" ref="H395:H429">E395-F395</f>
        <v>-1927772.4399999976</v>
      </c>
      <c r="I395" s="20">
        <f aca="true" t="shared" si="67" ref="I395:I429">IF(ISERROR(F395/C395),0,F395/C395*100-100)</f>
        <v>10.542380802519943</v>
      </c>
      <c r="J395" s="20">
        <f aca="true" t="shared" si="68" ref="J395:J429">IF(ISERROR(F395/E395),0,F395/E395*100)</f>
        <v>103.0729776308483</v>
      </c>
      <c r="K395" s="20">
        <f aca="true" t="shared" si="69" ref="K395:K429">IF(ISERROR(F395/D395),0,F395/D395*100)</f>
        <v>23.765123047716695</v>
      </c>
    </row>
    <row r="396" spans="1:11" ht="12.75">
      <c r="A396" s="23" t="s">
        <v>28</v>
      </c>
      <c r="B396" s="18" t="s">
        <v>29</v>
      </c>
      <c r="C396" s="19">
        <v>57997046.25</v>
      </c>
      <c r="D396" s="19">
        <v>269754064</v>
      </c>
      <c r="E396" s="19">
        <v>62310719</v>
      </c>
      <c r="F396" s="19">
        <v>64139268.32</v>
      </c>
      <c r="G396" s="19">
        <f t="shared" si="65"/>
        <v>6142222.07</v>
      </c>
      <c r="H396" s="19">
        <f t="shared" si="66"/>
        <v>-1828549.3200000003</v>
      </c>
      <c r="I396" s="20">
        <f t="shared" si="67"/>
        <v>10.5905773951376</v>
      </c>
      <c r="J396" s="20">
        <f t="shared" si="68"/>
        <v>102.93456623410171</v>
      </c>
      <c r="K396" s="20">
        <f t="shared" si="69"/>
        <v>23.77694236332247</v>
      </c>
    </row>
    <row r="397" spans="1:11" ht="12.75">
      <c r="A397" s="24" t="s">
        <v>30</v>
      </c>
      <c r="B397" s="18" t="s">
        <v>31</v>
      </c>
      <c r="C397" s="19">
        <v>57997046.25</v>
      </c>
      <c r="D397" s="19">
        <v>269754064</v>
      </c>
      <c r="E397" s="19">
        <v>62310719</v>
      </c>
      <c r="F397" s="19">
        <v>64139268.32</v>
      </c>
      <c r="G397" s="19">
        <f t="shared" si="65"/>
        <v>6142222.07</v>
      </c>
      <c r="H397" s="19">
        <f t="shared" si="66"/>
        <v>-1828549.3200000003</v>
      </c>
      <c r="I397" s="20">
        <f t="shared" si="67"/>
        <v>10.5905773951376</v>
      </c>
      <c r="J397" s="20">
        <f t="shared" si="68"/>
        <v>102.93456623410171</v>
      </c>
      <c r="K397" s="20">
        <f t="shared" si="69"/>
        <v>23.77694236332247</v>
      </c>
    </row>
    <row r="398" spans="1:11" ht="12.75">
      <c r="A398" s="25" t="s">
        <v>32</v>
      </c>
      <c r="B398" s="18" t="s">
        <v>33</v>
      </c>
      <c r="C398" s="19">
        <v>57997046.25</v>
      </c>
      <c r="D398" s="19">
        <v>269754064</v>
      </c>
      <c r="E398" s="19">
        <v>62310719</v>
      </c>
      <c r="F398" s="19">
        <v>64139268.32</v>
      </c>
      <c r="G398" s="19">
        <f t="shared" si="65"/>
        <v>6142222.07</v>
      </c>
      <c r="H398" s="19">
        <f t="shared" si="66"/>
        <v>-1828549.3200000003</v>
      </c>
      <c r="I398" s="20">
        <f t="shared" si="67"/>
        <v>10.5905773951376</v>
      </c>
      <c r="J398" s="20">
        <f t="shared" si="68"/>
        <v>102.93456623410171</v>
      </c>
      <c r="K398" s="20">
        <f t="shared" si="69"/>
        <v>23.77694236332247</v>
      </c>
    </row>
    <row r="399" spans="1:11" ht="12.75">
      <c r="A399" s="26" t="s">
        <v>34</v>
      </c>
      <c r="B399" s="18" t="s">
        <v>35</v>
      </c>
      <c r="C399" s="19">
        <v>700.73</v>
      </c>
      <c r="D399" s="19">
        <v>0</v>
      </c>
      <c r="E399" s="19">
        <v>0</v>
      </c>
      <c r="F399" s="19">
        <v>2105.9</v>
      </c>
      <c r="G399" s="19">
        <f t="shared" si="65"/>
        <v>1405.17</v>
      </c>
      <c r="H399" s="19">
        <f t="shared" si="66"/>
        <v>-2105.9</v>
      </c>
      <c r="I399" s="20">
        <f t="shared" si="67"/>
        <v>200.52944786151585</v>
      </c>
      <c r="J399" s="20">
        <f t="shared" si="68"/>
        <v>0</v>
      </c>
      <c r="K399" s="20">
        <f t="shared" si="69"/>
        <v>0</v>
      </c>
    </row>
    <row r="400" spans="1:11" ht="25.5">
      <c r="A400" s="26" t="s">
        <v>38</v>
      </c>
      <c r="B400" s="18" t="s">
        <v>39</v>
      </c>
      <c r="C400" s="19">
        <v>57996345.52</v>
      </c>
      <c r="D400" s="19">
        <v>269754064</v>
      </c>
      <c r="E400" s="19">
        <v>62310719</v>
      </c>
      <c r="F400" s="19">
        <v>64137162.42</v>
      </c>
      <c r="G400" s="19">
        <f t="shared" si="65"/>
        <v>6140816.8999999985</v>
      </c>
      <c r="H400" s="19">
        <f t="shared" si="66"/>
        <v>-1826443.4200000018</v>
      </c>
      <c r="I400" s="20">
        <f t="shared" si="67"/>
        <v>10.588282494251871</v>
      </c>
      <c r="J400" s="20">
        <f t="shared" si="68"/>
        <v>102.9311865587685</v>
      </c>
      <c r="K400" s="20">
        <f t="shared" si="69"/>
        <v>23.776161689263745</v>
      </c>
    </row>
    <row r="401" spans="1:11" ht="38.25">
      <c r="A401" s="27" t="s">
        <v>46</v>
      </c>
      <c r="B401" s="18" t="s">
        <v>47</v>
      </c>
      <c r="C401" s="19">
        <v>57996345.52</v>
      </c>
      <c r="D401" s="19">
        <v>269754064</v>
      </c>
      <c r="E401" s="19">
        <v>62310719</v>
      </c>
      <c r="F401" s="19">
        <v>64137162.42</v>
      </c>
      <c r="G401" s="19">
        <f t="shared" si="65"/>
        <v>6140816.8999999985</v>
      </c>
      <c r="H401" s="19">
        <f t="shared" si="66"/>
        <v>-1826443.4200000018</v>
      </c>
      <c r="I401" s="20">
        <f t="shared" si="67"/>
        <v>10.588282494251871</v>
      </c>
      <c r="J401" s="20">
        <f t="shared" si="68"/>
        <v>102.9311865587685</v>
      </c>
      <c r="K401" s="20">
        <f t="shared" si="69"/>
        <v>23.776161689263745</v>
      </c>
    </row>
    <row r="402" spans="1:11" ht="12.75">
      <c r="A402" s="23" t="s">
        <v>53</v>
      </c>
      <c r="B402" s="18" t="s">
        <v>54</v>
      </c>
      <c r="C402" s="19">
        <v>286039.28</v>
      </c>
      <c r="D402" s="19">
        <v>500000</v>
      </c>
      <c r="E402" s="19">
        <v>110000</v>
      </c>
      <c r="F402" s="19">
        <v>222084.7</v>
      </c>
      <c r="G402" s="19">
        <f t="shared" si="65"/>
        <v>-63954.580000000016</v>
      </c>
      <c r="H402" s="19">
        <f t="shared" si="66"/>
        <v>-112084.70000000001</v>
      </c>
      <c r="I402" s="20">
        <f t="shared" si="67"/>
        <v>-22.358670459525698</v>
      </c>
      <c r="J402" s="20">
        <f t="shared" si="68"/>
        <v>201.8951818181818</v>
      </c>
      <c r="K402" s="20">
        <f t="shared" si="69"/>
        <v>44.416940000000004</v>
      </c>
    </row>
    <row r="403" spans="1:11" ht="25.5">
      <c r="A403" s="24" t="s">
        <v>55</v>
      </c>
      <c r="B403" s="18" t="s">
        <v>56</v>
      </c>
      <c r="C403" s="19">
        <v>286039.28</v>
      </c>
      <c r="D403" s="19">
        <v>500000</v>
      </c>
      <c r="E403" s="19">
        <v>110000</v>
      </c>
      <c r="F403" s="19">
        <v>222084.7</v>
      </c>
      <c r="G403" s="19">
        <f t="shared" si="65"/>
        <v>-63954.580000000016</v>
      </c>
      <c r="H403" s="19">
        <f t="shared" si="66"/>
        <v>-112084.70000000001</v>
      </c>
      <c r="I403" s="20">
        <f t="shared" si="67"/>
        <v>-22.358670459525698</v>
      </c>
      <c r="J403" s="20">
        <f t="shared" si="68"/>
        <v>201.8951818181818</v>
      </c>
      <c r="K403" s="20">
        <f t="shared" si="69"/>
        <v>44.416940000000004</v>
      </c>
    </row>
    <row r="404" spans="1:11" ht="25.5">
      <c r="A404" s="25" t="s">
        <v>57</v>
      </c>
      <c r="B404" s="18" t="s">
        <v>58</v>
      </c>
      <c r="C404" s="19">
        <v>159492.54</v>
      </c>
      <c r="D404" s="19">
        <v>500000</v>
      </c>
      <c r="E404" s="19">
        <v>110000</v>
      </c>
      <c r="F404" s="19">
        <v>167638.19</v>
      </c>
      <c r="G404" s="19">
        <f t="shared" si="65"/>
        <v>8145.649999999994</v>
      </c>
      <c r="H404" s="19">
        <f t="shared" si="66"/>
        <v>-57638.19</v>
      </c>
      <c r="I404" s="20">
        <f t="shared" si="67"/>
        <v>5.107229466657188</v>
      </c>
      <c r="J404" s="20">
        <f t="shared" si="68"/>
        <v>152.39835454545454</v>
      </c>
      <c r="K404" s="20">
        <f t="shared" si="69"/>
        <v>33.527637999999996</v>
      </c>
    </row>
    <row r="405" spans="1:11" ht="12.75">
      <c r="A405" s="26" t="s">
        <v>59</v>
      </c>
      <c r="B405" s="18" t="s">
        <v>60</v>
      </c>
      <c r="C405" s="19">
        <v>156218.64</v>
      </c>
      <c r="D405" s="19">
        <v>500000</v>
      </c>
      <c r="E405" s="19">
        <v>110000</v>
      </c>
      <c r="F405" s="19">
        <v>163130.41</v>
      </c>
      <c r="G405" s="19">
        <f t="shared" si="65"/>
        <v>6911.7699999999895</v>
      </c>
      <c r="H405" s="19">
        <f t="shared" si="66"/>
        <v>-53130.41</v>
      </c>
      <c r="I405" s="20">
        <f t="shared" si="67"/>
        <v>4.424420798952028</v>
      </c>
      <c r="J405" s="20">
        <f t="shared" si="68"/>
        <v>148.30037272727273</v>
      </c>
      <c r="K405" s="20">
        <f t="shared" si="69"/>
        <v>32.626082000000004</v>
      </c>
    </row>
    <row r="406" spans="1:11" ht="12.75">
      <c r="A406" s="26" t="s">
        <v>71</v>
      </c>
      <c r="B406" s="18" t="s">
        <v>72</v>
      </c>
      <c r="C406" s="19">
        <v>414.08</v>
      </c>
      <c r="D406" s="19">
        <v>0</v>
      </c>
      <c r="E406" s="19">
        <v>0</v>
      </c>
      <c r="F406" s="19">
        <v>14.33</v>
      </c>
      <c r="G406" s="19">
        <f t="shared" si="65"/>
        <v>-399.75</v>
      </c>
      <c r="H406" s="19">
        <f t="shared" si="66"/>
        <v>-14.33</v>
      </c>
      <c r="I406" s="20">
        <f t="shared" si="67"/>
        <v>-96.53931607418856</v>
      </c>
      <c r="J406" s="20">
        <f t="shared" si="68"/>
        <v>0</v>
      </c>
      <c r="K406" s="20">
        <f t="shared" si="69"/>
        <v>0</v>
      </c>
    </row>
    <row r="407" spans="1:11" ht="12.75">
      <c r="A407" s="26" t="s">
        <v>75</v>
      </c>
      <c r="B407" s="18" t="s">
        <v>76</v>
      </c>
      <c r="C407" s="19">
        <v>2859.82</v>
      </c>
      <c r="D407" s="19">
        <v>0</v>
      </c>
      <c r="E407" s="19">
        <v>0</v>
      </c>
      <c r="F407" s="19">
        <v>4493.45</v>
      </c>
      <c r="G407" s="19">
        <f t="shared" si="65"/>
        <v>1633.6299999999997</v>
      </c>
      <c r="H407" s="19">
        <f t="shared" si="66"/>
        <v>-4493.45</v>
      </c>
      <c r="I407" s="20">
        <f t="shared" si="67"/>
        <v>57.12352525683434</v>
      </c>
      <c r="J407" s="20">
        <f t="shared" si="68"/>
        <v>0</v>
      </c>
      <c r="K407" s="20">
        <f t="shared" si="69"/>
        <v>0</v>
      </c>
    </row>
    <row r="408" spans="1:11" ht="25.5">
      <c r="A408" s="25" t="s">
        <v>77</v>
      </c>
      <c r="B408" s="18" t="s">
        <v>78</v>
      </c>
      <c r="C408" s="19">
        <v>126546.74</v>
      </c>
      <c r="D408" s="19">
        <v>0</v>
      </c>
      <c r="E408" s="19">
        <v>0</v>
      </c>
      <c r="F408" s="19">
        <v>54446.51</v>
      </c>
      <c r="G408" s="19">
        <f t="shared" si="65"/>
        <v>-72100.23000000001</v>
      </c>
      <c r="H408" s="19">
        <f t="shared" si="66"/>
        <v>-54446.51</v>
      </c>
      <c r="I408" s="20">
        <f t="shared" si="67"/>
        <v>-56.975177709042526</v>
      </c>
      <c r="J408" s="20">
        <f t="shared" si="68"/>
        <v>0</v>
      </c>
      <c r="K408" s="20">
        <f t="shared" si="69"/>
        <v>0</v>
      </c>
    </row>
    <row r="409" spans="1:11" ht="25.5">
      <c r="A409" s="26" t="s">
        <v>79</v>
      </c>
      <c r="B409" s="18" t="s">
        <v>80</v>
      </c>
      <c r="C409" s="19">
        <v>126400.41</v>
      </c>
      <c r="D409" s="19">
        <v>0</v>
      </c>
      <c r="E409" s="19">
        <v>0</v>
      </c>
      <c r="F409" s="19">
        <v>54273.05</v>
      </c>
      <c r="G409" s="19">
        <f t="shared" si="65"/>
        <v>-72127.36</v>
      </c>
      <c r="H409" s="19">
        <f t="shared" si="66"/>
        <v>-54273.05</v>
      </c>
      <c r="I409" s="20">
        <f t="shared" si="67"/>
        <v>-57.06259971783319</v>
      </c>
      <c r="J409" s="20">
        <f t="shared" si="68"/>
        <v>0</v>
      </c>
      <c r="K409" s="20">
        <f t="shared" si="69"/>
        <v>0</v>
      </c>
    </row>
    <row r="410" spans="1:11" ht="12.75">
      <c r="A410" s="26" t="s">
        <v>83</v>
      </c>
      <c r="B410" s="18" t="s">
        <v>76</v>
      </c>
      <c r="C410" s="19">
        <v>146.33</v>
      </c>
      <c r="D410" s="19">
        <v>0</v>
      </c>
      <c r="E410" s="19">
        <v>0</v>
      </c>
      <c r="F410" s="19">
        <v>173.46</v>
      </c>
      <c r="G410" s="19">
        <f t="shared" si="65"/>
        <v>27.129999999999995</v>
      </c>
      <c r="H410" s="19">
        <f t="shared" si="66"/>
        <v>-173.46</v>
      </c>
      <c r="I410" s="20">
        <f t="shared" si="67"/>
        <v>18.54028565570968</v>
      </c>
      <c r="J410" s="20">
        <f t="shared" si="68"/>
        <v>0</v>
      </c>
      <c r="K410" s="20">
        <f t="shared" si="69"/>
        <v>0</v>
      </c>
    </row>
    <row r="411" spans="1:11" ht="25.5">
      <c r="A411" s="23" t="s">
        <v>84</v>
      </c>
      <c r="B411" s="18" t="s">
        <v>85</v>
      </c>
      <c r="C411" s="19">
        <v>0</v>
      </c>
      <c r="D411" s="19">
        <v>0</v>
      </c>
      <c r="E411" s="19">
        <v>0</v>
      </c>
      <c r="F411" s="19">
        <v>8.46</v>
      </c>
      <c r="G411" s="19">
        <f t="shared" si="65"/>
        <v>8.46</v>
      </c>
      <c r="H411" s="19">
        <f t="shared" si="66"/>
        <v>-8.46</v>
      </c>
      <c r="I411" s="20">
        <f t="shared" si="67"/>
        <v>0</v>
      </c>
      <c r="J411" s="20">
        <f t="shared" si="68"/>
        <v>0</v>
      </c>
      <c r="K411" s="20">
        <f t="shared" si="69"/>
        <v>0</v>
      </c>
    </row>
    <row r="412" spans="1:11" ht="12.75">
      <c r="A412" s="23" t="s">
        <v>86</v>
      </c>
      <c r="B412" s="18" t="s">
        <v>87</v>
      </c>
      <c r="C412" s="19">
        <v>211056.69</v>
      </c>
      <c r="D412" s="19">
        <v>1828758</v>
      </c>
      <c r="E412" s="19">
        <v>312326</v>
      </c>
      <c r="F412" s="19">
        <v>299455.96</v>
      </c>
      <c r="G412" s="19">
        <f t="shared" si="65"/>
        <v>88399.27000000002</v>
      </c>
      <c r="H412" s="19">
        <f t="shared" si="66"/>
        <v>12870.039999999979</v>
      </c>
      <c r="I412" s="20">
        <f t="shared" si="67"/>
        <v>41.88413548985349</v>
      </c>
      <c r="J412" s="20">
        <f t="shared" si="68"/>
        <v>95.8792927902256</v>
      </c>
      <c r="K412" s="20">
        <f t="shared" si="69"/>
        <v>16.374827068425677</v>
      </c>
    </row>
    <row r="413" spans="1:11" ht="12.75">
      <c r="A413" s="24" t="s">
        <v>88</v>
      </c>
      <c r="B413" s="18" t="s">
        <v>89</v>
      </c>
      <c r="C413" s="19">
        <v>211056.69</v>
      </c>
      <c r="D413" s="19">
        <v>1828758</v>
      </c>
      <c r="E413" s="19">
        <v>312326</v>
      </c>
      <c r="F413" s="19">
        <v>299455.96</v>
      </c>
      <c r="G413" s="19">
        <f t="shared" si="65"/>
        <v>88399.27000000002</v>
      </c>
      <c r="H413" s="19">
        <f t="shared" si="66"/>
        <v>12870.039999999979</v>
      </c>
      <c r="I413" s="20">
        <f t="shared" si="67"/>
        <v>41.88413548985349</v>
      </c>
      <c r="J413" s="20">
        <f t="shared" si="68"/>
        <v>95.8792927902256</v>
      </c>
      <c r="K413" s="20">
        <f t="shared" si="69"/>
        <v>16.374827068425677</v>
      </c>
    </row>
    <row r="414" spans="1:11" ht="25.5">
      <c r="A414" s="25" t="s">
        <v>90</v>
      </c>
      <c r="B414" s="18" t="s">
        <v>91</v>
      </c>
      <c r="C414" s="19">
        <v>66385.58</v>
      </c>
      <c r="D414" s="19">
        <v>757418</v>
      </c>
      <c r="E414" s="19">
        <v>124354</v>
      </c>
      <c r="F414" s="19">
        <v>123702.8</v>
      </c>
      <c r="G414" s="19">
        <f t="shared" si="65"/>
        <v>57317.22</v>
      </c>
      <c r="H414" s="19">
        <f t="shared" si="66"/>
        <v>651.1999999999971</v>
      </c>
      <c r="I414" s="20">
        <f t="shared" si="67"/>
        <v>86.33986477183751</v>
      </c>
      <c r="J414" s="20">
        <f t="shared" si="68"/>
        <v>99.47633369252296</v>
      </c>
      <c r="K414" s="20">
        <f t="shared" si="69"/>
        <v>16.332170611208078</v>
      </c>
    </row>
    <row r="415" spans="1:11" ht="25.5">
      <c r="A415" s="26" t="s">
        <v>92</v>
      </c>
      <c r="B415" s="18" t="s">
        <v>93</v>
      </c>
      <c r="C415" s="19">
        <v>66385.58</v>
      </c>
      <c r="D415" s="19">
        <v>757418</v>
      </c>
      <c r="E415" s="19">
        <v>124354</v>
      </c>
      <c r="F415" s="19">
        <v>123702.8</v>
      </c>
      <c r="G415" s="19">
        <f t="shared" si="65"/>
        <v>57317.22</v>
      </c>
      <c r="H415" s="19">
        <f t="shared" si="66"/>
        <v>651.1999999999971</v>
      </c>
      <c r="I415" s="20">
        <f t="shared" si="67"/>
        <v>86.33986477183751</v>
      </c>
      <c r="J415" s="20">
        <f t="shared" si="68"/>
        <v>99.47633369252296</v>
      </c>
      <c r="K415" s="20">
        <f t="shared" si="69"/>
        <v>16.332170611208078</v>
      </c>
    </row>
    <row r="416" spans="1:11" ht="12.75">
      <c r="A416" s="27" t="s">
        <v>106</v>
      </c>
      <c r="B416" s="18" t="s">
        <v>107</v>
      </c>
      <c r="C416" s="19">
        <v>66385.58</v>
      </c>
      <c r="D416" s="19">
        <v>757418</v>
      </c>
      <c r="E416" s="19">
        <v>124354</v>
      </c>
      <c r="F416" s="19">
        <v>123702.8</v>
      </c>
      <c r="G416" s="19">
        <f t="shared" si="65"/>
        <v>57317.22</v>
      </c>
      <c r="H416" s="19">
        <f t="shared" si="66"/>
        <v>651.1999999999971</v>
      </c>
      <c r="I416" s="20">
        <f t="shared" si="67"/>
        <v>86.33986477183751</v>
      </c>
      <c r="J416" s="20">
        <f t="shared" si="68"/>
        <v>99.47633369252296</v>
      </c>
      <c r="K416" s="20">
        <f t="shared" si="69"/>
        <v>16.332170611208078</v>
      </c>
    </row>
    <row r="417" spans="1:11" ht="12.75">
      <c r="A417" s="25" t="s">
        <v>108</v>
      </c>
      <c r="B417" s="18" t="s">
        <v>109</v>
      </c>
      <c r="C417" s="19">
        <v>144671.11</v>
      </c>
      <c r="D417" s="19">
        <v>1071340</v>
      </c>
      <c r="E417" s="19">
        <v>187972</v>
      </c>
      <c r="F417" s="19">
        <v>175753.16</v>
      </c>
      <c r="G417" s="19">
        <f t="shared" si="65"/>
        <v>31082.050000000017</v>
      </c>
      <c r="H417" s="19">
        <f t="shared" si="66"/>
        <v>12218.839999999997</v>
      </c>
      <c r="I417" s="20">
        <f t="shared" si="67"/>
        <v>21.48462813342624</v>
      </c>
      <c r="J417" s="20">
        <f t="shared" si="68"/>
        <v>93.49964888387632</v>
      </c>
      <c r="K417" s="20">
        <f t="shared" si="69"/>
        <v>16.40498441204473</v>
      </c>
    </row>
    <row r="418" spans="1:11" ht="12.75">
      <c r="A418" s="26" t="s">
        <v>130</v>
      </c>
      <c r="B418" s="18" t="s">
        <v>131</v>
      </c>
      <c r="C418" s="19">
        <v>144671.11</v>
      </c>
      <c r="D418" s="19">
        <v>1071340</v>
      </c>
      <c r="E418" s="19">
        <v>187972</v>
      </c>
      <c r="F418" s="19">
        <v>175753.16</v>
      </c>
      <c r="G418" s="19">
        <f t="shared" si="65"/>
        <v>31082.050000000017</v>
      </c>
      <c r="H418" s="19">
        <f t="shared" si="66"/>
        <v>12218.839999999997</v>
      </c>
      <c r="I418" s="20">
        <f t="shared" si="67"/>
        <v>21.48462813342624</v>
      </c>
      <c r="J418" s="20">
        <f t="shared" si="68"/>
        <v>93.49964888387632</v>
      </c>
      <c r="K418" s="20">
        <f t="shared" si="69"/>
        <v>16.40498441204473</v>
      </c>
    </row>
    <row r="419" spans="1:11" ht="12.75">
      <c r="A419" s="17" t="s">
        <v>132</v>
      </c>
      <c r="B419" s="18" t="s">
        <v>133</v>
      </c>
      <c r="C419" s="19">
        <v>72675421.22</v>
      </c>
      <c r="D419" s="19">
        <v>277613515</v>
      </c>
      <c r="E419" s="19">
        <v>71566448</v>
      </c>
      <c r="F419" s="19">
        <v>69595072.32</v>
      </c>
      <c r="G419" s="19">
        <f t="shared" si="65"/>
        <v>-3080348.900000006</v>
      </c>
      <c r="H419" s="19">
        <f t="shared" si="66"/>
        <v>1971375.6800000072</v>
      </c>
      <c r="I419" s="20">
        <f t="shared" si="67"/>
        <v>-4.238501612086026</v>
      </c>
      <c r="J419" s="20">
        <f t="shared" si="68"/>
        <v>97.24539119225254</v>
      </c>
      <c r="K419" s="20">
        <f t="shared" si="69"/>
        <v>25.069050517947584</v>
      </c>
    </row>
    <row r="420" spans="1:11" ht="12.75">
      <c r="A420" s="23" t="s">
        <v>28</v>
      </c>
      <c r="B420" s="18" t="s">
        <v>134</v>
      </c>
      <c r="C420" s="19">
        <v>72675421.22</v>
      </c>
      <c r="D420" s="19">
        <v>277613515</v>
      </c>
      <c r="E420" s="19">
        <v>71566448</v>
      </c>
      <c r="F420" s="19">
        <v>69595072.32</v>
      </c>
      <c r="G420" s="19">
        <f t="shared" si="65"/>
        <v>-3080348.900000006</v>
      </c>
      <c r="H420" s="19">
        <f t="shared" si="66"/>
        <v>1971375.6800000072</v>
      </c>
      <c r="I420" s="20">
        <f t="shared" si="67"/>
        <v>-4.238501612086026</v>
      </c>
      <c r="J420" s="20">
        <f t="shared" si="68"/>
        <v>97.24539119225254</v>
      </c>
      <c r="K420" s="20">
        <f t="shared" si="69"/>
        <v>25.069050517947584</v>
      </c>
    </row>
    <row r="421" spans="1:11" ht="12.75">
      <c r="A421" s="24" t="s">
        <v>30</v>
      </c>
      <c r="B421" s="18" t="s">
        <v>145</v>
      </c>
      <c r="C421" s="19">
        <v>53778960.11</v>
      </c>
      <c r="D421" s="19">
        <v>218521365</v>
      </c>
      <c r="E421" s="19">
        <v>59450329</v>
      </c>
      <c r="F421" s="19">
        <v>57771894.68</v>
      </c>
      <c r="G421" s="19">
        <f t="shared" si="65"/>
        <v>3992934.5700000003</v>
      </c>
      <c r="H421" s="19">
        <f t="shared" si="66"/>
        <v>1678434.3200000003</v>
      </c>
      <c r="I421" s="20">
        <f t="shared" si="67"/>
        <v>7.424715096448153</v>
      </c>
      <c r="J421" s="20">
        <f t="shared" si="68"/>
        <v>97.1767451110321</v>
      </c>
      <c r="K421" s="20">
        <f t="shared" si="69"/>
        <v>26.43764131713162</v>
      </c>
    </row>
    <row r="422" spans="1:11" ht="12.75">
      <c r="A422" s="25" t="s">
        <v>148</v>
      </c>
      <c r="B422" s="18" t="s">
        <v>149</v>
      </c>
      <c r="C422" s="19">
        <v>53778960.11</v>
      </c>
      <c r="D422" s="19">
        <v>218521365</v>
      </c>
      <c r="E422" s="19">
        <v>59450329</v>
      </c>
      <c r="F422" s="19">
        <v>57771894.68</v>
      </c>
      <c r="G422" s="19">
        <f t="shared" si="65"/>
        <v>3992934.5700000003</v>
      </c>
      <c r="H422" s="19">
        <f t="shared" si="66"/>
        <v>1678434.3200000003</v>
      </c>
      <c r="I422" s="20">
        <f t="shared" si="67"/>
        <v>7.424715096448153</v>
      </c>
      <c r="J422" s="20">
        <f t="shared" si="68"/>
        <v>97.1767451110321</v>
      </c>
      <c r="K422" s="20">
        <f t="shared" si="69"/>
        <v>26.43764131713162</v>
      </c>
    </row>
    <row r="423" spans="1:11" ht="12.75">
      <c r="A423" s="24" t="s">
        <v>154</v>
      </c>
      <c r="B423" s="18" t="s">
        <v>155</v>
      </c>
      <c r="C423" s="19">
        <v>18896461.11</v>
      </c>
      <c r="D423" s="19">
        <v>59092150</v>
      </c>
      <c r="E423" s="19">
        <v>12116119</v>
      </c>
      <c r="F423" s="19">
        <v>11823177.64</v>
      </c>
      <c r="G423" s="19">
        <f t="shared" si="65"/>
        <v>-7073283.469999999</v>
      </c>
      <c r="H423" s="19">
        <f t="shared" si="66"/>
        <v>292941.3599999994</v>
      </c>
      <c r="I423" s="20">
        <f t="shared" si="67"/>
        <v>-37.43178909968925</v>
      </c>
      <c r="J423" s="20">
        <f t="shared" si="68"/>
        <v>97.58221787026028</v>
      </c>
      <c r="K423" s="20">
        <f t="shared" si="69"/>
        <v>20.00803429897203</v>
      </c>
    </row>
    <row r="424" spans="1:11" ht="12.75">
      <c r="A424" s="25" t="s">
        <v>156</v>
      </c>
      <c r="B424" s="18" t="s">
        <v>157</v>
      </c>
      <c r="C424" s="19">
        <v>18896461.11</v>
      </c>
      <c r="D424" s="19">
        <v>59092150</v>
      </c>
      <c r="E424" s="19">
        <v>12116119</v>
      </c>
      <c r="F424" s="19">
        <v>11823177.64</v>
      </c>
      <c r="G424" s="19">
        <f t="shared" si="65"/>
        <v>-7073283.469999999</v>
      </c>
      <c r="H424" s="19">
        <f t="shared" si="66"/>
        <v>292941.3599999994</v>
      </c>
      <c r="I424" s="20">
        <f t="shared" si="67"/>
        <v>-37.43178909968925</v>
      </c>
      <c r="J424" s="20">
        <f t="shared" si="68"/>
        <v>97.58221787026028</v>
      </c>
      <c r="K424" s="20">
        <f t="shared" si="69"/>
        <v>20.00803429897203</v>
      </c>
    </row>
    <row r="425" spans="1:11" ht="25.5">
      <c r="A425" s="26" t="s">
        <v>158</v>
      </c>
      <c r="B425" s="18" t="s">
        <v>159</v>
      </c>
      <c r="C425" s="19">
        <v>18896461.11</v>
      </c>
      <c r="D425" s="19">
        <v>59092150</v>
      </c>
      <c r="E425" s="19">
        <v>12116119</v>
      </c>
      <c r="F425" s="19">
        <v>11823177.64</v>
      </c>
      <c r="G425" s="19">
        <f t="shared" si="65"/>
        <v>-7073283.469999999</v>
      </c>
      <c r="H425" s="19">
        <f t="shared" si="66"/>
        <v>292941.3599999994</v>
      </c>
      <c r="I425" s="20">
        <f t="shared" si="67"/>
        <v>-37.43178909968925</v>
      </c>
      <c r="J425" s="20">
        <f t="shared" si="68"/>
        <v>97.58221787026028</v>
      </c>
      <c r="K425" s="20">
        <f t="shared" si="69"/>
        <v>20.00803429897203</v>
      </c>
    </row>
    <row r="426" spans="1:11" ht="12.75">
      <c r="A426" s="17"/>
      <c r="B426" s="18" t="s">
        <v>169</v>
      </c>
      <c r="C426" s="19">
        <v>-14181279</v>
      </c>
      <c r="D426" s="19">
        <v>-5530693</v>
      </c>
      <c r="E426" s="19">
        <v>-8833403</v>
      </c>
      <c r="F426" s="19">
        <v>-4934254.88</v>
      </c>
      <c r="G426" s="19">
        <f t="shared" si="65"/>
        <v>9247024.120000001</v>
      </c>
      <c r="H426" s="19">
        <f t="shared" si="66"/>
        <v>-3899148.12</v>
      </c>
      <c r="I426" s="20">
        <f t="shared" si="67"/>
        <v>-65.20585428154965</v>
      </c>
      <c r="J426" s="20">
        <f t="shared" si="68"/>
        <v>55.85904865882378</v>
      </c>
      <c r="K426" s="20">
        <f t="shared" si="69"/>
        <v>89.21585197370383</v>
      </c>
    </row>
    <row r="427" spans="1:11" ht="12.75">
      <c r="A427" s="17" t="s">
        <v>170</v>
      </c>
      <c r="B427" s="18" t="s">
        <v>171</v>
      </c>
      <c r="C427" s="19">
        <v>14181279</v>
      </c>
      <c r="D427" s="19">
        <v>5530693</v>
      </c>
      <c r="E427" s="19">
        <v>8833403</v>
      </c>
      <c r="F427" s="19">
        <v>4934254.88</v>
      </c>
      <c r="G427" s="19">
        <f t="shared" si="65"/>
        <v>-9247024.120000001</v>
      </c>
      <c r="H427" s="19">
        <f t="shared" si="66"/>
        <v>3899148.12</v>
      </c>
      <c r="I427" s="20">
        <f t="shared" si="67"/>
        <v>-65.20585428154965</v>
      </c>
      <c r="J427" s="20">
        <f t="shared" si="68"/>
        <v>55.85904865882378</v>
      </c>
      <c r="K427" s="20">
        <f t="shared" si="69"/>
        <v>89.21585197370383</v>
      </c>
    </row>
    <row r="428" spans="1:11" ht="12.75">
      <c r="A428" s="23" t="s">
        <v>174</v>
      </c>
      <c r="B428" s="18" t="s">
        <v>175</v>
      </c>
      <c r="C428" s="19">
        <v>14181279</v>
      </c>
      <c r="D428" s="19">
        <v>5530693</v>
      </c>
      <c r="E428" s="19">
        <v>8833403</v>
      </c>
      <c r="F428" s="19">
        <v>4934254.88</v>
      </c>
      <c r="G428" s="19">
        <f t="shared" si="65"/>
        <v>-9247024.120000001</v>
      </c>
      <c r="H428" s="19">
        <f t="shared" si="66"/>
        <v>3899148.12</v>
      </c>
      <c r="I428" s="20">
        <f t="shared" si="67"/>
        <v>-65.20585428154965</v>
      </c>
      <c r="J428" s="20">
        <f t="shared" si="68"/>
        <v>55.85904865882378</v>
      </c>
      <c r="K428" s="20">
        <f t="shared" si="69"/>
        <v>89.21585197370383</v>
      </c>
    </row>
    <row r="429" spans="1:11" ht="25.5">
      <c r="A429" s="24" t="s">
        <v>176</v>
      </c>
      <c r="B429" s="18" t="s">
        <v>177</v>
      </c>
      <c r="C429" s="19">
        <v>14181279</v>
      </c>
      <c r="D429" s="19">
        <v>5530693</v>
      </c>
      <c r="E429" s="19">
        <v>8833403</v>
      </c>
      <c r="F429" s="19">
        <v>4934254.88</v>
      </c>
      <c r="G429" s="19">
        <f t="shared" si="65"/>
        <v>-9247024.120000001</v>
      </c>
      <c r="H429" s="19">
        <f t="shared" si="66"/>
        <v>3899148.12</v>
      </c>
      <c r="I429" s="20">
        <f t="shared" si="67"/>
        <v>-65.20585428154965</v>
      </c>
      <c r="J429" s="20">
        <f t="shared" si="68"/>
        <v>55.85904865882378</v>
      </c>
      <c r="K429" s="20">
        <f t="shared" si="69"/>
        <v>89.21585197370383</v>
      </c>
    </row>
    <row r="430" spans="1:11" ht="12.75">
      <c r="A430" s="17"/>
      <c r="B430" s="18"/>
      <c r="C430" s="19"/>
      <c r="D430" s="19"/>
      <c r="E430" s="19"/>
      <c r="F430" s="19"/>
      <c r="G430" s="19"/>
      <c r="H430" s="19"/>
      <c r="I430" s="20"/>
      <c r="J430" s="20"/>
      <c r="K430" s="20"/>
    </row>
    <row r="431" spans="1:11" s="32" customFormat="1" ht="12.75">
      <c r="A431" s="33" t="s">
        <v>191</v>
      </c>
      <c r="B431" s="29" t="s">
        <v>192</v>
      </c>
      <c r="C431" s="30"/>
      <c r="D431" s="30"/>
      <c r="E431" s="30"/>
      <c r="F431" s="30"/>
      <c r="G431" s="30"/>
      <c r="H431" s="30"/>
      <c r="I431" s="31"/>
      <c r="J431" s="31"/>
      <c r="K431" s="31"/>
    </row>
    <row r="432" spans="1:11" ht="12.75">
      <c r="A432" s="17" t="s">
        <v>26</v>
      </c>
      <c r="B432" s="18" t="s">
        <v>27</v>
      </c>
      <c r="C432" s="19">
        <v>1994245.98</v>
      </c>
      <c r="D432" s="19">
        <v>9599185</v>
      </c>
      <c r="E432" s="19">
        <v>2082716</v>
      </c>
      <c r="F432" s="19">
        <v>2066143.62</v>
      </c>
      <c r="G432" s="19">
        <f aca="true" t="shared" si="70" ref="G432:G468">F432-C432</f>
        <v>71897.64000000013</v>
      </c>
      <c r="H432" s="19">
        <f aca="true" t="shared" si="71" ref="H432:H468">E432-F432</f>
        <v>16572.37999999989</v>
      </c>
      <c r="I432" s="20">
        <f aca="true" t="shared" si="72" ref="I432:I468">IF(ISERROR(F432/C432),0,F432/C432*100-100)</f>
        <v>3.6052543528256393</v>
      </c>
      <c r="J432" s="20">
        <f aca="true" t="shared" si="73" ref="J432:J468">IF(ISERROR(F432/E432),0,F432/E432*100)</f>
        <v>99.20428997520546</v>
      </c>
      <c r="K432" s="20">
        <f aca="true" t="shared" si="74" ref="K432:K468">IF(ISERROR(F432/D432),0,F432/D432*100)</f>
        <v>21.524156686218674</v>
      </c>
    </row>
    <row r="433" spans="1:11" ht="12.75">
      <c r="A433" s="23" t="s">
        <v>53</v>
      </c>
      <c r="B433" s="18" t="s">
        <v>54</v>
      </c>
      <c r="C433" s="19">
        <v>152679.85</v>
      </c>
      <c r="D433" s="19">
        <v>604809</v>
      </c>
      <c r="E433" s="19">
        <v>94626</v>
      </c>
      <c r="F433" s="19">
        <v>73150.17</v>
      </c>
      <c r="G433" s="19">
        <f t="shared" si="70"/>
        <v>-79529.68000000001</v>
      </c>
      <c r="H433" s="19">
        <f t="shared" si="71"/>
        <v>21475.83</v>
      </c>
      <c r="I433" s="20">
        <f t="shared" si="72"/>
        <v>-52.08917876196499</v>
      </c>
      <c r="J433" s="20">
        <f t="shared" si="73"/>
        <v>77.30451461543339</v>
      </c>
      <c r="K433" s="20">
        <f t="shared" si="74"/>
        <v>12.09475553439185</v>
      </c>
    </row>
    <row r="434" spans="1:11" ht="25.5">
      <c r="A434" s="24" t="s">
        <v>55</v>
      </c>
      <c r="B434" s="18" t="s">
        <v>56</v>
      </c>
      <c r="C434" s="19">
        <v>152679.85</v>
      </c>
      <c r="D434" s="19">
        <v>604809</v>
      </c>
      <c r="E434" s="19">
        <v>94626</v>
      </c>
      <c r="F434" s="19">
        <v>73150.17</v>
      </c>
      <c r="G434" s="19">
        <f t="shared" si="70"/>
        <v>-79529.68000000001</v>
      </c>
      <c r="H434" s="19">
        <f t="shared" si="71"/>
        <v>21475.83</v>
      </c>
      <c r="I434" s="20">
        <f t="shared" si="72"/>
        <v>-52.08917876196499</v>
      </c>
      <c r="J434" s="20">
        <f t="shared" si="73"/>
        <v>77.30451461543339</v>
      </c>
      <c r="K434" s="20">
        <f t="shared" si="74"/>
        <v>12.09475553439185</v>
      </c>
    </row>
    <row r="435" spans="1:11" ht="25.5">
      <c r="A435" s="25" t="s">
        <v>57</v>
      </c>
      <c r="B435" s="18" t="s">
        <v>58</v>
      </c>
      <c r="C435" s="19">
        <v>152679.85</v>
      </c>
      <c r="D435" s="19">
        <v>599435</v>
      </c>
      <c r="E435" s="19">
        <v>94626</v>
      </c>
      <c r="F435" s="19">
        <v>73150.17</v>
      </c>
      <c r="G435" s="19">
        <f t="shared" si="70"/>
        <v>-79529.68000000001</v>
      </c>
      <c r="H435" s="19">
        <f t="shared" si="71"/>
        <v>21475.83</v>
      </c>
      <c r="I435" s="20">
        <f t="shared" si="72"/>
        <v>-52.08917876196499</v>
      </c>
      <c r="J435" s="20">
        <f t="shared" si="73"/>
        <v>77.30451461543339</v>
      </c>
      <c r="K435" s="20">
        <f t="shared" si="74"/>
        <v>12.20318633379766</v>
      </c>
    </row>
    <row r="436" spans="1:11" ht="25.5">
      <c r="A436" s="26" t="s">
        <v>61</v>
      </c>
      <c r="B436" s="18" t="s">
        <v>62</v>
      </c>
      <c r="C436" s="19">
        <v>1573.61</v>
      </c>
      <c r="D436" s="19">
        <v>0</v>
      </c>
      <c r="E436" s="19">
        <v>0</v>
      </c>
      <c r="F436" s="19">
        <v>42.94</v>
      </c>
      <c r="G436" s="19">
        <f t="shared" si="70"/>
        <v>-1530.6699999999998</v>
      </c>
      <c r="H436" s="19">
        <f t="shared" si="71"/>
        <v>-42.94</v>
      </c>
      <c r="I436" s="20">
        <f t="shared" si="72"/>
        <v>-97.27124255692326</v>
      </c>
      <c r="J436" s="20">
        <f t="shared" si="73"/>
        <v>0</v>
      </c>
      <c r="K436" s="20">
        <f t="shared" si="74"/>
        <v>0</v>
      </c>
    </row>
    <row r="437" spans="1:11" ht="12.75">
      <c r="A437" s="27" t="s">
        <v>65</v>
      </c>
      <c r="B437" s="18" t="s">
        <v>66</v>
      </c>
      <c r="C437" s="19">
        <v>1573.61</v>
      </c>
      <c r="D437" s="19">
        <v>0</v>
      </c>
      <c r="E437" s="19">
        <v>0</v>
      </c>
      <c r="F437" s="19">
        <v>42.94</v>
      </c>
      <c r="G437" s="19">
        <f t="shared" si="70"/>
        <v>-1530.6699999999998</v>
      </c>
      <c r="H437" s="19">
        <f t="shared" si="71"/>
        <v>-42.94</v>
      </c>
      <c r="I437" s="20">
        <f t="shared" si="72"/>
        <v>-97.27124255692326</v>
      </c>
      <c r="J437" s="20">
        <f t="shared" si="73"/>
        <v>0</v>
      </c>
      <c r="K437" s="20">
        <f t="shared" si="74"/>
        <v>0</v>
      </c>
    </row>
    <row r="438" spans="1:11" ht="25.5">
      <c r="A438" s="26" t="s">
        <v>69</v>
      </c>
      <c r="B438" s="18" t="s">
        <v>70</v>
      </c>
      <c r="C438" s="19">
        <v>150562.84</v>
      </c>
      <c r="D438" s="19">
        <v>599435</v>
      </c>
      <c r="E438" s="19">
        <v>94626</v>
      </c>
      <c r="F438" s="19">
        <v>73100.28</v>
      </c>
      <c r="G438" s="19">
        <f t="shared" si="70"/>
        <v>-77462.56</v>
      </c>
      <c r="H438" s="19">
        <f t="shared" si="71"/>
        <v>21525.72</v>
      </c>
      <c r="I438" s="20">
        <f t="shared" si="72"/>
        <v>-51.448657583770334</v>
      </c>
      <c r="J438" s="20">
        <f t="shared" si="73"/>
        <v>77.25179126244373</v>
      </c>
      <c r="K438" s="20">
        <f t="shared" si="74"/>
        <v>12.194863496459165</v>
      </c>
    </row>
    <row r="439" spans="1:11" ht="51">
      <c r="A439" s="26" t="s">
        <v>73</v>
      </c>
      <c r="B439" s="18" t="s">
        <v>74</v>
      </c>
      <c r="C439" s="19">
        <v>543.4</v>
      </c>
      <c r="D439" s="19">
        <v>0</v>
      </c>
      <c r="E439" s="19">
        <v>0</v>
      </c>
      <c r="F439" s="19">
        <v>6.95</v>
      </c>
      <c r="G439" s="19">
        <f t="shared" si="70"/>
        <v>-536.4499999999999</v>
      </c>
      <c r="H439" s="19">
        <f t="shared" si="71"/>
        <v>-6.95</v>
      </c>
      <c r="I439" s="20">
        <f t="shared" si="72"/>
        <v>-98.72101582627899</v>
      </c>
      <c r="J439" s="20">
        <f t="shared" si="73"/>
        <v>0</v>
      </c>
      <c r="K439" s="20">
        <f t="shared" si="74"/>
        <v>0</v>
      </c>
    </row>
    <row r="440" spans="1:11" ht="25.5">
      <c r="A440" s="25" t="s">
        <v>77</v>
      </c>
      <c r="B440" s="18" t="s">
        <v>78</v>
      </c>
      <c r="C440" s="19">
        <v>0</v>
      </c>
      <c r="D440" s="19">
        <v>5374</v>
      </c>
      <c r="E440" s="19">
        <v>0</v>
      </c>
      <c r="F440" s="19">
        <v>0</v>
      </c>
      <c r="G440" s="19">
        <f t="shared" si="70"/>
        <v>0</v>
      </c>
      <c r="H440" s="19">
        <f t="shared" si="71"/>
        <v>0</v>
      </c>
      <c r="I440" s="20">
        <f t="shared" si="72"/>
        <v>0</v>
      </c>
      <c r="J440" s="20">
        <f t="shared" si="73"/>
        <v>0</v>
      </c>
      <c r="K440" s="20">
        <f t="shared" si="74"/>
        <v>0</v>
      </c>
    </row>
    <row r="441" spans="1:11" ht="25.5">
      <c r="A441" s="26" t="s">
        <v>81</v>
      </c>
      <c r="B441" s="18" t="s">
        <v>82</v>
      </c>
      <c r="C441" s="19">
        <v>0</v>
      </c>
      <c r="D441" s="19">
        <v>5374</v>
      </c>
      <c r="E441" s="19">
        <v>0</v>
      </c>
      <c r="F441" s="19">
        <v>0</v>
      </c>
      <c r="G441" s="19">
        <f t="shared" si="70"/>
        <v>0</v>
      </c>
      <c r="H441" s="19">
        <f t="shared" si="71"/>
        <v>0</v>
      </c>
      <c r="I441" s="20">
        <f t="shared" si="72"/>
        <v>0</v>
      </c>
      <c r="J441" s="20">
        <f t="shared" si="73"/>
        <v>0</v>
      </c>
      <c r="K441" s="20">
        <f t="shared" si="74"/>
        <v>0</v>
      </c>
    </row>
    <row r="442" spans="1:11" ht="25.5">
      <c r="A442" s="23" t="s">
        <v>84</v>
      </c>
      <c r="B442" s="18" t="s">
        <v>85</v>
      </c>
      <c r="C442" s="19">
        <v>9076.13</v>
      </c>
      <c r="D442" s="19">
        <v>40140</v>
      </c>
      <c r="E442" s="19">
        <v>10035</v>
      </c>
      <c r="F442" s="19">
        <v>14938.45</v>
      </c>
      <c r="G442" s="19">
        <f t="shared" si="70"/>
        <v>5862.3200000000015</v>
      </c>
      <c r="H442" s="19">
        <f t="shared" si="71"/>
        <v>-4903.450000000001</v>
      </c>
      <c r="I442" s="20">
        <f t="shared" si="72"/>
        <v>64.59052481619372</v>
      </c>
      <c r="J442" s="20">
        <f t="shared" si="73"/>
        <v>148.8634778276034</v>
      </c>
      <c r="K442" s="20">
        <f t="shared" si="74"/>
        <v>37.21586945690085</v>
      </c>
    </row>
    <row r="443" spans="1:11" ht="12.75">
      <c r="A443" s="23" t="s">
        <v>86</v>
      </c>
      <c r="B443" s="18" t="s">
        <v>87</v>
      </c>
      <c r="C443" s="19">
        <v>1832490</v>
      </c>
      <c r="D443" s="19">
        <v>8954236</v>
      </c>
      <c r="E443" s="19">
        <v>1978055</v>
      </c>
      <c r="F443" s="19">
        <v>1978055</v>
      </c>
      <c r="G443" s="19">
        <f t="shared" si="70"/>
        <v>145565</v>
      </c>
      <c r="H443" s="19">
        <f t="shared" si="71"/>
        <v>0</v>
      </c>
      <c r="I443" s="20">
        <f t="shared" si="72"/>
        <v>7.943563129948856</v>
      </c>
      <c r="J443" s="20">
        <f t="shared" si="73"/>
        <v>100</v>
      </c>
      <c r="K443" s="20">
        <f t="shared" si="74"/>
        <v>22.0907177340423</v>
      </c>
    </row>
    <row r="444" spans="1:11" ht="12.75">
      <c r="A444" s="24" t="s">
        <v>88</v>
      </c>
      <c r="B444" s="18" t="s">
        <v>89</v>
      </c>
      <c r="C444" s="19">
        <v>1832490</v>
      </c>
      <c r="D444" s="19">
        <v>8954236</v>
      </c>
      <c r="E444" s="19">
        <v>1978055</v>
      </c>
      <c r="F444" s="19">
        <v>1978055</v>
      </c>
      <c r="G444" s="19">
        <f t="shared" si="70"/>
        <v>145565</v>
      </c>
      <c r="H444" s="19">
        <f t="shared" si="71"/>
        <v>0</v>
      </c>
      <c r="I444" s="20">
        <f t="shared" si="72"/>
        <v>7.943563129948856</v>
      </c>
      <c r="J444" s="20">
        <f t="shared" si="73"/>
        <v>100</v>
      </c>
      <c r="K444" s="20">
        <f t="shared" si="74"/>
        <v>22.0907177340423</v>
      </c>
    </row>
    <row r="445" spans="1:11" ht="25.5">
      <c r="A445" s="25" t="s">
        <v>90</v>
      </c>
      <c r="B445" s="18" t="s">
        <v>91</v>
      </c>
      <c r="C445" s="19">
        <v>272773</v>
      </c>
      <c r="D445" s="19">
        <v>1103607</v>
      </c>
      <c r="E445" s="19">
        <v>272773</v>
      </c>
      <c r="F445" s="19">
        <v>272773</v>
      </c>
      <c r="G445" s="19">
        <f t="shared" si="70"/>
        <v>0</v>
      </c>
      <c r="H445" s="19">
        <f t="shared" si="71"/>
        <v>0</v>
      </c>
      <c r="I445" s="20">
        <f t="shared" si="72"/>
        <v>0</v>
      </c>
      <c r="J445" s="20">
        <f t="shared" si="73"/>
        <v>100</v>
      </c>
      <c r="K445" s="20">
        <f t="shared" si="74"/>
        <v>24.71649781126796</v>
      </c>
    </row>
    <row r="446" spans="1:11" ht="25.5">
      <c r="A446" s="26" t="s">
        <v>92</v>
      </c>
      <c r="B446" s="18" t="s">
        <v>93</v>
      </c>
      <c r="C446" s="19">
        <v>272773</v>
      </c>
      <c r="D446" s="19">
        <v>1103607</v>
      </c>
      <c r="E446" s="19">
        <v>272773</v>
      </c>
      <c r="F446" s="19">
        <v>272773</v>
      </c>
      <c r="G446" s="19">
        <f t="shared" si="70"/>
        <v>0</v>
      </c>
      <c r="H446" s="19">
        <f t="shared" si="71"/>
        <v>0</v>
      </c>
      <c r="I446" s="20">
        <f t="shared" si="72"/>
        <v>0</v>
      </c>
      <c r="J446" s="20">
        <f t="shared" si="73"/>
        <v>100</v>
      </c>
      <c r="K446" s="20">
        <f t="shared" si="74"/>
        <v>24.71649781126796</v>
      </c>
    </row>
    <row r="447" spans="1:11" ht="51">
      <c r="A447" s="27" t="s">
        <v>94</v>
      </c>
      <c r="B447" s="18" t="s">
        <v>95</v>
      </c>
      <c r="C447" s="19">
        <v>261912</v>
      </c>
      <c r="D447" s="19">
        <v>1047652</v>
      </c>
      <c r="E447" s="19">
        <v>261912</v>
      </c>
      <c r="F447" s="19">
        <v>261912</v>
      </c>
      <c r="G447" s="19">
        <f t="shared" si="70"/>
        <v>0</v>
      </c>
      <c r="H447" s="19">
        <f t="shared" si="71"/>
        <v>0</v>
      </c>
      <c r="I447" s="20">
        <f t="shared" si="72"/>
        <v>0</v>
      </c>
      <c r="J447" s="20">
        <f t="shared" si="73"/>
        <v>100</v>
      </c>
      <c r="K447" s="20">
        <f t="shared" si="74"/>
        <v>24.999904548456932</v>
      </c>
    </row>
    <row r="448" spans="1:11" ht="12.75">
      <c r="A448" s="27" t="s">
        <v>106</v>
      </c>
      <c r="B448" s="18" t="s">
        <v>107</v>
      </c>
      <c r="C448" s="19">
        <v>10861</v>
      </c>
      <c r="D448" s="19">
        <v>55955</v>
      </c>
      <c r="E448" s="19">
        <v>10861</v>
      </c>
      <c r="F448" s="19">
        <v>10861</v>
      </c>
      <c r="G448" s="19">
        <f t="shared" si="70"/>
        <v>0</v>
      </c>
      <c r="H448" s="19">
        <f t="shared" si="71"/>
        <v>0</v>
      </c>
      <c r="I448" s="20">
        <f t="shared" si="72"/>
        <v>0</v>
      </c>
      <c r="J448" s="20">
        <f t="shared" si="73"/>
        <v>100</v>
      </c>
      <c r="K448" s="20">
        <f t="shared" si="74"/>
        <v>19.41024037172728</v>
      </c>
    </row>
    <row r="449" spans="1:11" ht="12.75">
      <c r="A449" s="25" t="s">
        <v>108</v>
      </c>
      <c r="B449" s="18" t="s">
        <v>109</v>
      </c>
      <c r="C449" s="19">
        <v>1559717</v>
      </c>
      <c r="D449" s="19">
        <v>7850629</v>
      </c>
      <c r="E449" s="19">
        <v>1705282</v>
      </c>
      <c r="F449" s="19">
        <v>1705282</v>
      </c>
      <c r="G449" s="19">
        <f t="shared" si="70"/>
        <v>145565</v>
      </c>
      <c r="H449" s="19">
        <f t="shared" si="71"/>
        <v>0</v>
      </c>
      <c r="I449" s="20">
        <f t="shared" si="72"/>
        <v>9.332782806111624</v>
      </c>
      <c r="J449" s="20">
        <f t="shared" si="73"/>
        <v>100</v>
      </c>
      <c r="K449" s="20">
        <f t="shared" si="74"/>
        <v>21.72159708476862</v>
      </c>
    </row>
    <row r="450" spans="1:11" ht="12.75">
      <c r="A450" s="26" t="s">
        <v>110</v>
      </c>
      <c r="B450" s="18" t="s">
        <v>111</v>
      </c>
      <c r="C450" s="19">
        <v>1559717</v>
      </c>
      <c r="D450" s="19">
        <v>7850629</v>
      </c>
      <c r="E450" s="19">
        <v>1705282</v>
      </c>
      <c r="F450" s="19">
        <v>1705282</v>
      </c>
      <c r="G450" s="19">
        <f t="shared" si="70"/>
        <v>145565</v>
      </c>
      <c r="H450" s="19">
        <f t="shared" si="71"/>
        <v>0</v>
      </c>
      <c r="I450" s="20">
        <f t="shared" si="72"/>
        <v>9.332782806111624</v>
      </c>
      <c r="J450" s="20">
        <f t="shared" si="73"/>
        <v>100</v>
      </c>
      <c r="K450" s="20">
        <f t="shared" si="74"/>
        <v>21.72159708476862</v>
      </c>
    </row>
    <row r="451" spans="1:11" ht="25.5">
      <c r="A451" s="27" t="s">
        <v>122</v>
      </c>
      <c r="B451" s="18" t="s">
        <v>123</v>
      </c>
      <c r="C451" s="19">
        <v>1219699</v>
      </c>
      <c r="D451" s="19">
        <v>6275008</v>
      </c>
      <c r="E451" s="19">
        <v>1363031</v>
      </c>
      <c r="F451" s="19">
        <v>1363031</v>
      </c>
      <c r="G451" s="19">
        <f t="shared" si="70"/>
        <v>143332</v>
      </c>
      <c r="H451" s="19">
        <f t="shared" si="71"/>
        <v>0</v>
      </c>
      <c r="I451" s="20">
        <f t="shared" si="72"/>
        <v>11.75142391688442</v>
      </c>
      <c r="J451" s="20">
        <f t="shared" si="73"/>
        <v>100</v>
      </c>
      <c r="K451" s="20">
        <f t="shared" si="74"/>
        <v>21.72158186889961</v>
      </c>
    </row>
    <row r="452" spans="1:11" ht="25.5">
      <c r="A452" s="27" t="s">
        <v>124</v>
      </c>
      <c r="B452" s="18" t="s">
        <v>125</v>
      </c>
      <c r="C452" s="19">
        <v>38993</v>
      </c>
      <c r="D452" s="19">
        <v>39253</v>
      </c>
      <c r="E452" s="19">
        <v>8526</v>
      </c>
      <c r="F452" s="19">
        <v>8526</v>
      </c>
      <c r="G452" s="19">
        <f t="shared" si="70"/>
        <v>-30467</v>
      </c>
      <c r="H452" s="19">
        <f t="shared" si="71"/>
        <v>0</v>
      </c>
      <c r="I452" s="20">
        <f t="shared" si="72"/>
        <v>-78.13453696817378</v>
      </c>
      <c r="J452" s="20">
        <f t="shared" si="73"/>
        <v>100</v>
      </c>
      <c r="K452" s="20">
        <f t="shared" si="74"/>
        <v>21.720632817873792</v>
      </c>
    </row>
    <row r="453" spans="1:11" ht="25.5">
      <c r="A453" s="27" t="s">
        <v>126</v>
      </c>
      <c r="B453" s="18" t="s">
        <v>127</v>
      </c>
      <c r="C453" s="19">
        <v>21056</v>
      </c>
      <c r="D453" s="19">
        <v>94993</v>
      </c>
      <c r="E453" s="19">
        <v>20635</v>
      </c>
      <c r="F453" s="19">
        <v>20635</v>
      </c>
      <c r="G453" s="19">
        <f t="shared" si="70"/>
        <v>-421</v>
      </c>
      <c r="H453" s="19">
        <f t="shared" si="71"/>
        <v>0</v>
      </c>
      <c r="I453" s="20">
        <f t="shared" si="72"/>
        <v>-1.9994300911854026</v>
      </c>
      <c r="J453" s="20">
        <f t="shared" si="73"/>
        <v>100</v>
      </c>
      <c r="K453" s="20">
        <f t="shared" si="74"/>
        <v>21.722653248134073</v>
      </c>
    </row>
    <row r="454" spans="1:11" ht="25.5">
      <c r="A454" s="27" t="s">
        <v>128</v>
      </c>
      <c r="B454" s="18" t="s">
        <v>129</v>
      </c>
      <c r="C454" s="19">
        <v>279969</v>
      </c>
      <c r="D454" s="19">
        <v>1441375</v>
      </c>
      <c r="E454" s="19">
        <v>313090</v>
      </c>
      <c r="F454" s="19">
        <v>313090</v>
      </c>
      <c r="G454" s="19">
        <f t="shared" si="70"/>
        <v>33121</v>
      </c>
      <c r="H454" s="19">
        <f t="shared" si="71"/>
        <v>0</v>
      </c>
      <c r="I454" s="20">
        <f t="shared" si="72"/>
        <v>11.830238347817087</v>
      </c>
      <c r="J454" s="20">
        <f t="shared" si="73"/>
        <v>100</v>
      </c>
      <c r="K454" s="20">
        <f t="shared" si="74"/>
        <v>21.721619980920995</v>
      </c>
    </row>
    <row r="455" spans="1:11" ht="12.75">
      <c r="A455" s="17" t="s">
        <v>132</v>
      </c>
      <c r="B455" s="18" t="s">
        <v>133</v>
      </c>
      <c r="C455" s="19">
        <v>1984264.58</v>
      </c>
      <c r="D455" s="19">
        <v>9740395</v>
      </c>
      <c r="E455" s="19">
        <v>2061988</v>
      </c>
      <c r="F455" s="19">
        <v>2054665.96</v>
      </c>
      <c r="G455" s="19">
        <f t="shared" si="70"/>
        <v>70401.37999999989</v>
      </c>
      <c r="H455" s="19">
        <f t="shared" si="71"/>
        <v>7322.040000000037</v>
      </c>
      <c r="I455" s="20">
        <f t="shared" si="72"/>
        <v>3.547983505304515</v>
      </c>
      <c r="J455" s="20">
        <f t="shared" si="73"/>
        <v>99.6449038500709</v>
      </c>
      <c r="K455" s="20">
        <f t="shared" si="74"/>
        <v>21.09427759346515</v>
      </c>
    </row>
    <row r="456" spans="1:11" ht="12.75">
      <c r="A456" s="23" t="s">
        <v>28</v>
      </c>
      <c r="B456" s="18" t="s">
        <v>134</v>
      </c>
      <c r="C456" s="19">
        <v>1971264.58</v>
      </c>
      <c r="D456" s="19">
        <v>9170787</v>
      </c>
      <c r="E456" s="19">
        <v>1965467</v>
      </c>
      <c r="F456" s="19">
        <v>1965050.75</v>
      </c>
      <c r="G456" s="19">
        <f t="shared" si="70"/>
        <v>-6213.8300000000745</v>
      </c>
      <c r="H456" s="19">
        <f t="shared" si="71"/>
        <v>416.25</v>
      </c>
      <c r="I456" s="20">
        <f t="shared" si="72"/>
        <v>-0.31522049668238594</v>
      </c>
      <c r="J456" s="20">
        <f t="shared" si="73"/>
        <v>99.97882182707723</v>
      </c>
      <c r="K456" s="20">
        <f t="shared" si="74"/>
        <v>21.427285902507602</v>
      </c>
    </row>
    <row r="457" spans="1:11" ht="12.75">
      <c r="A457" s="24" t="s">
        <v>135</v>
      </c>
      <c r="B457" s="18" t="s">
        <v>136</v>
      </c>
      <c r="C457" s="19">
        <v>1959152.75</v>
      </c>
      <c r="D457" s="19">
        <v>9158529</v>
      </c>
      <c r="E457" s="19">
        <v>1953209</v>
      </c>
      <c r="F457" s="19">
        <v>1953209</v>
      </c>
      <c r="G457" s="19">
        <f t="shared" si="70"/>
        <v>-5943.75</v>
      </c>
      <c r="H457" s="19">
        <f t="shared" si="71"/>
        <v>0</v>
      </c>
      <c r="I457" s="20">
        <f t="shared" si="72"/>
        <v>-0.30338369481400207</v>
      </c>
      <c r="J457" s="20">
        <f t="shared" si="73"/>
        <v>100</v>
      </c>
      <c r="K457" s="20">
        <f t="shared" si="74"/>
        <v>21.32666719731957</v>
      </c>
    </row>
    <row r="458" spans="1:11" ht="12.75">
      <c r="A458" s="25" t="s">
        <v>137</v>
      </c>
      <c r="B458" s="18" t="s">
        <v>138</v>
      </c>
      <c r="C458" s="19">
        <v>1462254</v>
      </c>
      <c r="D458" s="19">
        <v>6866460</v>
      </c>
      <c r="E458" s="19">
        <v>1426743</v>
      </c>
      <c r="F458" s="19">
        <v>1426743</v>
      </c>
      <c r="G458" s="19">
        <f t="shared" si="70"/>
        <v>-35511</v>
      </c>
      <c r="H458" s="19">
        <f t="shared" si="71"/>
        <v>0</v>
      </c>
      <c r="I458" s="20">
        <f t="shared" si="72"/>
        <v>-2.4285110521154394</v>
      </c>
      <c r="J458" s="20">
        <f t="shared" si="73"/>
        <v>100</v>
      </c>
      <c r="K458" s="20">
        <f t="shared" si="74"/>
        <v>20.778436050017042</v>
      </c>
    </row>
    <row r="459" spans="1:11" ht="12.75">
      <c r="A459" s="26" t="s">
        <v>139</v>
      </c>
      <c r="B459" s="18" t="s">
        <v>140</v>
      </c>
      <c r="C459" s="19">
        <v>1122554</v>
      </c>
      <c r="D459" s="19">
        <v>5537255</v>
      </c>
      <c r="E459" s="19">
        <v>1086169</v>
      </c>
      <c r="F459" s="19">
        <v>1086169</v>
      </c>
      <c r="G459" s="19">
        <f t="shared" si="70"/>
        <v>-36385</v>
      </c>
      <c r="H459" s="19">
        <f t="shared" si="71"/>
        <v>0</v>
      </c>
      <c r="I459" s="20">
        <f t="shared" si="72"/>
        <v>-3.241269462315401</v>
      </c>
      <c r="J459" s="20">
        <f t="shared" si="73"/>
        <v>100</v>
      </c>
      <c r="K459" s="20">
        <f t="shared" si="74"/>
        <v>19.615657938816256</v>
      </c>
    </row>
    <row r="460" spans="1:11" ht="12.75">
      <c r="A460" s="25" t="s">
        <v>141</v>
      </c>
      <c r="B460" s="18" t="s">
        <v>142</v>
      </c>
      <c r="C460" s="19">
        <v>496898.75</v>
      </c>
      <c r="D460" s="19">
        <v>2292069</v>
      </c>
      <c r="E460" s="19">
        <v>526466</v>
      </c>
      <c r="F460" s="19">
        <v>526466</v>
      </c>
      <c r="G460" s="19">
        <f t="shared" si="70"/>
        <v>29567.25</v>
      </c>
      <c r="H460" s="19">
        <f t="shared" si="71"/>
        <v>0</v>
      </c>
      <c r="I460" s="20">
        <f t="shared" si="72"/>
        <v>5.950357089849788</v>
      </c>
      <c r="J460" s="20">
        <f t="shared" si="73"/>
        <v>100</v>
      </c>
      <c r="K460" s="20">
        <f t="shared" si="74"/>
        <v>22.969029291875593</v>
      </c>
    </row>
    <row r="461" spans="1:11" ht="25.5">
      <c r="A461" s="24" t="s">
        <v>150</v>
      </c>
      <c r="B461" s="18" t="s">
        <v>151</v>
      </c>
      <c r="C461" s="19">
        <v>12111.83</v>
      </c>
      <c r="D461" s="19">
        <v>12258</v>
      </c>
      <c r="E461" s="19">
        <v>12258</v>
      </c>
      <c r="F461" s="19">
        <v>11841.75</v>
      </c>
      <c r="G461" s="19">
        <f t="shared" si="70"/>
        <v>-270.0799999999999</v>
      </c>
      <c r="H461" s="19">
        <f t="shared" si="71"/>
        <v>416.25</v>
      </c>
      <c r="I461" s="20">
        <f t="shared" si="72"/>
        <v>-2.2298859875014756</v>
      </c>
      <c r="J461" s="20">
        <f t="shared" si="73"/>
        <v>96.6042584434655</v>
      </c>
      <c r="K461" s="20">
        <f t="shared" si="74"/>
        <v>96.6042584434655</v>
      </c>
    </row>
    <row r="462" spans="1:11" ht="12.75">
      <c r="A462" s="25" t="s">
        <v>152</v>
      </c>
      <c r="B462" s="18" t="s">
        <v>153</v>
      </c>
      <c r="C462" s="19">
        <v>12111.83</v>
      </c>
      <c r="D462" s="19">
        <v>12258</v>
      </c>
      <c r="E462" s="19">
        <v>12258</v>
      </c>
      <c r="F462" s="19">
        <v>11841.75</v>
      </c>
      <c r="G462" s="19">
        <f t="shared" si="70"/>
        <v>-270.0799999999999</v>
      </c>
      <c r="H462" s="19">
        <f t="shared" si="71"/>
        <v>416.25</v>
      </c>
      <c r="I462" s="20">
        <f t="shared" si="72"/>
        <v>-2.2298859875014756</v>
      </c>
      <c r="J462" s="20">
        <f t="shared" si="73"/>
        <v>96.6042584434655</v>
      </c>
      <c r="K462" s="20">
        <f t="shared" si="74"/>
        <v>96.6042584434655</v>
      </c>
    </row>
    <row r="463" spans="1:11" ht="12.75">
      <c r="A463" s="23" t="s">
        <v>53</v>
      </c>
      <c r="B463" s="18" t="s">
        <v>166</v>
      </c>
      <c r="C463" s="19">
        <v>13000</v>
      </c>
      <c r="D463" s="19">
        <v>569608</v>
      </c>
      <c r="E463" s="19">
        <v>96521</v>
      </c>
      <c r="F463" s="19">
        <v>89615.21</v>
      </c>
      <c r="G463" s="19">
        <f t="shared" si="70"/>
        <v>76615.21</v>
      </c>
      <c r="H463" s="19">
        <f t="shared" si="71"/>
        <v>6905.789999999994</v>
      </c>
      <c r="I463" s="20">
        <f t="shared" si="72"/>
        <v>589.3477692307692</v>
      </c>
      <c r="J463" s="20">
        <f t="shared" si="73"/>
        <v>92.84529791444349</v>
      </c>
      <c r="K463" s="20">
        <f t="shared" si="74"/>
        <v>15.73278640749428</v>
      </c>
    </row>
    <row r="464" spans="1:11" ht="12.75">
      <c r="A464" s="24" t="s">
        <v>167</v>
      </c>
      <c r="B464" s="18" t="s">
        <v>168</v>
      </c>
      <c r="C464" s="19">
        <v>13000</v>
      </c>
      <c r="D464" s="19">
        <v>569608</v>
      </c>
      <c r="E464" s="19">
        <v>96521</v>
      </c>
      <c r="F464" s="19">
        <v>89615.21</v>
      </c>
      <c r="G464" s="19">
        <f t="shared" si="70"/>
        <v>76615.21</v>
      </c>
      <c r="H464" s="19">
        <f t="shared" si="71"/>
        <v>6905.789999999994</v>
      </c>
      <c r="I464" s="20">
        <f t="shared" si="72"/>
        <v>589.3477692307692</v>
      </c>
      <c r="J464" s="20">
        <f t="shared" si="73"/>
        <v>92.84529791444349</v>
      </c>
      <c r="K464" s="20">
        <f t="shared" si="74"/>
        <v>15.73278640749428</v>
      </c>
    </row>
    <row r="465" spans="1:11" ht="12.75">
      <c r="A465" s="17"/>
      <c r="B465" s="18" t="s">
        <v>169</v>
      </c>
      <c r="C465" s="19">
        <v>9981.4</v>
      </c>
      <c r="D465" s="19">
        <v>-141210</v>
      </c>
      <c r="E465" s="19">
        <v>20728</v>
      </c>
      <c r="F465" s="19">
        <v>11477.66</v>
      </c>
      <c r="G465" s="19">
        <f t="shared" si="70"/>
        <v>1496.2600000000002</v>
      </c>
      <c r="H465" s="19">
        <f t="shared" si="71"/>
        <v>9250.34</v>
      </c>
      <c r="I465" s="20">
        <f t="shared" si="72"/>
        <v>14.99048229707256</v>
      </c>
      <c r="J465" s="20">
        <f t="shared" si="73"/>
        <v>55.3727325357005</v>
      </c>
      <c r="K465" s="20">
        <f t="shared" si="74"/>
        <v>-8.128078747964025</v>
      </c>
    </row>
    <row r="466" spans="1:11" ht="12.75">
      <c r="A466" s="17" t="s">
        <v>170</v>
      </c>
      <c r="B466" s="18" t="s">
        <v>171</v>
      </c>
      <c r="C466" s="19">
        <v>-9981.4</v>
      </c>
      <c r="D466" s="19">
        <v>141210</v>
      </c>
      <c r="E466" s="19">
        <v>-20728</v>
      </c>
      <c r="F466" s="19">
        <v>-11477.66</v>
      </c>
      <c r="G466" s="19">
        <f t="shared" si="70"/>
        <v>-1496.2600000000002</v>
      </c>
      <c r="H466" s="19">
        <f t="shared" si="71"/>
        <v>-9250.34</v>
      </c>
      <c r="I466" s="20">
        <f t="shared" si="72"/>
        <v>14.99048229707256</v>
      </c>
      <c r="J466" s="20">
        <f t="shared" si="73"/>
        <v>55.3727325357005</v>
      </c>
      <c r="K466" s="20">
        <f t="shared" si="74"/>
        <v>-8.128078747964025</v>
      </c>
    </row>
    <row r="467" spans="1:11" ht="12.75">
      <c r="A467" s="23" t="s">
        <v>174</v>
      </c>
      <c r="B467" s="18" t="s">
        <v>175</v>
      </c>
      <c r="C467" s="19">
        <v>-9981.4</v>
      </c>
      <c r="D467" s="19">
        <v>141210</v>
      </c>
      <c r="E467" s="19">
        <v>-20728</v>
      </c>
      <c r="F467" s="19">
        <v>-11477.66</v>
      </c>
      <c r="G467" s="19">
        <f t="shared" si="70"/>
        <v>-1496.2600000000002</v>
      </c>
      <c r="H467" s="19">
        <f t="shared" si="71"/>
        <v>-9250.34</v>
      </c>
      <c r="I467" s="20">
        <f t="shared" si="72"/>
        <v>14.99048229707256</v>
      </c>
      <c r="J467" s="20">
        <f t="shared" si="73"/>
        <v>55.3727325357005</v>
      </c>
      <c r="K467" s="20">
        <f t="shared" si="74"/>
        <v>-8.128078747964025</v>
      </c>
    </row>
    <row r="468" spans="1:11" ht="25.5">
      <c r="A468" s="24" t="s">
        <v>176</v>
      </c>
      <c r="B468" s="18" t="s">
        <v>177</v>
      </c>
      <c r="C468" s="19">
        <v>-9981.4</v>
      </c>
      <c r="D468" s="19">
        <v>141210</v>
      </c>
      <c r="E468" s="19">
        <v>-20728</v>
      </c>
      <c r="F468" s="19">
        <v>-11477.66</v>
      </c>
      <c r="G468" s="19">
        <f t="shared" si="70"/>
        <v>-1496.2600000000002</v>
      </c>
      <c r="H468" s="19">
        <f t="shared" si="71"/>
        <v>-9250.34</v>
      </c>
      <c r="I468" s="20">
        <f t="shared" si="72"/>
        <v>14.99048229707256</v>
      </c>
      <c r="J468" s="20">
        <f t="shared" si="73"/>
        <v>55.3727325357005</v>
      </c>
      <c r="K468" s="20">
        <f t="shared" si="74"/>
        <v>-8.128078747964025</v>
      </c>
    </row>
    <row r="471" spans="1:11" ht="36.75" customHeight="1">
      <c r="A471" s="45" t="s">
        <v>193</v>
      </c>
      <c r="B471" s="45"/>
      <c r="C471" s="44" t="s">
        <v>194</v>
      </c>
      <c r="D471" s="44"/>
      <c r="E471" s="44"/>
      <c r="F471" s="44"/>
      <c r="G471" s="44"/>
      <c r="H471" s="44"/>
      <c r="I471" s="44"/>
      <c r="J471" s="44"/>
      <c r="K471" s="46" t="s">
        <v>195</v>
      </c>
    </row>
  </sheetData>
  <sheetProtection/>
  <mergeCells count="11">
    <mergeCell ref="C471:J471"/>
    <mergeCell ref="A471:B471"/>
    <mergeCell ref="A6:K6"/>
    <mergeCell ref="A7:K7"/>
    <mergeCell ref="A8:K8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Ciršs</dc:creator>
  <cp:keywords/>
  <dc:description/>
  <cp:lastModifiedBy>Silvija Lansmane</cp:lastModifiedBy>
  <dcterms:created xsi:type="dcterms:W3CDTF">2013-04-16T16:16:54Z</dcterms:created>
  <dcterms:modified xsi:type="dcterms:W3CDTF">2013-04-18T13:02:28Z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Valsts_SB_ien_izd_2013_I_cet.xls</vt:lpwstr>
  </property>
</Properties>
</file>