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9320" windowHeight="9405" activeTab="0"/>
  </bookViews>
  <sheets>
    <sheet name="SB" sheetId="1" r:id="rId1"/>
  </sheets>
  <definedNames>
    <definedName name="_xlnm.Print_Area" localSheetId="0">'SB'!$A$1:$K$468</definedName>
    <definedName name="_xlnm.Print_Titles" localSheetId="0">'SB'!$10:$11</definedName>
  </definedNames>
  <calcPr fullCalcOnLoad="1"/>
</workbook>
</file>

<file path=xl/sharedStrings.xml><?xml version="1.0" encoding="utf-8"?>
<sst xmlns="http://schemas.openxmlformats.org/spreadsheetml/2006/main" count="906" uniqueCount="196">
  <si>
    <t>Smilšu ielā 1, Rīgā, LV-1919, tālrunis (+371) 67094222, fakss (+371) 67094220, e-pasts: kase@kase.gov.lv, www.kase.gov.lv</t>
  </si>
  <si>
    <t>PĀRSKATS</t>
  </si>
  <si>
    <t>Rīgā</t>
  </si>
  <si>
    <t>Budžetu klasifikāciju kodi</t>
  </si>
  <si>
    <t>Budžetu klasifikāciju kodu nosaukumi; programmu (apakšprogrammu) nosaukumi</t>
  </si>
  <si>
    <t>Iepriekšējā gada 3 mēnešu izpilde</t>
  </si>
  <si>
    <t>Pārskata perioda plāns</t>
  </si>
  <si>
    <t>Pārskata perioda izpilde</t>
  </si>
  <si>
    <t>Pārskata perioda izpildes un iepriekšējā gada 3 mēnešu izpildes izmaiņas</t>
  </si>
  <si>
    <t>Pārskata perioda plāna un izpildes starpība</t>
  </si>
  <si>
    <t>Pārskata perioda izpildes un iepriekšējā gada 3 mēnešu izpildes izmaiņas (procentos)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</si>
  <si>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</si>
  <si>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</si>
  <si>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</si>
  <si>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</si>
  <si>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</si>
  <si>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</si>
  <si>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</si>
  <si>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</si>
  <si>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</si>
  <si>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</si>
  <si>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</si>
  <si>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</si>
  <si>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</si>
  <si>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</si>
  <si>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</si>
  <si>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</si>
  <si>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</si>
  <si>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</si>
  <si>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</si>
  <si>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</si>
  <si>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</si>
  <si>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</si>
  <si>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</si>
  <si>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</si>
  <si>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</si>
  <si>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</si>
  <si>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</si>
  <si>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</si>
  <si>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</si>
  <si>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</si>
  <si>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</si>
  <si>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</si>
  <si>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</si>
  <si>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</si>
  <si>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</si>
  <si>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</si>
  <si>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</si>
  <si>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</si>
  <si>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</si>
  <si>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</si>
  <si>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</si>
  <si>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</si>
  <si>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</si>
  <si>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</si>
  <si>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</si>
  <si>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</si>
  <si>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</si>
  <si>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</si>
  <si>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</si>
  <si>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</si>
  <si>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</si>
  <si>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</si>
  <si>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</si>
  <si>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</si>
  <si>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</si>
  <si>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</si>
  <si>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</si>
  <si>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</si>
  <si>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</si>
  <si>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</si>
  <si>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</si>
  <si>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</si>
  <si>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</si>
  <si>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</si>
  <si>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</si>
  <si>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</si>
  <si>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</si>
  <si>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</si>
  <si>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</si>
  <si>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</si>
  <si>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</si>
  <si>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</si>
  <si>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</si>
  <si>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</si>
  <si>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</si>
  <si>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</si>
  <si>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</si>
  <si>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</si>
  <si>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</si>
  <si>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</si>
  <si>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</si>
  <si>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</si>
  <si>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</si>
  <si>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</si>
  <si>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</si>
  <si>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</si>
  <si>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</si>
  <si>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</si>
  <si>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</si>
  <si>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</si>
  <si>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</si>
  <si>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</si>
  <si>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</si>
  <si>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</si>
  <si>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</si>
  <si>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</si>
  <si>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</si>
  <si>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</si>
  <si>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</si>
  <si>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</si>
  <si>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</si>
  <si>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</si>
  <si>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</si>
  <si>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</si>
  <si>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</si>
  <si>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</si>
  <si>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</si>
  <si>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</si>
  <si>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</si>
  <si>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</si>
  <si>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</si>
  <si>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</si>
  <si>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</si>
  <si>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</si>
  <si>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</si>
  <si>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</si>
  <si>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</si>
  <si>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</si>
  <si>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</si>
  <si>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</si>
  <si>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</si>
  <si>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</si>
  <si>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</si>
  <si>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</si>
  <si>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</si>
  <si>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</si>
  <si>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</si>
  <si>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</si>
  <si>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</si>
  <si>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</si>
  <si>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</si>
  <si>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</si>
  <si>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</si>
  <si>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</si>
  <si>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</si>
  <si>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</si>
  <si>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</si>
  <si>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</si>
  <si>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</si>
  <si>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</si>
  <si>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</si>
  <si>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</si>
  <si>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</si>
  <si>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</si>
  <si>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</si>
  <si>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</si>
  <si>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</si>
  <si>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</si>
  <si>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</si>
  <si>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</si>
  <si>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</si>
  <si>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</si>
  <si>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</si>
  <si>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</si>
  <si>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</si>
  <si>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komersantu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</si>
  <si>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</si>
  <si>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</si>
  <si>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</si>
  <si>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</si>
  <si>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</si>
  <si>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</si>
  <si>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</si>
  <si>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</si>
  <si>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Valsts atbalsts sociālajai apdrošināšanai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</si>
  <si>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</si>
  <si>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</si>
  <si>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</si>
  <si>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</si>
  <si>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</si>
  <si>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</si>
  <si>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</si>
  <si>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</si>
  <si>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</si>
  <si>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</si>
  <si>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Dokumenta datums ir tā elektroniskās parakstīšanas laiks</t>
  </si>
  <si>
    <t>Nr. 8-12.10.2.1/CP-3</t>
  </si>
  <si>
    <t>Speciālā budžeta ieņēmumu un izdevumu izpilde 2014. gada 3 mēnešos</t>
  </si>
  <si>
    <t>(01.01.2014.-31.03.2014.)</t>
  </si>
  <si>
    <r>
      <t>(</t>
    </r>
    <r>
      <rPr>
        <i/>
        <sz val="8"/>
        <rFont val="Times New Roman"/>
        <family val="1"/>
      </rPr>
      <t>euro</t>
    </r>
    <r>
      <rPr>
        <sz val="8"/>
        <rFont val="Times New Roman"/>
        <family val="1"/>
      </rPr>
      <t>)</t>
    </r>
  </si>
  <si>
    <t>2014. gada plāns</t>
  </si>
  <si>
    <t>ŠIS DOKUMENTS IR ELEKTRONISKI PARAKSTĪTS AR DROŠU ELEKTRONISKO PARAKSTU UN SATUR LAIKA ZĪMOGU</t>
  </si>
  <si>
    <t>Operatīvais ceturkšņa pārskats</t>
  </si>
  <si>
    <t>Pārvaldnieka vietā -
pārvaldnieka vietniece</t>
  </si>
  <si>
    <t>G. Medne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</si>
</sst>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</numFmts>
  <fonts count="60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18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4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44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44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44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44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8" borderId="1" applyNumberFormat="0" applyAlignment="0" applyProtection="0"/>
    <xf numFmtId="0" fontId="47" fillId="39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44" borderId="1" applyNumberFormat="0" applyAlignment="0" applyProtection="0"/>
    <xf numFmtId="0" fontId="54" fillId="0" borderId="6" applyNumberFormat="0" applyFill="0" applyAlignment="0" applyProtection="0"/>
    <xf numFmtId="0" fontId="5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46" borderId="7" applyNumberFormat="0" applyFont="0" applyAlignment="0" applyProtection="0"/>
    <xf numFmtId="0" fontId="56" fillId="38" borderId="8" applyNumberFormat="0" applyAlignment="0" applyProtection="0"/>
    <xf numFmtId="0" fontId="14" fillId="0" borderId="0">
      <alignment/>
      <protection/>
    </xf>
    <xf numFmtId="9" fontId="43" fillId="0" borderId="0" applyFont="0" applyFill="0" applyBorder="0" applyAlignment="0" applyProtection="0"/>
    <xf numFmtId="4" fontId="15" fillId="47" borderId="9" applyNumberFormat="0" applyProtection="0">
      <alignment vertical="center"/>
    </xf>
    <xf numFmtId="4" fontId="16" fillId="47" borderId="9" applyNumberFormat="0" applyProtection="0">
      <alignment vertical="center"/>
    </xf>
    <xf numFmtId="4" fontId="15" fillId="47" borderId="9" applyNumberFormat="0" applyProtection="0">
      <alignment horizontal="left" vertical="center" indent="1"/>
    </xf>
    <xf numFmtId="0" fontId="15" fillId="47" borderId="9" applyNumberFormat="0" applyProtection="0">
      <alignment horizontal="left" vertical="top" indent="1"/>
    </xf>
    <xf numFmtId="4" fontId="15" fillId="48" borderId="0" applyNumberFormat="0" applyProtection="0">
      <alignment horizontal="left" vertical="center" indent="1"/>
    </xf>
    <xf numFmtId="4" fontId="17" fillId="49" borderId="9" applyNumberFormat="0" applyProtection="0">
      <alignment horizontal="right" vertical="center"/>
    </xf>
    <xf numFmtId="4" fontId="17" fillId="50" borderId="9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9" applyNumberFormat="0" applyProtection="0">
      <alignment horizontal="right" vertical="center"/>
    </xf>
    <xf numFmtId="4" fontId="15" fillId="58" borderId="10" applyNumberFormat="0" applyProtection="0">
      <alignment horizontal="left" vertical="center" indent="1"/>
    </xf>
    <xf numFmtId="4" fontId="17" fillId="59" borderId="0" applyNumberFormat="0" applyProtection="0">
      <alignment horizontal="left" vertical="center" indent="1"/>
    </xf>
    <xf numFmtId="4" fontId="18" fillId="60" borderId="0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59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17" fillId="63" borderId="9" applyNumberFormat="0" applyProtection="0">
      <alignment vertical="center"/>
    </xf>
    <xf numFmtId="4" fontId="19" fillId="63" borderId="9" applyNumberFormat="0" applyProtection="0">
      <alignment vertical="center"/>
    </xf>
    <xf numFmtId="4" fontId="17" fillId="63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top" indent="1"/>
    </xf>
    <xf numFmtId="4" fontId="17" fillId="59" borderId="9" applyNumberFormat="0" applyProtection="0">
      <alignment horizontal="right" vertical="center"/>
    </xf>
    <xf numFmtId="4" fontId="19" fillId="59" borderId="9" applyNumberFormat="0" applyProtection="0">
      <alignment horizontal="right" vertical="center"/>
    </xf>
    <xf numFmtId="4" fontId="17" fillId="48" borderId="9" applyNumberFormat="0" applyProtection="0">
      <alignment horizontal="left" vertical="center" indent="1"/>
    </xf>
    <xf numFmtId="0" fontId="17" fillId="48" borderId="9" applyNumberFormat="0" applyProtection="0">
      <alignment horizontal="left" vertical="top" indent="1"/>
    </xf>
    <xf numFmtId="4" fontId="20" fillId="64" borderId="0" applyNumberFormat="0" applyProtection="0">
      <alignment horizontal="left" vertical="center" indent="1"/>
    </xf>
    <xf numFmtId="4" fontId="21" fillId="59" borderId="9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66" fontId="24" fillId="65" borderId="0" applyBorder="0" applyProtection="0">
      <alignment/>
    </xf>
    <xf numFmtId="0" fontId="5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31" applyNumberFormat="1" applyFont="1" applyAlignment="1">
      <alignment horizontal="left" vertical="center" wrapText="1"/>
      <protection/>
    </xf>
    <xf numFmtId="0" fontId="1" fillId="0" borderId="0" xfId="131" applyFont="1" applyAlignment="1">
      <alignment vertical="center" wrapText="1"/>
      <protection/>
    </xf>
    <xf numFmtId="0" fontId="2" fillId="0" borderId="0" xfId="132" applyFont="1" applyFill="1" applyAlignment="1">
      <alignment vertical="center"/>
      <protection/>
    </xf>
    <xf numFmtId="3" fontId="2" fillId="0" borderId="0" xfId="132" applyNumberFormat="1" applyFont="1" applyFill="1" applyBorder="1" applyAlignment="1">
      <alignment horizontal="right" vertical="center"/>
      <protection/>
    </xf>
    <xf numFmtId="3" fontId="2" fillId="0" borderId="0" xfId="132" applyNumberFormat="1" applyFont="1" applyFill="1" applyAlignment="1">
      <alignment horizontal="right" vertical="center"/>
      <protection/>
    </xf>
    <xf numFmtId="4" fontId="2" fillId="0" borderId="0" xfId="132" applyNumberFormat="1" applyFont="1" applyFill="1" applyAlignment="1">
      <alignment horizontal="right" vertical="center"/>
      <protection/>
    </xf>
    <xf numFmtId="0" fontId="6" fillId="0" borderId="0" xfId="132" applyFont="1" applyFill="1" applyAlignment="1">
      <alignment horizontal="right" vertical="center"/>
      <protection/>
    </xf>
    <xf numFmtId="0" fontId="4" fillId="0" borderId="0" xfId="132" applyFont="1" applyFill="1" applyBorder="1" applyAlignment="1">
      <alignment horizontal="center" vertical="center"/>
      <protection/>
    </xf>
    <xf numFmtId="3" fontId="4" fillId="0" borderId="0" xfId="132" applyNumberFormat="1" applyFont="1" applyFill="1" applyBorder="1" applyAlignment="1">
      <alignment horizontal="right" vertical="center"/>
      <protection/>
    </xf>
    <xf numFmtId="4" fontId="4" fillId="0" borderId="0" xfId="132" applyNumberFormat="1" applyFont="1" applyFill="1" applyBorder="1" applyAlignment="1">
      <alignment horizontal="right" vertical="center"/>
      <protection/>
    </xf>
    <xf numFmtId="0" fontId="3" fillId="0" borderId="0" xfId="132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left" vertical="center" wrapText="1" indent="4"/>
    </xf>
    <xf numFmtId="49" fontId="2" fillId="0" borderId="13" xfId="0" applyNumberFormat="1" applyFont="1" applyBorder="1" applyAlignment="1">
      <alignment horizontal="left" vertical="center" wrapText="1" indent="5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4" fontId="25" fillId="0" borderId="0" xfId="118" applyNumberFormat="1" applyFont="1" applyAlignment="1">
      <alignment horizontal="left"/>
      <protection/>
    </xf>
    <xf numFmtId="0" fontId="8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0" fontId="5" fillId="0" borderId="0" xfId="132" applyFont="1" applyFill="1" applyBorder="1" applyAlignment="1">
      <alignment horizontal="center" vertical="center"/>
      <protection/>
    </xf>
    <xf numFmtId="3" fontId="4" fillId="0" borderId="0" xfId="132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132" applyNumberFormat="1" applyFont="1" applyFill="1" applyBorder="1" applyAlignment="1">
      <alignment horizontal="center" vertical="center" wrapText="1"/>
      <protection/>
    </xf>
    <xf numFmtId="0" fontId="4" fillId="0" borderId="0" xfId="131" applyNumberFormat="1" applyFont="1" applyBorder="1" applyAlignment="1">
      <alignment horizontal="center" vertical="center" wrapText="1"/>
      <protection/>
    </xf>
    <xf numFmtId="0" fontId="2" fillId="0" borderId="0" xfId="131" applyFont="1" applyAlignment="1">
      <alignment horizontal="center" vertical="center"/>
      <protection/>
    </xf>
    <xf numFmtId="164" fontId="2" fillId="0" borderId="0" xfId="131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center" wrapText="1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10" xfId="76"/>
    <cellStyle name="Normal 10 2" xfId="77"/>
    <cellStyle name="Normal 10 2 2" xfId="78"/>
    <cellStyle name="Normal 10 3" xfId="79"/>
    <cellStyle name="Normal 11" xfId="80"/>
    <cellStyle name="Normal 11 2" xfId="81"/>
    <cellStyle name="Normal 11 2 2" xfId="82"/>
    <cellStyle name="Normal 11 3" xfId="83"/>
    <cellStyle name="Normal 12" xfId="84"/>
    <cellStyle name="Normal 12 2" xfId="85"/>
    <cellStyle name="Normal 12 2 2" xfId="86"/>
    <cellStyle name="Normal 12 3" xfId="87"/>
    <cellStyle name="Normal 13" xfId="88"/>
    <cellStyle name="Normal 13 2" xfId="89"/>
    <cellStyle name="Normal 13 2 2" xfId="90"/>
    <cellStyle name="Normal 13 3" xfId="91"/>
    <cellStyle name="Normal 14" xfId="92"/>
    <cellStyle name="Normal 14 2" xfId="93"/>
    <cellStyle name="Normal 14 2 2" xfId="94"/>
    <cellStyle name="Normal 14 3" xfId="95"/>
    <cellStyle name="Normal 15" xfId="96"/>
    <cellStyle name="Normal 15 2" xfId="97"/>
    <cellStyle name="Normal 15 2 2" xfId="98"/>
    <cellStyle name="Normal 15 3" xfId="99"/>
    <cellStyle name="Normal 16" xfId="100"/>
    <cellStyle name="Normal 16 2" xfId="101"/>
    <cellStyle name="Normal 16 2 2" xfId="102"/>
    <cellStyle name="Normal 16 3" xfId="103"/>
    <cellStyle name="Normal 18" xfId="104"/>
    <cellStyle name="Normal 18 2" xfId="105"/>
    <cellStyle name="Normal 2" xfId="106"/>
    <cellStyle name="Normal 2 2" xfId="107"/>
    <cellStyle name="Normal 2 2 2" xfId="108"/>
    <cellStyle name="Normal 2 3" xfId="109"/>
    <cellStyle name="Normal 20" xfId="110"/>
    <cellStyle name="Normal 20 2" xfId="111"/>
    <cellStyle name="Normal 20 2 2" xfId="112"/>
    <cellStyle name="Normal 20 3" xfId="113"/>
    <cellStyle name="Normal 21" xfId="114"/>
    <cellStyle name="Normal 21 2" xfId="115"/>
    <cellStyle name="Normal 21 2 2" xfId="116"/>
    <cellStyle name="Normal 21 3" xfId="117"/>
    <cellStyle name="Normal 3" xfId="118"/>
    <cellStyle name="Normal 5" xfId="119"/>
    <cellStyle name="Normal 5 2" xfId="120"/>
    <cellStyle name="Normal 5 2 2" xfId="121"/>
    <cellStyle name="Normal 5 3" xfId="122"/>
    <cellStyle name="Normal 8" xfId="123"/>
    <cellStyle name="Normal 8 2" xfId="124"/>
    <cellStyle name="Normal 8 2 2" xfId="125"/>
    <cellStyle name="Normal 8 3" xfId="126"/>
    <cellStyle name="Normal 9" xfId="127"/>
    <cellStyle name="Normal 9 2" xfId="128"/>
    <cellStyle name="Normal 9 2 2" xfId="129"/>
    <cellStyle name="Normal 9 3" xfId="130"/>
    <cellStyle name="Normal_2.17_Valsts_budzeta_izpilde" xfId="131"/>
    <cellStyle name="Normal_Izdrukai" xfId="132"/>
    <cellStyle name="Note" xfId="133"/>
    <cellStyle name="Output" xfId="134"/>
    <cellStyle name="Parastais_FMLikp01_p05_221205_pap_afp_makp" xfId="135"/>
    <cellStyle name="Percent" xfId="136"/>
    <cellStyle name="SAPBEXaggData" xfId="137"/>
    <cellStyle name="SAPBEXaggDataEmph" xfId="138"/>
    <cellStyle name="SAPBEXaggItem" xfId="139"/>
    <cellStyle name="SAPBEXaggItemX" xfId="140"/>
    <cellStyle name="SAPBEXchaText" xfId="141"/>
    <cellStyle name="SAPBEXexcBad7" xfId="142"/>
    <cellStyle name="SAPBEXexcBad8" xfId="143"/>
    <cellStyle name="SAPBEXexcBad9" xfId="144"/>
    <cellStyle name="SAPBEXexcCritical4" xfId="145"/>
    <cellStyle name="SAPBEXexcCritical5" xfId="146"/>
    <cellStyle name="SAPBEXexcCritical6" xfId="147"/>
    <cellStyle name="SAPBEXexcGood1" xfId="148"/>
    <cellStyle name="SAPBEXexcGood2" xfId="149"/>
    <cellStyle name="SAPBEXexcGood3" xfId="150"/>
    <cellStyle name="SAPBEXfilterDrill" xfId="151"/>
    <cellStyle name="SAPBEXfilterItem" xfId="152"/>
    <cellStyle name="SAPBEXfilterText" xfId="153"/>
    <cellStyle name="SAPBEXformats" xfId="154"/>
    <cellStyle name="SAPBEXheaderItem" xfId="155"/>
    <cellStyle name="SAPBEXheaderText" xfId="156"/>
    <cellStyle name="SAPBEXHLevel0" xfId="157"/>
    <cellStyle name="SAPBEXHLevel0X" xfId="158"/>
    <cellStyle name="SAPBEXHLevel1" xfId="159"/>
    <cellStyle name="SAPBEXHLevel1X" xfId="160"/>
    <cellStyle name="SAPBEXHLevel2" xfId="161"/>
    <cellStyle name="SAPBEXHLevel2X" xfId="162"/>
    <cellStyle name="SAPBEXHLevel3" xfId="163"/>
    <cellStyle name="SAPBEXHLevel3X" xfId="164"/>
    <cellStyle name="SAPBEXinputData" xfId="165"/>
    <cellStyle name="SAPBEXresData" xfId="166"/>
    <cellStyle name="SAPBEXresDataEmph" xfId="167"/>
    <cellStyle name="SAPBEXresItem" xfId="168"/>
    <cellStyle name="SAPBEXresItemX" xfId="169"/>
    <cellStyle name="SAPBEXstdData" xfId="170"/>
    <cellStyle name="SAPBEXstdDataEmph" xfId="171"/>
    <cellStyle name="SAPBEXstdItem" xfId="172"/>
    <cellStyle name="SAPBEXstdItemX" xfId="173"/>
    <cellStyle name="SAPBEXtitle" xfId="174"/>
    <cellStyle name="SAPBEXundefined" xfId="175"/>
    <cellStyle name="Sheet Title" xfId="176"/>
    <cellStyle name="Style 1" xfId="177"/>
    <cellStyle name="Title" xfId="178"/>
    <cellStyle name="Total" xfId="179"/>
    <cellStyle name="V?st." xfId="180"/>
    <cellStyle name="Warning Text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0</xdr:row>
      <xdr:rowOff>266700</xdr:rowOff>
    </xdr:from>
    <xdr:to>
      <xdr:col>15</xdr:col>
      <xdr:colOff>266700</xdr:colOff>
      <xdr:row>0</xdr:row>
      <xdr:rowOff>590550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266700"/>
          <a:ext cx="762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0</xdr:row>
      <xdr:rowOff>0</xdr:rowOff>
    </xdr:from>
    <xdr:to>
      <xdr:col>4</xdr:col>
      <xdr:colOff>857250</xdr:colOff>
      <xdr:row>0</xdr:row>
      <xdr:rowOff>752475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6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6.28125" style="34" customWidth="1"/>
    <col min="2" max="2" width="50.00390625" style="35" customWidth="1"/>
    <col min="3" max="5" width="15.28125" style="36" customWidth="1"/>
    <col min="6" max="6" width="11.421875" style="36" customWidth="1"/>
    <col min="7" max="8" width="15.28125" style="36" customWidth="1"/>
    <col min="9" max="9" width="15.28125" style="37" customWidth="1"/>
    <col min="10" max="10" width="11.421875" style="37" customWidth="1"/>
    <col min="11" max="11" width="15.28125" style="37" customWidth="1"/>
    <col min="12" max="16384" width="9.140625" style="1" customWidth="1"/>
  </cols>
  <sheetData>
    <row r="1" spans="1:11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8.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.75">
      <c r="A5" s="39" t="s">
        <v>186</v>
      </c>
      <c r="B5" s="2"/>
      <c r="C5" s="3"/>
      <c r="D5" s="3"/>
      <c r="E5" s="3"/>
      <c r="F5" s="52"/>
      <c r="G5" s="52"/>
      <c r="H5" s="3"/>
      <c r="I5" s="3"/>
      <c r="J5" s="53" t="s">
        <v>187</v>
      </c>
      <c r="K5" s="53"/>
    </row>
    <row r="6" spans="1:11" ht="15.75">
      <c r="A6" s="45" t="s">
        <v>193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.75" customHeight="1">
      <c r="A7" s="46" t="s">
        <v>188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.75">
      <c r="A8" s="45" t="s">
        <v>189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4"/>
      <c r="B9" s="4"/>
      <c r="C9" s="5"/>
      <c r="D9" s="6"/>
      <c r="E9" s="6"/>
      <c r="F9" s="7"/>
      <c r="G9" s="8"/>
      <c r="H9" s="6"/>
      <c r="I9" s="6"/>
      <c r="J9" s="7"/>
      <c r="K9" s="8"/>
    </row>
    <row r="10" spans="1:11" ht="15.75">
      <c r="A10" s="9"/>
      <c r="B10" s="9"/>
      <c r="C10" s="10"/>
      <c r="D10" s="10"/>
      <c r="E10" s="10"/>
      <c r="F10" s="11"/>
      <c r="G10" s="12"/>
      <c r="H10" s="10"/>
      <c r="I10" s="10"/>
      <c r="J10" s="11"/>
      <c r="K10" s="12" t="s">
        <v>190</v>
      </c>
    </row>
    <row r="11" spans="1:11" ht="76.5">
      <c r="A11" s="13" t="s">
        <v>3</v>
      </c>
      <c r="B11" s="13" t="s">
        <v>4</v>
      </c>
      <c r="C11" s="14" t="s">
        <v>5</v>
      </c>
      <c r="D11" s="14" t="s">
        <v>191</v>
      </c>
      <c r="E11" s="14" t="s">
        <v>6</v>
      </c>
      <c r="F11" s="15" t="s">
        <v>7</v>
      </c>
      <c r="G11" s="14" t="s">
        <v>8</v>
      </c>
      <c r="H11" s="14" t="s">
        <v>9</v>
      </c>
      <c r="I11" s="14" t="s">
        <v>10</v>
      </c>
      <c r="J11" s="15" t="s">
        <v>11</v>
      </c>
      <c r="K11" s="14" t="s">
        <v>12</v>
      </c>
    </row>
    <row r="12" spans="1:11" s="16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13</v>
      </c>
      <c r="H12" s="40" t="s">
        <v>14</v>
      </c>
      <c r="I12" s="40" t="s">
        <v>15</v>
      </c>
      <c r="J12" s="40" t="s">
        <v>16</v>
      </c>
      <c r="K12" s="40" t="s">
        <v>17</v>
      </c>
    </row>
    <row r="13" spans="1:11" s="16" customFormat="1" ht="15">
      <c r="A13" s="41"/>
      <c r="B13" s="42" t="s">
        <v>18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7"/>
      <c r="B14" s="18"/>
      <c r="C14" s="19"/>
      <c r="D14" s="19"/>
      <c r="E14" s="19"/>
      <c r="F14" s="19"/>
      <c r="G14" s="19"/>
      <c r="H14" s="19"/>
      <c r="I14" s="20"/>
      <c r="J14" s="20"/>
      <c r="K14" s="20"/>
    </row>
    <row r="15" spans="1:11" ht="12.75">
      <c r="A15" s="21" t="s">
        <v>19</v>
      </c>
      <c r="B15" s="22" t="s">
        <v>20</v>
      </c>
      <c r="C15" s="19"/>
      <c r="D15" s="19"/>
      <c r="E15" s="19"/>
      <c r="F15" s="19"/>
      <c r="G15" s="19"/>
      <c r="H15" s="19"/>
      <c r="I15" s="20"/>
      <c r="J15" s="20"/>
      <c r="K15" s="20"/>
    </row>
    <row r="16" spans="1:11" ht="12.75">
      <c r="A16" s="17" t="s">
        <v>21</v>
      </c>
      <c r="B16" s="18" t="s">
        <v>22</v>
      </c>
      <c r="C16" s="19">
        <v>505352840.87</v>
      </c>
      <c r="D16" s="19">
        <v>2310772377</v>
      </c>
      <c r="E16" s="19">
        <v>552076503</v>
      </c>
      <c r="F16" s="19">
        <v>539154156.4</v>
      </c>
      <c r="G16" s="19">
        <f aca="true" t="shared" si="0" ref="G16:G47">F16-C16</f>
        <v>33801315.52999997</v>
      </c>
      <c r="H16" s="19">
        <f aca="true" t="shared" si="1" ref="H16:H47">E16-F16</f>
        <v>12922346.600000024</v>
      </c>
      <c r="I16" s="20">
        <f aca="true" t="shared" si="2" ref="I16:I47">IF(ISERROR(F16/C16),0,F16/C16*100-100)</f>
        <v>6.688656478473277</v>
      </c>
      <c r="J16" s="20">
        <f aca="true" t="shared" si="3" ref="J16:J47">IF(ISERROR(F16/E16),0,F16/E16*100)</f>
        <v>97.65931958165588</v>
      </c>
      <c r="K16" s="20">
        <f aca="true" t="shared" si="4" ref="K16:K47">IF(ISERROR(F16/D16),0,F16/D16*100)</f>
        <v>23.332205359835836</v>
      </c>
    </row>
    <row r="17" spans="1:11" ht="12.75">
      <c r="A17" s="23" t="s">
        <v>23</v>
      </c>
      <c r="B17" s="18" t="s">
        <v>24</v>
      </c>
      <c r="C17" s="19">
        <v>469050946.67</v>
      </c>
      <c r="D17" s="19">
        <v>1984675854</v>
      </c>
      <c r="E17" s="19">
        <v>470623412</v>
      </c>
      <c r="F17" s="19">
        <v>455100516.82</v>
      </c>
      <c r="G17" s="19">
        <f t="shared" si="0"/>
        <v>-13950429.850000024</v>
      </c>
      <c r="H17" s="19">
        <f t="shared" si="1"/>
        <v>15522895.180000007</v>
      </c>
      <c r="I17" s="20">
        <f t="shared" si="2"/>
        <v>-2.974182218166348</v>
      </c>
      <c r="J17" s="20">
        <f t="shared" si="3"/>
        <v>96.70163132895733</v>
      </c>
      <c r="K17" s="20">
        <f t="shared" si="4"/>
        <v>22.930722712364897</v>
      </c>
    </row>
    <row r="18" spans="1:11" ht="12.75">
      <c r="A18" s="24" t="s">
        <v>25</v>
      </c>
      <c r="B18" s="18" t="s">
        <v>26</v>
      </c>
      <c r="C18" s="19">
        <v>469050946.67</v>
      </c>
      <c r="D18" s="19">
        <v>1984675854</v>
      </c>
      <c r="E18" s="19">
        <v>470623412</v>
      </c>
      <c r="F18" s="19">
        <v>455100516.82</v>
      </c>
      <c r="G18" s="19">
        <f t="shared" si="0"/>
        <v>-13950429.850000024</v>
      </c>
      <c r="H18" s="19">
        <f t="shared" si="1"/>
        <v>15522895.180000007</v>
      </c>
      <c r="I18" s="20">
        <f t="shared" si="2"/>
        <v>-2.974182218166348</v>
      </c>
      <c r="J18" s="20">
        <f t="shared" si="3"/>
        <v>96.70163132895733</v>
      </c>
      <c r="K18" s="20">
        <f t="shared" si="4"/>
        <v>22.930722712364897</v>
      </c>
    </row>
    <row r="19" spans="1:11" ht="12.75">
      <c r="A19" s="25" t="s">
        <v>27</v>
      </c>
      <c r="B19" s="18" t="s">
        <v>28</v>
      </c>
      <c r="C19" s="19">
        <v>497093645.29</v>
      </c>
      <c r="D19" s="19">
        <v>1984675854</v>
      </c>
      <c r="E19" s="19">
        <v>470623412</v>
      </c>
      <c r="F19" s="19">
        <v>516531209.47</v>
      </c>
      <c r="G19" s="19">
        <f t="shared" si="0"/>
        <v>19437564.180000007</v>
      </c>
      <c r="H19" s="19">
        <f t="shared" si="1"/>
        <v>-45907797.47000003</v>
      </c>
      <c r="I19" s="20">
        <f t="shared" si="2"/>
        <v>3.9102419361366714</v>
      </c>
      <c r="J19" s="20">
        <f t="shared" si="3"/>
        <v>109.75467779533246</v>
      </c>
      <c r="K19" s="20">
        <f t="shared" si="4"/>
        <v>26.02597338144469</v>
      </c>
    </row>
    <row r="20" spans="1:11" ht="12.75">
      <c r="A20" s="26" t="s">
        <v>29</v>
      </c>
      <c r="B20" s="18" t="s">
        <v>30</v>
      </c>
      <c r="C20" s="19">
        <v>40969.02</v>
      </c>
      <c r="D20" s="19">
        <v>142287</v>
      </c>
      <c r="E20" s="19">
        <v>34287</v>
      </c>
      <c r="F20" s="19">
        <v>46074.08</v>
      </c>
      <c r="G20" s="19">
        <f t="shared" si="0"/>
        <v>5105.060000000005</v>
      </c>
      <c r="H20" s="19">
        <f t="shared" si="1"/>
        <v>-11787.080000000002</v>
      </c>
      <c r="I20" s="20">
        <f t="shared" si="2"/>
        <v>12.460781341608865</v>
      </c>
      <c r="J20" s="20">
        <f t="shared" si="3"/>
        <v>134.37769416980197</v>
      </c>
      <c r="K20" s="20">
        <f t="shared" si="4"/>
        <v>32.38108892590328</v>
      </c>
    </row>
    <row r="21" spans="1:11" ht="25.5">
      <c r="A21" s="27" t="s">
        <v>31</v>
      </c>
      <c r="B21" s="18" t="s">
        <v>32</v>
      </c>
      <c r="C21" s="19">
        <v>36449.56</v>
      </c>
      <c r="D21" s="19">
        <v>142287</v>
      </c>
      <c r="E21" s="19">
        <v>34287</v>
      </c>
      <c r="F21" s="19">
        <v>40988.15</v>
      </c>
      <c r="G21" s="19">
        <f t="shared" si="0"/>
        <v>4538.590000000004</v>
      </c>
      <c r="H21" s="19">
        <f t="shared" si="1"/>
        <v>-6701.1500000000015</v>
      </c>
      <c r="I21" s="20">
        <f t="shared" si="2"/>
        <v>12.451700377178781</v>
      </c>
      <c r="J21" s="20">
        <f t="shared" si="3"/>
        <v>119.54428792253624</v>
      </c>
      <c r="K21" s="20">
        <f t="shared" si="4"/>
        <v>28.8066724296668</v>
      </c>
    </row>
    <row r="22" spans="1:11" ht="25.5">
      <c r="A22" s="26" t="s">
        <v>33</v>
      </c>
      <c r="B22" s="18" t="s">
        <v>34</v>
      </c>
      <c r="C22" s="19">
        <v>497052676.27</v>
      </c>
      <c r="D22" s="19">
        <v>1984533567</v>
      </c>
      <c r="E22" s="19">
        <v>470589125</v>
      </c>
      <c r="F22" s="19">
        <v>516485135.39</v>
      </c>
      <c r="G22" s="19">
        <f t="shared" si="0"/>
        <v>19432459.120000005</v>
      </c>
      <c r="H22" s="19">
        <f t="shared" si="1"/>
        <v>-45896010.389999986</v>
      </c>
      <c r="I22" s="20">
        <f t="shared" si="2"/>
        <v>3.9095371673331982</v>
      </c>
      <c r="J22" s="20">
        <f t="shared" si="3"/>
        <v>109.75288376882912</v>
      </c>
      <c r="K22" s="20">
        <f t="shared" si="4"/>
        <v>26.02551773265118</v>
      </c>
    </row>
    <row r="23" spans="1:11" ht="25.5">
      <c r="A23" s="27" t="s">
        <v>35</v>
      </c>
      <c r="B23" s="18" t="s">
        <v>36</v>
      </c>
      <c r="C23" s="19">
        <v>397293996.42</v>
      </c>
      <c r="D23" s="19">
        <v>1416824514</v>
      </c>
      <c r="E23" s="19">
        <v>335647095</v>
      </c>
      <c r="F23" s="19">
        <v>384626480.24</v>
      </c>
      <c r="G23" s="19">
        <f t="shared" si="0"/>
        <v>-12667516.180000007</v>
      </c>
      <c r="H23" s="19">
        <f t="shared" si="1"/>
        <v>-48979385.24000001</v>
      </c>
      <c r="I23" s="20">
        <f t="shared" si="2"/>
        <v>-3.1884489305518002</v>
      </c>
      <c r="J23" s="20">
        <f t="shared" si="3"/>
        <v>114.59252469919336</v>
      </c>
      <c r="K23" s="20">
        <f t="shared" si="4"/>
        <v>27.14707971519471</v>
      </c>
    </row>
    <row r="24" spans="1:11" ht="25.5">
      <c r="A24" s="27" t="s">
        <v>37</v>
      </c>
      <c r="B24" s="18" t="s">
        <v>38</v>
      </c>
      <c r="C24" s="19">
        <v>2485393.86</v>
      </c>
      <c r="D24" s="19">
        <v>100510965</v>
      </c>
      <c r="E24" s="19">
        <v>23891029</v>
      </c>
      <c r="F24" s="19">
        <v>23345128.1</v>
      </c>
      <c r="G24" s="19">
        <f t="shared" si="0"/>
        <v>20859734.240000002</v>
      </c>
      <c r="H24" s="19">
        <f t="shared" si="1"/>
        <v>545900.8999999985</v>
      </c>
      <c r="I24" s="20">
        <f t="shared" si="2"/>
        <v>839.2929014478214</v>
      </c>
      <c r="J24" s="20">
        <f t="shared" si="3"/>
        <v>97.7150381425597</v>
      </c>
      <c r="K24" s="20">
        <f t="shared" si="4"/>
        <v>23.226449074486553</v>
      </c>
    </row>
    <row r="25" spans="1:11" ht="38.25">
      <c r="A25" s="27" t="s">
        <v>39</v>
      </c>
      <c r="B25" s="18" t="s">
        <v>40</v>
      </c>
      <c r="C25" s="19">
        <v>6014325.57</v>
      </c>
      <c r="D25" s="19">
        <v>30464606</v>
      </c>
      <c r="E25" s="19">
        <v>7241308</v>
      </c>
      <c r="F25" s="19">
        <v>7075846.45</v>
      </c>
      <c r="G25" s="19">
        <f t="shared" si="0"/>
        <v>1061520.88</v>
      </c>
      <c r="H25" s="19">
        <f t="shared" si="1"/>
        <v>165461.5499999998</v>
      </c>
      <c r="I25" s="20">
        <f t="shared" si="2"/>
        <v>17.649873915954288</v>
      </c>
      <c r="J25" s="20">
        <f t="shared" si="3"/>
        <v>97.71503228422269</v>
      </c>
      <c r="K25" s="20">
        <f t="shared" si="4"/>
        <v>23.226449900582992</v>
      </c>
    </row>
    <row r="26" spans="1:11" ht="38.25">
      <c r="A26" s="27" t="s">
        <v>41</v>
      </c>
      <c r="B26" s="18" t="s">
        <v>42</v>
      </c>
      <c r="C26" s="19">
        <v>91258960.42</v>
      </c>
      <c r="D26" s="19">
        <v>436733482</v>
      </c>
      <c r="E26" s="19">
        <v>103809693</v>
      </c>
      <c r="F26" s="19">
        <v>101437680.6</v>
      </c>
      <c r="G26" s="19">
        <f t="shared" si="0"/>
        <v>10178720.179999992</v>
      </c>
      <c r="H26" s="19">
        <f t="shared" si="1"/>
        <v>2372012.400000006</v>
      </c>
      <c r="I26" s="20">
        <f t="shared" si="2"/>
        <v>11.153666591373153</v>
      </c>
      <c r="J26" s="20">
        <f t="shared" si="3"/>
        <v>97.71503765067487</v>
      </c>
      <c r="K26" s="20">
        <f t="shared" si="4"/>
        <v>23.226449260421024</v>
      </c>
    </row>
    <row r="27" spans="1:11" ht="12.75">
      <c r="A27" s="26" t="s">
        <v>43</v>
      </c>
      <c r="B27" s="18" t="s">
        <v>44</v>
      </c>
      <c r="C27" s="19">
        <v>-28042698.62</v>
      </c>
      <c r="D27" s="19">
        <v>0</v>
      </c>
      <c r="E27" s="19">
        <v>0</v>
      </c>
      <c r="F27" s="19">
        <v>-61430692.65</v>
      </c>
      <c r="G27" s="19">
        <f t="shared" si="0"/>
        <v>-33387994.029999997</v>
      </c>
      <c r="H27" s="19">
        <f t="shared" si="1"/>
        <v>61430692.65</v>
      </c>
      <c r="I27" s="20">
        <f t="shared" si="2"/>
        <v>119.06127324774562</v>
      </c>
      <c r="J27" s="20">
        <f t="shared" si="3"/>
        <v>0</v>
      </c>
      <c r="K27" s="20">
        <f t="shared" si="4"/>
        <v>0</v>
      </c>
    </row>
    <row r="28" spans="1:11" ht="25.5">
      <c r="A28" s="27" t="s">
        <v>45</v>
      </c>
      <c r="B28" s="18" t="s">
        <v>46</v>
      </c>
      <c r="C28" s="19">
        <v>-28050863.02</v>
      </c>
      <c r="D28" s="19">
        <v>0</v>
      </c>
      <c r="E28" s="19">
        <v>0</v>
      </c>
      <c r="F28" s="19">
        <v>-61438383.66</v>
      </c>
      <c r="G28" s="19">
        <f t="shared" si="0"/>
        <v>-33387520.639999997</v>
      </c>
      <c r="H28" s="19">
        <f t="shared" si="1"/>
        <v>61438383.66</v>
      </c>
      <c r="I28" s="20">
        <f t="shared" si="2"/>
        <v>119.02493201793831</v>
      </c>
      <c r="J28" s="20">
        <f t="shared" si="3"/>
        <v>0</v>
      </c>
      <c r="K28" s="20">
        <f t="shared" si="4"/>
        <v>0</v>
      </c>
    </row>
    <row r="29" spans="1:11" ht="12.75">
      <c r="A29" s="27" t="s">
        <v>47</v>
      </c>
      <c r="B29" s="18" t="s">
        <v>44</v>
      </c>
      <c r="C29" s="19">
        <v>8164.4</v>
      </c>
      <c r="D29" s="19">
        <v>0</v>
      </c>
      <c r="E29" s="19">
        <v>0</v>
      </c>
      <c r="F29" s="19">
        <v>7691.01</v>
      </c>
      <c r="G29" s="19">
        <f t="shared" si="0"/>
        <v>-473.3899999999994</v>
      </c>
      <c r="H29" s="19">
        <f t="shared" si="1"/>
        <v>-7691.01</v>
      </c>
      <c r="I29" s="20">
        <f t="shared" si="2"/>
        <v>-5.798221547204932</v>
      </c>
      <c r="J29" s="20">
        <f t="shared" si="3"/>
        <v>0</v>
      </c>
      <c r="K29" s="20">
        <f t="shared" si="4"/>
        <v>0</v>
      </c>
    </row>
    <row r="30" spans="1:11" ht="12.75">
      <c r="A30" s="23" t="s">
        <v>48</v>
      </c>
      <c r="B30" s="18" t="s">
        <v>49</v>
      </c>
      <c r="C30" s="19">
        <v>7571227.9</v>
      </c>
      <c r="D30" s="19">
        <v>12385786</v>
      </c>
      <c r="E30" s="19">
        <v>3880844</v>
      </c>
      <c r="F30" s="19">
        <v>7062209.64</v>
      </c>
      <c r="G30" s="19">
        <f t="shared" si="0"/>
        <v>-509018.2600000007</v>
      </c>
      <c r="H30" s="19">
        <f t="shared" si="1"/>
        <v>-3181365.6399999997</v>
      </c>
      <c r="I30" s="20">
        <f t="shared" si="2"/>
        <v>-6.7230608657282716</v>
      </c>
      <c r="J30" s="20">
        <f t="shared" si="3"/>
        <v>181.9761278732152</v>
      </c>
      <c r="K30" s="20">
        <f t="shared" si="4"/>
        <v>57.018663490552804</v>
      </c>
    </row>
    <row r="31" spans="1:11" ht="25.5">
      <c r="A31" s="24" t="s">
        <v>50</v>
      </c>
      <c r="B31" s="18" t="s">
        <v>51</v>
      </c>
      <c r="C31" s="19">
        <v>7571227.9</v>
      </c>
      <c r="D31" s="19">
        <v>12385786</v>
      </c>
      <c r="E31" s="19">
        <v>3880844</v>
      </c>
      <c r="F31" s="19">
        <v>7062209.64</v>
      </c>
      <c r="G31" s="19">
        <f t="shared" si="0"/>
        <v>-509018.2600000007</v>
      </c>
      <c r="H31" s="19">
        <f t="shared" si="1"/>
        <v>-3181365.6399999997</v>
      </c>
      <c r="I31" s="20">
        <f t="shared" si="2"/>
        <v>-6.7230608657282716</v>
      </c>
      <c r="J31" s="20">
        <f t="shared" si="3"/>
        <v>181.9761278732152</v>
      </c>
      <c r="K31" s="20">
        <f t="shared" si="4"/>
        <v>57.018663490552804</v>
      </c>
    </row>
    <row r="32" spans="1:11" ht="25.5">
      <c r="A32" s="25" t="s">
        <v>52</v>
      </c>
      <c r="B32" s="18" t="s">
        <v>53</v>
      </c>
      <c r="C32" s="19">
        <v>4563372.28</v>
      </c>
      <c r="D32" s="19">
        <v>12381589</v>
      </c>
      <c r="E32" s="19">
        <v>3880844</v>
      </c>
      <c r="F32" s="19">
        <v>6881731.12</v>
      </c>
      <c r="G32" s="19">
        <f t="shared" si="0"/>
        <v>2318358.84</v>
      </c>
      <c r="H32" s="19">
        <f t="shared" si="1"/>
        <v>-3000887.12</v>
      </c>
      <c r="I32" s="20">
        <f t="shared" si="2"/>
        <v>50.80363156345419</v>
      </c>
      <c r="J32" s="20">
        <f t="shared" si="3"/>
        <v>177.3256312286709</v>
      </c>
      <c r="K32" s="20">
        <f t="shared" si="4"/>
        <v>55.58035499320806</v>
      </c>
    </row>
    <row r="33" spans="1:11" ht="12.75">
      <c r="A33" s="26" t="s">
        <v>54</v>
      </c>
      <c r="B33" s="18" t="s">
        <v>55</v>
      </c>
      <c r="C33" s="19">
        <v>466329.58</v>
      </c>
      <c r="D33" s="19">
        <v>1309611</v>
      </c>
      <c r="E33" s="19">
        <v>356170</v>
      </c>
      <c r="F33" s="19">
        <v>337848.72</v>
      </c>
      <c r="G33" s="19">
        <f t="shared" si="0"/>
        <v>-128480.86000000004</v>
      </c>
      <c r="H33" s="19">
        <f t="shared" si="1"/>
        <v>18321.280000000028</v>
      </c>
      <c r="I33" s="20">
        <f t="shared" si="2"/>
        <v>-27.551514102965555</v>
      </c>
      <c r="J33" s="20">
        <f t="shared" si="3"/>
        <v>94.85602942415137</v>
      </c>
      <c r="K33" s="20">
        <f t="shared" si="4"/>
        <v>25.797639146280837</v>
      </c>
    </row>
    <row r="34" spans="1:11" ht="25.5">
      <c r="A34" s="26" t="s">
        <v>56</v>
      </c>
      <c r="B34" s="18" t="s">
        <v>57</v>
      </c>
      <c r="C34" s="19">
        <v>14925.73</v>
      </c>
      <c r="D34" s="19">
        <v>28458</v>
      </c>
      <c r="E34" s="19">
        <v>0</v>
      </c>
      <c r="F34" s="19">
        <v>88704.82</v>
      </c>
      <c r="G34" s="19">
        <f t="shared" si="0"/>
        <v>73779.09000000001</v>
      </c>
      <c r="H34" s="19">
        <f t="shared" si="1"/>
        <v>-88704.82</v>
      </c>
      <c r="I34" s="20">
        <f t="shared" si="2"/>
        <v>494.30808409370934</v>
      </c>
      <c r="J34" s="20">
        <f t="shared" si="3"/>
        <v>0</v>
      </c>
      <c r="K34" s="20">
        <f t="shared" si="4"/>
        <v>311.7043362147727</v>
      </c>
    </row>
    <row r="35" spans="1:11" ht="12.75">
      <c r="A35" s="27" t="s">
        <v>58</v>
      </c>
      <c r="B35" s="18" t="s">
        <v>59</v>
      </c>
      <c r="C35" s="19">
        <v>12025.16</v>
      </c>
      <c r="D35" s="19">
        <v>14229</v>
      </c>
      <c r="E35" s="19">
        <v>0</v>
      </c>
      <c r="F35" s="19">
        <v>0</v>
      </c>
      <c r="G35" s="19">
        <f t="shared" si="0"/>
        <v>-12025.16</v>
      </c>
      <c r="H35" s="19">
        <f t="shared" si="1"/>
        <v>0</v>
      </c>
      <c r="I35" s="20">
        <f t="shared" si="2"/>
        <v>-100</v>
      </c>
      <c r="J35" s="20">
        <f t="shared" si="3"/>
        <v>0</v>
      </c>
      <c r="K35" s="20">
        <f t="shared" si="4"/>
        <v>0</v>
      </c>
    </row>
    <row r="36" spans="1:11" ht="12.75">
      <c r="A36" s="27" t="s">
        <v>60</v>
      </c>
      <c r="B36" s="18" t="s">
        <v>61</v>
      </c>
      <c r="C36" s="19">
        <v>2900.57</v>
      </c>
      <c r="D36" s="19">
        <v>14229</v>
      </c>
      <c r="E36" s="19">
        <v>0</v>
      </c>
      <c r="F36" s="19">
        <v>88704.82</v>
      </c>
      <c r="G36" s="19">
        <f t="shared" si="0"/>
        <v>85804.25</v>
      </c>
      <c r="H36" s="19">
        <f t="shared" si="1"/>
        <v>-88704.82</v>
      </c>
      <c r="I36" s="20">
        <f t="shared" si="2"/>
        <v>2958.185804859045</v>
      </c>
      <c r="J36" s="20">
        <f t="shared" si="3"/>
        <v>0</v>
      </c>
      <c r="K36" s="20">
        <f t="shared" si="4"/>
        <v>623.4086724295454</v>
      </c>
    </row>
    <row r="37" spans="1:11" ht="25.5">
      <c r="A37" s="26" t="s">
        <v>62</v>
      </c>
      <c r="B37" s="18" t="s">
        <v>63</v>
      </c>
      <c r="C37" s="19">
        <v>2084521.32</v>
      </c>
      <c r="D37" s="19">
        <v>5264626</v>
      </c>
      <c r="E37" s="19">
        <v>1784519</v>
      </c>
      <c r="F37" s="19">
        <v>3327633.76</v>
      </c>
      <c r="G37" s="19">
        <f t="shared" si="0"/>
        <v>1243112.4399999997</v>
      </c>
      <c r="H37" s="19">
        <f t="shared" si="1"/>
        <v>-1543114.7599999998</v>
      </c>
      <c r="I37" s="20">
        <f t="shared" si="2"/>
        <v>59.63539101629337</v>
      </c>
      <c r="J37" s="20">
        <f t="shared" si="3"/>
        <v>186.47230766385786</v>
      </c>
      <c r="K37" s="20">
        <f t="shared" si="4"/>
        <v>63.2074103649528</v>
      </c>
    </row>
    <row r="38" spans="1:11" ht="25.5">
      <c r="A38" s="26" t="s">
        <v>64</v>
      </c>
      <c r="B38" s="18" t="s">
        <v>65</v>
      </c>
      <c r="C38" s="19">
        <v>104012.33</v>
      </c>
      <c r="D38" s="19">
        <v>756157</v>
      </c>
      <c r="E38" s="19">
        <v>189039</v>
      </c>
      <c r="F38" s="19">
        <v>196837.66</v>
      </c>
      <c r="G38" s="19">
        <f t="shared" si="0"/>
        <v>92825.33</v>
      </c>
      <c r="H38" s="19">
        <f t="shared" si="1"/>
        <v>-7798.6600000000035</v>
      </c>
      <c r="I38" s="20">
        <f t="shared" si="2"/>
        <v>89.24454437276813</v>
      </c>
      <c r="J38" s="20">
        <f t="shared" si="3"/>
        <v>104.12542385433694</v>
      </c>
      <c r="K38" s="20">
        <f t="shared" si="4"/>
        <v>26.031321537722985</v>
      </c>
    </row>
    <row r="39" spans="1:11" ht="12.75">
      <c r="A39" s="26" t="s">
        <v>66</v>
      </c>
      <c r="B39" s="18" t="s">
        <v>67</v>
      </c>
      <c r="C39" s="19">
        <v>114.33</v>
      </c>
      <c r="D39" s="19">
        <v>0</v>
      </c>
      <c r="E39" s="19">
        <v>0</v>
      </c>
      <c r="F39" s="19">
        <v>0</v>
      </c>
      <c r="G39" s="19">
        <f t="shared" si="0"/>
        <v>-114.33</v>
      </c>
      <c r="H39" s="19">
        <f t="shared" si="1"/>
        <v>0</v>
      </c>
      <c r="I39" s="20">
        <f t="shared" si="2"/>
        <v>-100</v>
      </c>
      <c r="J39" s="20">
        <f t="shared" si="3"/>
        <v>0</v>
      </c>
      <c r="K39" s="20">
        <f t="shared" si="4"/>
        <v>0</v>
      </c>
    </row>
    <row r="40" spans="1:11" ht="51">
      <c r="A40" s="26" t="s">
        <v>68</v>
      </c>
      <c r="B40" s="18" t="s">
        <v>69</v>
      </c>
      <c r="C40" s="19">
        <v>2482.04</v>
      </c>
      <c r="D40" s="19">
        <v>0</v>
      </c>
      <c r="E40" s="19">
        <v>0</v>
      </c>
      <c r="F40" s="19">
        <v>5024.34</v>
      </c>
      <c r="G40" s="19">
        <f t="shared" si="0"/>
        <v>2542.3</v>
      </c>
      <c r="H40" s="19">
        <f t="shared" si="1"/>
        <v>-5024.34</v>
      </c>
      <c r="I40" s="20">
        <f t="shared" si="2"/>
        <v>102.42784161415611</v>
      </c>
      <c r="J40" s="20">
        <f t="shared" si="3"/>
        <v>0</v>
      </c>
      <c r="K40" s="20">
        <f t="shared" si="4"/>
        <v>0</v>
      </c>
    </row>
    <row r="41" spans="1:11" ht="12.75">
      <c r="A41" s="26" t="s">
        <v>70</v>
      </c>
      <c r="B41" s="18" t="s">
        <v>71</v>
      </c>
      <c r="C41" s="19">
        <v>1890986.95</v>
      </c>
      <c r="D41" s="19">
        <v>5022737</v>
      </c>
      <c r="E41" s="19">
        <v>1551116</v>
      </c>
      <c r="F41" s="19">
        <v>2925681.82</v>
      </c>
      <c r="G41" s="19">
        <f t="shared" si="0"/>
        <v>1034694.8699999999</v>
      </c>
      <c r="H41" s="19">
        <f t="shared" si="1"/>
        <v>-1374565.8199999998</v>
      </c>
      <c r="I41" s="20">
        <f t="shared" si="2"/>
        <v>54.717187233893924</v>
      </c>
      <c r="J41" s="20">
        <f t="shared" si="3"/>
        <v>188.61786094657006</v>
      </c>
      <c r="K41" s="20">
        <f t="shared" si="4"/>
        <v>58.248756006934066</v>
      </c>
    </row>
    <row r="42" spans="1:11" ht="25.5">
      <c r="A42" s="25" t="s">
        <v>72</v>
      </c>
      <c r="B42" s="18" t="s">
        <v>73</v>
      </c>
      <c r="C42" s="19">
        <v>3007855.62</v>
      </c>
      <c r="D42" s="19">
        <v>4197</v>
      </c>
      <c r="E42" s="19">
        <v>0</v>
      </c>
      <c r="F42" s="19">
        <v>180478.52</v>
      </c>
      <c r="G42" s="19">
        <f t="shared" si="0"/>
        <v>-2827377.1</v>
      </c>
      <c r="H42" s="19">
        <f t="shared" si="1"/>
        <v>-180478.52</v>
      </c>
      <c r="I42" s="20">
        <f t="shared" si="2"/>
        <v>-93.99976119864424</v>
      </c>
      <c r="J42" s="20">
        <f t="shared" si="3"/>
        <v>0</v>
      </c>
      <c r="K42" s="20">
        <f t="shared" si="4"/>
        <v>4300.17917560162</v>
      </c>
    </row>
    <row r="43" spans="1:11" ht="25.5">
      <c r="A43" s="26" t="s">
        <v>74</v>
      </c>
      <c r="B43" s="18" t="s">
        <v>75</v>
      </c>
      <c r="C43" s="19">
        <v>214974.16</v>
      </c>
      <c r="D43" s="19">
        <v>0</v>
      </c>
      <c r="E43" s="19">
        <v>0</v>
      </c>
      <c r="F43" s="19">
        <v>178228.67</v>
      </c>
      <c r="G43" s="19">
        <f t="shared" si="0"/>
        <v>-36745.48999999999</v>
      </c>
      <c r="H43" s="19">
        <f t="shared" si="1"/>
        <v>-178228.67</v>
      </c>
      <c r="I43" s="20">
        <f t="shared" si="2"/>
        <v>-17.09297991907492</v>
      </c>
      <c r="J43" s="20">
        <f t="shared" si="3"/>
        <v>0</v>
      </c>
      <c r="K43" s="20">
        <f t="shared" si="4"/>
        <v>0</v>
      </c>
    </row>
    <row r="44" spans="1:11" ht="25.5">
      <c r="A44" s="26" t="s">
        <v>76</v>
      </c>
      <c r="B44" s="18" t="s">
        <v>77</v>
      </c>
      <c r="C44" s="19">
        <v>2786761.63</v>
      </c>
      <c r="D44" s="19">
        <v>4197</v>
      </c>
      <c r="E44" s="19">
        <v>0</v>
      </c>
      <c r="F44" s="19">
        <v>0</v>
      </c>
      <c r="G44" s="19">
        <f t="shared" si="0"/>
        <v>-2786761.63</v>
      </c>
      <c r="H44" s="19">
        <f t="shared" si="1"/>
        <v>0</v>
      </c>
      <c r="I44" s="20">
        <f t="shared" si="2"/>
        <v>-100</v>
      </c>
      <c r="J44" s="20">
        <f t="shared" si="3"/>
        <v>0</v>
      </c>
      <c r="K44" s="20">
        <f t="shared" si="4"/>
        <v>0</v>
      </c>
    </row>
    <row r="45" spans="1:11" ht="12.75">
      <c r="A45" s="26" t="s">
        <v>78</v>
      </c>
      <c r="B45" s="18" t="s">
        <v>71</v>
      </c>
      <c r="C45" s="19">
        <v>6119.83</v>
      </c>
      <c r="D45" s="19">
        <v>0</v>
      </c>
      <c r="E45" s="19">
        <v>0</v>
      </c>
      <c r="F45" s="19">
        <v>2249.85</v>
      </c>
      <c r="G45" s="19">
        <f t="shared" si="0"/>
        <v>-3869.98</v>
      </c>
      <c r="H45" s="19">
        <f t="shared" si="1"/>
        <v>-2249.85</v>
      </c>
      <c r="I45" s="20">
        <f t="shared" si="2"/>
        <v>-63.23672389592521</v>
      </c>
      <c r="J45" s="20">
        <f t="shared" si="3"/>
        <v>0</v>
      </c>
      <c r="K45" s="20">
        <f t="shared" si="4"/>
        <v>0</v>
      </c>
    </row>
    <row r="46" spans="1:11" ht="25.5">
      <c r="A46" s="23" t="s">
        <v>79</v>
      </c>
      <c r="B46" s="18" t="s">
        <v>80</v>
      </c>
      <c r="C46" s="19">
        <v>21540.96</v>
      </c>
      <c r="D46" s="19">
        <v>56659</v>
      </c>
      <c r="E46" s="19">
        <v>4721</v>
      </c>
      <c r="F46" s="19">
        <v>9609.53</v>
      </c>
      <c r="G46" s="19">
        <f t="shared" si="0"/>
        <v>-11931.429999999998</v>
      </c>
      <c r="H46" s="19">
        <f t="shared" si="1"/>
        <v>-4888.530000000001</v>
      </c>
      <c r="I46" s="20">
        <f t="shared" si="2"/>
        <v>-55.38949981802111</v>
      </c>
      <c r="J46" s="20">
        <f t="shared" si="3"/>
        <v>203.5486125820801</v>
      </c>
      <c r="K46" s="20">
        <f t="shared" si="4"/>
        <v>16.960288744947846</v>
      </c>
    </row>
    <row r="47" spans="1:11" ht="12.75">
      <c r="A47" s="23" t="s">
        <v>81</v>
      </c>
      <c r="B47" s="18" t="s">
        <v>82</v>
      </c>
      <c r="C47" s="19">
        <v>28709125.34</v>
      </c>
      <c r="D47" s="19">
        <v>313654078</v>
      </c>
      <c r="E47" s="19">
        <v>77567526</v>
      </c>
      <c r="F47" s="19">
        <v>76981820.41</v>
      </c>
      <c r="G47" s="19">
        <f t="shared" si="0"/>
        <v>48272695.06999999</v>
      </c>
      <c r="H47" s="19">
        <f t="shared" si="1"/>
        <v>585705.5900000036</v>
      </c>
      <c r="I47" s="20">
        <f t="shared" si="2"/>
        <v>168.1440813619716</v>
      </c>
      <c r="J47" s="20">
        <f t="shared" si="3"/>
        <v>99.2449087650417</v>
      </c>
      <c r="K47" s="20">
        <f t="shared" si="4"/>
        <v>24.543542013185622</v>
      </c>
    </row>
    <row r="48" spans="1:11" ht="12.75">
      <c r="A48" s="24" t="s">
        <v>83</v>
      </c>
      <c r="B48" s="18" t="s">
        <v>84</v>
      </c>
      <c r="C48" s="19">
        <v>28709125.34</v>
      </c>
      <c r="D48" s="19">
        <v>313654078</v>
      </c>
      <c r="E48" s="19">
        <v>77567526</v>
      </c>
      <c r="F48" s="19">
        <v>76981820.41</v>
      </c>
      <c r="G48" s="19">
        <f aca="true" t="shared" si="5" ref="G48:G79">F48-C48</f>
        <v>48272695.06999999</v>
      </c>
      <c r="H48" s="19">
        <f aca="true" t="shared" si="6" ref="H48:H79">E48-F48</f>
        <v>585705.5900000036</v>
      </c>
      <c r="I48" s="20">
        <f aca="true" t="shared" si="7" ref="I48:I79">IF(ISERROR(F48/C48),0,F48/C48*100-100)</f>
        <v>168.1440813619716</v>
      </c>
      <c r="J48" s="20">
        <f aca="true" t="shared" si="8" ref="J48:J79">IF(ISERROR(F48/E48),0,F48/E48*100)</f>
        <v>99.2449087650417</v>
      </c>
      <c r="K48" s="20">
        <f aca="true" t="shared" si="9" ref="K48:K79">IF(ISERROR(F48/D48),0,F48/D48*100)</f>
        <v>24.543542013185622</v>
      </c>
    </row>
    <row r="49" spans="1:11" ht="25.5">
      <c r="A49" s="25" t="s">
        <v>85</v>
      </c>
      <c r="B49" s="18" t="s">
        <v>86</v>
      </c>
      <c r="C49" s="19">
        <v>6580805.84</v>
      </c>
      <c r="D49" s="19">
        <v>209587200</v>
      </c>
      <c r="E49" s="19">
        <v>52270239</v>
      </c>
      <c r="F49" s="19">
        <v>52269094.41</v>
      </c>
      <c r="G49" s="19">
        <f t="shared" si="5"/>
        <v>45688288.56999999</v>
      </c>
      <c r="H49" s="19">
        <f t="shared" si="6"/>
        <v>1144.5900000035763</v>
      </c>
      <c r="I49" s="20">
        <f t="shared" si="7"/>
        <v>694.2658647105746</v>
      </c>
      <c r="J49" s="20">
        <f t="shared" si="8"/>
        <v>99.99781024532908</v>
      </c>
      <c r="K49" s="20">
        <f t="shared" si="9"/>
        <v>24.939068039460423</v>
      </c>
    </row>
    <row r="50" spans="1:11" ht="25.5">
      <c r="A50" s="26" t="s">
        <v>87</v>
      </c>
      <c r="B50" s="18" t="s">
        <v>88</v>
      </c>
      <c r="C50" s="19">
        <v>6580805.84</v>
      </c>
      <c r="D50" s="19">
        <v>209587200</v>
      </c>
      <c r="E50" s="19">
        <v>52270239</v>
      </c>
      <c r="F50" s="19">
        <v>52269094.41</v>
      </c>
      <c r="G50" s="19">
        <f t="shared" si="5"/>
        <v>45688288.56999999</v>
      </c>
      <c r="H50" s="19">
        <f t="shared" si="6"/>
        <v>1144.5900000035763</v>
      </c>
      <c r="I50" s="20">
        <f t="shared" si="7"/>
        <v>694.2658647105746</v>
      </c>
      <c r="J50" s="20">
        <f t="shared" si="8"/>
        <v>99.99781024532908</v>
      </c>
      <c r="K50" s="20">
        <f t="shared" si="9"/>
        <v>24.939068039460423</v>
      </c>
    </row>
    <row r="51" spans="1:11" ht="51">
      <c r="A51" s="27" t="s">
        <v>89</v>
      </c>
      <c r="B51" s="18" t="s">
        <v>90</v>
      </c>
      <c r="C51" s="19">
        <v>372667.2</v>
      </c>
      <c r="D51" s="19">
        <v>1490675</v>
      </c>
      <c r="E51" s="19">
        <v>372668</v>
      </c>
      <c r="F51" s="19">
        <v>372668</v>
      </c>
      <c r="G51" s="19">
        <f t="shared" si="5"/>
        <v>0.7999999999883585</v>
      </c>
      <c r="H51" s="19">
        <f t="shared" si="6"/>
        <v>0</v>
      </c>
      <c r="I51" s="20">
        <f t="shared" si="7"/>
        <v>0.00021466874464692864</v>
      </c>
      <c r="J51" s="20">
        <f t="shared" si="8"/>
        <v>100</v>
      </c>
      <c r="K51" s="20">
        <f t="shared" si="9"/>
        <v>24.99994968722223</v>
      </c>
    </row>
    <row r="52" spans="1:11" ht="25.5">
      <c r="A52" s="27" t="s">
        <v>91</v>
      </c>
      <c r="B52" s="18" t="s">
        <v>92</v>
      </c>
      <c r="C52" s="19">
        <v>978796.84</v>
      </c>
      <c r="D52" s="19">
        <v>5182749</v>
      </c>
      <c r="E52" s="19">
        <v>1294684</v>
      </c>
      <c r="F52" s="19">
        <v>1294128.49</v>
      </c>
      <c r="G52" s="19">
        <f t="shared" si="5"/>
        <v>315331.65</v>
      </c>
      <c r="H52" s="19">
        <f t="shared" si="6"/>
        <v>555.5100000000093</v>
      </c>
      <c r="I52" s="20">
        <f t="shared" si="7"/>
        <v>32.21625133158378</v>
      </c>
      <c r="J52" s="20">
        <f t="shared" si="8"/>
        <v>99.95709300493402</v>
      </c>
      <c r="K52" s="20">
        <f t="shared" si="9"/>
        <v>24.969924069253594</v>
      </c>
    </row>
    <row r="53" spans="1:11" ht="12.75">
      <c r="A53" s="27" t="s">
        <v>93</v>
      </c>
      <c r="B53" s="18" t="s">
        <v>94</v>
      </c>
      <c r="C53" s="19">
        <v>41625.47</v>
      </c>
      <c r="D53" s="19">
        <v>383999</v>
      </c>
      <c r="E53" s="19">
        <v>81000</v>
      </c>
      <c r="F53" s="19">
        <v>80576.25</v>
      </c>
      <c r="G53" s="19">
        <f t="shared" si="5"/>
        <v>38950.78</v>
      </c>
      <c r="H53" s="19">
        <f t="shared" si="6"/>
        <v>423.75</v>
      </c>
      <c r="I53" s="20">
        <f t="shared" si="7"/>
        <v>93.57439087174271</v>
      </c>
      <c r="J53" s="20">
        <f t="shared" si="8"/>
        <v>99.47685185185186</v>
      </c>
      <c r="K53" s="20">
        <f t="shared" si="9"/>
        <v>20.98345308190907</v>
      </c>
    </row>
    <row r="54" spans="1:11" ht="25.5">
      <c r="A54" s="27" t="s">
        <v>95</v>
      </c>
      <c r="B54" s="18" t="s">
        <v>96</v>
      </c>
      <c r="C54" s="19">
        <v>676724.94</v>
      </c>
      <c r="D54" s="19">
        <v>2673861</v>
      </c>
      <c r="E54" s="19">
        <v>668466</v>
      </c>
      <c r="F54" s="19">
        <v>668466</v>
      </c>
      <c r="G54" s="19">
        <f t="shared" si="5"/>
        <v>-8258.939999999944</v>
      </c>
      <c r="H54" s="19">
        <f t="shared" si="6"/>
        <v>0</v>
      </c>
      <c r="I54" s="20">
        <f t="shared" si="7"/>
        <v>-1.2204279038393224</v>
      </c>
      <c r="J54" s="20">
        <f t="shared" si="8"/>
        <v>100</v>
      </c>
      <c r="K54" s="20">
        <f t="shared" si="9"/>
        <v>25.000028049326424</v>
      </c>
    </row>
    <row r="55" spans="1:11" ht="25.5">
      <c r="A55" s="27" t="s">
        <v>97</v>
      </c>
      <c r="B55" s="18" t="s">
        <v>98</v>
      </c>
      <c r="C55" s="19">
        <v>488153.17</v>
      </c>
      <c r="D55" s="19">
        <v>2072157</v>
      </c>
      <c r="E55" s="19">
        <v>423040</v>
      </c>
      <c r="F55" s="19">
        <v>423040</v>
      </c>
      <c r="G55" s="19">
        <f t="shared" si="5"/>
        <v>-65113.169999999984</v>
      </c>
      <c r="H55" s="19">
        <f t="shared" si="6"/>
        <v>0</v>
      </c>
      <c r="I55" s="20">
        <f t="shared" si="7"/>
        <v>-13.338676055304518</v>
      </c>
      <c r="J55" s="20">
        <f t="shared" si="8"/>
        <v>100</v>
      </c>
      <c r="K55" s="20">
        <f t="shared" si="9"/>
        <v>20.415441494056676</v>
      </c>
    </row>
    <row r="56" spans="1:11" ht="12.75">
      <c r="A56" s="27" t="s">
        <v>99</v>
      </c>
      <c r="B56" s="18" t="s">
        <v>100</v>
      </c>
      <c r="C56" s="19">
        <v>3830591.46</v>
      </c>
      <c r="D56" s="19">
        <v>14646566</v>
      </c>
      <c r="E56" s="19">
        <v>3661641</v>
      </c>
      <c r="F56" s="19">
        <v>3661641</v>
      </c>
      <c r="G56" s="19">
        <f t="shared" si="5"/>
        <v>-168950.45999999996</v>
      </c>
      <c r="H56" s="19">
        <f t="shared" si="6"/>
        <v>0</v>
      </c>
      <c r="I56" s="20">
        <f t="shared" si="7"/>
        <v>-4.410558049957132</v>
      </c>
      <c r="J56" s="20">
        <f t="shared" si="8"/>
        <v>100</v>
      </c>
      <c r="K56" s="20">
        <f t="shared" si="9"/>
        <v>24.99999658623052</v>
      </c>
    </row>
    <row r="57" spans="1:11" ht="12.75">
      <c r="A57" s="27" t="s">
        <v>101</v>
      </c>
      <c r="B57" s="18" t="s">
        <v>102</v>
      </c>
      <c r="C57" s="19">
        <v>192246.76</v>
      </c>
      <c r="D57" s="19">
        <v>183137193</v>
      </c>
      <c r="E57" s="19">
        <v>45768740</v>
      </c>
      <c r="F57" s="19">
        <v>45768574.67</v>
      </c>
      <c r="G57" s="19">
        <f t="shared" si="5"/>
        <v>45576327.910000004</v>
      </c>
      <c r="H57" s="19">
        <f t="shared" si="6"/>
        <v>165.32999999821186</v>
      </c>
      <c r="I57" s="20">
        <f t="shared" si="7"/>
        <v>23707.20209276869</v>
      </c>
      <c r="J57" s="20">
        <f t="shared" si="8"/>
        <v>99.99963877091658</v>
      </c>
      <c r="K57" s="20">
        <f t="shared" si="9"/>
        <v>24.991414316369916</v>
      </c>
    </row>
    <row r="58" spans="1:11" ht="12.75">
      <c r="A58" s="25" t="s">
        <v>103</v>
      </c>
      <c r="B58" s="18" t="s">
        <v>104</v>
      </c>
      <c r="C58" s="19">
        <v>22128319.5</v>
      </c>
      <c r="D58" s="19">
        <v>104066878</v>
      </c>
      <c r="E58" s="19">
        <v>25297287</v>
      </c>
      <c r="F58" s="19">
        <v>24712726</v>
      </c>
      <c r="G58" s="19">
        <f t="shared" si="5"/>
        <v>2584406.5</v>
      </c>
      <c r="H58" s="19">
        <f t="shared" si="6"/>
        <v>584561</v>
      </c>
      <c r="I58" s="20">
        <f t="shared" si="7"/>
        <v>11.679181060269855</v>
      </c>
      <c r="J58" s="20">
        <f t="shared" si="8"/>
        <v>97.68923442264777</v>
      </c>
      <c r="K58" s="20">
        <f t="shared" si="9"/>
        <v>23.74696586939026</v>
      </c>
    </row>
    <row r="59" spans="1:11" ht="12.75">
      <c r="A59" s="26" t="s">
        <v>105</v>
      </c>
      <c r="B59" s="18" t="s">
        <v>106</v>
      </c>
      <c r="C59" s="19">
        <v>21878245.28</v>
      </c>
      <c r="D59" s="19">
        <v>102377921</v>
      </c>
      <c r="E59" s="19">
        <v>24860184</v>
      </c>
      <c r="F59" s="19">
        <v>24284313.56</v>
      </c>
      <c r="G59" s="19">
        <f t="shared" si="5"/>
        <v>2406068.2799999975</v>
      </c>
      <c r="H59" s="19">
        <f t="shared" si="6"/>
        <v>575870.4400000013</v>
      </c>
      <c r="I59" s="20">
        <f t="shared" si="7"/>
        <v>10.997537733062643</v>
      </c>
      <c r="J59" s="20">
        <f t="shared" si="8"/>
        <v>97.68356324313608</v>
      </c>
      <c r="K59" s="20">
        <f t="shared" si="9"/>
        <v>23.72026441130798</v>
      </c>
    </row>
    <row r="60" spans="1:11" ht="25.5">
      <c r="A60" s="27" t="s">
        <v>107</v>
      </c>
      <c r="B60" s="18" t="s">
        <v>108</v>
      </c>
      <c r="C60" s="19">
        <v>2943916.67</v>
      </c>
      <c r="D60" s="19">
        <v>14241784</v>
      </c>
      <c r="E60" s="19">
        <v>4799163</v>
      </c>
      <c r="F60" s="19">
        <v>4279889.29</v>
      </c>
      <c r="G60" s="19">
        <f t="shared" si="5"/>
        <v>1335972.62</v>
      </c>
      <c r="H60" s="19">
        <f t="shared" si="6"/>
        <v>519273.70999999996</v>
      </c>
      <c r="I60" s="20">
        <f t="shared" si="7"/>
        <v>45.38078925990797</v>
      </c>
      <c r="J60" s="20">
        <f t="shared" si="8"/>
        <v>89.17991095530617</v>
      </c>
      <c r="K60" s="20">
        <f t="shared" si="9"/>
        <v>30.051637421266886</v>
      </c>
    </row>
    <row r="61" spans="1:11" ht="25.5">
      <c r="A61" s="27" t="s">
        <v>109</v>
      </c>
      <c r="B61" s="18" t="s">
        <v>110</v>
      </c>
      <c r="C61" s="19">
        <v>374682.96</v>
      </c>
      <c r="D61" s="19">
        <v>1828074</v>
      </c>
      <c r="E61" s="19">
        <v>396942</v>
      </c>
      <c r="F61" s="19">
        <v>394687.7</v>
      </c>
      <c r="G61" s="19">
        <f t="shared" si="5"/>
        <v>20004.73999999999</v>
      </c>
      <c r="H61" s="19">
        <f t="shared" si="6"/>
        <v>2254.2999999999884</v>
      </c>
      <c r="I61" s="20">
        <f t="shared" si="7"/>
        <v>5.339111231532925</v>
      </c>
      <c r="J61" s="20">
        <f t="shared" si="8"/>
        <v>99.43208327664999</v>
      </c>
      <c r="K61" s="20">
        <f t="shared" si="9"/>
        <v>21.59035684551063</v>
      </c>
    </row>
    <row r="62" spans="1:11" ht="25.5">
      <c r="A62" s="27" t="s">
        <v>111</v>
      </c>
      <c r="B62" s="18" t="s">
        <v>112</v>
      </c>
      <c r="C62" s="19">
        <v>15739190.33</v>
      </c>
      <c r="D62" s="19">
        <v>72066721</v>
      </c>
      <c r="E62" s="19">
        <v>16714744</v>
      </c>
      <c r="F62" s="19">
        <v>16665633.16</v>
      </c>
      <c r="G62" s="19">
        <f t="shared" si="5"/>
        <v>926442.8300000001</v>
      </c>
      <c r="H62" s="19">
        <f t="shared" si="6"/>
        <v>49110.83999999985</v>
      </c>
      <c r="I62" s="20">
        <f t="shared" si="7"/>
        <v>5.886216575157192</v>
      </c>
      <c r="J62" s="20">
        <f t="shared" si="8"/>
        <v>99.70618251766226</v>
      </c>
      <c r="K62" s="20">
        <f t="shared" si="9"/>
        <v>23.12528297215021</v>
      </c>
    </row>
    <row r="63" spans="1:11" ht="25.5">
      <c r="A63" s="27" t="s">
        <v>113</v>
      </c>
      <c r="B63" s="18" t="s">
        <v>114</v>
      </c>
      <c r="C63" s="19">
        <v>5942.99</v>
      </c>
      <c r="D63" s="19">
        <v>23698</v>
      </c>
      <c r="E63" s="19">
        <v>10538</v>
      </c>
      <c r="F63" s="19">
        <v>7783.4</v>
      </c>
      <c r="G63" s="19">
        <f t="shared" si="5"/>
        <v>1840.4099999999999</v>
      </c>
      <c r="H63" s="19">
        <f t="shared" si="6"/>
        <v>2754.6000000000004</v>
      </c>
      <c r="I63" s="20">
        <f t="shared" si="7"/>
        <v>30.967745192234872</v>
      </c>
      <c r="J63" s="20">
        <f t="shared" si="8"/>
        <v>73.86031505029416</v>
      </c>
      <c r="K63" s="20">
        <f t="shared" si="9"/>
        <v>32.8441218668242</v>
      </c>
    </row>
    <row r="64" spans="1:11" ht="25.5">
      <c r="A64" s="27" t="s">
        <v>115</v>
      </c>
      <c r="B64" s="18" t="s">
        <v>116</v>
      </c>
      <c r="C64" s="19">
        <v>388114.68</v>
      </c>
      <c r="D64" s="19">
        <v>2158913</v>
      </c>
      <c r="E64" s="19">
        <v>459940</v>
      </c>
      <c r="F64" s="19">
        <v>457463.01</v>
      </c>
      <c r="G64" s="19">
        <f t="shared" si="5"/>
        <v>69348.33000000002</v>
      </c>
      <c r="H64" s="19">
        <f t="shared" si="6"/>
        <v>2476.9899999999907</v>
      </c>
      <c r="I64" s="20">
        <f t="shared" si="7"/>
        <v>17.867999736572713</v>
      </c>
      <c r="J64" s="20">
        <f t="shared" si="8"/>
        <v>99.46145366786972</v>
      </c>
      <c r="K64" s="20">
        <f t="shared" si="9"/>
        <v>21.189506478491722</v>
      </c>
    </row>
    <row r="65" spans="1:11" ht="25.5">
      <c r="A65" s="27" t="s">
        <v>117</v>
      </c>
      <c r="B65" s="18" t="s">
        <v>118</v>
      </c>
      <c r="C65" s="19">
        <v>1939418.38</v>
      </c>
      <c r="D65" s="19">
        <v>8980136</v>
      </c>
      <c r="E65" s="19">
        <v>1846004</v>
      </c>
      <c r="F65" s="19">
        <v>1846004</v>
      </c>
      <c r="G65" s="19">
        <f t="shared" si="5"/>
        <v>-93414.37999999989</v>
      </c>
      <c r="H65" s="19">
        <f t="shared" si="6"/>
        <v>0</v>
      </c>
      <c r="I65" s="20">
        <f t="shared" si="7"/>
        <v>-4.816618268823461</v>
      </c>
      <c r="J65" s="20">
        <f t="shared" si="8"/>
        <v>100</v>
      </c>
      <c r="K65" s="20">
        <f t="shared" si="9"/>
        <v>20.5565260927006</v>
      </c>
    </row>
    <row r="66" spans="1:11" ht="25.5">
      <c r="A66" s="27" t="s">
        <v>119</v>
      </c>
      <c r="B66" s="18" t="s">
        <v>120</v>
      </c>
      <c r="C66" s="19">
        <v>12131.41</v>
      </c>
      <c r="D66" s="19">
        <v>545054</v>
      </c>
      <c r="E66" s="19">
        <v>112045</v>
      </c>
      <c r="F66" s="19">
        <v>112045</v>
      </c>
      <c r="G66" s="19">
        <f t="shared" si="5"/>
        <v>99913.59</v>
      </c>
      <c r="H66" s="19">
        <f t="shared" si="6"/>
        <v>0</v>
      </c>
      <c r="I66" s="20">
        <f t="shared" si="7"/>
        <v>823.5942071037085</v>
      </c>
      <c r="J66" s="20">
        <f t="shared" si="8"/>
        <v>100</v>
      </c>
      <c r="K66" s="20">
        <f t="shared" si="9"/>
        <v>20.556678787789835</v>
      </c>
    </row>
    <row r="67" spans="1:11" ht="25.5">
      <c r="A67" s="27" t="s">
        <v>121</v>
      </c>
      <c r="B67" s="18" t="s">
        <v>122</v>
      </c>
      <c r="C67" s="19">
        <v>29360.94</v>
      </c>
      <c r="D67" s="19">
        <v>165204</v>
      </c>
      <c r="E67" s="19">
        <v>33960</v>
      </c>
      <c r="F67" s="19">
        <v>33960</v>
      </c>
      <c r="G67" s="19">
        <f t="shared" si="5"/>
        <v>4599.060000000001</v>
      </c>
      <c r="H67" s="19">
        <f t="shared" si="6"/>
        <v>0</v>
      </c>
      <c r="I67" s="20">
        <f t="shared" si="7"/>
        <v>15.663871797020136</v>
      </c>
      <c r="J67" s="20">
        <f t="shared" si="8"/>
        <v>100</v>
      </c>
      <c r="K67" s="20">
        <f t="shared" si="9"/>
        <v>20.556402992663617</v>
      </c>
    </row>
    <row r="68" spans="1:11" ht="25.5">
      <c r="A68" s="27" t="s">
        <v>123</v>
      </c>
      <c r="B68" s="18" t="s">
        <v>124</v>
      </c>
      <c r="C68" s="19">
        <v>445486.92</v>
      </c>
      <c r="D68" s="19">
        <v>2368337</v>
      </c>
      <c r="E68" s="19">
        <v>486848</v>
      </c>
      <c r="F68" s="19">
        <v>486848</v>
      </c>
      <c r="G68" s="19">
        <f t="shared" si="5"/>
        <v>41361.080000000016</v>
      </c>
      <c r="H68" s="19">
        <f t="shared" si="6"/>
        <v>0</v>
      </c>
      <c r="I68" s="20">
        <f t="shared" si="7"/>
        <v>9.284465635938318</v>
      </c>
      <c r="J68" s="20">
        <f t="shared" si="8"/>
        <v>100</v>
      </c>
      <c r="K68" s="20">
        <f t="shared" si="9"/>
        <v>20.556533972994554</v>
      </c>
    </row>
    <row r="69" spans="1:11" ht="12.75">
      <c r="A69" s="26" t="s">
        <v>125</v>
      </c>
      <c r="B69" s="18" t="s">
        <v>126</v>
      </c>
      <c r="C69" s="19">
        <v>250074.22</v>
      </c>
      <c r="D69" s="19">
        <v>1688957</v>
      </c>
      <c r="E69" s="19">
        <v>437103</v>
      </c>
      <c r="F69" s="19">
        <v>428412.44</v>
      </c>
      <c r="G69" s="19">
        <f t="shared" si="5"/>
        <v>178338.22</v>
      </c>
      <c r="H69" s="19">
        <f t="shared" si="6"/>
        <v>8690.559999999998</v>
      </c>
      <c r="I69" s="20">
        <f t="shared" si="7"/>
        <v>71.3141162651632</v>
      </c>
      <c r="J69" s="20">
        <f t="shared" si="8"/>
        <v>98.01178212000376</v>
      </c>
      <c r="K69" s="20">
        <f t="shared" si="9"/>
        <v>25.365503088592543</v>
      </c>
    </row>
    <row r="70" spans="1:11" ht="12.75">
      <c r="A70" s="17" t="s">
        <v>127</v>
      </c>
      <c r="B70" s="18" t="s">
        <v>128</v>
      </c>
      <c r="C70" s="19">
        <v>530657801.6</v>
      </c>
      <c r="D70" s="19">
        <v>2178397916</v>
      </c>
      <c r="E70" s="19">
        <v>519697721</v>
      </c>
      <c r="F70" s="19">
        <v>515354278.44</v>
      </c>
      <c r="G70" s="19">
        <f t="shared" si="5"/>
        <v>-15303523.160000026</v>
      </c>
      <c r="H70" s="19">
        <f t="shared" si="6"/>
        <v>4343442.560000002</v>
      </c>
      <c r="I70" s="20">
        <f t="shared" si="7"/>
        <v>-2.8838779179082934</v>
      </c>
      <c r="J70" s="20">
        <f t="shared" si="8"/>
        <v>99.16423675061681</v>
      </c>
      <c r="K70" s="20">
        <f t="shared" si="9"/>
        <v>23.65749042701526</v>
      </c>
    </row>
    <row r="71" spans="1:11" ht="12.75">
      <c r="A71" s="23" t="s">
        <v>23</v>
      </c>
      <c r="B71" s="18" t="s">
        <v>129</v>
      </c>
      <c r="C71" s="19">
        <v>530530290.63</v>
      </c>
      <c r="D71" s="19">
        <v>2177587437</v>
      </c>
      <c r="E71" s="19">
        <v>519521304</v>
      </c>
      <c r="F71" s="19">
        <v>515177862.17</v>
      </c>
      <c r="G71" s="19">
        <f t="shared" si="5"/>
        <v>-15352428.459999979</v>
      </c>
      <c r="H71" s="19">
        <f t="shared" si="6"/>
        <v>4343441.829999983</v>
      </c>
      <c r="I71" s="20">
        <f t="shared" si="7"/>
        <v>-2.893789239021416</v>
      </c>
      <c r="J71" s="20">
        <f t="shared" si="8"/>
        <v>99.16395308593545</v>
      </c>
      <c r="K71" s="20">
        <f t="shared" si="9"/>
        <v>23.658194082885867</v>
      </c>
    </row>
    <row r="72" spans="1:11" ht="12.75">
      <c r="A72" s="24" t="s">
        <v>130</v>
      </c>
      <c r="B72" s="18" t="s">
        <v>131</v>
      </c>
      <c r="C72" s="19">
        <v>2937695.17</v>
      </c>
      <c r="D72" s="19">
        <v>14453298</v>
      </c>
      <c r="E72" s="19">
        <v>2943725</v>
      </c>
      <c r="F72" s="19">
        <v>2940114.22</v>
      </c>
      <c r="G72" s="19">
        <f t="shared" si="5"/>
        <v>2419.0500000002794</v>
      </c>
      <c r="H72" s="19">
        <f t="shared" si="6"/>
        <v>3610.779999999795</v>
      </c>
      <c r="I72" s="20">
        <f t="shared" si="7"/>
        <v>0.08234516721488205</v>
      </c>
      <c r="J72" s="20">
        <f t="shared" si="8"/>
        <v>99.87733976509355</v>
      </c>
      <c r="K72" s="20">
        <f t="shared" si="9"/>
        <v>20.342168410282554</v>
      </c>
    </row>
    <row r="73" spans="1:11" ht="12.75">
      <c r="A73" s="25" t="s">
        <v>132</v>
      </c>
      <c r="B73" s="18" t="s">
        <v>133</v>
      </c>
      <c r="C73" s="19">
        <v>2030072.42</v>
      </c>
      <c r="D73" s="19">
        <v>10599038</v>
      </c>
      <c r="E73" s="19">
        <v>2083780</v>
      </c>
      <c r="F73" s="19">
        <v>2081536.87</v>
      </c>
      <c r="G73" s="19">
        <f t="shared" si="5"/>
        <v>51464.450000000186</v>
      </c>
      <c r="H73" s="19">
        <f t="shared" si="6"/>
        <v>2243.1299999998882</v>
      </c>
      <c r="I73" s="20">
        <f t="shared" si="7"/>
        <v>2.535104141752754</v>
      </c>
      <c r="J73" s="20">
        <f t="shared" si="8"/>
        <v>99.89235283955121</v>
      </c>
      <c r="K73" s="20">
        <f t="shared" si="9"/>
        <v>19.638922607881963</v>
      </c>
    </row>
    <row r="74" spans="1:11" ht="12.75">
      <c r="A74" s="26" t="s">
        <v>134</v>
      </c>
      <c r="B74" s="18" t="s">
        <v>135</v>
      </c>
      <c r="C74" s="19">
        <v>1545479.23</v>
      </c>
      <c r="D74" s="19">
        <v>8478955</v>
      </c>
      <c r="E74" s="19">
        <v>1606884</v>
      </c>
      <c r="F74" s="19">
        <v>1606349.3</v>
      </c>
      <c r="G74" s="19">
        <f t="shared" si="5"/>
        <v>60870.070000000065</v>
      </c>
      <c r="H74" s="19">
        <f t="shared" si="6"/>
        <v>534.6999999999534</v>
      </c>
      <c r="I74" s="20">
        <f t="shared" si="7"/>
        <v>3.9385886797068252</v>
      </c>
      <c r="J74" s="20">
        <f t="shared" si="8"/>
        <v>99.96672441819074</v>
      </c>
      <c r="K74" s="20">
        <f t="shared" si="9"/>
        <v>18.945132979240956</v>
      </c>
    </row>
    <row r="75" spans="1:11" ht="12.75">
      <c r="A75" s="25" t="s">
        <v>136</v>
      </c>
      <c r="B75" s="18" t="s">
        <v>137</v>
      </c>
      <c r="C75" s="19">
        <v>907622.75</v>
      </c>
      <c r="D75" s="19">
        <v>3854260</v>
      </c>
      <c r="E75" s="19">
        <v>859945</v>
      </c>
      <c r="F75" s="19">
        <v>858577.35</v>
      </c>
      <c r="G75" s="19">
        <f t="shared" si="5"/>
        <v>-49045.40000000002</v>
      </c>
      <c r="H75" s="19">
        <f t="shared" si="6"/>
        <v>1367.6500000000233</v>
      </c>
      <c r="I75" s="20">
        <f t="shared" si="7"/>
        <v>-5.403720874118676</v>
      </c>
      <c r="J75" s="20">
        <f t="shared" si="8"/>
        <v>99.84096075911832</v>
      </c>
      <c r="K75" s="20">
        <f t="shared" si="9"/>
        <v>22.276062071577943</v>
      </c>
    </row>
    <row r="76" spans="1:11" ht="12.75">
      <c r="A76" s="24" t="s">
        <v>25</v>
      </c>
      <c r="B76" s="18" t="s">
        <v>138</v>
      </c>
      <c r="C76" s="19">
        <v>505354177.72</v>
      </c>
      <c r="D76" s="19">
        <v>2058432004</v>
      </c>
      <c r="E76" s="19">
        <v>491168156</v>
      </c>
      <c r="F76" s="19">
        <v>487413253.95</v>
      </c>
      <c r="G76" s="19">
        <f t="shared" si="5"/>
        <v>-17940923.77000004</v>
      </c>
      <c r="H76" s="19">
        <f t="shared" si="6"/>
        <v>3754902.050000012</v>
      </c>
      <c r="I76" s="20">
        <f t="shared" si="7"/>
        <v>-3.550168290078034</v>
      </c>
      <c r="J76" s="20">
        <f t="shared" si="8"/>
        <v>99.2355159828399</v>
      </c>
      <c r="K76" s="20">
        <f t="shared" si="9"/>
        <v>23.678861045827386</v>
      </c>
    </row>
    <row r="77" spans="1:11" ht="12.75">
      <c r="A77" s="25" t="s">
        <v>139</v>
      </c>
      <c r="B77" s="18" t="s">
        <v>140</v>
      </c>
      <c r="C77" s="19">
        <v>1640709.77</v>
      </c>
      <c r="D77" s="19">
        <v>6903959</v>
      </c>
      <c r="E77" s="19">
        <v>1619880</v>
      </c>
      <c r="F77" s="19">
        <v>1619615.7</v>
      </c>
      <c r="G77" s="19">
        <f t="shared" si="5"/>
        <v>-21094.070000000065</v>
      </c>
      <c r="H77" s="19">
        <f t="shared" si="6"/>
        <v>264.30000000004657</v>
      </c>
      <c r="I77" s="20">
        <f t="shared" si="7"/>
        <v>-1.28566736090076</v>
      </c>
      <c r="J77" s="20">
        <f t="shared" si="8"/>
        <v>99.98368397659085</v>
      </c>
      <c r="K77" s="20">
        <f t="shared" si="9"/>
        <v>23.459231145492026</v>
      </c>
    </row>
    <row r="78" spans="1:11" ht="12.75">
      <c r="A78" s="25" t="s">
        <v>141</v>
      </c>
      <c r="B78" s="18" t="s">
        <v>142</v>
      </c>
      <c r="C78" s="19">
        <v>503713467.95</v>
      </c>
      <c r="D78" s="19">
        <v>2051528045</v>
      </c>
      <c r="E78" s="19">
        <v>489548276</v>
      </c>
      <c r="F78" s="19">
        <v>485793638.25</v>
      </c>
      <c r="G78" s="19">
        <f t="shared" si="5"/>
        <v>-17919829.699999988</v>
      </c>
      <c r="H78" s="19">
        <f t="shared" si="6"/>
        <v>3754637.75</v>
      </c>
      <c r="I78" s="20">
        <f t="shared" si="7"/>
        <v>-3.557544286621848</v>
      </c>
      <c r="J78" s="20">
        <f t="shared" si="8"/>
        <v>99.23304034881332</v>
      </c>
      <c r="K78" s="20">
        <f t="shared" si="9"/>
        <v>23.679600161156948</v>
      </c>
    </row>
    <row r="79" spans="1:11" ht="25.5">
      <c r="A79" s="24" t="s">
        <v>143</v>
      </c>
      <c r="B79" s="18" t="s">
        <v>144</v>
      </c>
      <c r="C79" s="19">
        <v>16849.29</v>
      </c>
      <c r="D79" s="19">
        <v>17442</v>
      </c>
      <c r="E79" s="19">
        <v>17442</v>
      </c>
      <c r="F79" s="19">
        <v>17074.87</v>
      </c>
      <c r="G79" s="19">
        <f t="shared" si="5"/>
        <v>225.5799999999981</v>
      </c>
      <c r="H79" s="19">
        <f t="shared" si="6"/>
        <v>367.130000000001</v>
      </c>
      <c r="I79" s="20">
        <f t="shared" si="7"/>
        <v>1.33881012196953</v>
      </c>
      <c r="J79" s="20">
        <f t="shared" si="8"/>
        <v>97.89513817222795</v>
      </c>
      <c r="K79" s="20">
        <f t="shared" si="9"/>
        <v>97.89513817222795</v>
      </c>
    </row>
    <row r="80" spans="1:11" ht="12.75">
      <c r="A80" s="25" t="s">
        <v>145</v>
      </c>
      <c r="B80" s="18" t="s">
        <v>146</v>
      </c>
      <c r="C80" s="19">
        <v>16849.29</v>
      </c>
      <c r="D80" s="19">
        <v>17442</v>
      </c>
      <c r="E80" s="19">
        <v>17442</v>
      </c>
      <c r="F80" s="19">
        <v>17074.87</v>
      </c>
      <c r="G80" s="19">
        <f>F80-C80</f>
        <v>225.5799999999981</v>
      </c>
      <c r="H80" s="19">
        <f aca="true" t="shared" si="10" ref="H80:H94">E80-F80</f>
        <v>367.130000000001</v>
      </c>
      <c r="I80" s="20">
        <f aca="true" t="shared" si="11" ref="I80:I94">IF(ISERROR(F80/C80),0,F80/C80*100-100)</f>
        <v>1.33881012196953</v>
      </c>
      <c r="J80" s="20">
        <f aca="true" t="shared" si="12" ref="J80:J94">IF(ISERROR(F80/E80),0,F80/E80*100)</f>
        <v>97.89513817222795</v>
      </c>
      <c r="K80" s="20">
        <f aca="true" t="shared" si="13" ref="K80:K94">IF(ISERROR(F80/D80),0,F80/D80*100)</f>
        <v>97.89513817222795</v>
      </c>
    </row>
    <row r="81" spans="1:11" ht="12.75">
      <c r="A81" s="24" t="s">
        <v>147</v>
      </c>
      <c r="B81" s="18" t="s">
        <v>148</v>
      </c>
      <c r="C81" s="19">
        <v>22221568.45</v>
      </c>
      <c r="D81" s="19">
        <v>104684693</v>
      </c>
      <c r="E81" s="19">
        <v>25391981</v>
      </c>
      <c r="F81" s="19">
        <v>24807419.13</v>
      </c>
      <c r="G81" s="19">
        <f>F81-C81</f>
        <v>2585850.6799999997</v>
      </c>
      <c r="H81" s="19">
        <f t="shared" si="10"/>
        <v>584561.870000001</v>
      </c>
      <c r="I81" s="20">
        <f t="shared" si="11"/>
        <v>11.636670407934233</v>
      </c>
      <c r="J81" s="20">
        <f t="shared" si="12"/>
        <v>97.697848505794</v>
      </c>
      <c r="K81" s="20">
        <f t="shared" si="13"/>
        <v>23.697274567161408</v>
      </c>
    </row>
    <row r="82" spans="1:11" ht="12.75">
      <c r="A82" s="25" t="s">
        <v>149</v>
      </c>
      <c r="B82" s="18" t="s">
        <v>150</v>
      </c>
      <c r="C82" s="19">
        <v>22128319.52</v>
      </c>
      <c r="D82" s="19">
        <v>104066878</v>
      </c>
      <c r="E82" s="19">
        <v>25297287</v>
      </c>
      <c r="F82" s="19">
        <v>24712726</v>
      </c>
      <c r="G82" s="19">
        <f>F82-C82</f>
        <v>2584406.4800000004</v>
      </c>
      <c r="H82" s="19">
        <f t="shared" si="10"/>
        <v>584561</v>
      </c>
      <c r="I82" s="20">
        <f t="shared" si="11"/>
        <v>11.679180959332072</v>
      </c>
      <c r="J82" s="20">
        <f t="shared" si="12"/>
        <v>97.68923442264777</v>
      </c>
      <c r="K82" s="20">
        <f t="shared" si="13"/>
        <v>23.74696586939026</v>
      </c>
    </row>
    <row r="83" spans="1:11" ht="25.5">
      <c r="A83" s="26" t="s">
        <v>151</v>
      </c>
      <c r="B83" s="18" t="s">
        <v>152</v>
      </c>
      <c r="C83" s="19">
        <v>22128319.52</v>
      </c>
      <c r="D83" s="19">
        <v>104066878</v>
      </c>
      <c r="E83" s="19">
        <v>25297287</v>
      </c>
      <c r="F83" s="19">
        <v>24712726</v>
      </c>
      <c r="G83" s="19">
        <f>F83-C83</f>
        <v>2584406.4800000004</v>
      </c>
      <c r="H83" s="19">
        <f t="shared" si="10"/>
        <v>584561</v>
      </c>
      <c r="I83" s="20">
        <f t="shared" si="11"/>
        <v>11.679180959332072</v>
      </c>
      <c r="J83" s="20">
        <f t="shared" si="12"/>
        <v>97.68923442264777</v>
      </c>
      <c r="K83" s="20">
        <f t="shared" si="13"/>
        <v>23.74696586939026</v>
      </c>
    </row>
    <row r="84" spans="1:11" ht="25.5">
      <c r="A84" s="25" t="s">
        <v>153</v>
      </c>
      <c r="B84" s="18" t="s">
        <v>154</v>
      </c>
      <c r="C84" s="19">
        <v>93248.93</v>
      </c>
      <c r="D84" s="19">
        <v>617815</v>
      </c>
      <c r="E84" s="19">
        <v>94694</v>
      </c>
      <c r="F84" s="19">
        <v>94693.13</v>
      </c>
      <c r="G84" s="19">
        <f>F84-C84</f>
        <v>1444.2000000000116</v>
      </c>
      <c r="H84" s="19">
        <f t="shared" si="10"/>
        <v>0.8699999999953434</v>
      </c>
      <c r="I84" s="20">
        <f t="shared" si="11"/>
        <v>1.5487577176488827</v>
      </c>
      <c r="J84" s="20">
        <f t="shared" si="12"/>
        <v>99.99908125118804</v>
      </c>
      <c r="K84" s="20">
        <f t="shared" si="13"/>
        <v>15.32710115487646</v>
      </c>
    </row>
    <row r="85" spans="1:11" ht="25.5">
      <c r="A85" s="26" t="s">
        <v>155</v>
      </c>
      <c r="B85" s="18" t="s">
        <v>156</v>
      </c>
      <c r="C85" s="19">
        <v>85335.31</v>
      </c>
      <c r="D85" s="19">
        <v>490175</v>
      </c>
      <c r="E85" s="19">
        <v>59908</v>
      </c>
      <c r="F85" s="19">
        <v>59908</v>
      </c>
      <c r="G85" s="19">
        <f>F85-C85</f>
        <v>-25427.309999999998</v>
      </c>
      <c r="H85" s="19">
        <f t="shared" si="10"/>
        <v>0</v>
      </c>
      <c r="I85" s="20">
        <f t="shared" si="11"/>
        <v>-29.796938688099914</v>
      </c>
      <c r="J85" s="20">
        <f t="shared" si="12"/>
        <v>100</v>
      </c>
      <c r="K85" s="20">
        <f t="shared" si="13"/>
        <v>12.22175753557403</v>
      </c>
    </row>
    <row r="86" spans="1:11" ht="38.25">
      <c r="A86" s="26" t="s">
        <v>157</v>
      </c>
      <c r="B86" s="18" t="s">
        <v>158</v>
      </c>
      <c r="C86" s="19">
        <v>7913.62</v>
      </c>
      <c r="D86" s="19">
        <v>127640</v>
      </c>
      <c r="E86" s="19">
        <v>34786</v>
      </c>
      <c r="F86" s="19">
        <v>34785.13</v>
      </c>
      <c r="G86" s="19">
        <f>F86-C86</f>
        <v>26871.51</v>
      </c>
      <c r="H86" s="19">
        <f t="shared" si="10"/>
        <v>0.8700000000026193</v>
      </c>
      <c r="I86" s="20">
        <f t="shared" si="11"/>
        <v>339.5602770918997</v>
      </c>
      <c r="J86" s="20">
        <f t="shared" si="12"/>
        <v>99.99749899384808</v>
      </c>
      <c r="K86" s="20">
        <f t="shared" si="13"/>
        <v>27.252530554685052</v>
      </c>
    </row>
    <row r="87" spans="1:11" ht="12.75">
      <c r="A87" s="23" t="s">
        <v>48</v>
      </c>
      <c r="B87" s="18" t="s">
        <v>159</v>
      </c>
      <c r="C87" s="19">
        <v>127510.97</v>
      </c>
      <c r="D87" s="19">
        <v>810479</v>
      </c>
      <c r="E87" s="19">
        <v>176417</v>
      </c>
      <c r="F87" s="19">
        <v>176416.27</v>
      </c>
      <c r="G87" s="19">
        <f>F87-C87</f>
        <v>48905.29999999999</v>
      </c>
      <c r="H87" s="19">
        <f t="shared" si="10"/>
        <v>0.7300000000104774</v>
      </c>
      <c r="I87" s="20">
        <f t="shared" si="11"/>
        <v>38.35379810850782</v>
      </c>
      <c r="J87" s="20">
        <f t="shared" si="12"/>
        <v>99.99958620767839</v>
      </c>
      <c r="K87" s="20">
        <f t="shared" si="13"/>
        <v>21.766914380261547</v>
      </c>
    </row>
    <row r="88" spans="1:11" ht="12.75">
      <c r="A88" s="24" t="s">
        <v>160</v>
      </c>
      <c r="B88" s="18" t="s">
        <v>161</v>
      </c>
      <c r="C88" s="19">
        <v>127510.97</v>
      </c>
      <c r="D88" s="19">
        <v>810479</v>
      </c>
      <c r="E88" s="19">
        <v>176417</v>
      </c>
      <c r="F88" s="19">
        <v>176416.27</v>
      </c>
      <c r="G88" s="19">
        <f>F88-C88</f>
        <v>48905.29999999999</v>
      </c>
      <c r="H88" s="19">
        <f t="shared" si="10"/>
        <v>0.7300000000104774</v>
      </c>
      <c r="I88" s="20">
        <f t="shared" si="11"/>
        <v>38.35379810850782</v>
      </c>
      <c r="J88" s="20">
        <f t="shared" si="12"/>
        <v>99.99958620767839</v>
      </c>
      <c r="K88" s="20">
        <f t="shared" si="13"/>
        <v>21.766914380261547</v>
      </c>
    </row>
    <row r="89" spans="1:11" ht="12.75">
      <c r="A89" s="17"/>
      <c r="B89" s="18" t="s">
        <v>162</v>
      </c>
      <c r="C89" s="19">
        <v>-25304960.73</v>
      </c>
      <c r="D89" s="19">
        <v>132374461</v>
      </c>
      <c r="E89" s="19">
        <v>32378782</v>
      </c>
      <c r="F89" s="19">
        <v>23799877.96</v>
      </c>
      <c r="G89" s="19">
        <f>F89-C89</f>
        <v>49104838.69</v>
      </c>
      <c r="H89" s="19">
        <f t="shared" si="10"/>
        <v>8578904.04</v>
      </c>
      <c r="I89" s="20">
        <f t="shared" si="11"/>
        <v>-194.05222246318024</v>
      </c>
      <c r="J89" s="20">
        <f t="shared" si="12"/>
        <v>73.50454986231416</v>
      </c>
      <c r="K89" s="20">
        <f t="shared" si="13"/>
        <v>17.979206699092813</v>
      </c>
    </row>
    <row r="90" spans="1:11" ht="12.75">
      <c r="A90" s="17" t="s">
        <v>163</v>
      </c>
      <c r="B90" s="18" t="s">
        <v>164</v>
      </c>
      <c r="C90" s="19">
        <v>25304960.73</v>
      </c>
      <c r="D90" s="19">
        <v>-132374461</v>
      </c>
      <c r="E90" s="19">
        <v>-32378782</v>
      </c>
      <c r="F90" s="19">
        <v>-23799877.96</v>
      </c>
      <c r="G90" s="19">
        <f>F90-C90</f>
        <v>-49104838.69</v>
      </c>
      <c r="H90" s="19">
        <f t="shared" si="10"/>
        <v>-8578904.04</v>
      </c>
      <c r="I90" s="20">
        <f t="shared" si="11"/>
        <v>-194.05222246318024</v>
      </c>
      <c r="J90" s="20">
        <f t="shared" si="12"/>
        <v>73.50454986231416</v>
      </c>
      <c r="K90" s="20">
        <f t="shared" si="13"/>
        <v>17.979206699092813</v>
      </c>
    </row>
    <row r="91" spans="1:11" ht="12.75">
      <c r="A91" s="23" t="s">
        <v>165</v>
      </c>
      <c r="B91" s="18" t="s">
        <v>166</v>
      </c>
      <c r="C91" s="19">
        <v>1023.98</v>
      </c>
      <c r="D91" s="19">
        <v>0</v>
      </c>
      <c r="E91" s="19">
        <v>0</v>
      </c>
      <c r="F91" s="19">
        <v>71784.5</v>
      </c>
      <c r="G91" s="19">
        <f>F91-C91</f>
        <v>70760.52</v>
      </c>
      <c r="H91" s="19">
        <f t="shared" si="10"/>
        <v>-71784.5</v>
      </c>
      <c r="I91" s="20">
        <f t="shared" si="11"/>
        <v>6910.341998867165</v>
      </c>
      <c r="J91" s="20">
        <f t="shared" si="12"/>
        <v>0</v>
      </c>
      <c r="K91" s="20">
        <f t="shared" si="13"/>
        <v>0</v>
      </c>
    </row>
    <row r="92" spans="1:11" ht="12.75">
      <c r="A92" s="23" t="s">
        <v>167</v>
      </c>
      <c r="B92" s="18" t="s">
        <v>168</v>
      </c>
      <c r="C92" s="19">
        <v>25303936.75</v>
      </c>
      <c r="D92" s="19">
        <v>-132374461</v>
      </c>
      <c r="E92" s="19">
        <v>-32378782</v>
      </c>
      <c r="F92" s="19">
        <v>-23871662.46</v>
      </c>
      <c r="G92" s="19">
        <f>F92-C92</f>
        <v>-49175599.21</v>
      </c>
      <c r="H92" s="19">
        <f t="shared" si="10"/>
        <v>-8507119.54</v>
      </c>
      <c r="I92" s="20">
        <f t="shared" si="11"/>
        <v>-194.33971755402843</v>
      </c>
      <c r="J92" s="20">
        <f t="shared" si="12"/>
        <v>73.72625214870652</v>
      </c>
      <c r="K92" s="20">
        <f t="shared" si="13"/>
        <v>18.03343505965248</v>
      </c>
    </row>
    <row r="93" spans="1:11" ht="25.5">
      <c r="A93" s="24" t="s">
        <v>169</v>
      </c>
      <c r="B93" s="18" t="s">
        <v>170</v>
      </c>
      <c r="C93" s="19">
        <v>25304960.73</v>
      </c>
      <c r="D93" s="19">
        <v>-132374461</v>
      </c>
      <c r="E93" s="19">
        <v>-32378782</v>
      </c>
      <c r="F93" s="19">
        <v>-23799877.96</v>
      </c>
      <c r="G93" s="19">
        <f>F93-C93</f>
        <v>-49104838.69</v>
      </c>
      <c r="H93" s="19">
        <f t="shared" si="10"/>
        <v>-8578904.04</v>
      </c>
      <c r="I93" s="20">
        <f t="shared" si="11"/>
        <v>-194.05222246318024</v>
      </c>
      <c r="J93" s="20">
        <f t="shared" si="12"/>
        <v>73.50454986231416</v>
      </c>
      <c r="K93" s="20">
        <f t="shared" si="13"/>
        <v>17.979206699092813</v>
      </c>
    </row>
    <row r="94" spans="1:11" ht="38.25">
      <c r="A94" s="24" t="s">
        <v>171</v>
      </c>
      <c r="B94" s="18" t="s">
        <v>172</v>
      </c>
      <c r="C94" s="19">
        <v>-1023.98</v>
      </c>
      <c r="D94" s="19">
        <v>0</v>
      </c>
      <c r="E94" s="19">
        <v>0</v>
      </c>
      <c r="F94" s="19">
        <v>-71784.5</v>
      </c>
      <c r="G94" s="19">
        <f>F94-C94</f>
        <v>-70760.52</v>
      </c>
      <c r="H94" s="19">
        <f t="shared" si="10"/>
        <v>71784.5</v>
      </c>
      <c r="I94" s="20">
        <f t="shared" si="11"/>
        <v>6910.341998867165</v>
      </c>
      <c r="J94" s="20">
        <f t="shared" si="12"/>
        <v>0</v>
      </c>
      <c r="K94" s="20">
        <f t="shared" si="13"/>
        <v>0</v>
      </c>
    </row>
    <row r="95" spans="1:11" ht="12.75">
      <c r="A95" s="17"/>
      <c r="B95" s="18"/>
      <c r="C95" s="19"/>
      <c r="D95" s="19"/>
      <c r="E95" s="19"/>
      <c r="F95" s="19"/>
      <c r="G95" s="19"/>
      <c r="H95" s="19"/>
      <c r="I95" s="20"/>
      <c r="J95" s="20"/>
      <c r="K95" s="20"/>
    </row>
    <row r="96" spans="1:11" s="32" customFormat="1" ht="12.75">
      <c r="A96" s="28"/>
      <c r="B96" s="29" t="s">
        <v>173</v>
      </c>
      <c r="C96" s="30"/>
      <c r="D96" s="30"/>
      <c r="E96" s="30"/>
      <c r="F96" s="30"/>
      <c r="G96" s="30"/>
      <c r="H96" s="30"/>
      <c r="I96" s="31"/>
      <c r="J96" s="31"/>
      <c r="K96" s="31"/>
    </row>
    <row r="97" spans="1:11" ht="12.75">
      <c r="A97" s="17" t="s">
        <v>21</v>
      </c>
      <c r="B97" s="18" t="s">
        <v>22</v>
      </c>
      <c r="C97" s="19">
        <v>505352840.87</v>
      </c>
      <c r="D97" s="19">
        <v>2310772377</v>
      </c>
      <c r="E97" s="19">
        <v>552076503</v>
      </c>
      <c r="F97" s="19">
        <v>539154156.4</v>
      </c>
      <c r="G97" s="19">
        <f aca="true" t="shared" si="14" ref="G97:G128">F97-C97</f>
        <v>33801315.52999997</v>
      </c>
      <c r="H97" s="19">
        <f aca="true" t="shared" si="15" ref="H97:H128">E97-F97</f>
        <v>12922346.600000024</v>
      </c>
      <c r="I97" s="20">
        <f aca="true" t="shared" si="16" ref="I97:I128">IF(ISERROR(F97/C97),0,F97/C97*100-100)</f>
        <v>6.688656478473277</v>
      </c>
      <c r="J97" s="20">
        <f aca="true" t="shared" si="17" ref="J97:J128">IF(ISERROR(F97/E97),0,F97/E97*100)</f>
        <v>97.65931958165588</v>
      </c>
      <c r="K97" s="20">
        <f aca="true" t="shared" si="18" ref="K97:K128">IF(ISERROR(F97/D97),0,F97/D97*100)</f>
        <v>23.332205359835836</v>
      </c>
    </row>
    <row r="98" spans="1:11" ht="12.75">
      <c r="A98" s="23" t="s">
        <v>23</v>
      </c>
      <c r="B98" s="18" t="s">
        <v>24</v>
      </c>
      <c r="C98" s="19">
        <v>469050946.67</v>
      </c>
      <c r="D98" s="19">
        <v>1984675854</v>
      </c>
      <c r="E98" s="19">
        <v>470623412</v>
      </c>
      <c r="F98" s="19">
        <v>455100516.82</v>
      </c>
      <c r="G98" s="19">
        <f t="shared" si="14"/>
        <v>-13950429.850000024</v>
      </c>
      <c r="H98" s="19">
        <f t="shared" si="15"/>
        <v>15522895.180000007</v>
      </c>
      <c r="I98" s="20">
        <f t="shared" si="16"/>
        <v>-2.974182218166348</v>
      </c>
      <c r="J98" s="20">
        <f t="shared" si="17"/>
        <v>96.70163132895733</v>
      </c>
      <c r="K98" s="20">
        <f t="shared" si="18"/>
        <v>22.930722712364897</v>
      </c>
    </row>
    <row r="99" spans="1:11" ht="12.75">
      <c r="A99" s="24" t="s">
        <v>25</v>
      </c>
      <c r="B99" s="18" t="s">
        <v>26</v>
      </c>
      <c r="C99" s="19">
        <v>469050946.67</v>
      </c>
      <c r="D99" s="19">
        <v>1984675854</v>
      </c>
      <c r="E99" s="19">
        <v>470623412</v>
      </c>
      <c r="F99" s="19">
        <v>455100516.82</v>
      </c>
      <c r="G99" s="19">
        <f t="shared" si="14"/>
        <v>-13950429.850000024</v>
      </c>
      <c r="H99" s="19">
        <f t="shared" si="15"/>
        <v>15522895.180000007</v>
      </c>
      <c r="I99" s="20">
        <f t="shared" si="16"/>
        <v>-2.974182218166348</v>
      </c>
      <c r="J99" s="20">
        <f t="shared" si="17"/>
        <v>96.70163132895733</v>
      </c>
      <c r="K99" s="20">
        <f t="shared" si="18"/>
        <v>22.930722712364897</v>
      </c>
    </row>
    <row r="100" spans="1:11" ht="12.75">
      <c r="A100" s="25" t="s">
        <v>27</v>
      </c>
      <c r="B100" s="18" t="s">
        <v>28</v>
      </c>
      <c r="C100" s="19">
        <v>497093645.29</v>
      </c>
      <c r="D100" s="19">
        <v>1984675854</v>
      </c>
      <c r="E100" s="19">
        <v>470623412</v>
      </c>
      <c r="F100" s="19">
        <v>516531209.47</v>
      </c>
      <c r="G100" s="19">
        <f t="shared" si="14"/>
        <v>19437564.180000007</v>
      </c>
      <c r="H100" s="19">
        <f t="shared" si="15"/>
        <v>-45907797.47000003</v>
      </c>
      <c r="I100" s="20">
        <f t="shared" si="16"/>
        <v>3.9102419361366714</v>
      </c>
      <c r="J100" s="20">
        <f t="shared" si="17"/>
        <v>109.75467779533246</v>
      </c>
      <c r="K100" s="20">
        <f t="shared" si="18"/>
        <v>26.02597338144469</v>
      </c>
    </row>
    <row r="101" spans="1:11" ht="12.75">
      <c r="A101" s="26" t="s">
        <v>29</v>
      </c>
      <c r="B101" s="18" t="s">
        <v>30</v>
      </c>
      <c r="C101" s="19">
        <v>40969.02</v>
      </c>
      <c r="D101" s="19">
        <v>142287</v>
      </c>
      <c r="E101" s="19">
        <v>34287</v>
      </c>
      <c r="F101" s="19">
        <v>46074.08</v>
      </c>
      <c r="G101" s="19">
        <f t="shared" si="14"/>
        <v>5105.060000000005</v>
      </c>
      <c r="H101" s="19">
        <f t="shared" si="15"/>
        <v>-11787.080000000002</v>
      </c>
      <c r="I101" s="20">
        <f t="shared" si="16"/>
        <v>12.460781341608865</v>
      </c>
      <c r="J101" s="20">
        <f t="shared" si="17"/>
        <v>134.37769416980197</v>
      </c>
      <c r="K101" s="20">
        <f t="shared" si="18"/>
        <v>32.38108892590328</v>
      </c>
    </row>
    <row r="102" spans="1:11" ht="25.5">
      <c r="A102" s="27" t="s">
        <v>31</v>
      </c>
      <c r="B102" s="18" t="s">
        <v>32</v>
      </c>
      <c r="C102" s="19">
        <v>36449.56</v>
      </c>
      <c r="D102" s="19">
        <v>142287</v>
      </c>
      <c r="E102" s="19">
        <v>34287</v>
      </c>
      <c r="F102" s="19">
        <v>40988.15</v>
      </c>
      <c r="G102" s="19">
        <f t="shared" si="14"/>
        <v>4538.590000000004</v>
      </c>
      <c r="H102" s="19">
        <f t="shared" si="15"/>
        <v>-6701.1500000000015</v>
      </c>
      <c r="I102" s="20">
        <f t="shared" si="16"/>
        <v>12.451700377178781</v>
      </c>
      <c r="J102" s="20">
        <f t="shared" si="17"/>
        <v>119.54428792253624</v>
      </c>
      <c r="K102" s="20">
        <f t="shared" si="18"/>
        <v>28.8066724296668</v>
      </c>
    </row>
    <row r="103" spans="1:11" ht="25.5">
      <c r="A103" s="26" t="s">
        <v>33</v>
      </c>
      <c r="B103" s="18" t="s">
        <v>34</v>
      </c>
      <c r="C103" s="19">
        <v>497052676.27</v>
      </c>
      <c r="D103" s="19">
        <v>1984533567</v>
      </c>
      <c r="E103" s="19">
        <v>470589125</v>
      </c>
      <c r="F103" s="19">
        <v>516485135.39</v>
      </c>
      <c r="G103" s="19">
        <f t="shared" si="14"/>
        <v>19432459.120000005</v>
      </c>
      <c r="H103" s="19">
        <f t="shared" si="15"/>
        <v>-45896010.389999986</v>
      </c>
      <c r="I103" s="20">
        <f t="shared" si="16"/>
        <v>3.9095371673331982</v>
      </c>
      <c r="J103" s="20">
        <f t="shared" si="17"/>
        <v>109.75288376882912</v>
      </c>
      <c r="K103" s="20">
        <f t="shared" si="18"/>
        <v>26.02551773265118</v>
      </c>
    </row>
    <row r="104" spans="1:11" ht="25.5">
      <c r="A104" s="27" t="s">
        <v>35</v>
      </c>
      <c r="B104" s="18" t="s">
        <v>36</v>
      </c>
      <c r="C104" s="19">
        <v>397293996.42</v>
      </c>
      <c r="D104" s="19">
        <v>1416824514</v>
      </c>
      <c r="E104" s="19">
        <v>335647095</v>
      </c>
      <c r="F104" s="19">
        <v>384626480.24</v>
      </c>
      <c r="G104" s="19">
        <f t="shared" si="14"/>
        <v>-12667516.180000007</v>
      </c>
      <c r="H104" s="19">
        <f t="shared" si="15"/>
        <v>-48979385.24000001</v>
      </c>
      <c r="I104" s="20">
        <f t="shared" si="16"/>
        <v>-3.1884489305518002</v>
      </c>
      <c r="J104" s="20">
        <f t="shared" si="17"/>
        <v>114.59252469919336</v>
      </c>
      <c r="K104" s="20">
        <f t="shared" si="18"/>
        <v>27.14707971519471</v>
      </c>
    </row>
    <row r="105" spans="1:11" ht="25.5">
      <c r="A105" s="27" t="s">
        <v>37</v>
      </c>
      <c r="B105" s="18" t="s">
        <v>38</v>
      </c>
      <c r="C105" s="19">
        <v>2485393.86</v>
      </c>
      <c r="D105" s="19">
        <v>100510965</v>
      </c>
      <c r="E105" s="19">
        <v>23891029</v>
      </c>
      <c r="F105" s="19">
        <v>23345128.1</v>
      </c>
      <c r="G105" s="19">
        <f t="shared" si="14"/>
        <v>20859734.240000002</v>
      </c>
      <c r="H105" s="19">
        <f t="shared" si="15"/>
        <v>545900.8999999985</v>
      </c>
      <c r="I105" s="20">
        <f t="shared" si="16"/>
        <v>839.2929014478214</v>
      </c>
      <c r="J105" s="20">
        <f t="shared" si="17"/>
        <v>97.7150381425597</v>
      </c>
      <c r="K105" s="20">
        <f t="shared" si="18"/>
        <v>23.226449074486553</v>
      </c>
    </row>
    <row r="106" spans="1:11" ht="38.25">
      <c r="A106" s="27" t="s">
        <v>39</v>
      </c>
      <c r="B106" s="18" t="s">
        <v>40</v>
      </c>
      <c r="C106" s="19">
        <v>6014325.57</v>
      </c>
      <c r="D106" s="19">
        <v>30464606</v>
      </c>
      <c r="E106" s="19">
        <v>7241308</v>
      </c>
      <c r="F106" s="19">
        <v>7075846.45</v>
      </c>
      <c r="G106" s="19">
        <f t="shared" si="14"/>
        <v>1061520.88</v>
      </c>
      <c r="H106" s="19">
        <f t="shared" si="15"/>
        <v>165461.5499999998</v>
      </c>
      <c r="I106" s="20">
        <f t="shared" si="16"/>
        <v>17.649873915954288</v>
      </c>
      <c r="J106" s="20">
        <f t="shared" si="17"/>
        <v>97.71503228422269</v>
      </c>
      <c r="K106" s="20">
        <f t="shared" si="18"/>
        <v>23.226449900582992</v>
      </c>
    </row>
    <row r="107" spans="1:11" ht="38.25">
      <c r="A107" s="27" t="s">
        <v>41</v>
      </c>
      <c r="B107" s="18" t="s">
        <v>42</v>
      </c>
      <c r="C107" s="19">
        <v>91258960.42</v>
      </c>
      <c r="D107" s="19">
        <v>436733482</v>
      </c>
      <c r="E107" s="19">
        <v>103809693</v>
      </c>
      <c r="F107" s="19">
        <v>101437680.6</v>
      </c>
      <c r="G107" s="19">
        <f t="shared" si="14"/>
        <v>10178720.179999992</v>
      </c>
      <c r="H107" s="19">
        <f t="shared" si="15"/>
        <v>2372012.400000006</v>
      </c>
      <c r="I107" s="20">
        <f t="shared" si="16"/>
        <v>11.153666591373153</v>
      </c>
      <c r="J107" s="20">
        <f t="shared" si="17"/>
        <v>97.71503765067487</v>
      </c>
      <c r="K107" s="20">
        <f t="shared" si="18"/>
        <v>23.226449260421024</v>
      </c>
    </row>
    <row r="108" spans="1:11" ht="12.75">
      <c r="A108" s="26" t="s">
        <v>43</v>
      </c>
      <c r="B108" s="18" t="s">
        <v>44</v>
      </c>
      <c r="C108" s="19">
        <v>-28042698.62</v>
      </c>
      <c r="D108" s="19">
        <v>0</v>
      </c>
      <c r="E108" s="19">
        <v>0</v>
      </c>
      <c r="F108" s="19">
        <v>-61430692.65</v>
      </c>
      <c r="G108" s="19">
        <f t="shared" si="14"/>
        <v>-33387994.029999997</v>
      </c>
      <c r="H108" s="19">
        <f t="shared" si="15"/>
        <v>61430692.65</v>
      </c>
      <c r="I108" s="20">
        <f t="shared" si="16"/>
        <v>119.06127324774562</v>
      </c>
      <c r="J108" s="20">
        <f t="shared" si="17"/>
        <v>0</v>
      </c>
      <c r="K108" s="20">
        <f t="shared" si="18"/>
        <v>0</v>
      </c>
    </row>
    <row r="109" spans="1:11" ht="25.5">
      <c r="A109" s="27" t="s">
        <v>45</v>
      </c>
      <c r="B109" s="18" t="s">
        <v>46</v>
      </c>
      <c r="C109" s="19">
        <v>-28050863.02</v>
      </c>
      <c r="D109" s="19">
        <v>0</v>
      </c>
      <c r="E109" s="19">
        <v>0</v>
      </c>
      <c r="F109" s="19">
        <v>-61438383.66</v>
      </c>
      <c r="G109" s="19">
        <f t="shared" si="14"/>
        <v>-33387520.639999997</v>
      </c>
      <c r="H109" s="19">
        <f t="shared" si="15"/>
        <v>61438383.66</v>
      </c>
      <c r="I109" s="20">
        <f t="shared" si="16"/>
        <v>119.02493201793831</v>
      </c>
      <c r="J109" s="20">
        <f t="shared" si="17"/>
        <v>0</v>
      </c>
      <c r="K109" s="20">
        <f t="shared" si="18"/>
        <v>0</v>
      </c>
    </row>
    <row r="110" spans="1:11" ht="12.75">
      <c r="A110" s="27" t="s">
        <v>47</v>
      </c>
      <c r="B110" s="18" t="s">
        <v>44</v>
      </c>
      <c r="C110" s="19">
        <v>8164.4</v>
      </c>
      <c r="D110" s="19">
        <v>0</v>
      </c>
      <c r="E110" s="19">
        <v>0</v>
      </c>
      <c r="F110" s="19">
        <v>7691.01</v>
      </c>
      <c r="G110" s="19">
        <f t="shared" si="14"/>
        <v>-473.3899999999994</v>
      </c>
      <c r="H110" s="19">
        <f t="shared" si="15"/>
        <v>-7691.01</v>
      </c>
      <c r="I110" s="20">
        <f t="shared" si="16"/>
        <v>-5.798221547204932</v>
      </c>
      <c r="J110" s="20">
        <f t="shared" si="17"/>
        <v>0</v>
      </c>
      <c r="K110" s="20">
        <f t="shared" si="18"/>
        <v>0</v>
      </c>
    </row>
    <row r="111" spans="1:11" ht="12.75">
      <c r="A111" s="23" t="s">
        <v>48</v>
      </c>
      <c r="B111" s="18" t="s">
        <v>49</v>
      </c>
      <c r="C111" s="19">
        <v>7571227.9</v>
      </c>
      <c r="D111" s="19">
        <v>12385786</v>
      </c>
      <c r="E111" s="19">
        <v>3880844</v>
      </c>
      <c r="F111" s="19">
        <v>7062209.64</v>
      </c>
      <c r="G111" s="19">
        <f t="shared" si="14"/>
        <v>-509018.2600000007</v>
      </c>
      <c r="H111" s="19">
        <f t="shared" si="15"/>
        <v>-3181365.6399999997</v>
      </c>
      <c r="I111" s="20">
        <f t="shared" si="16"/>
        <v>-6.7230608657282716</v>
      </c>
      <c r="J111" s="20">
        <f t="shared" si="17"/>
        <v>181.9761278732152</v>
      </c>
      <c r="K111" s="20">
        <f t="shared" si="18"/>
        <v>57.018663490552804</v>
      </c>
    </row>
    <row r="112" spans="1:11" ht="25.5">
      <c r="A112" s="24" t="s">
        <v>50</v>
      </c>
      <c r="B112" s="18" t="s">
        <v>51</v>
      </c>
      <c r="C112" s="19">
        <v>7571227.9</v>
      </c>
      <c r="D112" s="19">
        <v>12385786</v>
      </c>
      <c r="E112" s="19">
        <v>3880844</v>
      </c>
      <c r="F112" s="19">
        <v>7062209.64</v>
      </c>
      <c r="G112" s="19">
        <f t="shared" si="14"/>
        <v>-509018.2600000007</v>
      </c>
      <c r="H112" s="19">
        <f t="shared" si="15"/>
        <v>-3181365.6399999997</v>
      </c>
      <c r="I112" s="20">
        <f t="shared" si="16"/>
        <v>-6.7230608657282716</v>
      </c>
      <c r="J112" s="20">
        <f t="shared" si="17"/>
        <v>181.9761278732152</v>
      </c>
      <c r="K112" s="20">
        <f t="shared" si="18"/>
        <v>57.018663490552804</v>
      </c>
    </row>
    <row r="113" spans="1:11" ht="25.5">
      <c r="A113" s="25" t="s">
        <v>52</v>
      </c>
      <c r="B113" s="18" t="s">
        <v>53</v>
      </c>
      <c r="C113" s="19">
        <v>4563372.28</v>
      </c>
      <c r="D113" s="19">
        <v>12381589</v>
      </c>
      <c r="E113" s="19">
        <v>3880844</v>
      </c>
      <c r="F113" s="19">
        <v>6881731.12</v>
      </c>
      <c r="G113" s="19">
        <f t="shared" si="14"/>
        <v>2318358.84</v>
      </c>
      <c r="H113" s="19">
        <f t="shared" si="15"/>
        <v>-3000887.12</v>
      </c>
      <c r="I113" s="20">
        <f t="shared" si="16"/>
        <v>50.80363156345419</v>
      </c>
      <c r="J113" s="20">
        <f t="shared" si="17"/>
        <v>177.3256312286709</v>
      </c>
      <c r="K113" s="20">
        <f t="shared" si="18"/>
        <v>55.58035499320806</v>
      </c>
    </row>
    <row r="114" spans="1:11" ht="12.75">
      <c r="A114" s="26" t="s">
        <v>54</v>
      </c>
      <c r="B114" s="18" t="s">
        <v>55</v>
      </c>
      <c r="C114" s="19">
        <v>466329.58</v>
      </c>
      <c r="D114" s="19">
        <v>1309611</v>
      </c>
      <c r="E114" s="19">
        <v>356170</v>
      </c>
      <c r="F114" s="19">
        <v>337848.72</v>
      </c>
      <c r="G114" s="19">
        <f t="shared" si="14"/>
        <v>-128480.86000000004</v>
      </c>
      <c r="H114" s="19">
        <f t="shared" si="15"/>
        <v>18321.280000000028</v>
      </c>
      <c r="I114" s="20">
        <f t="shared" si="16"/>
        <v>-27.551514102965555</v>
      </c>
      <c r="J114" s="20">
        <f t="shared" si="17"/>
        <v>94.85602942415137</v>
      </c>
      <c r="K114" s="20">
        <f t="shared" si="18"/>
        <v>25.797639146280837</v>
      </c>
    </row>
    <row r="115" spans="1:11" ht="25.5">
      <c r="A115" s="26" t="s">
        <v>56</v>
      </c>
      <c r="B115" s="18" t="s">
        <v>57</v>
      </c>
      <c r="C115" s="19">
        <v>14925.73</v>
      </c>
      <c r="D115" s="19">
        <v>28458</v>
      </c>
      <c r="E115" s="19">
        <v>0</v>
      </c>
      <c r="F115" s="19">
        <v>88704.82</v>
      </c>
      <c r="G115" s="19">
        <f t="shared" si="14"/>
        <v>73779.09000000001</v>
      </c>
      <c r="H115" s="19">
        <f t="shared" si="15"/>
        <v>-88704.82</v>
      </c>
      <c r="I115" s="20">
        <f t="shared" si="16"/>
        <v>494.30808409370934</v>
      </c>
      <c r="J115" s="20">
        <f t="shared" si="17"/>
        <v>0</v>
      </c>
      <c r="K115" s="20">
        <f t="shared" si="18"/>
        <v>311.7043362147727</v>
      </c>
    </row>
    <row r="116" spans="1:11" ht="12.75">
      <c r="A116" s="27" t="s">
        <v>58</v>
      </c>
      <c r="B116" s="18" t="s">
        <v>59</v>
      </c>
      <c r="C116" s="19">
        <v>12025.16</v>
      </c>
      <c r="D116" s="19">
        <v>14229</v>
      </c>
      <c r="E116" s="19">
        <v>0</v>
      </c>
      <c r="F116" s="19">
        <v>0</v>
      </c>
      <c r="G116" s="19">
        <f t="shared" si="14"/>
        <v>-12025.16</v>
      </c>
      <c r="H116" s="19">
        <f t="shared" si="15"/>
        <v>0</v>
      </c>
      <c r="I116" s="20">
        <f t="shared" si="16"/>
        <v>-100</v>
      </c>
      <c r="J116" s="20">
        <f t="shared" si="17"/>
        <v>0</v>
      </c>
      <c r="K116" s="20">
        <f t="shared" si="18"/>
        <v>0</v>
      </c>
    </row>
    <row r="117" spans="1:11" ht="12.75">
      <c r="A117" s="27" t="s">
        <v>60</v>
      </c>
      <c r="B117" s="18" t="s">
        <v>61</v>
      </c>
      <c r="C117" s="19">
        <v>2900.57</v>
      </c>
      <c r="D117" s="19">
        <v>14229</v>
      </c>
      <c r="E117" s="19">
        <v>0</v>
      </c>
      <c r="F117" s="19">
        <v>88704.82</v>
      </c>
      <c r="G117" s="19">
        <f t="shared" si="14"/>
        <v>85804.25</v>
      </c>
      <c r="H117" s="19">
        <f t="shared" si="15"/>
        <v>-88704.82</v>
      </c>
      <c r="I117" s="20">
        <f t="shared" si="16"/>
        <v>2958.185804859045</v>
      </c>
      <c r="J117" s="20">
        <f t="shared" si="17"/>
        <v>0</v>
      </c>
      <c r="K117" s="20">
        <f t="shared" si="18"/>
        <v>623.4086724295454</v>
      </c>
    </row>
    <row r="118" spans="1:11" ht="25.5">
      <c r="A118" s="26" t="s">
        <v>62</v>
      </c>
      <c r="B118" s="18" t="s">
        <v>63</v>
      </c>
      <c r="C118" s="19">
        <v>2084521.32</v>
      </c>
      <c r="D118" s="19">
        <v>5264626</v>
      </c>
      <c r="E118" s="19">
        <v>1784519</v>
      </c>
      <c r="F118" s="19">
        <v>3327633.76</v>
      </c>
      <c r="G118" s="19">
        <f t="shared" si="14"/>
        <v>1243112.4399999997</v>
      </c>
      <c r="H118" s="19">
        <f t="shared" si="15"/>
        <v>-1543114.7599999998</v>
      </c>
      <c r="I118" s="20">
        <f t="shared" si="16"/>
        <v>59.63539101629337</v>
      </c>
      <c r="J118" s="20">
        <f t="shared" si="17"/>
        <v>186.47230766385786</v>
      </c>
      <c r="K118" s="20">
        <f t="shared" si="18"/>
        <v>63.2074103649528</v>
      </c>
    </row>
    <row r="119" spans="1:11" ht="25.5">
      <c r="A119" s="26" t="s">
        <v>64</v>
      </c>
      <c r="B119" s="18" t="s">
        <v>65</v>
      </c>
      <c r="C119" s="19">
        <v>104012.33</v>
      </c>
      <c r="D119" s="19">
        <v>756157</v>
      </c>
      <c r="E119" s="19">
        <v>189039</v>
      </c>
      <c r="F119" s="19">
        <v>196837.66</v>
      </c>
      <c r="G119" s="19">
        <f t="shared" si="14"/>
        <v>92825.33</v>
      </c>
      <c r="H119" s="19">
        <f t="shared" si="15"/>
        <v>-7798.6600000000035</v>
      </c>
      <c r="I119" s="20">
        <f t="shared" si="16"/>
        <v>89.24454437276813</v>
      </c>
      <c r="J119" s="20">
        <f t="shared" si="17"/>
        <v>104.12542385433694</v>
      </c>
      <c r="K119" s="20">
        <f t="shared" si="18"/>
        <v>26.031321537722985</v>
      </c>
    </row>
    <row r="120" spans="1:11" ht="12.75">
      <c r="A120" s="26" t="s">
        <v>66</v>
      </c>
      <c r="B120" s="18" t="s">
        <v>67</v>
      </c>
      <c r="C120" s="19">
        <v>114.33</v>
      </c>
      <c r="D120" s="19">
        <v>0</v>
      </c>
      <c r="E120" s="19">
        <v>0</v>
      </c>
      <c r="F120" s="19">
        <v>0</v>
      </c>
      <c r="G120" s="19">
        <f t="shared" si="14"/>
        <v>-114.33</v>
      </c>
      <c r="H120" s="19">
        <f t="shared" si="15"/>
        <v>0</v>
      </c>
      <c r="I120" s="20">
        <f t="shared" si="16"/>
        <v>-100</v>
      </c>
      <c r="J120" s="20">
        <f t="shared" si="17"/>
        <v>0</v>
      </c>
      <c r="K120" s="20">
        <f t="shared" si="18"/>
        <v>0</v>
      </c>
    </row>
    <row r="121" spans="1:11" ht="51">
      <c r="A121" s="26" t="s">
        <v>68</v>
      </c>
      <c r="B121" s="18" t="s">
        <v>69</v>
      </c>
      <c r="C121" s="19">
        <v>2482.04</v>
      </c>
      <c r="D121" s="19">
        <v>0</v>
      </c>
      <c r="E121" s="19">
        <v>0</v>
      </c>
      <c r="F121" s="19">
        <v>5024.34</v>
      </c>
      <c r="G121" s="19">
        <f t="shared" si="14"/>
        <v>2542.3</v>
      </c>
      <c r="H121" s="19">
        <f t="shared" si="15"/>
        <v>-5024.34</v>
      </c>
      <c r="I121" s="20">
        <f t="shared" si="16"/>
        <v>102.42784161415611</v>
      </c>
      <c r="J121" s="20">
        <f t="shared" si="17"/>
        <v>0</v>
      </c>
      <c r="K121" s="20">
        <f t="shared" si="18"/>
        <v>0</v>
      </c>
    </row>
    <row r="122" spans="1:11" ht="12.75">
      <c r="A122" s="26" t="s">
        <v>70</v>
      </c>
      <c r="B122" s="18" t="s">
        <v>71</v>
      </c>
      <c r="C122" s="19">
        <v>1890986.95</v>
      </c>
      <c r="D122" s="19">
        <v>5022737</v>
      </c>
      <c r="E122" s="19">
        <v>1551116</v>
      </c>
      <c r="F122" s="19">
        <v>2925681.82</v>
      </c>
      <c r="G122" s="19">
        <f t="shared" si="14"/>
        <v>1034694.8699999999</v>
      </c>
      <c r="H122" s="19">
        <f t="shared" si="15"/>
        <v>-1374565.8199999998</v>
      </c>
      <c r="I122" s="20">
        <f t="shared" si="16"/>
        <v>54.717187233893924</v>
      </c>
      <c r="J122" s="20">
        <f t="shared" si="17"/>
        <v>188.61786094657006</v>
      </c>
      <c r="K122" s="20">
        <f t="shared" si="18"/>
        <v>58.248756006934066</v>
      </c>
    </row>
    <row r="123" spans="1:11" ht="25.5">
      <c r="A123" s="25" t="s">
        <v>72</v>
      </c>
      <c r="B123" s="18" t="s">
        <v>73</v>
      </c>
      <c r="C123" s="19">
        <v>3007855.62</v>
      </c>
      <c r="D123" s="19">
        <v>4197</v>
      </c>
      <c r="E123" s="19">
        <v>0</v>
      </c>
      <c r="F123" s="19">
        <v>180478.52</v>
      </c>
      <c r="G123" s="19">
        <f t="shared" si="14"/>
        <v>-2827377.1</v>
      </c>
      <c r="H123" s="19">
        <f t="shared" si="15"/>
        <v>-180478.52</v>
      </c>
      <c r="I123" s="20">
        <f t="shared" si="16"/>
        <v>-93.99976119864424</v>
      </c>
      <c r="J123" s="20">
        <f t="shared" si="17"/>
        <v>0</v>
      </c>
      <c r="K123" s="20">
        <f t="shared" si="18"/>
        <v>4300.17917560162</v>
      </c>
    </row>
    <row r="124" spans="1:11" ht="25.5">
      <c r="A124" s="26" t="s">
        <v>74</v>
      </c>
      <c r="B124" s="18" t="s">
        <v>75</v>
      </c>
      <c r="C124" s="19">
        <v>214974.16</v>
      </c>
      <c r="D124" s="19">
        <v>0</v>
      </c>
      <c r="E124" s="19">
        <v>0</v>
      </c>
      <c r="F124" s="19">
        <v>178228.67</v>
      </c>
      <c r="G124" s="19">
        <f t="shared" si="14"/>
        <v>-36745.48999999999</v>
      </c>
      <c r="H124" s="19">
        <f t="shared" si="15"/>
        <v>-178228.67</v>
      </c>
      <c r="I124" s="20">
        <f t="shared" si="16"/>
        <v>-17.09297991907492</v>
      </c>
      <c r="J124" s="20">
        <f t="shared" si="17"/>
        <v>0</v>
      </c>
      <c r="K124" s="20">
        <f t="shared" si="18"/>
        <v>0</v>
      </c>
    </row>
    <row r="125" spans="1:11" ht="25.5">
      <c r="A125" s="26" t="s">
        <v>76</v>
      </c>
      <c r="B125" s="18" t="s">
        <v>77</v>
      </c>
      <c r="C125" s="19">
        <v>2786761.63</v>
      </c>
      <c r="D125" s="19">
        <v>4197</v>
      </c>
      <c r="E125" s="19">
        <v>0</v>
      </c>
      <c r="F125" s="19">
        <v>0</v>
      </c>
      <c r="G125" s="19">
        <f t="shared" si="14"/>
        <v>-2786761.63</v>
      </c>
      <c r="H125" s="19">
        <f t="shared" si="15"/>
        <v>0</v>
      </c>
      <c r="I125" s="20">
        <f t="shared" si="16"/>
        <v>-100</v>
      </c>
      <c r="J125" s="20">
        <f t="shared" si="17"/>
        <v>0</v>
      </c>
      <c r="K125" s="20">
        <f t="shared" si="18"/>
        <v>0</v>
      </c>
    </row>
    <row r="126" spans="1:11" ht="12.75">
      <c r="A126" s="26" t="s">
        <v>78</v>
      </c>
      <c r="B126" s="18" t="s">
        <v>71</v>
      </c>
      <c r="C126" s="19">
        <v>6119.83</v>
      </c>
      <c r="D126" s="19">
        <v>0</v>
      </c>
      <c r="E126" s="19">
        <v>0</v>
      </c>
      <c r="F126" s="19">
        <v>2249.85</v>
      </c>
      <c r="G126" s="19">
        <f t="shared" si="14"/>
        <v>-3869.98</v>
      </c>
      <c r="H126" s="19">
        <f t="shared" si="15"/>
        <v>-2249.85</v>
      </c>
      <c r="I126" s="20">
        <f t="shared" si="16"/>
        <v>-63.23672389592521</v>
      </c>
      <c r="J126" s="20">
        <f t="shared" si="17"/>
        <v>0</v>
      </c>
      <c r="K126" s="20">
        <f t="shared" si="18"/>
        <v>0</v>
      </c>
    </row>
    <row r="127" spans="1:11" ht="25.5">
      <c r="A127" s="23" t="s">
        <v>79</v>
      </c>
      <c r="B127" s="18" t="s">
        <v>80</v>
      </c>
      <c r="C127" s="19">
        <v>21540.96</v>
      </c>
      <c r="D127" s="19">
        <v>56659</v>
      </c>
      <c r="E127" s="19">
        <v>4721</v>
      </c>
      <c r="F127" s="19">
        <v>9609.53</v>
      </c>
      <c r="G127" s="19">
        <f t="shared" si="14"/>
        <v>-11931.429999999998</v>
      </c>
      <c r="H127" s="19">
        <f t="shared" si="15"/>
        <v>-4888.530000000001</v>
      </c>
      <c r="I127" s="20">
        <f t="shared" si="16"/>
        <v>-55.38949981802111</v>
      </c>
      <c r="J127" s="20">
        <f t="shared" si="17"/>
        <v>203.5486125820801</v>
      </c>
      <c r="K127" s="20">
        <f t="shared" si="18"/>
        <v>16.960288744947846</v>
      </c>
    </row>
    <row r="128" spans="1:11" ht="12.75">
      <c r="A128" s="23" t="s">
        <v>81</v>
      </c>
      <c r="B128" s="18" t="s">
        <v>82</v>
      </c>
      <c r="C128" s="19">
        <v>28709125.34</v>
      </c>
      <c r="D128" s="19">
        <v>313654078</v>
      </c>
      <c r="E128" s="19">
        <v>77567526</v>
      </c>
      <c r="F128" s="19">
        <v>76981820.41</v>
      </c>
      <c r="G128" s="19">
        <f t="shared" si="14"/>
        <v>48272695.06999999</v>
      </c>
      <c r="H128" s="19">
        <f t="shared" si="15"/>
        <v>585705.5900000036</v>
      </c>
      <c r="I128" s="20">
        <f t="shared" si="16"/>
        <v>168.1440813619716</v>
      </c>
      <c r="J128" s="20">
        <f t="shared" si="17"/>
        <v>99.2449087650417</v>
      </c>
      <c r="K128" s="20">
        <f t="shared" si="18"/>
        <v>24.543542013185622</v>
      </c>
    </row>
    <row r="129" spans="1:11" ht="12.75">
      <c r="A129" s="24" t="s">
        <v>83</v>
      </c>
      <c r="B129" s="18" t="s">
        <v>84</v>
      </c>
      <c r="C129" s="19">
        <v>28709125.34</v>
      </c>
      <c r="D129" s="19">
        <v>313654078</v>
      </c>
      <c r="E129" s="19">
        <v>77567526</v>
      </c>
      <c r="F129" s="19">
        <v>76981820.41</v>
      </c>
      <c r="G129" s="19">
        <f aca="true" t="shared" si="19" ref="G129:G160">F129-C129</f>
        <v>48272695.06999999</v>
      </c>
      <c r="H129" s="19">
        <f aca="true" t="shared" si="20" ref="H129:H160">E129-F129</f>
        <v>585705.5900000036</v>
      </c>
      <c r="I129" s="20">
        <f aca="true" t="shared" si="21" ref="I129:I160">IF(ISERROR(F129/C129),0,F129/C129*100-100)</f>
        <v>168.1440813619716</v>
      </c>
      <c r="J129" s="20">
        <f aca="true" t="shared" si="22" ref="J129:J160">IF(ISERROR(F129/E129),0,F129/E129*100)</f>
        <v>99.2449087650417</v>
      </c>
      <c r="K129" s="20">
        <f aca="true" t="shared" si="23" ref="K129:K160">IF(ISERROR(F129/D129),0,F129/D129*100)</f>
        <v>24.543542013185622</v>
      </c>
    </row>
    <row r="130" spans="1:11" ht="25.5">
      <c r="A130" s="25" t="s">
        <v>85</v>
      </c>
      <c r="B130" s="18" t="s">
        <v>86</v>
      </c>
      <c r="C130" s="19">
        <v>6580805.84</v>
      </c>
      <c r="D130" s="19">
        <v>209587200</v>
      </c>
      <c r="E130" s="19">
        <v>52270239</v>
      </c>
      <c r="F130" s="19">
        <v>52269094.41</v>
      </c>
      <c r="G130" s="19">
        <f t="shared" si="19"/>
        <v>45688288.56999999</v>
      </c>
      <c r="H130" s="19">
        <f t="shared" si="20"/>
        <v>1144.5900000035763</v>
      </c>
      <c r="I130" s="20">
        <f t="shared" si="21"/>
        <v>694.2658647105746</v>
      </c>
      <c r="J130" s="20">
        <f t="shared" si="22"/>
        <v>99.99781024532908</v>
      </c>
      <c r="K130" s="20">
        <f t="shared" si="23"/>
        <v>24.939068039460423</v>
      </c>
    </row>
    <row r="131" spans="1:11" ht="25.5">
      <c r="A131" s="26" t="s">
        <v>87</v>
      </c>
      <c r="B131" s="18" t="s">
        <v>88</v>
      </c>
      <c r="C131" s="19">
        <v>6580805.84</v>
      </c>
      <c r="D131" s="19">
        <v>209587200</v>
      </c>
      <c r="E131" s="19">
        <v>52270239</v>
      </c>
      <c r="F131" s="19">
        <v>52269094.41</v>
      </c>
      <c r="G131" s="19">
        <f t="shared" si="19"/>
        <v>45688288.56999999</v>
      </c>
      <c r="H131" s="19">
        <f t="shared" si="20"/>
        <v>1144.5900000035763</v>
      </c>
      <c r="I131" s="20">
        <f t="shared" si="21"/>
        <v>694.2658647105746</v>
      </c>
      <c r="J131" s="20">
        <f t="shared" si="22"/>
        <v>99.99781024532908</v>
      </c>
      <c r="K131" s="20">
        <f t="shared" si="23"/>
        <v>24.939068039460423</v>
      </c>
    </row>
    <row r="132" spans="1:11" ht="51">
      <c r="A132" s="27" t="s">
        <v>89</v>
      </c>
      <c r="B132" s="18" t="s">
        <v>90</v>
      </c>
      <c r="C132" s="19">
        <v>372667.2</v>
      </c>
      <c r="D132" s="19">
        <v>1490675</v>
      </c>
      <c r="E132" s="19">
        <v>372668</v>
      </c>
      <c r="F132" s="19">
        <v>372668</v>
      </c>
      <c r="G132" s="19">
        <f t="shared" si="19"/>
        <v>0.7999999999883585</v>
      </c>
      <c r="H132" s="19">
        <f t="shared" si="20"/>
        <v>0</v>
      </c>
      <c r="I132" s="20">
        <f t="shared" si="21"/>
        <v>0.00021466874464692864</v>
      </c>
      <c r="J132" s="20">
        <f t="shared" si="22"/>
        <v>100</v>
      </c>
      <c r="K132" s="20">
        <f t="shared" si="23"/>
        <v>24.99994968722223</v>
      </c>
    </row>
    <row r="133" spans="1:11" ht="25.5">
      <c r="A133" s="27" t="s">
        <v>91</v>
      </c>
      <c r="B133" s="18" t="s">
        <v>92</v>
      </c>
      <c r="C133" s="19">
        <v>978796.84</v>
      </c>
      <c r="D133" s="19">
        <v>5182749</v>
      </c>
      <c r="E133" s="19">
        <v>1294684</v>
      </c>
      <c r="F133" s="19">
        <v>1294128.49</v>
      </c>
      <c r="G133" s="19">
        <f t="shared" si="19"/>
        <v>315331.65</v>
      </c>
      <c r="H133" s="19">
        <f t="shared" si="20"/>
        <v>555.5100000000093</v>
      </c>
      <c r="I133" s="20">
        <f t="shared" si="21"/>
        <v>32.21625133158378</v>
      </c>
      <c r="J133" s="20">
        <f t="shared" si="22"/>
        <v>99.95709300493402</v>
      </c>
      <c r="K133" s="20">
        <f t="shared" si="23"/>
        <v>24.969924069253594</v>
      </c>
    </row>
    <row r="134" spans="1:11" ht="12.75">
      <c r="A134" s="27" t="s">
        <v>93</v>
      </c>
      <c r="B134" s="18" t="s">
        <v>94</v>
      </c>
      <c r="C134" s="19">
        <v>41625.47</v>
      </c>
      <c r="D134" s="19">
        <v>383999</v>
      </c>
      <c r="E134" s="19">
        <v>81000</v>
      </c>
      <c r="F134" s="19">
        <v>80576.25</v>
      </c>
      <c r="G134" s="19">
        <f t="shared" si="19"/>
        <v>38950.78</v>
      </c>
      <c r="H134" s="19">
        <f t="shared" si="20"/>
        <v>423.75</v>
      </c>
      <c r="I134" s="20">
        <f t="shared" si="21"/>
        <v>93.57439087174271</v>
      </c>
      <c r="J134" s="20">
        <f t="shared" si="22"/>
        <v>99.47685185185186</v>
      </c>
      <c r="K134" s="20">
        <f t="shared" si="23"/>
        <v>20.98345308190907</v>
      </c>
    </row>
    <row r="135" spans="1:11" ht="25.5">
      <c r="A135" s="27" t="s">
        <v>95</v>
      </c>
      <c r="B135" s="18" t="s">
        <v>96</v>
      </c>
      <c r="C135" s="19">
        <v>676724.94</v>
      </c>
      <c r="D135" s="19">
        <v>2673861</v>
      </c>
      <c r="E135" s="19">
        <v>668466</v>
      </c>
      <c r="F135" s="19">
        <v>668466</v>
      </c>
      <c r="G135" s="19">
        <f t="shared" si="19"/>
        <v>-8258.939999999944</v>
      </c>
      <c r="H135" s="19">
        <f t="shared" si="20"/>
        <v>0</v>
      </c>
      <c r="I135" s="20">
        <f t="shared" si="21"/>
        <v>-1.2204279038393224</v>
      </c>
      <c r="J135" s="20">
        <f t="shared" si="22"/>
        <v>100</v>
      </c>
      <c r="K135" s="20">
        <f t="shared" si="23"/>
        <v>25.000028049326424</v>
      </c>
    </row>
    <row r="136" spans="1:11" ht="25.5">
      <c r="A136" s="27" t="s">
        <v>97</v>
      </c>
      <c r="B136" s="18" t="s">
        <v>98</v>
      </c>
      <c r="C136" s="19">
        <v>488153.17</v>
      </c>
      <c r="D136" s="19">
        <v>2072157</v>
      </c>
      <c r="E136" s="19">
        <v>423040</v>
      </c>
      <c r="F136" s="19">
        <v>423040</v>
      </c>
      <c r="G136" s="19">
        <f t="shared" si="19"/>
        <v>-65113.169999999984</v>
      </c>
      <c r="H136" s="19">
        <f t="shared" si="20"/>
        <v>0</v>
      </c>
      <c r="I136" s="20">
        <f t="shared" si="21"/>
        <v>-13.338676055304518</v>
      </c>
      <c r="J136" s="20">
        <f t="shared" si="22"/>
        <v>100</v>
      </c>
      <c r="K136" s="20">
        <f t="shared" si="23"/>
        <v>20.415441494056676</v>
      </c>
    </row>
    <row r="137" spans="1:11" ht="12.75">
      <c r="A137" s="27" t="s">
        <v>99</v>
      </c>
      <c r="B137" s="18" t="s">
        <v>100</v>
      </c>
      <c r="C137" s="19">
        <v>3830591.46</v>
      </c>
      <c r="D137" s="19">
        <v>14646566</v>
      </c>
      <c r="E137" s="19">
        <v>3661641</v>
      </c>
      <c r="F137" s="19">
        <v>3661641</v>
      </c>
      <c r="G137" s="19">
        <f t="shared" si="19"/>
        <v>-168950.45999999996</v>
      </c>
      <c r="H137" s="19">
        <f t="shared" si="20"/>
        <v>0</v>
      </c>
      <c r="I137" s="20">
        <f t="shared" si="21"/>
        <v>-4.410558049957132</v>
      </c>
      <c r="J137" s="20">
        <f t="shared" si="22"/>
        <v>100</v>
      </c>
      <c r="K137" s="20">
        <f t="shared" si="23"/>
        <v>24.99999658623052</v>
      </c>
    </row>
    <row r="138" spans="1:11" ht="12.75">
      <c r="A138" s="27" t="s">
        <v>101</v>
      </c>
      <c r="B138" s="18" t="s">
        <v>102</v>
      </c>
      <c r="C138" s="19">
        <v>192246.76</v>
      </c>
      <c r="D138" s="19">
        <v>183137193</v>
      </c>
      <c r="E138" s="19">
        <v>45768740</v>
      </c>
      <c r="F138" s="19">
        <v>45768574.67</v>
      </c>
      <c r="G138" s="19">
        <f t="shared" si="19"/>
        <v>45576327.910000004</v>
      </c>
      <c r="H138" s="19">
        <f t="shared" si="20"/>
        <v>165.32999999821186</v>
      </c>
      <c r="I138" s="20">
        <f t="shared" si="21"/>
        <v>23707.20209276869</v>
      </c>
      <c r="J138" s="20">
        <f t="shared" si="22"/>
        <v>99.99963877091658</v>
      </c>
      <c r="K138" s="20">
        <f t="shared" si="23"/>
        <v>24.991414316369916</v>
      </c>
    </row>
    <row r="139" spans="1:11" ht="12.75">
      <c r="A139" s="25" t="s">
        <v>103</v>
      </c>
      <c r="B139" s="18" t="s">
        <v>104</v>
      </c>
      <c r="C139" s="19">
        <v>22128319.5</v>
      </c>
      <c r="D139" s="19">
        <v>104066878</v>
      </c>
      <c r="E139" s="19">
        <v>25297287</v>
      </c>
      <c r="F139" s="19">
        <v>24712726</v>
      </c>
      <c r="G139" s="19">
        <f t="shared" si="19"/>
        <v>2584406.5</v>
      </c>
      <c r="H139" s="19">
        <f t="shared" si="20"/>
        <v>584561</v>
      </c>
      <c r="I139" s="20">
        <f t="shared" si="21"/>
        <v>11.679181060269855</v>
      </c>
      <c r="J139" s="20">
        <f t="shared" si="22"/>
        <v>97.68923442264777</v>
      </c>
      <c r="K139" s="20">
        <f t="shared" si="23"/>
        <v>23.74696586939026</v>
      </c>
    </row>
    <row r="140" spans="1:11" ht="12.75">
      <c r="A140" s="26" t="s">
        <v>105</v>
      </c>
      <c r="B140" s="18" t="s">
        <v>106</v>
      </c>
      <c r="C140" s="19">
        <v>21878245.28</v>
      </c>
      <c r="D140" s="19">
        <v>102377921</v>
      </c>
      <c r="E140" s="19">
        <v>24860184</v>
      </c>
      <c r="F140" s="19">
        <v>24284313.56</v>
      </c>
      <c r="G140" s="19">
        <f t="shared" si="19"/>
        <v>2406068.2799999975</v>
      </c>
      <c r="H140" s="19">
        <f t="shared" si="20"/>
        <v>575870.4400000013</v>
      </c>
      <c r="I140" s="20">
        <f t="shared" si="21"/>
        <v>10.997537733062643</v>
      </c>
      <c r="J140" s="20">
        <f t="shared" si="22"/>
        <v>97.68356324313608</v>
      </c>
      <c r="K140" s="20">
        <f t="shared" si="23"/>
        <v>23.72026441130798</v>
      </c>
    </row>
    <row r="141" spans="1:11" ht="25.5">
      <c r="A141" s="27" t="s">
        <v>107</v>
      </c>
      <c r="B141" s="18" t="s">
        <v>108</v>
      </c>
      <c r="C141" s="19">
        <v>2943916.67</v>
      </c>
      <c r="D141" s="19">
        <v>14241784</v>
      </c>
      <c r="E141" s="19">
        <v>4799163</v>
      </c>
      <c r="F141" s="19">
        <v>4279889.29</v>
      </c>
      <c r="G141" s="19">
        <f t="shared" si="19"/>
        <v>1335972.62</v>
      </c>
      <c r="H141" s="19">
        <f t="shared" si="20"/>
        <v>519273.70999999996</v>
      </c>
      <c r="I141" s="20">
        <f t="shared" si="21"/>
        <v>45.38078925990797</v>
      </c>
      <c r="J141" s="20">
        <f t="shared" si="22"/>
        <v>89.17991095530617</v>
      </c>
      <c r="K141" s="20">
        <f t="shared" si="23"/>
        <v>30.051637421266886</v>
      </c>
    </row>
    <row r="142" spans="1:11" ht="25.5">
      <c r="A142" s="27" t="s">
        <v>109</v>
      </c>
      <c r="B142" s="18" t="s">
        <v>110</v>
      </c>
      <c r="C142" s="19">
        <v>374682.96</v>
      </c>
      <c r="D142" s="19">
        <v>1828074</v>
      </c>
      <c r="E142" s="19">
        <v>396942</v>
      </c>
      <c r="F142" s="19">
        <v>394687.7</v>
      </c>
      <c r="G142" s="19">
        <f t="shared" si="19"/>
        <v>20004.73999999999</v>
      </c>
      <c r="H142" s="19">
        <f t="shared" si="20"/>
        <v>2254.2999999999884</v>
      </c>
      <c r="I142" s="20">
        <f t="shared" si="21"/>
        <v>5.339111231532925</v>
      </c>
      <c r="J142" s="20">
        <f t="shared" si="22"/>
        <v>99.43208327664999</v>
      </c>
      <c r="K142" s="20">
        <f t="shared" si="23"/>
        <v>21.59035684551063</v>
      </c>
    </row>
    <row r="143" spans="1:11" ht="25.5">
      <c r="A143" s="27" t="s">
        <v>111</v>
      </c>
      <c r="B143" s="18" t="s">
        <v>112</v>
      </c>
      <c r="C143" s="19">
        <v>15739190.33</v>
      </c>
      <c r="D143" s="19">
        <v>72066721</v>
      </c>
      <c r="E143" s="19">
        <v>16714744</v>
      </c>
      <c r="F143" s="19">
        <v>16665633.16</v>
      </c>
      <c r="G143" s="19">
        <f t="shared" si="19"/>
        <v>926442.8300000001</v>
      </c>
      <c r="H143" s="19">
        <f t="shared" si="20"/>
        <v>49110.83999999985</v>
      </c>
      <c r="I143" s="20">
        <f t="shared" si="21"/>
        <v>5.886216575157192</v>
      </c>
      <c r="J143" s="20">
        <f t="shared" si="22"/>
        <v>99.70618251766226</v>
      </c>
      <c r="K143" s="20">
        <f t="shared" si="23"/>
        <v>23.12528297215021</v>
      </c>
    </row>
    <row r="144" spans="1:11" ht="25.5">
      <c r="A144" s="27" t="s">
        <v>113</v>
      </c>
      <c r="B144" s="18" t="s">
        <v>114</v>
      </c>
      <c r="C144" s="19">
        <v>5942.99</v>
      </c>
      <c r="D144" s="19">
        <v>23698</v>
      </c>
      <c r="E144" s="19">
        <v>10538</v>
      </c>
      <c r="F144" s="19">
        <v>7783.4</v>
      </c>
      <c r="G144" s="19">
        <f t="shared" si="19"/>
        <v>1840.4099999999999</v>
      </c>
      <c r="H144" s="19">
        <f t="shared" si="20"/>
        <v>2754.6000000000004</v>
      </c>
      <c r="I144" s="20">
        <f t="shared" si="21"/>
        <v>30.967745192234872</v>
      </c>
      <c r="J144" s="20">
        <f t="shared" si="22"/>
        <v>73.86031505029416</v>
      </c>
      <c r="K144" s="20">
        <f t="shared" si="23"/>
        <v>32.8441218668242</v>
      </c>
    </row>
    <row r="145" spans="1:11" ht="25.5">
      <c r="A145" s="27" t="s">
        <v>115</v>
      </c>
      <c r="B145" s="18" t="s">
        <v>116</v>
      </c>
      <c r="C145" s="19">
        <v>388114.68</v>
      </c>
      <c r="D145" s="19">
        <v>2158913</v>
      </c>
      <c r="E145" s="19">
        <v>459940</v>
      </c>
      <c r="F145" s="19">
        <v>457463.01</v>
      </c>
      <c r="G145" s="19">
        <f t="shared" si="19"/>
        <v>69348.33000000002</v>
      </c>
      <c r="H145" s="19">
        <f t="shared" si="20"/>
        <v>2476.9899999999907</v>
      </c>
      <c r="I145" s="20">
        <f t="shared" si="21"/>
        <v>17.867999736572713</v>
      </c>
      <c r="J145" s="20">
        <f t="shared" si="22"/>
        <v>99.46145366786972</v>
      </c>
      <c r="K145" s="20">
        <f t="shared" si="23"/>
        <v>21.189506478491722</v>
      </c>
    </row>
    <row r="146" spans="1:11" ht="25.5">
      <c r="A146" s="27" t="s">
        <v>117</v>
      </c>
      <c r="B146" s="18" t="s">
        <v>118</v>
      </c>
      <c r="C146" s="19">
        <v>1939418.38</v>
      </c>
      <c r="D146" s="19">
        <v>8980136</v>
      </c>
      <c r="E146" s="19">
        <v>1846004</v>
      </c>
      <c r="F146" s="19">
        <v>1846004</v>
      </c>
      <c r="G146" s="19">
        <f t="shared" si="19"/>
        <v>-93414.37999999989</v>
      </c>
      <c r="H146" s="19">
        <f t="shared" si="20"/>
        <v>0</v>
      </c>
      <c r="I146" s="20">
        <f t="shared" si="21"/>
        <v>-4.816618268823461</v>
      </c>
      <c r="J146" s="20">
        <f t="shared" si="22"/>
        <v>100</v>
      </c>
      <c r="K146" s="20">
        <f t="shared" si="23"/>
        <v>20.5565260927006</v>
      </c>
    </row>
    <row r="147" spans="1:11" ht="25.5">
      <c r="A147" s="27" t="s">
        <v>119</v>
      </c>
      <c r="B147" s="18" t="s">
        <v>120</v>
      </c>
      <c r="C147" s="19">
        <v>12131.41</v>
      </c>
      <c r="D147" s="19">
        <v>545054</v>
      </c>
      <c r="E147" s="19">
        <v>112045</v>
      </c>
      <c r="F147" s="19">
        <v>112045</v>
      </c>
      <c r="G147" s="19">
        <f t="shared" si="19"/>
        <v>99913.59</v>
      </c>
      <c r="H147" s="19">
        <f t="shared" si="20"/>
        <v>0</v>
      </c>
      <c r="I147" s="20">
        <f t="shared" si="21"/>
        <v>823.5942071037085</v>
      </c>
      <c r="J147" s="20">
        <f t="shared" si="22"/>
        <v>100</v>
      </c>
      <c r="K147" s="20">
        <f t="shared" si="23"/>
        <v>20.556678787789835</v>
      </c>
    </row>
    <row r="148" spans="1:11" ht="25.5">
      <c r="A148" s="27" t="s">
        <v>121</v>
      </c>
      <c r="B148" s="18" t="s">
        <v>122</v>
      </c>
      <c r="C148" s="19">
        <v>29360.94</v>
      </c>
      <c r="D148" s="19">
        <v>165204</v>
      </c>
      <c r="E148" s="19">
        <v>33960</v>
      </c>
      <c r="F148" s="19">
        <v>33960</v>
      </c>
      <c r="G148" s="19">
        <f t="shared" si="19"/>
        <v>4599.060000000001</v>
      </c>
      <c r="H148" s="19">
        <f t="shared" si="20"/>
        <v>0</v>
      </c>
      <c r="I148" s="20">
        <f t="shared" si="21"/>
        <v>15.663871797020136</v>
      </c>
      <c r="J148" s="20">
        <f t="shared" si="22"/>
        <v>100</v>
      </c>
      <c r="K148" s="20">
        <f t="shared" si="23"/>
        <v>20.556402992663617</v>
      </c>
    </row>
    <row r="149" spans="1:11" ht="25.5">
      <c r="A149" s="27" t="s">
        <v>123</v>
      </c>
      <c r="B149" s="18" t="s">
        <v>124</v>
      </c>
      <c r="C149" s="19">
        <v>445486.92</v>
      </c>
      <c r="D149" s="19">
        <v>2368337</v>
      </c>
      <c r="E149" s="19">
        <v>486848</v>
      </c>
      <c r="F149" s="19">
        <v>486848</v>
      </c>
      <c r="G149" s="19">
        <f t="shared" si="19"/>
        <v>41361.080000000016</v>
      </c>
      <c r="H149" s="19">
        <f t="shared" si="20"/>
        <v>0</v>
      </c>
      <c r="I149" s="20">
        <f t="shared" si="21"/>
        <v>9.284465635938318</v>
      </c>
      <c r="J149" s="20">
        <f t="shared" si="22"/>
        <v>100</v>
      </c>
      <c r="K149" s="20">
        <f t="shared" si="23"/>
        <v>20.556533972994554</v>
      </c>
    </row>
    <row r="150" spans="1:11" ht="12.75">
      <c r="A150" s="26" t="s">
        <v>125</v>
      </c>
      <c r="B150" s="18" t="s">
        <v>126</v>
      </c>
      <c r="C150" s="19">
        <v>250074.22</v>
      </c>
      <c r="D150" s="19">
        <v>1688957</v>
      </c>
      <c r="E150" s="19">
        <v>437103</v>
      </c>
      <c r="F150" s="19">
        <v>428412.44</v>
      </c>
      <c r="G150" s="19">
        <f t="shared" si="19"/>
        <v>178338.22</v>
      </c>
      <c r="H150" s="19">
        <f t="shared" si="20"/>
        <v>8690.559999999998</v>
      </c>
      <c r="I150" s="20">
        <f t="shared" si="21"/>
        <v>71.3141162651632</v>
      </c>
      <c r="J150" s="20">
        <f t="shared" si="22"/>
        <v>98.01178212000376</v>
      </c>
      <c r="K150" s="20">
        <f t="shared" si="23"/>
        <v>25.365503088592543</v>
      </c>
    </row>
    <row r="151" spans="1:11" ht="12.75">
      <c r="A151" s="17" t="s">
        <v>127</v>
      </c>
      <c r="B151" s="18" t="s">
        <v>128</v>
      </c>
      <c r="C151" s="19">
        <v>530657801.6</v>
      </c>
      <c r="D151" s="19">
        <v>2178397916</v>
      </c>
      <c r="E151" s="19">
        <v>519697721</v>
      </c>
      <c r="F151" s="19">
        <v>515354278.44</v>
      </c>
      <c r="G151" s="19">
        <f t="shared" si="19"/>
        <v>-15303523.160000026</v>
      </c>
      <c r="H151" s="19">
        <f t="shared" si="20"/>
        <v>4343442.560000002</v>
      </c>
      <c r="I151" s="20">
        <f t="shared" si="21"/>
        <v>-2.8838779179082934</v>
      </c>
      <c r="J151" s="20">
        <f t="shared" si="22"/>
        <v>99.16423675061681</v>
      </c>
      <c r="K151" s="20">
        <f t="shared" si="23"/>
        <v>23.65749042701526</v>
      </c>
    </row>
    <row r="152" spans="1:11" ht="12.75">
      <c r="A152" s="23" t="s">
        <v>23</v>
      </c>
      <c r="B152" s="18" t="s">
        <v>129</v>
      </c>
      <c r="C152" s="19">
        <v>530530290.63</v>
      </c>
      <c r="D152" s="19">
        <v>2177587437</v>
      </c>
      <c r="E152" s="19">
        <v>519521304</v>
      </c>
      <c r="F152" s="19">
        <v>515177862.17</v>
      </c>
      <c r="G152" s="19">
        <f t="shared" si="19"/>
        <v>-15352428.459999979</v>
      </c>
      <c r="H152" s="19">
        <f t="shared" si="20"/>
        <v>4343441.829999983</v>
      </c>
      <c r="I152" s="20">
        <f t="shared" si="21"/>
        <v>-2.893789239021416</v>
      </c>
      <c r="J152" s="20">
        <f t="shared" si="22"/>
        <v>99.16395308593545</v>
      </c>
      <c r="K152" s="20">
        <f t="shared" si="23"/>
        <v>23.658194082885867</v>
      </c>
    </row>
    <row r="153" spans="1:11" ht="12.75">
      <c r="A153" s="24" t="s">
        <v>130</v>
      </c>
      <c r="B153" s="18" t="s">
        <v>131</v>
      </c>
      <c r="C153" s="19">
        <v>2937695.17</v>
      </c>
      <c r="D153" s="19">
        <v>14453298</v>
      </c>
      <c r="E153" s="19">
        <v>2943725</v>
      </c>
      <c r="F153" s="19">
        <v>2940114.22</v>
      </c>
      <c r="G153" s="19">
        <f t="shared" si="19"/>
        <v>2419.0500000002794</v>
      </c>
      <c r="H153" s="19">
        <f t="shared" si="20"/>
        <v>3610.779999999795</v>
      </c>
      <c r="I153" s="20">
        <f t="shared" si="21"/>
        <v>0.08234516721488205</v>
      </c>
      <c r="J153" s="20">
        <f t="shared" si="22"/>
        <v>99.87733976509355</v>
      </c>
      <c r="K153" s="20">
        <f t="shared" si="23"/>
        <v>20.342168410282554</v>
      </c>
    </row>
    <row r="154" spans="1:11" ht="12.75">
      <c r="A154" s="25" t="s">
        <v>132</v>
      </c>
      <c r="B154" s="18" t="s">
        <v>133</v>
      </c>
      <c r="C154" s="19">
        <v>2030072.42</v>
      </c>
      <c r="D154" s="19">
        <v>10599038</v>
      </c>
      <c r="E154" s="19">
        <v>2083780</v>
      </c>
      <c r="F154" s="19">
        <v>2081536.87</v>
      </c>
      <c r="G154" s="19">
        <f t="shared" si="19"/>
        <v>51464.450000000186</v>
      </c>
      <c r="H154" s="19">
        <f t="shared" si="20"/>
        <v>2243.1299999998882</v>
      </c>
      <c r="I154" s="20">
        <f t="shared" si="21"/>
        <v>2.535104141752754</v>
      </c>
      <c r="J154" s="20">
        <f t="shared" si="22"/>
        <v>99.89235283955121</v>
      </c>
      <c r="K154" s="20">
        <f t="shared" si="23"/>
        <v>19.638922607881963</v>
      </c>
    </row>
    <row r="155" spans="1:11" ht="12.75">
      <c r="A155" s="26" t="s">
        <v>134</v>
      </c>
      <c r="B155" s="18" t="s">
        <v>135</v>
      </c>
      <c r="C155" s="19">
        <v>1545479.23</v>
      </c>
      <c r="D155" s="19">
        <v>8478955</v>
      </c>
      <c r="E155" s="19">
        <v>1606884</v>
      </c>
      <c r="F155" s="19">
        <v>1606349.3</v>
      </c>
      <c r="G155" s="19">
        <f t="shared" si="19"/>
        <v>60870.070000000065</v>
      </c>
      <c r="H155" s="19">
        <f t="shared" si="20"/>
        <v>534.6999999999534</v>
      </c>
      <c r="I155" s="20">
        <f t="shared" si="21"/>
        <v>3.9385886797068252</v>
      </c>
      <c r="J155" s="20">
        <f t="shared" si="22"/>
        <v>99.96672441819074</v>
      </c>
      <c r="K155" s="20">
        <f t="shared" si="23"/>
        <v>18.945132979240956</v>
      </c>
    </row>
    <row r="156" spans="1:11" ht="12.75">
      <c r="A156" s="25" t="s">
        <v>136</v>
      </c>
      <c r="B156" s="18" t="s">
        <v>137</v>
      </c>
      <c r="C156" s="19">
        <v>907622.75</v>
      </c>
      <c r="D156" s="19">
        <v>3854260</v>
      </c>
      <c r="E156" s="19">
        <v>859945</v>
      </c>
      <c r="F156" s="19">
        <v>858577.35</v>
      </c>
      <c r="G156" s="19">
        <f t="shared" si="19"/>
        <v>-49045.40000000002</v>
      </c>
      <c r="H156" s="19">
        <f t="shared" si="20"/>
        <v>1367.6500000000233</v>
      </c>
      <c r="I156" s="20">
        <f t="shared" si="21"/>
        <v>-5.403720874118676</v>
      </c>
      <c r="J156" s="20">
        <f t="shared" si="22"/>
        <v>99.84096075911832</v>
      </c>
      <c r="K156" s="20">
        <f t="shared" si="23"/>
        <v>22.276062071577943</v>
      </c>
    </row>
    <row r="157" spans="1:11" ht="12.75">
      <c r="A157" s="24" t="s">
        <v>25</v>
      </c>
      <c r="B157" s="18" t="s">
        <v>138</v>
      </c>
      <c r="C157" s="19">
        <v>505354177.72</v>
      </c>
      <c r="D157" s="19">
        <v>2058432004</v>
      </c>
      <c r="E157" s="19">
        <v>491168156</v>
      </c>
      <c r="F157" s="19">
        <v>487413253.95</v>
      </c>
      <c r="G157" s="19">
        <f t="shared" si="19"/>
        <v>-17940923.77000004</v>
      </c>
      <c r="H157" s="19">
        <f t="shared" si="20"/>
        <v>3754902.050000012</v>
      </c>
      <c r="I157" s="20">
        <f t="shared" si="21"/>
        <v>-3.550168290078034</v>
      </c>
      <c r="J157" s="20">
        <f t="shared" si="22"/>
        <v>99.2355159828399</v>
      </c>
      <c r="K157" s="20">
        <f t="shared" si="23"/>
        <v>23.678861045827386</v>
      </c>
    </row>
    <row r="158" spans="1:11" ht="12.75">
      <c r="A158" s="25" t="s">
        <v>139</v>
      </c>
      <c r="B158" s="18" t="s">
        <v>140</v>
      </c>
      <c r="C158" s="19">
        <v>1640709.77</v>
      </c>
      <c r="D158" s="19">
        <v>6903959</v>
      </c>
      <c r="E158" s="19">
        <v>1619880</v>
      </c>
      <c r="F158" s="19">
        <v>1619615.7</v>
      </c>
      <c r="G158" s="19">
        <f t="shared" si="19"/>
        <v>-21094.070000000065</v>
      </c>
      <c r="H158" s="19">
        <f t="shared" si="20"/>
        <v>264.30000000004657</v>
      </c>
      <c r="I158" s="20">
        <f t="shared" si="21"/>
        <v>-1.28566736090076</v>
      </c>
      <c r="J158" s="20">
        <f t="shared" si="22"/>
        <v>99.98368397659085</v>
      </c>
      <c r="K158" s="20">
        <f t="shared" si="23"/>
        <v>23.459231145492026</v>
      </c>
    </row>
    <row r="159" spans="1:11" ht="12.75">
      <c r="A159" s="25" t="s">
        <v>141</v>
      </c>
      <c r="B159" s="18" t="s">
        <v>142</v>
      </c>
      <c r="C159" s="19">
        <v>503713467.95</v>
      </c>
      <c r="D159" s="19">
        <v>2051528045</v>
      </c>
      <c r="E159" s="19">
        <v>489548276</v>
      </c>
      <c r="F159" s="19">
        <v>485793638.25</v>
      </c>
      <c r="G159" s="19">
        <f t="shared" si="19"/>
        <v>-17919829.699999988</v>
      </c>
      <c r="H159" s="19">
        <f t="shared" si="20"/>
        <v>3754637.75</v>
      </c>
      <c r="I159" s="20">
        <f t="shared" si="21"/>
        <v>-3.557544286621848</v>
      </c>
      <c r="J159" s="20">
        <f t="shared" si="22"/>
        <v>99.23304034881332</v>
      </c>
      <c r="K159" s="20">
        <f t="shared" si="23"/>
        <v>23.679600161156948</v>
      </c>
    </row>
    <row r="160" spans="1:11" ht="25.5">
      <c r="A160" s="24" t="s">
        <v>143</v>
      </c>
      <c r="B160" s="18" t="s">
        <v>144</v>
      </c>
      <c r="C160" s="19">
        <v>16849.29</v>
      </c>
      <c r="D160" s="19">
        <v>17442</v>
      </c>
      <c r="E160" s="19">
        <v>17442</v>
      </c>
      <c r="F160" s="19">
        <v>17074.87</v>
      </c>
      <c r="G160" s="19">
        <f t="shared" si="19"/>
        <v>225.5799999999981</v>
      </c>
      <c r="H160" s="19">
        <f t="shared" si="20"/>
        <v>367.130000000001</v>
      </c>
      <c r="I160" s="20">
        <f t="shared" si="21"/>
        <v>1.33881012196953</v>
      </c>
      <c r="J160" s="20">
        <f t="shared" si="22"/>
        <v>97.89513817222795</v>
      </c>
      <c r="K160" s="20">
        <f t="shared" si="23"/>
        <v>97.89513817222795</v>
      </c>
    </row>
    <row r="161" spans="1:11" ht="12.75">
      <c r="A161" s="25" t="s">
        <v>145</v>
      </c>
      <c r="B161" s="18" t="s">
        <v>146</v>
      </c>
      <c r="C161" s="19">
        <v>16849.29</v>
      </c>
      <c r="D161" s="19">
        <v>17442</v>
      </c>
      <c r="E161" s="19">
        <v>17442</v>
      </c>
      <c r="F161" s="19">
        <v>17074.87</v>
      </c>
      <c r="G161" s="19">
        <f>F161-C161</f>
        <v>225.5799999999981</v>
      </c>
      <c r="H161" s="19">
        <f aca="true" t="shared" si="24" ref="H161:H175">E161-F161</f>
        <v>367.130000000001</v>
      </c>
      <c r="I161" s="20">
        <f aca="true" t="shared" si="25" ref="I161:I175">IF(ISERROR(F161/C161),0,F161/C161*100-100)</f>
        <v>1.33881012196953</v>
      </c>
      <c r="J161" s="20">
        <f aca="true" t="shared" si="26" ref="J161:J175">IF(ISERROR(F161/E161),0,F161/E161*100)</f>
        <v>97.89513817222795</v>
      </c>
      <c r="K161" s="20">
        <f aca="true" t="shared" si="27" ref="K161:K175">IF(ISERROR(F161/D161),0,F161/D161*100)</f>
        <v>97.89513817222795</v>
      </c>
    </row>
    <row r="162" spans="1:11" ht="12.75">
      <c r="A162" s="24" t="s">
        <v>147</v>
      </c>
      <c r="B162" s="18" t="s">
        <v>148</v>
      </c>
      <c r="C162" s="19">
        <v>22221568.45</v>
      </c>
      <c r="D162" s="19">
        <v>104684693</v>
      </c>
      <c r="E162" s="19">
        <v>25391981</v>
      </c>
      <c r="F162" s="19">
        <v>24807419.13</v>
      </c>
      <c r="G162" s="19">
        <f>F162-C162</f>
        <v>2585850.6799999997</v>
      </c>
      <c r="H162" s="19">
        <f t="shared" si="24"/>
        <v>584561.870000001</v>
      </c>
      <c r="I162" s="20">
        <f t="shared" si="25"/>
        <v>11.636670407934233</v>
      </c>
      <c r="J162" s="20">
        <f t="shared" si="26"/>
        <v>97.697848505794</v>
      </c>
      <c r="K162" s="20">
        <f t="shared" si="27"/>
        <v>23.697274567161408</v>
      </c>
    </row>
    <row r="163" spans="1:11" ht="12.75">
      <c r="A163" s="25" t="s">
        <v>149</v>
      </c>
      <c r="B163" s="18" t="s">
        <v>150</v>
      </c>
      <c r="C163" s="19">
        <v>22128319.52</v>
      </c>
      <c r="D163" s="19">
        <v>104066878</v>
      </c>
      <c r="E163" s="19">
        <v>25297287</v>
      </c>
      <c r="F163" s="19">
        <v>24712726</v>
      </c>
      <c r="G163" s="19">
        <f>F163-C163</f>
        <v>2584406.4800000004</v>
      </c>
      <c r="H163" s="19">
        <f t="shared" si="24"/>
        <v>584561</v>
      </c>
      <c r="I163" s="20">
        <f t="shared" si="25"/>
        <v>11.679180959332072</v>
      </c>
      <c r="J163" s="20">
        <f t="shared" si="26"/>
        <v>97.68923442264777</v>
      </c>
      <c r="K163" s="20">
        <f t="shared" si="27"/>
        <v>23.74696586939026</v>
      </c>
    </row>
    <row r="164" spans="1:11" ht="25.5">
      <c r="A164" s="26" t="s">
        <v>151</v>
      </c>
      <c r="B164" s="18" t="s">
        <v>152</v>
      </c>
      <c r="C164" s="19">
        <v>22128319.52</v>
      </c>
      <c r="D164" s="19">
        <v>104066878</v>
      </c>
      <c r="E164" s="19">
        <v>25297287</v>
      </c>
      <c r="F164" s="19">
        <v>24712726</v>
      </c>
      <c r="G164" s="19">
        <f>F164-C164</f>
        <v>2584406.4800000004</v>
      </c>
      <c r="H164" s="19">
        <f t="shared" si="24"/>
        <v>584561</v>
      </c>
      <c r="I164" s="20">
        <f t="shared" si="25"/>
        <v>11.679180959332072</v>
      </c>
      <c r="J164" s="20">
        <f t="shared" si="26"/>
        <v>97.68923442264777</v>
      </c>
      <c r="K164" s="20">
        <f t="shared" si="27"/>
        <v>23.74696586939026</v>
      </c>
    </row>
    <row r="165" spans="1:11" ht="25.5">
      <c r="A165" s="25" t="s">
        <v>153</v>
      </c>
      <c r="B165" s="18" t="s">
        <v>154</v>
      </c>
      <c r="C165" s="19">
        <v>93248.93</v>
      </c>
      <c r="D165" s="19">
        <v>617815</v>
      </c>
      <c r="E165" s="19">
        <v>94694</v>
      </c>
      <c r="F165" s="19">
        <v>94693.13</v>
      </c>
      <c r="G165" s="19">
        <f>F165-C165</f>
        <v>1444.2000000000116</v>
      </c>
      <c r="H165" s="19">
        <f t="shared" si="24"/>
        <v>0.8699999999953434</v>
      </c>
      <c r="I165" s="20">
        <f t="shared" si="25"/>
        <v>1.5487577176488827</v>
      </c>
      <c r="J165" s="20">
        <f t="shared" si="26"/>
        <v>99.99908125118804</v>
      </c>
      <c r="K165" s="20">
        <f t="shared" si="27"/>
        <v>15.32710115487646</v>
      </c>
    </row>
    <row r="166" spans="1:11" ht="25.5">
      <c r="A166" s="26" t="s">
        <v>155</v>
      </c>
      <c r="B166" s="18" t="s">
        <v>156</v>
      </c>
      <c r="C166" s="19">
        <v>85335.31</v>
      </c>
      <c r="D166" s="19">
        <v>490175</v>
      </c>
      <c r="E166" s="19">
        <v>59908</v>
      </c>
      <c r="F166" s="19">
        <v>59908</v>
      </c>
      <c r="G166" s="19">
        <f>F166-C166</f>
        <v>-25427.309999999998</v>
      </c>
      <c r="H166" s="19">
        <f t="shared" si="24"/>
        <v>0</v>
      </c>
      <c r="I166" s="20">
        <f t="shared" si="25"/>
        <v>-29.796938688099914</v>
      </c>
      <c r="J166" s="20">
        <f t="shared" si="26"/>
        <v>100</v>
      </c>
      <c r="K166" s="20">
        <f t="shared" si="27"/>
        <v>12.22175753557403</v>
      </c>
    </row>
    <row r="167" spans="1:11" ht="38.25">
      <c r="A167" s="26" t="s">
        <v>157</v>
      </c>
      <c r="B167" s="18" t="s">
        <v>158</v>
      </c>
      <c r="C167" s="19">
        <v>7913.62</v>
      </c>
      <c r="D167" s="19">
        <v>127640</v>
      </c>
      <c r="E167" s="19">
        <v>34786</v>
      </c>
      <c r="F167" s="19">
        <v>34785.13</v>
      </c>
      <c r="G167" s="19">
        <f>F167-C167</f>
        <v>26871.51</v>
      </c>
      <c r="H167" s="19">
        <f t="shared" si="24"/>
        <v>0.8700000000026193</v>
      </c>
      <c r="I167" s="20">
        <f t="shared" si="25"/>
        <v>339.5602770918997</v>
      </c>
      <c r="J167" s="20">
        <f t="shared" si="26"/>
        <v>99.99749899384808</v>
      </c>
      <c r="K167" s="20">
        <f t="shared" si="27"/>
        <v>27.252530554685052</v>
      </c>
    </row>
    <row r="168" spans="1:11" ht="12.75">
      <c r="A168" s="23" t="s">
        <v>48</v>
      </c>
      <c r="B168" s="18" t="s">
        <v>159</v>
      </c>
      <c r="C168" s="19">
        <v>127510.97</v>
      </c>
      <c r="D168" s="19">
        <v>810479</v>
      </c>
      <c r="E168" s="19">
        <v>176417</v>
      </c>
      <c r="F168" s="19">
        <v>176416.27</v>
      </c>
      <c r="G168" s="19">
        <f>F168-C168</f>
        <v>48905.29999999999</v>
      </c>
      <c r="H168" s="19">
        <f t="shared" si="24"/>
        <v>0.7300000000104774</v>
      </c>
      <c r="I168" s="20">
        <f t="shared" si="25"/>
        <v>38.35379810850782</v>
      </c>
      <c r="J168" s="20">
        <f t="shared" si="26"/>
        <v>99.99958620767839</v>
      </c>
      <c r="K168" s="20">
        <f t="shared" si="27"/>
        <v>21.766914380261547</v>
      </c>
    </row>
    <row r="169" spans="1:11" ht="12.75">
      <c r="A169" s="24" t="s">
        <v>160</v>
      </c>
      <c r="B169" s="18" t="s">
        <v>161</v>
      </c>
      <c r="C169" s="19">
        <v>127510.97</v>
      </c>
      <c r="D169" s="19">
        <v>810479</v>
      </c>
      <c r="E169" s="19">
        <v>176417</v>
      </c>
      <c r="F169" s="19">
        <v>176416.27</v>
      </c>
      <c r="G169" s="19">
        <f>F169-C169</f>
        <v>48905.29999999999</v>
      </c>
      <c r="H169" s="19">
        <f t="shared" si="24"/>
        <v>0.7300000000104774</v>
      </c>
      <c r="I169" s="20">
        <f t="shared" si="25"/>
        <v>38.35379810850782</v>
      </c>
      <c r="J169" s="20">
        <f t="shared" si="26"/>
        <v>99.99958620767839</v>
      </c>
      <c r="K169" s="20">
        <f t="shared" si="27"/>
        <v>21.766914380261547</v>
      </c>
    </row>
    <row r="170" spans="1:11" ht="12.75">
      <c r="A170" s="17"/>
      <c r="B170" s="18" t="s">
        <v>162</v>
      </c>
      <c r="C170" s="19">
        <v>-25304960.73</v>
      </c>
      <c r="D170" s="19">
        <v>132374461</v>
      </c>
      <c r="E170" s="19">
        <v>32378782</v>
      </c>
      <c r="F170" s="19">
        <v>23799877.96</v>
      </c>
      <c r="G170" s="19">
        <f>F170-C170</f>
        <v>49104838.69</v>
      </c>
      <c r="H170" s="19">
        <f t="shared" si="24"/>
        <v>8578904.04</v>
      </c>
      <c r="I170" s="20">
        <f t="shared" si="25"/>
        <v>-194.05222246318024</v>
      </c>
      <c r="J170" s="20">
        <f t="shared" si="26"/>
        <v>73.50454986231416</v>
      </c>
      <c r="K170" s="20">
        <f t="shared" si="27"/>
        <v>17.979206699092813</v>
      </c>
    </row>
    <row r="171" spans="1:11" ht="12.75">
      <c r="A171" s="17" t="s">
        <v>163</v>
      </c>
      <c r="B171" s="18" t="s">
        <v>164</v>
      </c>
      <c r="C171" s="19">
        <v>25304960.73</v>
      </c>
      <c r="D171" s="19">
        <v>-132374461</v>
      </c>
      <c r="E171" s="19">
        <v>-32378782</v>
      </c>
      <c r="F171" s="19">
        <v>-23799877.96</v>
      </c>
      <c r="G171" s="19">
        <f>F171-C171</f>
        <v>-49104838.69</v>
      </c>
      <c r="H171" s="19">
        <f t="shared" si="24"/>
        <v>-8578904.04</v>
      </c>
      <c r="I171" s="20">
        <f t="shared" si="25"/>
        <v>-194.05222246318024</v>
      </c>
      <c r="J171" s="20">
        <f t="shared" si="26"/>
        <v>73.50454986231416</v>
      </c>
      <c r="K171" s="20">
        <f t="shared" si="27"/>
        <v>17.979206699092813</v>
      </c>
    </row>
    <row r="172" spans="1:11" ht="12.75">
      <c r="A172" s="23" t="s">
        <v>165</v>
      </c>
      <c r="B172" s="18" t="s">
        <v>166</v>
      </c>
      <c r="C172" s="19">
        <v>1023.98</v>
      </c>
      <c r="D172" s="19">
        <v>0</v>
      </c>
      <c r="E172" s="19">
        <v>0</v>
      </c>
      <c r="F172" s="19">
        <v>71784.5</v>
      </c>
      <c r="G172" s="19">
        <f>F172-C172</f>
        <v>70760.52</v>
      </c>
      <c r="H172" s="19">
        <f t="shared" si="24"/>
        <v>-71784.5</v>
      </c>
      <c r="I172" s="20">
        <f t="shared" si="25"/>
        <v>6910.341998867165</v>
      </c>
      <c r="J172" s="20">
        <f t="shared" si="26"/>
        <v>0</v>
      </c>
      <c r="K172" s="20">
        <f t="shared" si="27"/>
        <v>0</v>
      </c>
    </row>
    <row r="173" spans="1:11" ht="12.75">
      <c r="A173" s="23" t="s">
        <v>167</v>
      </c>
      <c r="B173" s="18" t="s">
        <v>168</v>
      </c>
      <c r="C173" s="19">
        <v>25303936.75</v>
      </c>
      <c r="D173" s="19">
        <v>-132374461</v>
      </c>
      <c r="E173" s="19">
        <v>-32378782</v>
      </c>
      <c r="F173" s="19">
        <v>-23871662.46</v>
      </c>
      <c r="G173" s="19">
        <f>F173-C173</f>
        <v>-49175599.21</v>
      </c>
      <c r="H173" s="19">
        <f t="shared" si="24"/>
        <v>-8507119.54</v>
      </c>
      <c r="I173" s="20">
        <f t="shared" si="25"/>
        <v>-194.33971755402843</v>
      </c>
      <c r="J173" s="20">
        <f t="shared" si="26"/>
        <v>73.72625214870652</v>
      </c>
      <c r="K173" s="20">
        <f t="shared" si="27"/>
        <v>18.03343505965248</v>
      </c>
    </row>
    <row r="174" spans="1:11" ht="25.5">
      <c r="A174" s="24" t="s">
        <v>169</v>
      </c>
      <c r="B174" s="18" t="s">
        <v>170</v>
      </c>
      <c r="C174" s="19">
        <v>25304960.73</v>
      </c>
      <c r="D174" s="19">
        <v>-132374461</v>
      </c>
      <c r="E174" s="19">
        <v>-32378782</v>
      </c>
      <c r="F174" s="19">
        <v>-23799877.96</v>
      </c>
      <c r="G174" s="19">
        <f>F174-C174</f>
        <v>-49104838.69</v>
      </c>
      <c r="H174" s="19">
        <f t="shared" si="24"/>
        <v>-8578904.04</v>
      </c>
      <c r="I174" s="20">
        <f t="shared" si="25"/>
        <v>-194.05222246318024</v>
      </c>
      <c r="J174" s="20">
        <f t="shared" si="26"/>
        <v>73.50454986231416</v>
      </c>
      <c r="K174" s="20">
        <f t="shared" si="27"/>
        <v>17.979206699092813</v>
      </c>
    </row>
    <row r="175" spans="1:11" ht="38.25">
      <c r="A175" s="24" t="s">
        <v>171</v>
      </c>
      <c r="B175" s="18" t="s">
        <v>172</v>
      </c>
      <c r="C175" s="19">
        <v>-1023.98</v>
      </c>
      <c r="D175" s="19">
        <v>0</v>
      </c>
      <c r="E175" s="19">
        <v>0</v>
      </c>
      <c r="F175" s="19">
        <v>-71784.5</v>
      </c>
      <c r="G175" s="19">
        <f>F175-C175</f>
        <v>-70760.52</v>
      </c>
      <c r="H175" s="19">
        <f t="shared" si="24"/>
        <v>71784.5</v>
      </c>
      <c r="I175" s="20">
        <f t="shared" si="25"/>
        <v>6910.341998867165</v>
      </c>
      <c r="J175" s="20">
        <f t="shared" si="26"/>
        <v>0</v>
      </c>
      <c r="K175" s="20">
        <f t="shared" si="27"/>
        <v>0</v>
      </c>
    </row>
    <row r="176" spans="1:11" ht="12.75">
      <c r="A176" s="17"/>
      <c r="B176" s="18"/>
      <c r="C176" s="19"/>
      <c r="D176" s="19"/>
      <c r="E176" s="19"/>
      <c r="F176" s="19"/>
      <c r="G176" s="19"/>
      <c r="H176" s="19"/>
      <c r="I176" s="20"/>
      <c r="J176" s="20"/>
      <c r="K176" s="20"/>
    </row>
    <row r="177" spans="1:11" s="32" customFormat="1" ht="12.75">
      <c r="A177" s="28" t="s">
        <v>174</v>
      </c>
      <c r="B177" s="29" t="s">
        <v>175</v>
      </c>
      <c r="C177" s="30"/>
      <c r="D177" s="30"/>
      <c r="E177" s="30"/>
      <c r="F177" s="30"/>
      <c r="G177" s="30"/>
      <c r="H177" s="30"/>
      <c r="I177" s="31"/>
      <c r="J177" s="31"/>
      <c r="K177" s="31"/>
    </row>
    <row r="178" spans="1:11" ht="12.75">
      <c r="A178" s="17" t="s">
        <v>21</v>
      </c>
      <c r="B178" s="18" t="s">
        <v>22</v>
      </c>
      <c r="C178" s="19">
        <v>505352840.87</v>
      </c>
      <c r="D178" s="19">
        <v>2310772377</v>
      </c>
      <c r="E178" s="19">
        <v>552076503</v>
      </c>
      <c r="F178" s="19">
        <v>539154156.4</v>
      </c>
      <c r="G178" s="19">
        <f aca="true" t="shared" si="28" ref="G178:G209">F178-C178</f>
        <v>33801315.52999997</v>
      </c>
      <c r="H178" s="19">
        <f aca="true" t="shared" si="29" ref="H178:H209">E178-F178</f>
        <v>12922346.600000024</v>
      </c>
      <c r="I178" s="20">
        <f aca="true" t="shared" si="30" ref="I178:I209">IF(ISERROR(F178/C178),0,F178/C178*100-100)</f>
        <v>6.688656478473277</v>
      </c>
      <c r="J178" s="20">
        <f aca="true" t="shared" si="31" ref="J178:J209">IF(ISERROR(F178/E178),0,F178/E178*100)</f>
        <v>97.65931958165588</v>
      </c>
      <c r="K178" s="20">
        <f aca="true" t="shared" si="32" ref="K178:K209">IF(ISERROR(F178/D178),0,F178/D178*100)</f>
        <v>23.332205359835836</v>
      </c>
    </row>
    <row r="179" spans="1:11" ht="12.75">
      <c r="A179" s="23" t="s">
        <v>23</v>
      </c>
      <c r="B179" s="18" t="s">
        <v>24</v>
      </c>
      <c r="C179" s="19">
        <v>469050946.67</v>
      </c>
      <c r="D179" s="19">
        <v>1984675854</v>
      </c>
      <c r="E179" s="19">
        <v>470623412</v>
      </c>
      <c r="F179" s="19">
        <v>455100516.82</v>
      </c>
      <c r="G179" s="19">
        <f t="shared" si="28"/>
        <v>-13950429.850000024</v>
      </c>
      <c r="H179" s="19">
        <f t="shared" si="29"/>
        <v>15522895.180000007</v>
      </c>
      <c r="I179" s="20">
        <f t="shared" si="30"/>
        <v>-2.974182218166348</v>
      </c>
      <c r="J179" s="20">
        <f t="shared" si="31"/>
        <v>96.70163132895733</v>
      </c>
      <c r="K179" s="20">
        <f t="shared" si="32"/>
        <v>22.930722712364897</v>
      </c>
    </row>
    <row r="180" spans="1:11" ht="12.75">
      <c r="A180" s="24" t="s">
        <v>25</v>
      </c>
      <c r="B180" s="18" t="s">
        <v>26</v>
      </c>
      <c r="C180" s="19">
        <v>469050946.67</v>
      </c>
      <c r="D180" s="19">
        <v>1984675854</v>
      </c>
      <c r="E180" s="19">
        <v>470623412</v>
      </c>
      <c r="F180" s="19">
        <v>455100516.82</v>
      </c>
      <c r="G180" s="19">
        <f t="shared" si="28"/>
        <v>-13950429.850000024</v>
      </c>
      <c r="H180" s="19">
        <f t="shared" si="29"/>
        <v>15522895.180000007</v>
      </c>
      <c r="I180" s="20">
        <f t="shared" si="30"/>
        <v>-2.974182218166348</v>
      </c>
      <c r="J180" s="20">
        <f t="shared" si="31"/>
        <v>96.70163132895733</v>
      </c>
      <c r="K180" s="20">
        <f t="shared" si="32"/>
        <v>22.930722712364897</v>
      </c>
    </row>
    <row r="181" spans="1:11" ht="12.75">
      <c r="A181" s="25" t="s">
        <v>27</v>
      </c>
      <c r="B181" s="18" t="s">
        <v>28</v>
      </c>
      <c r="C181" s="19">
        <v>497093645.29</v>
      </c>
      <c r="D181" s="19">
        <v>1984675854</v>
      </c>
      <c r="E181" s="19">
        <v>470623412</v>
      </c>
      <c r="F181" s="19">
        <v>516531209.47</v>
      </c>
      <c r="G181" s="19">
        <f t="shared" si="28"/>
        <v>19437564.180000007</v>
      </c>
      <c r="H181" s="19">
        <f t="shared" si="29"/>
        <v>-45907797.47000003</v>
      </c>
      <c r="I181" s="20">
        <f t="shared" si="30"/>
        <v>3.9102419361366714</v>
      </c>
      <c r="J181" s="20">
        <f t="shared" si="31"/>
        <v>109.75467779533246</v>
      </c>
      <c r="K181" s="20">
        <f t="shared" si="32"/>
        <v>26.02597338144469</v>
      </c>
    </row>
    <row r="182" spans="1:11" ht="12.75">
      <c r="A182" s="26" t="s">
        <v>29</v>
      </c>
      <c r="B182" s="18" t="s">
        <v>30</v>
      </c>
      <c r="C182" s="19">
        <v>40969.02</v>
      </c>
      <c r="D182" s="19">
        <v>142287</v>
      </c>
      <c r="E182" s="19">
        <v>34287</v>
      </c>
      <c r="F182" s="19">
        <v>46074.08</v>
      </c>
      <c r="G182" s="19">
        <f t="shared" si="28"/>
        <v>5105.060000000005</v>
      </c>
      <c r="H182" s="19">
        <f t="shared" si="29"/>
        <v>-11787.080000000002</v>
      </c>
      <c r="I182" s="20">
        <f t="shared" si="30"/>
        <v>12.460781341608865</v>
      </c>
      <c r="J182" s="20">
        <f t="shared" si="31"/>
        <v>134.37769416980197</v>
      </c>
      <c r="K182" s="20">
        <f t="shared" si="32"/>
        <v>32.38108892590328</v>
      </c>
    </row>
    <row r="183" spans="1:11" ht="25.5">
      <c r="A183" s="27" t="s">
        <v>31</v>
      </c>
      <c r="B183" s="18" t="s">
        <v>32</v>
      </c>
      <c r="C183" s="19">
        <v>36449.56</v>
      </c>
      <c r="D183" s="19">
        <v>142287</v>
      </c>
      <c r="E183" s="19">
        <v>34287</v>
      </c>
      <c r="F183" s="19">
        <v>40988.15</v>
      </c>
      <c r="G183" s="19">
        <f t="shared" si="28"/>
        <v>4538.590000000004</v>
      </c>
      <c r="H183" s="19">
        <f t="shared" si="29"/>
        <v>-6701.1500000000015</v>
      </c>
      <c r="I183" s="20">
        <f t="shared" si="30"/>
        <v>12.451700377178781</v>
      </c>
      <c r="J183" s="20">
        <f t="shared" si="31"/>
        <v>119.54428792253624</v>
      </c>
      <c r="K183" s="20">
        <f t="shared" si="32"/>
        <v>28.8066724296668</v>
      </c>
    </row>
    <row r="184" spans="1:11" ht="25.5">
      <c r="A184" s="26" t="s">
        <v>33</v>
      </c>
      <c r="B184" s="18" t="s">
        <v>34</v>
      </c>
      <c r="C184" s="19">
        <v>497052676.27</v>
      </c>
      <c r="D184" s="19">
        <v>1984533567</v>
      </c>
      <c r="E184" s="19">
        <v>470589125</v>
      </c>
      <c r="F184" s="19">
        <v>516485135.39</v>
      </c>
      <c r="G184" s="19">
        <f t="shared" si="28"/>
        <v>19432459.120000005</v>
      </c>
      <c r="H184" s="19">
        <f t="shared" si="29"/>
        <v>-45896010.389999986</v>
      </c>
      <c r="I184" s="20">
        <f t="shared" si="30"/>
        <v>3.9095371673331982</v>
      </c>
      <c r="J184" s="20">
        <f t="shared" si="31"/>
        <v>109.75288376882912</v>
      </c>
      <c r="K184" s="20">
        <f t="shared" si="32"/>
        <v>26.02551773265118</v>
      </c>
    </row>
    <row r="185" spans="1:11" ht="25.5">
      <c r="A185" s="27" t="s">
        <v>35</v>
      </c>
      <c r="B185" s="18" t="s">
        <v>36</v>
      </c>
      <c r="C185" s="19">
        <v>397293996.42</v>
      </c>
      <c r="D185" s="19">
        <v>1416824514</v>
      </c>
      <c r="E185" s="19">
        <v>335647095</v>
      </c>
      <c r="F185" s="19">
        <v>384626480.24</v>
      </c>
      <c r="G185" s="19">
        <f t="shared" si="28"/>
        <v>-12667516.180000007</v>
      </c>
      <c r="H185" s="19">
        <f t="shared" si="29"/>
        <v>-48979385.24000001</v>
      </c>
      <c r="I185" s="20">
        <f t="shared" si="30"/>
        <v>-3.1884489305518002</v>
      </c>
      <c r="J185" s="20">
        <f t="shared" si="31"/>
        <v>114.59252469919336</v>
      </c>
      <c r="K185" s="20">
        <f t="shared" si="32"/>
        <v>27.14707971519471</v>
      </c>
    </row>
    <row r="186" spans="1:11" ht="25.5">
      <c r="A186" s="27" t="s">
        <v>37</v>
      </c>
      <c r="B186" s="18" t="s">
        <v>38</v>
      </c>
      <c r="C186" s="19">
        <v>2485393.86</v>
      </c>
      <c r="D186" s="19">
        <v>100510965</v>
      </c>
      <c r="E186" s="19">
        <v>23891029</v>
      </c>
      <c r="F186" s="19">
        <v>23345128.1</v>
      </c>
      <c r="G186" s="19">
        <f t="shared" si="28"/>
        <v>20859734.240000002</v>
      </c>
      <c r="H186" s="19">
        <f t="shared" si="29"/>
        <v>545900.8999999985</v>
      </c>
      <c r="I186" s="20">
        <f t="shared" si="30"/>
        <v>839.2929014478214</v>
      </c>
      <c r="J186" s="20">
        <f t="shared" si="31"/>
        <v>97.7150381425597</v>
      </c>
      <c r="K186" s="20">
        <f t="shared" si="32"/>
        <v>23.226449074486553</v>
      </c>
    </row>
    <row r="187" spans="1:11" ht="38.25">
      <c r="A187" s="27" t="s">
        <v>39</v>
      </c>
      <c r="B187" s="18" t="s">
        <v>40</v>
      </c>
      <c r="C187" s="19">
        <v>6014325.57</v>
      </c>
      <c r="D187" s="19">
        <v>30464606</v>
      </c>
      <c r="E187" s="19">
        <v>7241308</v>
      </c>
      <c r="F187" s="19">
        <v>7075846.45</v>
      </c>
      <c r="G187" s="19">
        <f t="shared" si="28"/>
        <v>1061520.88</v>
      </c>
      <c r="H187" s="19">
        <f t="shared" si="29"/>
        <v>165461.5499999998</v>
      </c>
      <c r="I187" s="20">
        <f t="shared" si="30"/>
        <v>17.649873915954288</v>
      </c>
      <c r="J187" s="20">
        <f t="shared" si="31"/>
        <v>97.71503228422269</v>
      </c>
      <c r="K187" s="20">
        <f t="shared" si="32"/>
        <v>23.226449900582992</v>
      </c>
    </row>
    <row r="188" spans="1:11" ht="38.25">
      <c r="A188" s="27" t="s">
        <v>41</v>
      </c>
      <c r="B188" s="18" t="s">
        <v>42</v>
      </c>
      <c r="C188" s="19">
        <v>91258960.42</v>
      </c>
      <c r="D188" s="19">
        <v>436733482</v>
      </c>
      <c r="E188" s="19">
        <v>103809693</v>
      </c>
      <c r="F188" s="19">
        <v>101437680.6</v>
      </c>
      <c r="G188" s="19">
        <f t="shared" si="28"/>
        <v>10178720.179999992</v>
      </c>
      <c r="H188" s="19">
        <f t="shared" si="29"/>
        <v>2372012.400000006</v>
      </c>
      <c r="I188" s="20">
        <f t="shared" si="30"/>
        <v>11.153666591373153</v>
      </c>
      <c r="J188" s="20">
        <f t="shared" si="31"/>
        <v>97.71503765067487</v>
      </c>
      <c r="K188" s="20">
        <f t="shared" si="32"/>
        <v>23.226449260421024</v>
      </c>
    </row>
    <row r="189" spans="1:11" ht="12.75">
      <c r="A189" s="26" t="s">
        <v>43</v>
      </c>
      <c r="B189" s="18" t="s">
        <v>44</v>
      </c>
      <c r="C189" s="19">
        <v>-28042698.62</v>
      </c>
      <c r="D189" s="19">
        <v>0</v>
      </c>
      <c r="E189" s="19">
        <v>0</v>
      </c>
      <c r="F189" s="19">
        <v>-61430692.65</v>
      </c>
      <c r="G189" s="19">
        <f t="shared" si="28"/>
        <v>-33387994.029999997</v>
      </c>
      <c r="H189" s="19">
        <f t="shared" si="29"/>
        <v>61430692.65</v>
      </c>
      <c r="I189" s="20">
        <f t="shared" si="30"/>
        <v>119.06127324774562</v>
      </c>
      <c r="J189" s="20">
        <f t="shared" si="31"/>
        <v>0</v>
      </c>
      <c r="K189" s="20">
        <f t="shared" si="32"/>
        <v>0</v>
      </c>
    </row>
    <row r="190" spans="1:11" ht="25.5">
      <c r="A190" s="27" t="s">
        <v>45</v>
      </c>
      <c r="B190" s="18" t="s">
        <v>46</v>
      </c>
      <c r="C190" s="19">
        <v>-28050863.02</v>
      </c>
      <c r="D190" s="19">
        <v>0</v>
      </c>
      <c r="E190" s="19">
        <v>0</v>
      </c>
      <c r="F190" s="19">
        <v>-61438383.66</v>
      </c>
      <c r="G190" s="19">
        <f t="shared" si="28"/>
        <v>-33387520.639999997</v>
      </c>
      <c r="H190" s="19">
        <f t="shared" si="29"/>
        <v>61438383.66</v>
      </c>
      <c r="I190" s="20">
        <f t="shared" si="30"/>
        <v>119.02493201793831</v>
      </c>
      <c r="J190" s="20">
        <f t="shared" si="31"/>
        <v>0</v>
      </c>
      <c r="K190" s="20">
        <f t="shared" si="32"/>
        <v>0</v>
      </c>
    </row>
    <row r="191" spans="1:11" ht="12.75">
      <c r="A191" s="27" t="s">
        <v>47</v>
      </c>
      <c r="B191" s="18" t="s">
        <v>44</v>
      </c>
      <c r="C191" s="19">
        <v>8164.4</v>
      </c>
      <c r="D191" s="19">
        <v>0</v>
      </c>
      <c r="E191" s="19">
        <v>0</v>
      </c>
      <c r="F191" s="19">
        <v>7691.01</v>
      </c>
      <c r="G191" s="19">
        <f t="shared" si="28"/>
        <v>-473.3899999999994</v>
      </c>
      <c r="H191" s="19">
        <f t="shared" si="29"/>
        <v>-7691.01</v>
      </c>
      <c r="I191" s="20">
        <f t="shared" si="30"/>
        <v>-5.798221547204932</v>
      </c>
      <c r="J191" s="20">
        <f t="shared" si="31"/>
        <v>0</v>
      </c>
      <c r="K191" s="20">
        <f t="shared" si="32"/>
        <v>0</v>
      </c>
    </row>
    <row r="192" spans="1:11" ht="12.75">
      <c r="A192" s="23" t="s">
        <v>48</v>
      </c>
      <c r="B192" s="18" t="s">
        <v>49</v>
      </c>
      <c r="C192" s="19">
        <v>7571227.9</v>
      </c>
      <c r="D192" s="19">
        <v>12385786</v>
      </c>
      <c r="E192" s="19">
        <v>3880844</v>
      </c>
      <c r="F192" s="19">
        <v>7062209.64</v>
      </c>
      <c r="G192" s="19">
        <f t="shared" si="28"/>
        <v>-509018.2600000007</v>
      </c>
      <c r="H192" s="19">
        <f t="shared" si="29"/>
        <v>-3181365.6399999997</v>
      </c>
      <c r="I192" s="20">
        <f t="shared" si="30"/>
        <v>-6.7230608657282716</v>
      </c>
      <c r="J192" s="20">
        <f t="shared" si="31"/>
        <v>181.9761278732152</v>
      </c>
      <c r="K192" s="20">
        <f t="shared" si="32"/>
        <v>57.018663490552804</v>
      </c>
    </row>
    <row r="193" spans="1:11" ht="25.5">
      <c r="A193" s="24" t="s">
        <v>50</v>
      </c>
      <c r="B193" s="18" t="s">
        <v>51</v>
      </c>
      <c r="C193" s="19">
        <v>7571227.9</v>
      </c>
      <c r="D193" s="19">
        <v>12385786</v>
      </c>
      <c r="E193" s="19">
        <v>3880844</v>
      </c>
      <c r="F193" s="19">
        <v>7062209.64</v>
      </c>
      <c r="G193" s="19">
        <f t="shared" si="28"/>
        <v>-509018.2600000007</v>
      </c>
      <c r="H193" s="19">
        <f t="shared" si="29"/>
        <v>-3181365.6399999997</v>
      </c>
      <c r="I193" s="20">
        <f t="shared" si="30"/>
        <v>-6.7230608657282716</v>
      </c>
      <c r="J193" s="20">
        <f t="shared" si="31"/>
        <v>181.9761278732152</v>
      </c>
      <c r="K193" s="20">
        <f t="shared" si="32"/>
        <v>57.018663490552804</v>
      </c>
    </row>
    <row r="194" spans="1:11" ht="25.5">
      <c r="A194" s="25" t="s">
        <v>52</v>
      </c>
      <c r="B194" s="18" t="s">
        <v>53</v>
      </c>
      <c r="C194" s="19">
        <v>4563372.28</v>
      </c>
      <c r="D194" s="19">
        <v>12381589</v>
      </c>
      <c r="E194" s="19">
        <v>3880844</v>
      </c>
      <c r="F194" s="19">
        <v>6881731.12</v>
      </c>
      <c r="G194" s="19">
        <f t="shared" si="28"/>
        <v>2318358.84</v>
      </c>
      <c r="H194" s="19">
        <f t="shared" si="29"/>
        <v>-3000887.12</v>
      </c>
      <c r="I194" s="20">
        <f t="shared" si="30"/>
        <v>50.80363156345419</v>
      </c>
      <c r="J194" s="20">
        <f t="shared" si="31"/>
        <v>177.3256312286709</v>
      </c>
      <c r="K194" s="20">
        <f t="shared" si="32"/>
        <v>55.58035499320806</v>
      </c>
    </row>
    <row r="195" spans="1:11" ht="12.75">
      <c r="A195" s="26" t="s">
        <v>54</v>
      </c>
      <c r="B195" s="18" t="s">
        <v>55</v>
      </c>
      <c r="C195" s="19">
        <v>466329.58</v>
      </c>
      <c r="D195" s="19">
        <v>1309611</v>
      </c>
      <c r="E195" s="19">
        <v>356170</v>
      </c>
      <c r="F195" s="19">
        <v>337848.72</v>
      </c>
      <c r="G195" s="19">
        <f t="shared" si="28"/>
        <v>-128480.86000000004</v>
      </c>
      <c r="H195" s="19">
        <f t="shared" si="29"/>
        <v>18321.280000000028</v>
      </c>
      <c r="I195" s="20">
        <f t="shared" si="30"/>
        <v>-27.551514102965555</v>
      </c>
      <c r="J195" s="20">
        <f t="shared" si="31"/>
        <v>94.85602942415137</v>
      </c>
      <c r="K195" s="20">
        <f t="shared" si="32"/>
        <v>25.797639146280837</v>
      </c>
    </row>
    <row r="196" spans="1:11" ht="25.5">
      <c r="A196" s="26" t="s">
        <v>56</v>
      </c>
      <c r="B196" s="18" t="s">
        <v>57</v>
      </c>
      <c r="C196" s="19">
        <v>14925.73</v>
      </c>
      <c r="D196" s="19">
        <v>28458</v>
      </c>
      <c r="E196" s="19">
        <v>0</v>
      </c>
      <c r="F196" s="19">
        <v>88704.82</v>
      </c>
      <c r="G196" s="19">
        <f t="shared" si="28"/>
        <v>73779.09000000001</v>
      </c>
      <c r="H196" s="19">
        <f t="shared" si="29"/>
        <v>-88704.82</v>
      </c>
      <c r="I196" s="20">
        <f t="shared" si="30"/>
        <v>494.30808409370934</v>
      </c>
      <c r="J196" s="20">
        <f t="shared" si="31"/>
        <v>0</v>
      </c>
      <c r="K196" s="20">
        <f t="shared" si="32"/>
        <v>311.7043362147727</v>
      </c>
    </row>
    <row r="197" spans="1:11" ht="12.75">
      <c r="A197" s="27" t="s">
        <v>58</v>
      </c>
      <c r="B197" s="18" t="s">
        <v>59</v>
      </c>
      <c r="C197" s="19">
        <v>12025.16</v>
      </c>
      <c r="D197" s="19">
        <v>14229</v>
      </c>
      <c r="E197" s="19">
        <v>0</v>
      </c>
      <c r="F197" s="19">
        <v>0</v>
      </c>
      <c r="G197" s="19">
        <f t="shared" si="28"/>
        <v>-12025.16</v>
      </c>
      <c r="H197" s="19">
        <f t="shared" si="29"/>
        <v>0</v>
      </c>
      <c r="I197" s="20">
        <f t="shared" si="30"/>
        <v>-100</v>
      </c>
      <c r="J197" s="20">
        <f t="shared" si="31"/>
        <v>0</v>
      </c>
      <c r="K197" s="20">
        <f t="shared" si="32"/>
        <v>0</v>
      </c>
    </row>
    <row r="198" spans="1:11" ht="12.75">
      <c r="A198" s="27" t="s">
        <v>60</v>
      </c>
      <c r="B198" s="18" t="s">
        <v>61</v>
      </c>
      <c r="C198" s="19">
        <v>2900.57</v>
      </c>
      <c r="D198" s="19">
        <v>14229</v>
      </c>
      <c r="E198" s="19">
        <v>0</v>
      </c>
      <c r="F198" s="19">
        <v>88704.82</v>
      </c>
      <c r="G198" s="19">
        <f t="shared" si="28"/>
        <v>85804.25</v>
      </c>
      <c r="H198" s="19">
        <f t="shared" si="29"/>
        <v>-88704.82</v>
      </c>
      <c r="I198" s="20">
        <f t="shared" si="30"/>
        <v>2958.185804859045</v>
      </c>
      <c r="J198" s="20">
        <f t="shared" si="31"/>
        <v>0</v>
      </c>
      <c r="K198" s="20">
        <f t="shared" si="32"/>
        <v>623.4086724295454</v>
      </c>
    </row>
    <row r="199" spans="1:11" ht="25.5">
      <c r="A199" s="26" t="s">
        <v>62</v>
      </c>
      <c r="B199" s="18" t="s">
        <v>63</v>
      </c>
      <c r="C199" s="19">
        <v>2084521.32</v>
      </c>
      <c r="D199" s="19">
        <v>5264626</v>
      </c>
      <c r="E199" s="19">
        <v>1784519</v>
      </c>
      <c r="F199" s="19">
        <v>3327633.76</v>
      </c>
      <c r="G199" s="19">
        <f t="shared" si="28"/>
        <v>1243112.4399999997</v>
      </c>
      <c r="H199" s="19">
        <f t="shared" si="29"/>
        <v>-1543114.7599999998</v>
      </c>
      <c r="I199" s="20">
        <f t="shared" si="30"/>
        <v>59.63539101629337</v>
      </c>
      <c r="J199" s="20">
        <f t="shared" si="31"/>
        <v>186.47230766385786</v>
      </c>
      <c r="K199" s="20">
        <f t="shared" si="32"/>
        <v>63.2074103649528</v>
      </c>
    </row>
    <row r="200" spans="1:11" ht="25.5">
      <c r="A200" s="26" t="s">
        <v>64</v>
      </c>
      <c r="B200" s="18" t="s">
        <v>65</v>
      </c>
      <c r="C200" s="19">
        <v>104012.33</v>
      </c>
      <c r="D200" s="19">
        <v>756157</v>
      </c>
      <c r="E200" s="19">
        <v>189039</v>
      </c>
      <c r="F200" s="19">
        <v>196837.66</v>
      </c>
      <c r="G200" s="19">
        <f t="shared" si="28"/>
        <v>92825.33</v>
      </c>
      <c r="H200" s="19">
        <f t="shared" si="29"/>
        <v>-7798.6600000000035</v>
      </c>
      <c r="I200" s="20">
        <f t="shared" si="30"/>
        <v>89.24454437276813</v>
      </c>
      <c r="J200" s="20">
        <f t="shared" si="31"/>
        <v>104.12542385433694</v>
      </c>
      <c r="K200" s="20">
        <f t="shared" si="32"/>
        <v>26.031321537722985</v>
      </c>
    </row>
    <row r="201" spans="1:11" ht="12.75">
      <c r="A201" s="26" t="s">
        <v>66</v>
      </c>
      <c r="B201" s="18" t="s">
        <v>67</v>
      </c>
      <c r="C201" s="19">
        <v>114.33</v>
      </c>
      <c r="D201" s="19">
        <v>0</v>
      </c>
      <c r="E201" s="19">
        <v>0</v>
      </c>
      <c r="F201" s="19">
        <v>0</v>
      </c>
      <c r="G201" s="19">
        <f t="shared" si="28"/>
        <v>-114.33</v>
      </c>
      <c r="H201" s="19">
        <f t="shared" si="29"/>
        <v>0</v>
      </c>
      <c r="I201" s="20">
        <f t="shared" si="30"/>
        <v>-100</v>
      </c>
      <c r="J201" s="20">
        <f t="shared" si="31"/>
        <v>0</v>
      </c>
      <c r="K201" s="20">
        <f t="shared" si="32"/>
        <v>0</v>
      </c>
    </row>
    <row r="202" spans="1:11" ht="51">
      <c r="A202" s="26" t="s">
        <v>68</v>
      </c>
      <c r="B202" s="18" t="s">
        <v>69</v>
      </c>
      <c r="C202" s="19">
        <v>2482.04</v>
      </c>
      <c r="D202" s="19">
        <v>0</v>
      </c>
      <c r="E202" s="19">
        <v>0</v>
      </c>
      <c r="F202" s="19">
        <v>5024.34</v>
      </c>
      <c r="G202" s="19">
        <f t="shared" si="28"/>
        <v>2542.3</v>
      </c>
      <c r="H202" s="19">
        <f t="shared" si="29"/>
        <v>-5024.34</v>
      </c>
      <c r="I202" s="20">
        <f t="shared" si="30"/>
        <v>102.42784161415611</v>
      </c>
      <c r="J202" s="20">
        <f t="shared" si="31"/>
        <v>0</v>
      </c>
      <c r="K202" s="20">
        <f t="shared" si="32"/>
        <v>0</v>
      </c>
    </row>
    <row r="203" spans="1:11" ht="12.75">
      <c r="A203" s="26" t="s">
        <v>70</v>
      </c>
      <c r="B203" s="18" t="s">
        <v>71</v>
      </c>
      <c r="C203" s="19">
        <v>1890986.95</v>
      </c>
      <c r="D203" s="19">
        <v>5022737</v>
      </c>
      <c r="E203" s="19">
        <v>1551116</v>
      </c>
      <c r="F203" s="19">
        <v>2925681.82</v>
      </c>
      <c r="G203" s="19">
        <f t="shared" si="28"/>
        <v>1034694.8699999999</v>
      </c>
      <c r="H203" s="19">
        <f t="shared" si="29"/>
        <v>-1374565.8199999998</v>
      </c>
      <c r="I203" s="20">
        <f t="shared" si="30"/>
        <v>54.717187233893924</v>
      </c>
      <c r="J203" s="20">
        <f t="shared" si="31"/>
        <v>188.61786094657006</v>
      </c>
      <c r="K203" s="20">
        <f t="shared" si="32"/>
        <v>58.248756006934066</v>
      </c>
    </row>
    <row r="204" spans="1:11" ht="25.5">
      <c r="A204" s="25" t="s">
        <v>72</v>
      </c>
      <c r="B204" s="18" t="s">
        <v>73</v>
      </c>
      <c r="C204" s="19">
        <v>3007855.62</v>
      </c>
      <c r="D204" s="19">
        <v>4197</v>
      </c>
      <c r="E204" s="19">
        <v>0</v>
      </c>
      <c r="F204" s="19">
        <v>180478.52</v>
      </c>
      <c r="G204" s="19">
        <f t="shared" si="28"/>
        <v>-2827377.1</v>
      </c>
      <c r="H204" s="19">
        <f t="shared" si="29"/>
        <v>-180478.52</v>
      </c>
      <c r="I204" s="20">
        <f t="shared" si="30"/>
        <v>-93.99976119864424</v>
      </c>
      <c r="J204" s="20">
        <f t="shared" si="31"/>
        <v>0</v>
      </c>
      <c r="K204" s="20">
        <f t="shared" si="32"/>
        <v>4300.17917560162</v>
      </c>
    </row>
    <row r="205" spans="1:11" ht="25.5">
      <c r="A205" s="26" t="s">
        <v>74</v>
      </c>
      <c r="B205" s="18" t="s">
        <v>75</v>
      </c>
      <c r="C205" s="19">
        <v>214974.16</v>
      </c>
      <c r="D205" s="19">
        <v>0</v>
      </c>
      <c r="E205" s="19">
        <v>0</v>
      </c>
      <c r="F205" s="19">
        <v>178228.67</v>
      </c>
      <c r="G205" s="19">
        <f t="shared" si="28"/>
        <v>-36745.48999999999</v>
      </c>
      <c r="H205" s="19">
        <f t="shared" si="29"/>
        <v>-178228.67</v>
      </c>
      <c r="I205" s="20">
        <f t="shared" si="30"/>
        <v>-17.09297991907492</v>
      </c>
      <c r="J205" s="20">
        <f t="shared" si="31"/>
        <v>0</v>
      </c>
      <c r="K205" s="20">
        <f t="shared" si="32"/>
        <v>0</v>
      </c>
    </row>
    <row r="206" spans="1:11" ht="25.5">
      <c r="A206" s="26" t="s">
        <v>76</v>
      </c>
      <c r="B206" s="18" t="s">
        <v>77</v>
      </c>
      <c r="C206" s="19">
        <v>2786761.63</v>
      </c>
      <c r="D206" s="19">
        <v>4197</v>
      </c>
      <c r="E206" s="19">
        <v>0</v>
      </c>
      <c r="F206" s="19">
        <v>0</v>
      </c>
      <c r="G206" s="19">
        <f t="shared" si="28"/>
        <v>-2786761.63</v>
      </c>
      <c r="H206" s="19">
        <f t="shared" si="29"/>
        <v>0</v>
      </c>
      <c r="I206" s="20">
        <f t="shared" si="30"/>
        <v>-100</v>
      </c>
      <c r="J206" s="20">
        <f t="shared" si="31"/>
        <v>0</v>
      </c>
      <c r="K206" s="20">
        <f t="shared" si="32"/>
        <v>0</v>
      </c>
    </row>
    <row r="207" spans="1:11" ht="12.75">
      <c r="A207" s="26" t="s">
        <v>78</v>
      </c>
      <c r="B207" s="18" t="s">
        <v>71</v>
      </c>
      <c r="C207" s="19">
        <v>6119.83</v>
      </c>
      <c r="D207" s="19">
        <v>0</v>
      </c>
      <c r="E207" s="19">
        <v>0</v>
      </c>
      <c r="F207" s="19">
        <v>2249.85</v>
      </c>
      <c r="G207" s="19">
        <f t="shared" si="28"/>
        <v>-3869.98</v>
      </c>
      <c r="H207" s="19">
        <f t="shared" si="29"/>
        <v>-2249.85</v>
      </c>
      <c r="I207" s="20">
        <f t="shared" si="30"/>
        <v>-63.23672389592521</v>
      </c>
      <c r="J207" s="20">
        <f t="shared" si="31"/>
        <v>0</v>
      </c>
      <c r="K207" s="20">
        <f t="shared" si="32"/>
        <v>0</v>
      </c>
    </row>
    <row r="208" spans="1:11" ht="25.5">
      <c r="A208" s="23" t="s">
        <v>79</v>
      </c>
      <c r="B208" s="18" t="s">
        <v>80</v>
      </c>
      <c r="C208" s="19">
        <v>21540.96</v>
      </c>
      <c r="D208" s="19">
        <v>56659</v>
      </c>
      <c r="E208" s="19">
        <v>4721</v>
      </c>
      <c r="F208" s="19">
        <v>9609.53</v>
      </c>
      <c r="G208" s="19">
        <f t="shared" si="28"/>
        <v>-11931.429999999998</v>
      </c>
      <c r="H208" s="19">
        <f t="shared" si="29"/>
        <v>-4888.530000000001</v>
      </c>
      <c r="I208" s="20">
        <f t="shared" si="30"/>
        <v>-55.38949981802111</v>
      </c>
      <c r="J208" s="20">
        <f t="shared" si="31"/>
        <v>203.5486125820801</v>
      </c>
      <c r="K208" s="20">
        <f t="shared" si="32"/>
        <v>16.960288744947846</v>
      </c>
    </row>
    <row r="209" spans="1:11" ht="12.75">
      <c r="A209" s="23" t="s">
        <v>81</v>
      </c>
      <c r="B209" s="18" t="s">
        <v>82</v>
      </c>
      <c r="C209" s="19">
        <v>28709125.34</v>
      </c>
      <c r="D209" s="19">
        <v>313654078</v>
      </c>
      <c r="E209" s="19">
        <v>77567526</v>
      </c>
      <c r="F209" s="19">
        <v>76981820.41</v>
      </c>
      <c r="G209" s="19">
        <f t="shared" si="28"/>
        <v>48272695.06999999</v>
      </c>
      <c r="H209" s="19">
        <f t="shared" si="29"/>
        <v>585705.5900000036</v>
      </c>
      <c r="I209" s="20">
        <f t="shared" si="30"/>
        <v>168.1440813619716</v>
      </c>
      <c r="J209" s="20">
        <f t="shared" si="31"/>
        <v>99.2449087650417</v>
      </c>
      <c r="K209" s="20">
        <f t="shared" si="32"/>
        <v>24.543542013185622</v>
      </c>
    </row>
    <row r="210" spans="1:11" ht="12.75">
      <c r="A210" s="24" t="s">
        <v>83</v>
      </c>
      <c r="B210" s="18" t="s">
        <v>84</v>
      </c>
      <c r="C210" s="19">
        <v>28709125.34</v>
      </c>
      <c r="D210" s="19">
        <v>313654078</v>
      </c>
      <c r="E210" s="19">
        <v>77567526</v>
      </c>
      <c r="F210" s="19">
        <v>76981820.41</v>
      </c>
      <c r="G210" s="19">
        <f aca="true" t="shared" si="33" ref="G210:G241">F210-C210</f>
        <v>48272695.06999999</v>
      </c>
      <c r="H210" s="19">
        <f aca="true" t="shared" si="34" ref="H210:H241">E210-F210</f>
        <v>585705.5900000036</v>
      </c>
      <c r="I210" s="20">
        <f aca="true" t="shared" si="35" ref="I210:I241">IF(ISERROR(F210/C210),0,F210/C210*100-100)</f>
        <v>168.1440813619716</v>
      </c>
      <c r="J210" s="20">
        <f aca="true" t="shared" si="36" ref="J210:J241">IF(ISERROR(F210/E210),0,F210/E210*100)</f>
        <v>99.2449087650417</v>
      </c>
      <c r="K210" s="20">
        <f aca="true" t="shared" si="37" ref="K210:K241">IF(ISERROR(F210/D210),0,F210/D210*100)</f>
        <v>24.543542013185622</v>
      </c>
    </row>
    <row r="211" spans="1:11" ht="25.5">
      <c r="A211" s="25" t="s">
        <v>85</v>
      </c>
      <c r="B211" s="18" t="s">
        <v>86</v>
      </c>
      <c r="C211" s="19">
        <v>6580805.84</v>
      </c>
      <c r="D211" s="19">
        <v>209587200</v>
      </c>
      <c r="E211" s="19">
        <v>52270239</v>
      </c>
      <c r="F211" s="19">
        <v>52269094.41</v>
      </c>
      <c r="G211" s="19">
        <f t="shared" si="33"/>
        <v>45688288.56999999</v>
      </c>
      <c r="H211" s="19">
        <f t="shared" si="34"/>
        <v>1144.5900000035763</v>
      </c>
      <c r="I211" s="20">
        <f t="shared" si="35"/>
        <v>694.2658647105746</v>
      </c>
      <c r="J211" s="20">
        <f t="shared" si="36"/>
        <v>99.99781024532908</v>
      </c>
      <c r="K211" s="20">
        <f t="shared" si="37"/>
        <v>24.939068039460423</v>
      </c>
    </row>
    <row r="212" spans="1:11" ht="25.5">
      <c r="A212" s="26" t="s">
        <v>87</v>
      </c>
      <c r="B212" s="18" t="s">
        <v>88</v>
      </c>
      <c r="C212" s="19">
        <v>6580805.84</v>
      </c>
      <c r="D212" s="19">
        <v>209587200</v>
      </c>
      <c r="E212" s="19">
        <v>52270239</v>
      </c>
      <c r="F212" s="19">
        <v>52269094.41</v>
      </c>
      <c r="G212" s="19">
        <f t="shared" si="33"/>
        <v>45688288.56999999</v>
      </c>
      <c r="H212" s="19">
        <f t="shared" si="34"/>
        <v>1144.5900000035763</v>
      </c>
      <c r="I212" s="20">
        <f t="shared" si="35"/>
        <v>694.2658647105746</v>
      </c>
      <c r="J212" s="20">
        <f t="shared" si="36"/>
        <v>99.99781024532908</v>
      </c>
      <c r="K212" s="20">
        <f t="shared" si="37"/>
        <v>24.939068039460423</v>
      </c>
    </row>
    <row r="213" spans="1:11" ht="51">
      <c r="A213" s="27" t="s">
        <v>89</v>
      </c>
      <c r="B213" s="18" t="s">
        <v>90</v>
      </c>
      <c r="C213" s="19">
        <v>372667.2</v>
      </c>
      <c r="D213" s="19">
        <v>1490675</v>
      </c>
      <c r="E213" s="19">
        <v>372668</v>
      </c>
      <c r="F213" s="19">
        <v>372668</v>
      </c>
      <c r="G213" s="19">
        <f t="shared" si="33"/>
        <v>0.7999999999883585</v>
      </c>
      <c r="H213" s="19">
        <f t="shared" si="34"/>
        <v>0</v>
      </c>
      <c r="I213" s="20">
        <f t="shared" si="35"/>
        <v>0.00021466874464692864</v>
      </c>
      <c r="J213" s="20">
        <f t="shared" si="36"/>
        <v>100</v>
      </c>
      <c r="K213" s="20">
        <f t="shared" si="37"/>
        <v>24.99994968722223</v>
      </c>
    </row>
    <row r="214" spans="1:11" ht="25.5">
      <c r="A214" s="27" t="s">
        <v>91</v>
      </c>
      <c r="B214" s="18" t="s">
        <v>92</v>
      </c>
      <c r="C214" s="19">
        <v>978796.84</v>
      </c>
      <c r="D214" s="19">
        <v>5182749</v>
      </c>
      <c r="E214" s="19">
        <v>1294684</v>
      </c>
      <c r="F214" s="19">
        <v>1294128.49</v>
      </c>
      <c r="G214" s="19">
        <f t="shared" si="33"/>
        <v>315331.65</v>
      </c>
      <c r="H214" s="19">
        <f t="shared" si="34"/>
        <v>555.5100000000093</v>
      </c>
      <c r="I214" s="20">
        <f t="shared" si="35"/>
        <v>32.21625133158378</v>
      </c>
      <c r="J214" s="20">
        <f t="shared" si="36"/>
        <v>99.95709300493402</v>
      </c>
      <c r="K214" s="20">
        <f t="shared" si="37"/>
        <v>24.969924069253594</v>
      </c>
    </row>
    <row r="215" spans="1:11" ht="12.75">
      <c r="A215" s="27" t="s">
        <v>93</v>
      </c>
      <c r="B215" s="18" t="s">
        <v>94</v>
      </c>
      <c r="C215" s="19">
        <v>41625.47</v>
      </c>
      <c r="D215" s="19">
        <v>383999</v>
      </c>
      <c r="E215" s="19">
        <v>81000</v>
      </c>
      <c r="F215" s="19">
        <v>80576.25</v>
      </c>
      <c r="G215" s="19">
        <f t="shared" si="33"/>
        <v>38950.78</v>
      </c>
      <c r="H215" s="19">
        <f t="shared" si="34"/>
        <v>423.75</v>
      </c>
      <c r="I215" s="20">
        <f t="shared" si="35"/>
        <v>93.57439087174271</v>
      </c>
      <c r="J215" s="20">
        <f t="shared" si="36"/>
        <v>99.47685185185186</v>
      </c>
      <c r="K215" s="20">
        <f t="shared" si="37"/>
        <v>20.98345308190907</v>
      </c>
    </row>
    <row r="216" spans="1:11" ht="25.5">
      <c r="A216" s="27" t="s">
        <v>95</v>
      </c>
      <c r="B216" s="18" t="s">
        <v>96</v>
      </c>
      <c r="C216" s="19">
        <v>676724.94</v>
      </c>
      <c r="D216" s="19">
        <v>2673861</v>
      </c>
      <c r="E216" s="19">
        <v>668466</v>
      </c>
      <c r="F216" s="19">
        <v>668466</v>
      </c>
      <c r="G216" s="19">
        <f t="shared" si="33"/>
        <v>-8258.939999999944</v>
      </c>
      <c r="H216" s="19">
        <f t="shared" si="34"/>
        <v>0</v>
      </c>
      <c r="I216" s="20">
        <f t="shared" si="35"/>
        <v>-1.2204279038393224</v>
      </c>
      <c r="J216" s="20">
        <f t="shared" si="36"/>
        <v>100</v>
      </c>
      <c r="K216" s="20">
        <f t="shared" si="37"/>
        <v>25.000028049326424</v>
      </c>
    </row>
    <row r="217" spans="1:11" ht="25.5">
      <c r="A217" s="27" t="s">
        <v>97</v>
      </c>
      <c r="B217" s="18" t="s">
        <v>98</v>
      </c>
      <c r="C217" s="19">
        <v>488153.17</v>
      </c>
      <c r="D217" s="19">
        <v>2072157</v>
      </c>
      <c r="E217" s="19">
        <v>423040</v>
      </c>
      <c r="F217" s="19">
        <v>423040</v>
      </c>
      <c r="G217" s="19">
        <f t="shared" si="33"/>
        <v>-65113.169999999984</v>
      </c>
      <c r="H217" s="19">
        <f t="shared" si="34"/>
        <v>0</v>
      </c>
      <c r="I217" s="20">
        <f t="shared" si="35"/>
        <v>-13.338676055304518</v>
      </c>
      <c r="J217" s="20">
        <f t="shared" si="36"/>
        <v>100</v>
      </c>
      <c r="K217" s="20">
        <f t="shared" si="37"/>
        <v>20.415441494056676</v>
      </c>
    </row>
    <row r="218" spans="1:11" ht="12.75">
      <c r="A218" s="27" t="s">
        <v>99</v>
      </c>
      <c r="B218" s="18" t="s">
        <v>100</v>
      </c>
      <c r="C218" s="19">
        <v>3830591.46</v>
      </c>
      <c r="D218" s="19">
        <v>14646566</v>
      </c>
      <c r="E218" s="19">
        <v>3661641</v>
      </c>
      <c r="F218" s="19">
        <v>3661641</v>
      </c>
      <c r="G218" s="19">
        <f t="shared" si="33"/>
        <v>-168950.45999999996</v>
      </c>
      <c r="H218" s="19">
        <f t="shared" si="34"/>
        <v>0</v>
      </c>
      <c r="I218" s="20">
        <f t="shared" si="35"/>
        <v>-4.410558049957132</v>
      </c>
      <c r="J218" s="20">
        <f t="shared" si="36"/>
        <v>100</v>
      </c>
      <c r="K218" s="20">
        <f t="shared" si="37"/>
        <v>24.99999658623052</v>
      </c>
    </row>
    <row r="219" spans="1:11" ht="12.75">
      <c r="A219" s="27" t="s">
        <v>101</v>
      </c>
      <c r="B219" s="18" t="s">
        <v>102</v>
      </c>
      <c r="C219" s="19">
        <v>192246.76</v>
      </c>
      <c r="D219" s="19">
        <v>183137193</v>
      </c>
      <c r="E219" s="19">
        <v>45768740</v>
      </c>
      <c r="F219" s="19">
        <v>45768574.67</v>
      </c>
      <c r="G219" s="19">
        <f t="shared" si="33"/>
        <v>45576327.910000004</v>
      </c>
      <c r="H219" s="19">
        <f t="shared" si="34"/>
        <v>165.32999999821186</v>
      </c>
      <c r="I219" s="20">
        <f t="shared" si="35"/>
        <v>23707.20209276869</v>
      </c>
      <c r="J219" s="20">
        <f t="shared" si="36"/>
        <v>99.99963877091658</v>
      </c>
      <c r="K219" s="20">
        <f t="shared" si="37"/>
        <v>24.991414316369916</v>
      </c>
    </row>
    <row r="220" spans="1:11" ht="12.75">
      <c r="A220" s="25" t="s">
        <v>103</v>
      </c>
      <c r="B220" s="18" t="s">
        <v>104</v>
      </c>
      <c r="C220" s="19">
        <v>22128319.5</v>
      </c>
      <c r="D220" s="19">
        <v>104066878</v>
      </c>
      <c r="E220" s="19">
        <v>25297287</v>
      </c>
      <c r="F220" s="19">
        <v>24712726</v>
      </c>
      <c r="G220" s="19">
        <f t="shared" si="33"/>
        <v>2584406.5</v>
      </c>
      <c r="H220" s="19">
        <f t="shared" si="34"/>
        <v>584561</v>
      </c>
      <c r="I220" s="20">
        <f t="shared" si="35"/>
        <v>11.679181060269855</v>
      </c>
      <c r="J220" s="20">
        <f t="shared" si="36"/>
        <v>97.68923442264777</v>
      </c>
      <c r="K220" s="20">
        <f t="shared" si="37"/>
        <v>23.74696586939026</v>
      </c>
    </row>
    <row r="221" spans="1:11" ht="12.75">
      <c r="A221" s="26" t="s">
        <v>105</v>
      </c>
      <c r="B221" s="18" t="s">
        <v>106</v>
      </c>
      <c r="C221" s="19">
        <v>21878245.28</v>
      </c>
      <c r="D221" s="19">
        <v>102377921</v>
      </c>
      <c r="E221" s="19">
        <v>24860184</v>
      </c>
      <c r="F221" s="19">
        <v>24284313.56</v>
      </c>
      <c r="G221" s="19">
        <f t="shared" si="33"/>
        <v>2406068.2799999975</v>
      </c>
      <c r="H221" s="19">
        <f t="shared" si="34"/>
        <v>575870.4400000013</v>
      </c>
      <c r="I221" s="20">
        <f t="shared" si="35"/>
        <v>10.997537733062643</v>
      </c>
      <c r="J221" s="20">
        <f t="shared" si="36"/>
        <v>97.68356324313608</v>
      </c>
      <c r="K221" s="20">
        <f t="shared" si="37"/>
        <v>23.72026441130798</v>
      </c>
    </row>
    <row r="222" spans="1:11" ht="25.5">
      <c r="A222" s="27" t="s">
        <v>107</v>
      </c>
      <c r="B222" s="18" t="s">
        <v>108</v>
      </c>
      <c r="C222" s="19">
        <v>2943916.67</v>
      </c>
      <c r="D222" s="19">
        <v>14241784</v>
      </c>
      <c r="E222" s="19">
        <v>4799163</v>
      </c>
      <c r="F222" s="19">
        <v>4279889.29</v>
      </c>
      <c r="G222" s="19">
        <f t="shared" si="33"/>
        <v>1335972.62</v>
      </c>
      <c r="H222" s="19">
        <f t="shared" si="34"/>
        <v>519273.70999999996</v>
      </c>
      <c r="I222" s="20">
        <f t="shared" si="35"/>
        <v>45.38078925990797</v>
      </c>
      <c r="J222" s="20">
        <f t="shared" si="36"/>
        <v>89.17991095530617</v>
      </c>
      <c r="K222" s="20">
        <f t="shared" si="37"/>
        <v>30.051637421266886</v>
      </c>
    </row>
    <row r="223" spans="1:11" ht="25.5">
      <c r="A223" s="27" t="s">
        <v>109</v>
      </c>
      <c r="B223" s="18" t="s">
        <v>110</v>
      </c>
      <c r="C223" s="19">
        <v>374682.96</v>
      </c>
      <c r="D223" s="19">
        <v>1828074</v>
      </c>
      <c r="E223" s="19">
        <v>396942</v>
      </c>
      <c r="F223" s="19">
        <v>394687.7</v>
      </c>
      <c r="G223" s="19">
        <f t="shared" si="33"/>
        <v>20004.73999999999</v>
      </c>
      <c r="H223" s="19">
        <f t="shared" si="34"/>
        <v>2254.2999999999884</v>
      </c>
      <c r="I223" s="20">
        <f t="shared" si="35"/>
        <v>5.339111231532925</v>
      </c>
      <c r="J223" s="20">
        <f t="shared" si="36"/>
        <v>99.43208327664999</v>
      </c>
      <c r="K223" s="20">
        <f t="shared" si="37"/>
        <v>21.59035684551063</v>
      </c>
    </row>
    <row r="224" spans="1:11" ht="25.5">
      <c r="A224" s="27" t="s">
        <v>111</v>
      </c>
      <c r="B224" s="18" t="s">
        <v>112</v>
      </c>
      <c r="C224" s="19">
        <v>15739190.33</v>
      </c>
      <c r="D224" s="19">
        <v>72066721</v>
      </c>
      <c r="E224" s="19">
        <v>16714744</v>
      </c>
      <c r="F224" s="19">
        <v>16665633.16</v>
      </c>
      <c r="G224" s="19">
        <f t="shared" si="33"/>
        <v>926442.8300000001</v>
      </c>
      <c r="H224" s="19">
        <f t="shared" si="34"/>
        <v>49110.83999999985</v>
      </c>
      <c r="I224" s="20">
        <f t="shared" si="35"/>
        <v>5.886216575157192</v>
      </c>
      <c r="J224" s="20">
        <f t="shared" si="36"/>
        <v>99.70618251766226</v>
      </c>
      <c r="K224" s="20">
        <f t="shared" si="37"/>
        <v>23.12528297215021</v>
      </c>
    </row>
    <row r="225" spans="1:11" ht="25.5">
      <c r="A225" s="27" t="s">
        <v>113</v>
      </c>
      <c r="B225" s="18" t="s">
        <v>114</v>
      </c>
      <c r="C225" s="19">
        <v>5942.99</v>
      </c>
      <c r="D225" s="19">
        <v>23698</v>
      </c>
      <c r="E225" s="19">
        <v>10538</v>
      </c>
      <c r="F225" s="19">
        <v>7783.4</v>
      </c>
      <c r="G225" s="19">
        <f t="shared" si="33"/>
        <v>1840.4099999999999</v>
      </c>
      <c r="H225" s="19">
        <f t="shared" si="34"/>
        <v>2754.6000000000004</v>
      </c>
      <c r="I225" s="20">
        <f t="shared" si="35"/>
        <v>30.967745192234872</v>
      </c>
      <c r="J225" s="20">
        <f t="shared" si="36"/>
        <v>73.86031505029416</v>
      </c>
      <c r="K225" s="20">
        <f t="shared" si="37"/>
        <v>32.8441218668242</v>
      </c>
    </row>
    <row r="226" spans="1:11" ht="25.5">
      <c r="A226" s="27" t="s">
        <v>115</v>
      </c>
      <c r="B226" s="18" t="s">
        <v>116</v>
      </c>
      <c r="C226" s="19">
        <v>388114.68</v>
      </c>
      <c r="D226" s="19">
        <v>2158913</v>
      </c>
      <c r="E226" s="19">
        <v>459940</v>
      </c>
      <c r="F226" s="19">
        <v>457463.01</v>
      </c>
      <c r="G226" s="19">
        <f t="shared" si="33"/>
        <v>69348.33000000002</v>
      </c>
      <c r="H226" s="19">
        <f t="shared" si="34"/>
        <v>2476.9899999999907</v>
      </c>
      <c r="I226" s="20">
        <f t="shared" si="35"/>
        <v>17.867999736572713</v>
      </c>
      <c r="J226" s="20">
        <f t="shared" si="36"/>
        <v>99.46145366786972</v>
      </c>
      <c r="K226" s="20">
        <f t="shared" si="37"/>
        <v>21.189506478491722</v>
      </c>
    </row>
    <row r="227" spans="1:11" ht="25.5">
      <c r="A227" s="27" t="s">
        <v>117</v>
      </c>
      <c r="B227" s="18" t="s">
        <v>118</v>
      </c>
      <c r="C227" s="19">
        <v>1939418.38</v>
      </c>
      <c r="D227" s="19">
        <v>8980136</v>
      </c>
      <c r="E227" s="19">
        <v>1846004</v>
      </c>
      <c r="F227" s="19">
        <v>1846004</v>
      </c>
      <c r="G227" s="19">
        <f t="shared" si="33"/>
        <v>-93414.37999999989</v>
      </c>
      <c r="H227" s="19">
        <f t="shared" si="34"/>
        <v>0</v>
      </c>
      <c r="I227" s="20">
        <f t="shared" si="35"/>
        <v>-4.816618268823461</v>
      </c>
      <c r="J227" s="20">
        <f t="shared" si="36"/>
        <v>100</v>
      </c>
      <c r="K227" s="20">
        <f t="shared" si="37"/>
        <v>20.5565260927006</v>
      </c>
    </row>
    <row r="228" spans="1:11" ht="25.5">
      <c r="A228" s="27" t="s">
        <v>119</v>
      </c>
      <c r="B228" s="18" t="s">
        <v>120</v>
      </c>
      <c r="C228" s="19">
        <v>12131.41</v>
      </c>
      <c r="D228" s="19">
        <v>545054</v>
      </c>
      <c r="E228" s="19">
        <v>112045</v>
      </c>
      <c r="F228" s="19">
        <v>112045</v>
      </c>
      <c r="G228" s="19">
        <f t="shared" si="33"/>
        <v>99913.59</v>
      </c>
      <c r="H228" s="19">
        <f t="shared" si="34"/>
        <v>0</v>
      </c>
      <c r="I228" s="20">
        <f t="shared" si="35"/>
        <v>823.5942071037085</v>
      </c>
      <c r="J228" s="20">
        <f t="shared" si="36"/>
        <v>100</v>
      </c>
      <c r="K228" s="20">
        <f t="shared" si="37"/>
        <v>20.556678787789835</v>
      </c>
    </row>
    <row r="229" spans="1:11" ht="25.5">
      <c r="A229" s="27" t="s">
        <v>121</v>
      </c>
      <c r="B229" s="18" t="s">
        <v>122</v>
      </c>
      <c r="C229" s="19">
        <v>29360.94</v>
      </c>
      <c r="D229" s="19">
        <v>165204</v>
      </c>
      <c r="E229" s="19">
        <v>33960</v>
      </c>
      <c r="F229" s="19">
        <v>33960</v>
      </c>
      <c r="G229" s="19">
        <f t="shared" si="33"/>
        <v>4599.060000000001</v>
      </c>
      <c r="H229" s="19">
        <f t="shared" si="34"/>
        <v>0</v>
      </c>
      <c r="I229" s="20">
        <f t="shared" si="35"/>
        <v>15.663871797020136</v>
      </c>
      <c r="J229" s="20">
        <f t="shared" si="36"/>
        <v>100</v>
      </c>
      <c r="K229" s="20">
        <f t="shared" si="37"/>
        <v>20.556402992663617</v>
      </c>
    </row>
    <row r="230" spans="1:11" ht="25.5">
      <c r="A230" s="27" t="s">
        <v>123</v>
      </c>
      <c r="B230" s="18" t="s">
        <v>124</v>
      </c>
      <c r="C230" s="19">
        <v>445486.92</v>
      </c>
      <c r="D230" s="19">
        <v>2368337</v>
      </c>
      <c r="E230" s="19">
        <v>486848</v>
      </c>
      <c r="F230" s="19">
        <v>486848</v>
      </c>
      <c r="G230" s="19">
        <f t="shared" si="33"/>
        <v>41361.080000000016</v>
      </c>
      <c r="H230" s="19">
        <f t="shared" si="34"/>
        <v>0</v>
      </c>
      <c r="I230" s="20">
        <f t="shared" si="35"/>
        <v>9.284465635938318</v>
      </c>
      <c r="J230" s="20">
        <f t="shared" si="36"/>
        <v>100</v>
      </c>
      <c r="K230" s="20">
        <f t="shared" si="37"/>
        <v>20.556533972994554</v>
      </c>
    </row>
    <row r="231" spans="1:11" ht="12.75">
      <c r="A231" s="26" t="s">
        <v>125</v>
      </c>
      <c r="B231" s="18" t="s">
        <v>126</v>
      </c>
      <c r="C231" s="19">
        <v>250074.22</v>
      </c>
      <c r="D231" s="19">
        <v>1688957</v>
      </c>
      <c r="E231" s="19">
        <v>437103</v>
      </c>
      <c r="F231" s="19">
        <v>428412.44</v>
      </c>
      <c r="G231" s="19">
        <f t="shared" si="33"/>
        <v>178338.22</v>
      </c>
      <c r="H231" s="19">
        <f t="shared" si="34"/>
        <v>8690.559999999998</v>
      </c>
      <c r="I231" s="20">
        <f t="shared" si="35"/>
        <v>71.3141162651632</v>
      </c>
      <c r="J231" s="20">
        <f t="shared" si="36"/>
        <v>98.01178212000376</v>
      </c>
      <c r="K231" s="20">
        <f t="shared" si="37"/>
        <v>25.365503088592543</v>
      </c>
    </row>
    <row r="232" spans="1:11" ht="12.75">
      <c r="A232" s="17" t="s">
        <v>127</v>
      </c>
      <c r="B232" s="18" t="s">
        <v>128</v>
      </c>
      <c r="C232" s="19">
        <v>530657801.6</v>
      </c>
      <c r="D232" s="19">
        <v>2178397916</v>
      </c>
      <c r="E232" s="19">
        <v>519697721</v>
      </c>
      <c r="F232" s="19">
        <v>515354278.44</v>
      </c>
      <c r="G232" s="19">
        <f t="shared" si="33"/>
        <v>-15303523.160000026</v>
      </c>
      <c r="H232" s="19">
        <f t="shared" si="34"/>
        <v>4343442.560000002</v>
      </c>
      <c r="I232" s="20">
        <f t="shared" si="35"/>
        <v>-2.8838779179082934</v>
      </c>
      <c r="J232" s="20">
        <f t="shared" si="36"/>
        <v>99.16423675061681</v>
      </c>
      <c r="K232" s="20">
        <f t="shared" si="37"/>
        <v>23.65749042701526</v>
      </c>
    </row>
    <row r="233" spans="1:11" ht="12.75">
      <c r="A233" s="23" t="s">
        <v>23</v>
      </c>
      <c r="B233" s="18" t="s">
        <v>129</v>
      </c>
      <c r="C233" s="19">
        <v>530530290.63</v>
      </c>
      <c r="D233" s="19">
        <v>2177587437</v>
      </c>
      <c r="E233" s="19">
        <v>519521304</v>
      </c>
      <c r="F233" s="19">
        <v>515177862.17</v>
      </c>
      <c r="G233" s="19">
        <f t="shared" si="33"/>
        <v>-15352428.459999979</v>
      </c>
      <c r="H233" s="19">
        <f t="shared" si="34"/>
        <v>4343441.829999983</v>
      </c>
      <c r="I233" s="20">
        <f t="shared" si="35"/>
        <v>-2.893789239021416</v>
      </c>
      <c r="J233" s="20">
        <f t="shared" si="36"/>
        <v>99.16395308593545</v>
      </c>
      <c r="K233" s="20">
        <f t="shared" si="37"/>
        <v>23.658194082885867</v>
      </c>
    </row>
    <row r="234" spans="1:11" ht="12.75">
      <c r="A234" s="24" t="s">
        <v>130</v>
      </c>
      <c r="B234" s="18" t="s">
        <v>131</v>
      </c>
      <c r="C234" s="19">
        <v>2937695.17</v>
      </c>
      <c r="D234" s="19">
        <v>14453298</v>
      </c>
      <c r="E234" s="19">
        <v>2943725</v>
      </c>
      <c r="F234" s="19">
        <v>2940114.22</v>
      </c>
      <c r="G234" s="19">
        <f t="shared" si="33"/>
        <v>2419.0500000002794</v>
      </c>
      <c r="H234" s="19">
        <f t="shared" si="34"/>
        <v>3610.779999999795</v>
      </c>
      <c r="I234" s="20">
        <f t="shared" si="35"/>
        <v>0.08234516721488205</v>
      </c>
      <c r="J234" s="20">
        <f t="shared" si="36"/>
        <v>99.87733976509355</v>
      </c>
      <c r="K234" s="20">
        <f t="shared" si="37"/>
        <v>20.342168410282554</v>
      </c>
    </row>
    <row r="235" spans="1:11" ht="12.75">
      <c r="A235" s="25" t="s">
        <v>132</v>
      </c>
      <c r="B235" s="18" t="s">
        <v>133</v>
      </c>
      <c r="C235" s="19">
        <v>2030072.42</v>
      </c>
      <c r="D235" s="19">
        <v>10599038</v>
      </c>
      <c r="E235" s="19">
        <v>2083780</v>
      </c>
      <c r="F235" s="19">
        <v>2081536.87</v>
      </c>
      <c r="G235" s="19">
        <f t="shared" si="33"/>
        <v>51464.450000000186</v>
      </c>
      <c r="H235" s="19">
        <f t="shared" si="34"/>
        <v>2243.1299999998882</v>
      </c>
      <c r="I235" s="20">
        <f t="shared" si="35"/>
        <v>2.535104141752754</v>
      </c>
      <c r="J235" s="20">
        <f t="shared" si="36"/>
        <v>99.89235283955121</v>
      </c>
      <c r="K235" s="20">
        <f t="shared" si="37"/>
        <v>19.638922607881963</v>
      </c>
    </row>
    <row r="236" spans="1:11" ht="12.75">
      <c r="A236" s="26" t="s">
        <v>134</v>
      </c>
      <c r="B236" s="18" t="s">
        <v>135</v>
      </c>
      <c r="C236" s="19">
        <v>1545479.23</v>
      </c>
      <c r="D236" s="19">
        <v>8478955</v>
      </c>
      <c r="E236" s="19">
        <v>1606884</v>
      </c>
      <c r="F236" s="19">
        <v>1606349.3</v>
      </c>
      <c r="G236" s="19">
        <f t="shared" si="33"/>
        <v>60870.070000000065</v>
      </c>
      <c r="H236" s="19">
        <f t="shared" si="34"/>
        <v>534.6999999999534</v>
      </c>
      <c r="I236" s="20">
        <f t="shared" si="35"/>
        <v>3.9385886797068252</v>
      </c>
      <c r="J236" s="20">
        <f t="shared" si="36"/>
        <v>99.96672441819074</v>
      </c>
      <c r="K236" s="20">
        <f t="shared" si="37"/>
        <v>18.945132979240956</v>
      </c>
    </row>
    <row r="237" spans="1:11" ht="12.75">
      <c r="A237" s="25" t="s">
        <v>136</v>
      </c>
      <c r="B237" s="18" t="s">
        <v>137</v>
      </c>
      <c r="C237" s="19">
        <v>907622.75</v>
      </c>
      <c r="D237" s="19">
        <v>3854260</v>
      </c>
      <c r="E237" s="19">
        <v>859945</v>
      </c>
      <c r="F237" s="19">
        <v>858577.35</v>
      </c>
      <c r="G237" s="19">
        <f t="shared" si="33"/>
        <v>-49045.40000000002</v>
      </c>
      <c r="H237" s="19">
        <f t="shared" si="34"/>
        <v>1367.6500000000233</v>
      </c>
      <c r="I237" s="20">
        <f t="shared" si="35"/>
        <v>-5.403720874118676</v>
      </c>
      <c r="J237" s="20">
        <f t="shared" si="36"/>
        <v>99.84096075911832</v>
      </c>
      <c r="K237" s="20">
        <f t="shared" si="37"/>
        <v>22.276062071577943</v>
      </c>
    </row>
    <row r="238" spans="1:11" ht="12.75">
      <c r="A238" s="24" t="s">
        <v>25</v>
      </c>
      <c r="B238" s="18" t="s">
        <v>138</v>
      </c>
      <c r="C238" s="19">
        <v>505354177.72</v>
      </c>
      <c r="D238" s="19">
        <v>2058432004</v>
      </c>
      <c r="E238" s="19">
        <v>491168156</v>
      </c>
      <c r="F238" s="19">
        <v>487413253.95</v>
      </c>
      <c r="G238" s="19">
        <f t="shared" si="33"/>
        <v>-17940923.77000004</v>
      </c>
      <c r="H238" s="19">
        <f t="shared" si="34"/>
        <v>3754902.050000012</v>
      </c>
      <c r="I238" s="20">
        <f t="shared" si="35"/>
        <v>-3.550168290078034</v>
      </c>
      <c r="J238" s="20">
        <f t="shared" si="36"/>
        <v>99.2355159828399</v>
      </c>
      <c r="K238" s="20">
        <f t="shared" si="37"/>
        <v>23.678861045827386</v>
      </c>
    </row>
    <row r="239" spans="1:11" ht="12.75">
      <c r="A239" s="25" t="s">
        <v>139</v>
      </c>
      <c r="B239" s="18" t="s">
        <v>140</v>
      </c>
      <c r="C239" s="19">
        <v>1640709.77</v>
      </c>
      <c r="D239" s="19">
        <v>6903959</v>
      </c>
      <c r="E239" s="19">
        <v>1619880</v>
      </c>
      <c r="F239" s="19">
        <v>1619615.7</v>
      </c>
      <c r="G239" s="19">
        <f t="shared" si="33"/>
        <v>-21094.070000000065</v>
      </c>
      <c r="H239" s="19">
        <f t="shared" si="34"/>
        <v>264.30000000004657</v>
      </c>
      <c r="I239" s="20">
        <f t="shared" si="35"/>
        <v>-1.28566736090076</v>
      </c>
      <c r="J239" s="20">
        <f t="shared" si="36"/>
        <v>99.98368397659085</v>
      </c>
      <c r="K239" s="20">
        <f t="shared" si="37"/>
        <v>23.459231145492026</v>
      </c>
    </row>
    <row r="240" spans="1:11" ht="12.75">
      <c r="A240" s="25" t="s">
        <v>141</v>
      </c>
      <c r="B240" s="18" t="s">
        <v>142</v>
      </c>
      <c r="C240" s="19">
        <v>503713467.95</v>
      </c>
      <c r="D240" s="19">
        <v>2051528045</v>
      </c>
      <c r="E240" s="19">
        <v>489548276</v>
      </c>
      <c r="F240" s="19">
        <v>485793638.25</v>
      </c>
      <c r="G240" s="19">
        <f t="shared" si="33"/>
        <v>-17919829.699999988</v>
      </c>
      <c r="H240" s="19">
        <f t="shared" si="34"/>
        <v>3754637.75</v>
      </c>
      <c r="I240" s="20">
        <f t="shared" si="35"/>
        <v>-3.557544286621848</v>
      </c>
      <c r="J240" s="20">
        <f t="shared" si="36"/>
        <v>99.23304034881332</v>
      </c>
      <c r="K240" s="20">
        <f t="shared" si="37"/>
        <v>23.679600161156948</v>
      </c>
    </row>
    <row r="241" spans="1:11" ht="25.5">
      <c r="A241" s="24" t="s">
        <v>143</v>
      </c>
      <c r="B241" s="18" t="s">
        <v>144</v>
      </c>
      <c r="C241" s="19">
        <v>16849.29</v>
      </c>
      <c r="D241" s="19">
        <v>17442</v>
      </c>
      <c r="E241" s="19">
        <v>17442</v>
      </c>
      <c r="F241" s="19">
        <v>17074.87</v>
      </c>
      <c r="G241" s="19">
        <f t="shared" si="33"/>
        <v>225.5799999999981</v>
      </c>
      <c r="H241" s="19">
        <f t="shared" si="34"/>
        <v>367.130000000001</v>
      </c>
      <c r="I241" s="20">
        <f t="shared" si="35"/>
        <v>1.33881012196953</v>
      </c>
      <c r="J241" s="20">
        <f t="shared" si="36"/>
        <v>97.89513817222795</v>
      </c>
      <c r="K241" s="20">
        <f t="shared" si="37"/>
        <v>97.89513817222795</v>
      </c>
    </row>
    <row r="242" spans="1:11" ht="12.75">
      <c r="A242" s="25" t="s">
        <v>145</v>
      </c>
      <c r="B242" s="18" t="s">
        <v>146</v>
      </c>
      <c r="C242" s="19">
        <v>16849.29</v>
      </c>
      <c r="D242" s="19">
        <v>17442</v>
      </c>
      <c r="E242" s="19">
        <v>17442</v>
      </c>
      <c r="F242" s="19">
        <v>17074.87</v>
      </c>
      <c r="G242" s="19">
        <f>F242-C242</f>
        <v>225.5799999999981</v>
      </c>
      <c r="H242" s="19">
        <f aca="true" t="shared" si="38" ref="H242:H256">E242-F242</f>
        <v>367.130000000001</v>
      </c>
      <c r="I242" s="20">
        <f aca="true" t="shared" si="39" ref="I242:I256">IF(ISERROR(F242/C242),0,F242/C242*100-100)</f>
        <v>1.33881012196953</v>
      </c>
      <c r="J242" s="20">
        <f aca="true" t="shared" si="40" ref="J242:J256">IF(ISERROR(F242/E242),0,F242/E242*100)</f>
        <v>97.89513817222795</v>
      </c>
      <c r="K242" s="20">
        <f aca="true" t="shared" si="41" ref="K242:K256">IF(ISERROR(F242/D242),0,F242/D242*100)</f>
        <v>97.89513817222795</v>
      </c>
    </row>
    <row r="243" spans="1:11" ht="12.75">
      <c r="A243" s="24" t="s">
        <v>147</v>
      </c>
      <c r="B243" s="18" t="s">
        <v>148</v>
      </c>
      <c r="C243" s="19">
        <v>22221568.45</v>
      </c>
      <c r="D243" s="19">
        <v>104684693</v>
      </c>
      <c r="E243" s="19">
        <v>25391981</v>
      </c>
      <c r="F243" s="19">
        <v>24807419.13</v>
      </c>
      <c r="G243" s="19">
        <f>F243-C243</f>
        <v>2585850.6799999997</v>
      </c>
      <c r="H243" s="19">
        <f t="shared" si="38"/>
        <v>584561.870000001</v>
      </c>
      <c r="I243" s="20">
        <f t="shared" si="39"/>
        <v>11.636670407934233</v>
      </c>
      <c r="J243" s="20">
        <f t="shared" si="40"/>
        <v>97.697848505794</v>
      </c>
      <c r="K243" s="20">
        <f t="shared" si="41"/>
        <v>23.697274567161408</v>
      </c>
    </row>
    <row r="244" spans="1:11" ht="12.75">
      <c r="A244" s="25" t="s">
        <v>149</v>
      </c>
      <c r="B244" s="18" t="s">
        <v>150</v>
      </c>
      <c r="C244" s="19">
        <v>22128319.52</v>
      </c>
      <c r="D244" s="19">
        <v>104066878</v>
      </c>
      <c r="E244" s="19">
        <v>25297287</v>
      </c>
      <c r="F244" s="19">
        <v>24712726</v>
      </c>
      <c r="G244" s="19">
        <f>F244-C244</f>
        <v>2584406.4800000004</v>
      </c>
      <c r="H244" s="19">
        <f t="shared" si="38"/>
        <v>584561</v>
      </c>
      <c r="I244" s="20">
        <f t="shared" si="39"/>
        <v>11.679180959332072</v>
      </c>
      <c r="J244" s="20">
        <f t="shared" si="40"/>
        <v>97.68923442264777</v>
      </c>
      <c r="K244" s="20">
        <f t="shared" si="41"/>
        <v>23.74696586939026</v>
      </c>
    </row>
    <row r="245" spans="1:11" ht="25.5">
      <c r="A245" s="26" t="s">
        <v>151</v>
      </c>
      <c r="B245" s="18" t="s">
        <v>152</v>
      </c>
      <c r="C245" s="19">
        <v>22128319.52</v>
      </c>
      <c r="D245" s="19">
        <v>104066878</v>
      </c>
      <c r="E245" s="19">
        <v>25297287</v>
      </c>
      <c r="F245" s="19">
        <v>24712726</v>
      </c>
      <c r="G245" s="19">
        <f>F245-C245</f>
        <v>2584406.4800000004</v>
      </c>
      <c r="H245" s="19">
        <f t="shared" si="38"/>
        <v>584561</v>
      </c>
      <c r="I245" s="20">
        <f t="shared" si="39"/>
        <v>11.679180959332072</v>
      </c>
      <c r="J245" s="20">
        <f t="shared" si="40"/>
        <v>97.68923442264777</v>
      </c>
      <c r="K245" s="20">
        <f t="shared" si="41"/>
        <v>23.74696586939026</v>
      </c>
    </row>
    <row r="246" spans="1:11" ht="25.5">
      <c r="A246" s="25" t="s">
        <v>153</v>
      </c>
      <c r="B246" s="18" t="s">
        <v>154</v>
      </c>
      <c r="C246" s="19">
        <v>93248.93</v>
      </c>
      <c r="D246" s="19">
        <v>617815</v>
      </c>
      <c r="E246" s="19">
        <v>94694</v>
      </c>
      <c r="F246" s="19">
        <v>94693.13</v>
      </c>
      <c r="G246" s="19">
        <f>F246-C246</f>
        <v>1444.2000000000116</v>
      </c>
      <c r="H246" s="19">
        <f t="shared" si="38"/>
        <v>0.8699999999953434</v>
      </c>
      <c r="I246" s="20">
        <f t="shared" si="39"/>
        <v>1.5487577176488827</v>
      </c>
      <c r="J246" s="20">
        <f t="shared" si="40"/>
        <v>99.99908125118804</v>
      </c>
      <c r="K246" s="20">
        <f t="shared" si="41"/>
        <v>15.32710115487646</v>
      </c>
    </row>
    <row r="247" spans="1:11" ht="25.5">
      <c r="A247" s="26" t="s">
        <v>155</v>
      </c>
      <c r="B247" s="18" t="s">
        <v>156</v>
      </c>
      <c r="C247" s="19">
        <v>85335.31</v>
      </c>
      <c r="D247" s="19">
        <v>490175</v>
      </c>
      <c r="E247" s="19">
        <v>59908</v>
      </c>
      <c r="F247" s="19">
        <v>59908</v>
      </c>
      <c r="G247" s="19">
        <f>F247-C247</f>
        <v>-25427.309999999998</v>
      </c>
      <c r="H247" s="19">
        <f t="shared" si="38"/>
        <v>0</v>
      </c>
      <c r="I247" s="20">
        <f t="shared" si="39"/>
        <v>-29.796938688099914</v>
      </c>
      <c r="J247" s="20">
        <f t="shared" si="40"/>
        <v>100</v>
      </c>
      <c r="K247" s="20">
        <f t="shared" si="41"/>
        <v>12.22175753557403</v>
      </c>
    </row>
    <row r="248" spans="1:11" ht="38.25">
      <c r="A248" s="26" t="s">
        <v>157</v>
      </c>
      <c r="B248" s="18" t="s">
        <v>158</v>
      </c>
      <c r="C248" s="19">
        <v>7913.62</v>
      </c>
      <c r="D248" s="19">
        <v>127640</v>
      </c>
      <c r="E248" s="19">
        <v>34786</v>
      </c>
      <c r="F248" s="19">
        <v>34785.13</v>
      </c>
      <c r="G248" s="19">
        <f>F248-C248</f>
        <v>26871.51</v>
      </c>
      <c r="H248" s="19">
        <f t="shared" si="38"/>
        <v>0.8700000000026193</v>
      </c>
      <c r="I248" s="20">
        <f t="shared" si="39"/>
        <v>339.5602770918997</v>
      </c>
      <c r="J248" s="20">
        <f t="shared" si="40"/>
        <v>99.99749899384808</v>
      </c>
      <c r="K248" s="20">
        <f t="shared" si="41"/>
        <v>27.252530554685052</v>
      </c>
    </row>
    <row r="249" spans="1:11" ht="12.75">
      <c r="A249" s="23" t="s">
        <v>48</v>
      </c>
      <c r="B249" s="18" t="s">
        <v>159</v>
      </c>
      <c r="C249" s="19">
        <v>127510.97</v>
      </c>
      <c r="D249" s="19">
        <v>810479</v>
      </c>
      <c r="E249" s="19">
        <v>176417</v>
      </c>
      <c r="F249" s="19">
        <v>176416.27</v>
      </c>
      <c r="G249" s="19">
        <f>F249-C249</f>
        <v>48905.29999999999</v>
      </c>
      <c r="H249" s="19">
        <f t="shared" si="38"/>
        <v>0.7300000000104774</v>
      </c>
      <c r="I249" s="20">
        <f t="shared" si="39"/>
        <v>38.35379810850782</v>
      </c>
      <c r="J249" s="20">
        <f t="shared" si="40"/>
        <v>99.99958620767839</v>
      </c>
      <c r="K249" s="20">
        <f t="shared" si="41"/>
        <v>21.766914380261547</v>
      </c>
    </row>
    <row r="250" spans="1:11" ht="12.75">
      <c r="A250" s="24" t="s">
        <v>160</v>
      </c>
      <c r="B250" s="18" t="s">
        <v>161</v>
      </c>
      <c r="C250" s="19">
        <v>127510.97</v>
      </c>
      <c r="D250" s="19">
        <v>810479</v>
      </c>
      <c r="E250" s="19">
        <v>176417</v>
      </c>
      <c r="F250" s="19">
        <v>176416.27</v>
      </c>
      <c r="G250" s="19">
        <f>F250-C250</f>
        <v>48905.29999999999</v>
      </c>
      <c r="H250" s="19">
        <f t="shared" si="38"/>
        <v>0.7300000000104774</v>
      </c>
      <c r="I250" s="20">
        <f t="shared" si="39"/>
        <v>38.35379810850782</v>
      </c>
      <c r="J250" s="20">
        <f t="shared" si="40"/>
        <v>99.99958620767839</v>
      </c>
      <c r="K250" s="20">
        <f t="shared" si="41"/>
        <v>21.766914380261547</v>
      </c>
    </row>
    <row r="251" spans="1:11" ht="12.75">
      <c r="A251" s="17"/>
      <c r="B251" s="18" t="s">
        <v>162</v>
      </c>
      <c r="C251" s="19">
        <v>-25304960.73</v>
      </c>
      <c r="D251" s="19">
        <v>132374461</v>
      </c>
      <c r="E251" s="19">
        <v>32378782</v>
      </c>
      <c r="F251" s="19">
        <v>23799877.96</v>
      </c>
      <c r="G251" s="19">
        <f>F251-C251</f>
        <v>49104838.69</v>
      </c>
      <c r="H251" s="19">
        <f t="shared" si="38"/>
        <v>8578904.04</v>
      </c>
      <c r="I251" s="20">
        <f t="shared" si="39"/>
        <v>-194.05222246318024</v>
      </c>
      <c r="J251" s="20">
        <f t="shared" si="40"/>
        <v>73.50454986231416</v>
      </c>
      <c r="K251" s="20">
        <f t="shared" si="41"/>
        <v>17.979206699092813</v>
      </c>
    </row>
    <row r="252" spans="1:11" ht="12.75">
      <c r="A252" s="17" t="s">
        <v>163</v>
      </c>
      <c r="B252" s="18" t="s">
        <v>164</v>
      </c>
      <c r="C252" s="19">
        <v>25304960.73</v>
      </c>
      <c r="D252" s="19">
        <v>-132374461</v>
      </c>
      <c r="E252" s="19">
        <v>-32378782</v>
      </c>
      <c r="F252" s="19">
        <v>-23799877.96</v>
      </c>
      <c r="G252" s="19">
        <f>F252-C252</f>
        <v>-49104838.69</v>
      </c>
      <c r="H252" s="19">
        <f t="shared" si="38"/>
        <v>-8578904.04</v>
      </c>
      <c r="I252" s="20">
        <f t="shared" si="39"/>
        <v>-194.05222246318024</v>
      </c>
      <c r="J252" s="20">
        <f t="shared" si="40"/>
        <v>73.50454986231416</v>
      </c>
      <c r="K252" s="20">
        <f t="shared" si="41"/>
        <v>17.979206699092813</v>
      </c>
    </row>
    <row r="253" spans="1:11" ht="12.75">
      <c r="A253" s="23" t="s">
        <v>165</v>
      </c>
      <c r="B253" s="18" t="s">
        <v>166</v>
      </c>
      <c r="C253" s="19">
        <v>1023.98</v>
      </c>
      <c r="D253" s="19">
        <v>0</v>
      </c>
      <c r="E253" s="19">
        <v>0</v>
      </c>
      <c r="F253" s="19">
        <v>71784.5</v>
      </c>
      <c r="G253" s="19">
        <f>F253-C253</f>
        <v>70760.52</v>
      </c>
      <c r="H253" s="19">
        <f t="shared" si="38"/>
        <v>-71784.5</v>
      </c>
      <c r="I253" s="20">
        <f t="shared" si="39"/>
        <v>6910.341998867165</v>
      </c>
      <c r="J253" s="20">
        <f t="shared" si="40"/>
        <v>0</v>
      </c>
      <c r="K253" s="20">
        <f t="shared" si="41"/>
        <v>0</v>
      </c>
    </row>
    <row r="254" spans="1:11" ht="12.75">
      <c r="A254" s="23" t="s">
        <v>167</v>
      </c>
      <c r="B254" s="18" t="s">
        <v>168</v>
      </c>
      <c r="C254" s="19">
        <v>25303936.75</v>
      </c>
      <c r="D254" s="19">
        <v>-132374461</v>
      </c>
      <c r="E254" s="19">
        <v>-32378782</v>
      </c>
      <c r="F254" s="19">
        <v>-23871662.46</v>
      </c>
      <c r="G254" s="19">
        <f>F254-C254</f>
        <v>-49175599.21</v>
      </c>
      <c r="H254" s="19">
        <f t="shared" si="38"/>
        <v>-8507119.54</v>
      </c>
      <c r="I254" s="20">
        <f t="shared" si="39"/>
        <v>-194.33971755402843</v>
      </c>
      <c r="J254" s="20">
        <f t="shared" si="40"/>
        <v>73.72625214870652</v>
      </c>
      <c r="K254" s="20">
        <f t="shared" si="41"/>
        <v>18.03343505965248</v>
      </c>
    </row>
    <row r="255" spans="1:11" ht="25.5">
      <c r="A255" s="24" t="s">
        <v>169</v>
      </c>
      <c r="B255" s="18" t="s">
        <v>170</v>
      </c>
      <c r="C255" s="19">
        <v>25304960.73</v>
      </c>
      <c r="D255" s="19">
        <v>-132374461</v>
      </c>
      <c r="E255" s="19">
        <v>-32378782</v>
      </c>
      <c r="F255" s="19">
        <v>-23799877.96</v>
      </c>
      <c r="G255" s="19">
        <f>F255-C255</f>
        <v>-49104838.69</v>
      </c>
      <c r="H255" s="19">
        <f t="shared" si="38"/>
        <v>-8578904.04</v>
      </c>
      <c r="I255" s="20">
        <f t="shared" si="39"/>
        <v>-194.05222246318024</v>
      </c>
      <c r="J255" s="20">
        <f t="shared" si="40"/>
        <v>73.50454986231416</v>
      </c>
      <c r="K255" s="20">
        <f t="shared" si="41"/>
        <v>17.979206699092813</v>
      </c>
    </row>
    <row r="256" spans="1:11" ht="38.25">
      <c r="A256" s="24" t="s">
        <v>171</v>
      </c>
      <c r="B256" s="18" t="s">
        <v>172</v>
      </c>
      <c r="C256" s="19">
        <v>-1023.98</v>
      </c>
      <c r="D256" s="19">
        <v>0</v>
      </c>
      <c r="E256" s="19">
        <v>0</v>
      </c>
      <c r="F256" s="19">
        <v>-71784.5</v>
      </c>
      <c r="G256" s="19">
        <f>F256-C256</f>
        <v>-70760.52</v>
      </c>
      <c r="H256" s="19">
        <f t="shared" si="38"/>
        <v>71784.5</v>
      </c>
      <c r="I256" s="20">
        <f t="shared" si="39"/>
        <v>6910.341998867165</v>
      </c>
      <c r="J256" s="20">
        <f t="shared" si="40"/>
        <v>0</v>
      </c>
      <c r="K256" s="20">
        <f t="shared" si="41"/>
        <v>0</v>
      </c>
    </row>
    <row r="257" spans="1:11" ht="12.75">
      <c r="A257" s="17"/>
      <c r="B257" s="18"/>
      <c r="C257" s="19"/>
      <c r="D257" s="19"/>
      <c r="E257" s="19"/>
      <c r="F257" s="19"/>
      <c r="G257" s="19"/>
      <c r="H257" s="19"/>
      <c r="I257" s="20"/>
      <c r="J257" s="20"/>
      <c r="K257" s="20"/>
    </row>
    <row r="258" spans="1:11" s="32" customFormat="1" ht="12.75">
      <c r="A258" s="33" t="s">
        <v>176</v>
      </c>
      <c r="B258" s="29" t="s">
        <v>177</v>
      </c>
      <c r="C258" s="30"/>
      <c r="D258" s="30"/>
      <c r="E258" s="30"/>
      <c r="F258" s="30"/>
      <c r="G258" s="30"/>
      <c r="H258" s="30"/>
      <c r="I258" s="31"/>
      <c r="J258" s="31"/>
      <c r="K258" s="31"/>
    </row>
    <row r="259" spans="1:11" ht="12.75">
      <c r="A259" s="17" t="s">
        <v>21</v>
      </c>
      <c r="B259" s="18" t="s">
        <v>22</v>
      </c>
      <c r="C259" s="19">
        <v>398502857.11</v>
      </c>
      <c r="D259" s="19">
        <v>1712183154</v>
      </c>
      <c r="E259" s="19">
        <v>410021303</v>
      </c>
      <c r="F259" s="19">
        <v>400075538.26</v>
      </c>
      <c r="G259" s="19">
        <f aca="true" t="shared" si="42" ref="G259:G290">F259-C259</f>
        <v>1572681.1499999762</v>
      </c>
      <c r="H259" s="19">
        <f aca="true" t="shared" si="43" ref="H259:H290">E259-F259</f>
        <v>9945764.74000001</v>
      </c>
      <c r="I259" s="20">
        <f aca="true" t="shared" si="44" ref="I259:I290">IF(ISERROR(F259/C259),0,F259/C259*100-100)</f>
        <v>0.394647396358792</v>
      </c>
      <c r="J259" s="20">
        <f aca="true" t="shared" si="45" ref="J259:J290">IF(ISERROR(F259/E259),0,F259/E259*100)</f>
        <v>97.57432975622731</v>
      </c>
      <c r="K259" s="20">
        <f aca="true" t="shared" si="46" ref="K259:K290">IF(ISERROR(F259/D259),0,F259/D259*100)</f>
        <v>23.36639846767234</v>
      </c>
    </row>
    <row r="260" spans="1:11" ht="12.75">
      <c r="A260" s="23" t="s">
        <v>23</v>
      </c>
      <c r="B260" s="18" t="s">
        <v>24</v>
      </c>
      <c r="C260" s="19">
        <v>369287747.36</v>
      </c>
      <c r="D260" s="19">
        <v>1416966801</v>
      </c>
      <c r="E260" s="19">
        <v>335681382</v>
      </c>
      <c r="F260" s="19">
        <v>323236775.74</v>
      </c>
      <c r="G260" s="19">
        <f t="shared" si="42"/>
        <v>-46050971.620000005</v>
      </c>
      <c r="H260" s="19">
        <f t="shared" si="43"/>
        <v>12444606.25999999</v>
      </c>
      <c r="I260" s="20">
        <f t="shared" si="44"/>
        <v>-12.470213796480834</v>
      </c>
      <c r="J260" s="20">
        <f t="shared" si="45"/>
        <v>96.29273265444314</v>
      </c>
      <c r="K260" s="20">
        <f t="shared" si="46"/>
        <v>22.81188066734388</v>
      </c>
    </row>
    <row r="261" spans="1:11" ht="12.75">
      <c r="A261" s="24" t="s">
        <v>25</v>
      </c>
      <c r="B261" s="18" t="s">
        <v>26</v>
      </c>
      <c r="C261" s="19">
        <v>369287747.36</v>
      </c>
      <c r="D261" s="19">
        <v>1416966801</v>
      </c>
      <c r="E261" s="19">
        <v>335681382</v>
      </c>
      <c r="F261" s="19">
        <v>323236775.74</v>
      </c>
      <c r="G261" s="19">
        <f t="shared" si="42"/>
        <v>-46050971.620000005</v>
      </c>
      <c r="H261" s="19">
        <f t="shared" si="43"/>
        <v>12444606.25999999</v>
      </c>
      <c r="I261" s="20">
        <f t="shared" si="44"/>
        <v>-12.470213796480834</v>
      </c>
      <c r="J261" s="20">
        <f t="shared" si="45"/>
        <v>96.29273265444314</v>
      </c>
      <c r="K261" s="20">
        <f t="shared" si="46"/>
        <v>22.81188066734388</v>
      </c>
    </row>
    <row r="262" spans="1:11" ht="12.75">
      <c r="A262" s="25" t="s">
        <v>27</v>
      </c>
      <c r="B262" s="18" t="s">
        <v>28</v>
      </c>
      <c r="C262" s="19">
        <v>397330445.98</v>
      </c>
      <c r="D262" s="19">
        <v>1416966801</v>
      </c>
      <c r="E262" s="19">
        <v>335681382</v>
      </c>
      <c r="F262" s="19">
        <v>384667468.39</v>
      </c>
      <c r="G262" s="19">
        <f t="shared" si="42"/>
        <v>-12662977.590000033</v>
      </c>
      <c r="H262" s="19">
        <f t="shared" si="43"/>
        <v>-48986086.389999986</v>
      </c>
      <c r="I262" s="20">
        <f t="shared" si="44"/>
        <v>-3.187014163681141</v>
      </c>
      <c r="J262" s="20">
        <f t="shared" si="45"/>
        <v>114.59303047971841</v>
      </c>
      <c r="K262" s="20">
        <f t="shared" si="46"/>
        <v>27.147246365865985</v>
      </c>
    </row>
    <row r="263" spans="1:11" ht="12.75">
      <c r="A263" s="26" t="s">
        <v>29</v>
      </c>
      <c r="B263" s="18" t="s">
        <v>30</v>
      </c>
      <c r="C263" s="19">
        <v>36449.56</v>
      </c>
      <c r="D263" s="19">
        <v>142287</v>
      </c>
      <c r="E263" s="19">
        <v>34287</v>
      </c>
      <c r="F263" s="19">
        <v>40988.15</v>
      </c>
      <c r="G263" s="19">
        <f t="shared" si="42"/>
        <v>4538.590000000004</v>
      </c>
      <c r="H263" s="19">
        <f t="shared" si="43"/>
        <v>-6701.1500000000015</v>
      </c>
      <c r="I263" s="20">
        <f t="shared" si="44"/>
        <v>12.451700377178781</v>
      </c>
      <c r="J263" s="20">
        <f t="shared" si="45"/>
        <v>119.54428792253624</v>
      </c>
      <c r="K263" s="20">
        <f t="shared" si="46"/>
        <v>28.8066724296668</v>
      </c>
    </row>
    <row r="264" spans="1:11" ht="25.5">
      <c r="A264" s="27" t="s">
        <v>31</v>
      </c>
      <c r="B264" s="18" t="s">
        <v>32</v>
      </c>
      <c r="C264" s="19">
        <v>36449.56</v>
      </c>
      <c r="D264" s="19">
        <v>142287</v>
      </c>
      <c r="E264" s="19">
        <v>34287</v>
      </c>
      <c r="F264" s="19">
        <v>40988.15</v>
      </c>
      <c r="G264" s="19">
        <f t="shared" si="42"/>
        <v>4538.590000000004</v>
      </c>
      <c r="H264" s="19">
        <f t="shared" si="43"/>
        <v>-6701.1500000000015</v>
      </c>
      <c r="I264" s="20">
        <f t="shared" si="44"/>
        <v>12.451700377178781</v>
      </c>
      <c r="J264" s="20">
        <f t="shared" si="45"/>
        <v>119.54428792253624</v>
      </c>
      <c r="K264" s="20">
        <f t="shared" si="46"/>
        <v>28.8066724296668</v>
      </c>
    </row>
    <row r="265" spans="1:11" ht="25.5">
      <c r="A265" s="26" t="s">
        <v>33</v>
      </c>
      <c r="B265" s="18" t="s">
        <v>34</v>
      </c>
      <c r="C265" s="19">
        <v>397293996.42</v>
      </c>
      <c r="D265" s="19">
        <v>1416824514</v>
      </c>
      <c r="E265" s="19">
        <v>335647095</v>
      </c>
      <c r="F265" s="19">
        <v>384626480.24</v>
      </c>
      <c r="G265" s="19">
        <f t="shared" si="42"/>
        <v>-12667516.180000007</v>
      </c>
      <c r="H265" s="19">
        <f t="shared" si="43"/>
        <v>-48979385.24000001</v>
      </c>
      <c r="I265" s="20">
        <f t="shared" si="44"/>
        <v>-3.1884489305518002</v>
      </c>
      <c r="J265" s="20">
        <f t="shared" si="45"/>
        <v>114.59252469919336</v>
      </c>
      <c r="K265" s="20">
        <f t="shared" si="46"/>
        <v>27.14707971519471</v>
      </c>
    </row>
    <row r="266" spans="1:11" ht="25.5">
      <c r="A266" s="27" t="s">
        <v>35</v>
      </c>
      <c r="B266" s="18" t="s">
        <v>36</v>
      </c>
      <c r="C266" s="19">
        <v>397293996.42</v>
      </c>
      <c r="D266" s="19">
        <v>1416824514</v>
      </c>
      <c r="E266" s="19">
        <v>335647095</v>
      </c>
      <c r="F266" s="19">
        <v>384626480.24</v>
      </c>
      <c r="G266" s="19">
        <f t="shared" si="42"/>
        <v>-12667516.180000007</v>
      </c>
      <c r="H266" s="19">
        <f t="shared" si="43"/>
        <v>-48979385.24000001</v>
      </c>
      <c r="I266" s="20">
        <f t="shared" si="44"/>
        <v>-3.1884489305518002</v>
      </c>
      <c r="J266" s="20">
        <f t="shared" si="45"/>
        <v>114.59252469919336</v>
      </c>
      <c r="K266" s="20">
        <f t="shared" si="46"/>
        <v>27.14707971519471</v>
      </c>
    </row>
    <row r="267" spans="1:11" ht="12.75">
      <c r="A267" s="26" t="s">
        <v>43</v>
      </c>
      <c r="B267" s="18" t="s">
        <v>44</v>
      </c>
      <c r="C267" s="19">
        <v>-28042698.62</v>
      </c>
      <c r="D267" s="19">
        <v>0</v>
      </c>
      <c r="E267" s="19">
        <v>0</v>
      </c>
      <c r="F267" s="19">
        <v>-61430692.65</v>
      </c>
      <c r="G267" s="19">
        <f t="shared" si="42"/>
        <v>-33387994.029999997</v>
      </c>
      <c r="H267" s="19">
        <f t="shared" si="43"/>
        <v>61430692.65</v>
      </c>
      <c r="I267" s="20">
        <f t="shared" si="44"/>
        <v>119.06127324774562</v>
      </c>
      <c r="J267" s="20">
        <f t="shared" si="45"/>
        <v>0</v>
      </c>
      <c r="K267" s="20">
        <f t="shared" si="46"/>
        <v>0</v>
      </c>
    </row>
    <row r="268" spans="1:11" ht="25.5">
      <c r="A268" s="27" t="s">
        <v>45</v>
      </c>
      <c r="B268" s="18" t="s">
        <v>46</v>
      </c>
      <c r="C268" s="19">
        <v>-28050863.02</v>
      </c>
      <c r="D268" s="19">
        <v>0</v>
      </c>
      <c r="E268" s="19">
        <v>0</v>
      </c>
      <c r="F268" s="19">
        <v>-61438383.66</v>
      </c>
      <c r="G268" s="19">
        <f t="shared" si="42"/>
        <v>-33387520.639999997</v>
      </c>
      <c r="H268" s="19">
        <f t="shared" si="43"/>
        <v>61438383.66</v>
      </c>
      <c r="I268" s="20">
        <f t="shared" si="44"/>
        <v>119.02493201793831</v>
      </c>
      <c r="J268" s="20">
        <f t="shared" si="45"/>
        <v>0</v>
      </c>
      <c r="K268" s="20">
        <f t="shared" si="46"/>
        <v>0</v>
      </c>
    </row>
    <row r="269" spans="1:11" ht="12.75">
      <c r="A269" s="27" t="s">
        <v>47</v>
      </c>
      <c r="B269" s="18" t="s">
        <v>44</v>
      </c>
      <c r="C269" s="19">
        <v>8164.4</v>
      </c>
      <c r="D269" s="19">
        <v>0</v>
      </c>
      <c r="E269" s="19">
        <v>0</v>
      </c>
      <c r="F269" s="19">
        <v>7691.01</v>
      </c>
      <c r="G269" s="19">
        <f t="shared" si="42"/>
        <v>-473.3899999999994</v>
      </c>
      <c r="H269" s="19">
        <f t="shared" si="43"/>
        <v>-7691.01</v>
      </c>
      <c r="I269" s="20">
        <f t="shared" si="44"/>
        <v>-5.798221547204932</v>
      </c>
      <c r="J269" s="20">
        <f t="shared" si="45"/>
        <v>0</v>
      </c>
      <c r="K269" s="20">
        <f t="shared" si="46"/>
        <v>0</v>
      </c>
    </row>
    <row r="270" spans="1:11" ht="12.75">
      <c r="A270" s="23" t="s">
        <v>48</v>
      </c>
      <c r="B270" s="18" t="s">
        <v>49</v>
      </c>
      <c r="C270" s="19">
        <v>4182108.56</v>
      </c>
      <c r="D270" s="19">
        <v>10472337</v>
      </c>
      <c r="E270" s="19">
        <v>3373215</v>
      </c>
      <c r="F270" s="19">
        <v>6443228.34</v>
      </c>
      <c r="G270" s="19">
        <f t="shared" si="42"/>
        <v>2261119.78</v>
      </c>
      <c r="H270" s="19">
        <f t="shared" si="43"/>
        <v>-3070013.34</v>
      </c>
      <c r="I270" s="20">
        <f t="shared" si="44"/>
        <v>54.06650132487235</v>
      </c>
      <c r="J270" s="20">
        <f t="shared" si="45"/>
        <v>191.01149318973145</v>
      </c>
      <c r="K270" s="20">
        <f t="shared" si="46"/>
        <v>61.52617453009772</v>
      </c>
    </row>
    <row r="271" spans="1:11" ht="25.5">
      <c r="A271" s="24" t="s">
        <v>50</v>
      </c>
      <c r="B271" s="18" t="s">
        <v>51</v>
      </c>
      <c r="C271" s="19">
        <v>4182108.56</v>
      </c>
      <c r="D271" s="19">
        <v>10472337</v>
      </c>
      <c r="E271" s="19">
        <v>3373215</v>
      </c>
      <c r="F271" s="19">
        <v>6443228.34</v>
      </c>
      <c r="G271" s="19">
        <f t="shared" si="42"/>
        <v>2261119.78</v>
      </c>
      <c r="H271" s="19">
        <f t="shared" si="43"/>
        <v>-3070013.34</v>
      </c>
      <c r="I271" s="20">
        <f t="shared" si="44"/>
        <v>54.06650132487235</v>
      </c>
      <c r="J271" s="20">
        <f t="shared" si="45"/>
        <v>191.01149318973145</v>
      </c>
      <c r="K271" s="20">
        <f t="shared" si="46"/>
        <v>61.52617453009772</v>
      </c>
    </row>
    <row r="272" spans="1:11" ht="25.5">
      <c r="A272" s="25" t="s">
        <v>52</v>
      </c>
      <c r="B272" s="18" t="s">
        <v>53</v>
      </c>
      <c r="C272" s="19">
        <v>4053475.12</v>
      </c>
      <c r="D272" s="19">
        <v>10472337</v>
      </c>
      <c r="E272" s="19">
        <v>3373215</v>
      </c>
      <c r="F272" s="19">
        <v>6347296.07</v>
      </c>
      <c r="G272" s="19">
        <f t="shared" si="42"/>
        <v>2293820.95</v>
      </c>
      <c r="H272" s="19">
        <f t="shared" si="43"/>
        <v>-2974081.0700000003</v>
      </c>
      <c r="I272" s="20">
        <f t="shared" si="44"/>
        <v>56.5889978868305</v>
      </c>
      <c r="J272" s="20">
        <f t="shared" si="45"/>
        <v>188.16755143090495</v>
      </c>
      <c r="K272" s="20">
        <f t="shared" si="46"/>
        <v>60.61012045353392</v>
      </c>
    </row>
    <row r="273" spans="1:11" ht="12.75">
      <c r="A273" s="26" t="s">
        <v>54</v>
      </c>
      <c r="B273" s="18" t="s">
        <v>55</v>
      </c>
      <c r="C273" s="19">
        <v>139618.32</v>
      </c>
      <c r="D273" s="19">
        <v>199202</v>
      </c>
      <c r="E273" s="19">
        <v>69610</v>
      </c>
      <c r="F273" s="19">
        <v>34915.69</v>
      </c>
      <c r="G273" s="19">
        <f t="shared" si="42"/>
        <v>-104702.63</v>
      </c>
      <c r="H273" s="19">
        <f t="shared" si="43"/>
        <v>34694.31</v>
      </c>
      <c r="I273" s="20">
        <f t="shared" si="44"/>
        <v>-74.9920425915453</v>
      </c>
      <c r="J273" s="20">
        <f t="shared" si="45"/>
        <v>50.15901450940957</v>
      </c>
      <c r="K273" s="20">
        <f t="shared" si="46"/>
        <v>17.52778084557384</v>
      </c>
    </row>
    <row r="274" spans="1:11" ht="25.5">
      <c r="A274" s="26" t="s">
        <v>56</v>
      </c>
      <c r="B274" s="18" t="s">
        <v>57</v>
      </c>
      <c r="C274" s="19">
        <v>14864.63</v>
      </c>
      <c r="D274" s="19">
        <v>28458</v>
      </c>
      <c r="E274" s="19">
        <v>0</v>
      </c>
      <c r="F274" s="19">
        <v>88704.82</v>
      </c>
      <c r="G274" s="19">
        <f t="shared" si="42"/>
        <v>73840.19</v>
      </c>
      <c r="H274" s="19">
        <f t="shared" si="43"/>
        <v>-88704.82</v>
      </c>
      <c r="I274" s="20">
        <f t="shared" si="44"/>
        <v>496.7509450285679</v>
      </c>
      <c r="J274" s="20">
        <f t="shared" si="45"/>
        <v>0</v>
      </c>
      <c r="K274" s="20">
        <f t="shared" si="46"/>
        <v>311.7043362147727</v>
      </c>
    </row>
    <row r="275" spans="1:11" ht="12.75">
      <c r="A275" s="27" t="s">
        <v>58</v>
      </c>
      <c r="B275" s="18" t="s">
        <v>59</v>
      </c>
      <c r="C275" s="19">
        <v>12025.16</v>
      </c>
      <c r="D275" s="19">
        <v>14229</v>
      </c>
      <c r="E275" s="19">
        <v>0</v>
      </c>
      <c r="F275" s="19">
        <v>0</v>
      </c>
      <c r="G275" s="19">
        <f t="shared" si="42"/>
        <v>-12025.16</v>
      </c>
      <c r="H275" s="19">
        <f t="shared" si="43"/>
        <v>0</v>
      </c>
      <c r="I275" s="20">
        <f t="shared" si="44"/>
        <v>-100</v>
      </c>
      <c r="J275" s="20">
        <f t="shared" si="45"/>
        <v>0</v>
      </c>
      <c r="K275" s="20">
        <f t="shared" si="46"/>
        <v>0</v>
      </c>
    </row>
    <row r="276" spans="1:11" ht="12.75">
      <c r="A276" s="27" t="s">
        <v>60</v>
      </c>
      <c r="B276" s="18" t="s">
        <v>61</v>
      </c>
      <c r="C276" s="19">
        <v>2839.47</v>
      </c>
      <c r="D276" s="19">
        <v>14229</v>
      </c>
      <c r="E276" s="19">
        <v>0</v>
      </c>
      <c r="F276" s="19">
        <v>88704.82</v>
      </c>
      <c r="G276" s="19">
        <f t="shared" si="42"/>
        <v>85865.35</v>
      </c>
      <c r="H276" s="19">
        <f t="shared" si="43"/>
        <v>-88704.82</v>
      </c>
      <c r="I276" s="20">
        <f t="shared" si="44"/>
        <v>3023.99215346526</v>
      </c>
      <c r="J276" s="20">
        <f t="shared" si="45"/>
        <v>0</v>
      </c>
      <c r="K276" s="20">
        <f t="shared" si="46"/>
        <v>623.4086724295454</v>
      </c>
    </row>
    <row r="277" spans="1:11" ht="25.5">
      <c r="A277" s="26" t="s">
        <v>62</v>
      </c>
      <c r="B277" s="18" t="s">
        <v>63</v>
      </c>
      <c r="C277" s="19">
        <v>2084521.32</v>
      </c>
      <c r="D277" s="19">
        <v>5264626</v>
      </c>
      <c r="E277" s="19">
        <v>1784519</v>
      </c>
      <c r="F277" s="19">
        <v>3327633.76</v>
      </c>
      <c r="G277" s="19">
        <f t="shared" si="42"/>
        <v>1243112.4399999997</v>
      </c>
      <c r="H277" s="19">
        <f t="shared" si="43"/>
        <v>-1543114.7599999998</v>
      </c>
      <c r="I277" s="20">
        <f t="shared" si="44"/>
        <v>59.63539101629337</v>
      </c>
      <c r="J277" s="20">
        <f t="shared" si="45"/>
        <v>186.47230766385786</v>
      </c>
      <c r="K277" s="20">
        <f t="shared" si="46"/>
        <v>63.2074103649528</v>
      </c>
    </row>
    <row r="278" spans="1:11" ht="12.75">
      <c r="A278" s="26" t="s">
        <v>66</v>
      </c>
      <c r="B278" s="18" t="s">
        <v>67</v>
      </c>
      <c r="C278" s="19">
        <v>86.44</v>
      </c>
      <c r="D278" s="19">
        <v>0</v>
      </c>
      <c r="E278" s="19">
        <v>0</v>
      </c>
      <c r="F278" s="19">
        <v>0</v>
      </c>
      <c r="G278" s="19">
        <f t="shared" si="42"/>
        <v>-86.44</v>
      </c>
      <c r="H278" s="19">
        <f t="shared" si="43"/>
        <v>0</v>
      </c>
      <c r="I278" s="20">
        <f t="shared" si="44"/>
        <v>-100</v>
      </c>
      <c r="J278" s="20">
        <f t="shared" si="45"/>
        <v>0</v>
      </c>
      <c r="K278" s="20">
        <f t="shared" si="46"/>
        <v>0</v>
      </c>
    </row>
    <row r="279" spans="1:11" ht="12.75">
      <c r="A279" s="26" t="s">
        <v>70</v>
      </c>
      <c r="B279" s="18" t="s">
        <v>71</v>
      </c>
      <c r="C279" s="19">
        <v>1814384.41</v>
      </c>
      <c r="D279" s="19">
        <v>4980051</v>
      </c>
      <c r="E279" s="19">
        <v>1519086</v>
      </c>
      <c r="F279" s="19">
        <v>2896041.8</v>
      </c>
      <c r="G279" s="19">
        <f t="shared" si="42"/>
        <v>1081657.39</v>
      </c>
      <c r="H279" s="19">
        <f t="shared" si="43"/>
        <v>-1376955.7999999998</v>
      </c>
      <c r="I279" s="20">
        <f t="shared" si="44"/>
        <v>59.61566821443313</v>
      </c>
      <c r="J279" s="20">
        <f t="shared" si="45"/>
        <v>190.64370285816602</v>
      </c>
      <c r="K279" s="20">
        <f t="shared" si="46"/>
        <v>58.15285425791824</v>
      </c>
    </row>
    <row r="280" spans="1:11" ht="25.5">
      <c r="A280" s="25" t="s">
        <v>72</v>
      </c>
      <c r="B280" s="18" t="s">
        <v>73</v>
      </c>
      <c r="C280" s="19">
        <v>128633.44</v>
      </c>
      <c r="D280" s="19">
        <v>0</v>
      </c>
      <c r="E280" s="19">
        <v>0</v>
      </c>
      <c r="F280" s="19">
        <v>95932.27</v>
      </c>
      <c r="G280" s="19">
        <f t="shared" si="42"/>
        <v>-32701.17</v>
      </c>
      <c r="H280" s="19">
        <f t="shared" si="43"/>
        <v>-95932.27</v>
      </c>
      <c r="I280" s="20">
        <f t="shared" si="44"/>
        <v>-25.42198202893431</v>
      </c>
      <c r="J280" s="20">
        <f t="shared" si="45"/>
        <v>0</v>
      </c>
      <c r="K280" s="20">
        <f t="shared" si="46"/>
        <v>0</v>
      </c>
    </row>
    <row r="281" spans="1:11" ht="25.5">
      <c r="A281" s="26" t="s">
        <v>74</v>
      </c>
      <c r="B281" s="18" t="s">
        <v>75</v>
      </c>
      <c r="C281" s="19">
        <v>127562.68</v>
      </c>
      <c r="D281" s="19">
        <v>0</v>
      </c>
      <c r="E281" s="19">
        <v>0</v>
      </c>
      <c r="F281" s="19">
        <v>94208.9</v>
      </c>
      <c r="G281" s="19">
        <f t="shared" si="42"/>
        <v>-33353.78</v>
      </c>
      <c r="H281" s="19">
        <f t="shared" si="43"/>
        <v>-94208.9</v>
      </c>
      <c r="I281" s="20">
        <f t="shared" si="44"/>
        <v>-26.146973393785714</v>
      </c>
      <c r="J281" s="20">
        <f t="shared" si="45"/>
        <v>0</v>
      </c>
      <c r="K281" s="20">
        <f t="shared" si="46"/>
        <v>0</v>
      </c>
    </row>
    <row r="282" spans="1:11" ht="12.75">
      <c r="A282" s="26" t="s">
        <v>78</v>
      </c>
      <c r="B282" s="18" t="s">
        <v>71</v>
      </c>
      <c r="C282" s="19">
        <v>1070.76</v>
      </c>
      <c r="D282" s="19">
        <v>0</v>
      </c>
      <c r="E282" s="19">
        <v>0</v>
      </c>
      <c r="F282" s="19">
        <v>1723.37</v>
      </c>
      <c r="G282" s="19">
        <f t="shared" si="42"/>
        <v>652.6099999999999</v>
      </c>
      <c r="H282" s="19">
        <f t="shared" si="43"/>
        <v>-1723.37</v>
      </c>
      <c r="I282" s="20">
        <f t="shared" si="44"/>
        <v>60.94829840487131</v>
      </c>
      <c r="J282" s="20">
        <f t="shared" si="45"/>
        <v>0</v>
      </c>
      <c r="K282" s="20">
        <f t="shared" si="46"/>
        <v>0</v>
      </c>
    </row>
    <row r="283" spans="1:11" ht="25.5">
      <c r="A283" s="23" t="s">
        <v>79</v>
      </c>
      <c r="B283" s="18" t="s">
        <v>80</v>
      </c>
      <c r="C283" s="19">
        <v>165.08</v>
      </c>
      <c r="D283" s="19">
        <v>0</v>
      </c>
      <c r="E283" s="19">
        <v>0</v>
      </c>
      <c r="F283" s="19">
        <v>22.54</v>
      </c>
      <c r="G283" s="19">
        <f t="shared" si="42"/>
        <v>-142.54000000000002</v>
      </c>
      <c r="H283" s="19">
        <f t="shared" si="43"/>
        <v>-22.54</v>
      </c>
      <c r="I283" s="20">
        <f t="shared" si="44"/>
        <v>-86.3460140537921</v>
      </c>
      <c r="J283" s="20">
        <f t="shared" si="45"/>
        <v>0</v>
      </c>
      <c r="K283" s="20">
        <f t="shared" si="46"/>
        <v>0</v>
      </c>
    </row>
    <row r="284" spans="1:11" ht="12.75">
      <c r="A284" s="23" t="s">
        <v>81</v>
      </c>
      <c r="B284" s="18" t="s">
        <v>82</v>
      </c>
      <c r="C284" s="19">
        <v>25032836.11</v>
      </c>
      <c r="D284" s="19">
        <v>284744016</v>
      </c>
      <c r="E284" s="19">
        <v>70966706</v>
      </c>
      <c r="F284" s="19">
        <v>70395511.64</v>
      </c>
      <c r="G284" s="19">
        <f t="shared" si="42"/>
        <v>45362675.53</v>
      </c>
      <c r="H284" s="19">
        <f t="shared" si="43"/>
        <v>571194.3599999994</v>
      </c>
      <c r="I284" s="20">
        <f t="shared" si="44"/>
        <v>181.21268932799325</v>
      </c>
      <c r="J284" s="20">
        <f t="shared" si="45"/>
        <v>99.1951234709978</v>
      </c>
      <c r="K284" s="20">
        <f t="shared" si="46"/>
        <v>24.72238490869638</v>
      </c>
    </row>
    <row r="285" spans="1:11" ht="12.75">
      <c r="A285" s="24" t="s">
        <v>83</v>
      </c>
      <c r="B285" s="18" t="s">
        <v>84</v>
      </c>
      <c r="C285" s="19">
        <v>25032836.11</v>
      </c>
      <c r="D285" s="19">
        <v>284744016</v>
      </c>
      <c r="E285" s="19">
        <v>70966706</v>
      </c>
      <c r="F285" s="19">
        <v>70395511.64</v>
      </c>
      <c r="G285" s="19">
        <f t="shared" si="42"/>
        <v>45362675.53</v>
      </c>
      <c r="H285" s="19">
        <f t="shared" si="43"/>
        <v>571194.3599999994</v>
      </c>
      <c r="I285" s="20">
        <f t="shared" si="44"/>
        <v>181.21268932799325</v>
      </c>
      <c r="J285" s="20">
        <f t="shared" si="45"/>
        <v>99.1951234709978</v>
      </c>
      <c r="K285" s="20">
        <f t="shared" si="46"/>
        <v>24.72238490869638</v>
      </c>
    </row>
    <row r="286" spans="1:11" ht="25.5">
      <c r="A286" s="25" t="s">
        <v>85</v>
      </c>
      <c r="B286" s="18" t="s">
        <v>86</v>
      </c>
      <c r="C286" s="19">
        <v>5975046.15</v>
      </c>
      <c r="D286" s="19">
        <v>196607437</v>
      </c>
      <c r="E286" s="19">
        <v>49055857</v>
      </c>
      <c r="F286" s="19">
        <v>49055301.49</v>
      </c>
      <c r="G286" s="19">
        <f t="shared" si="42"/>
        <v>43080255.34</v>
      </c>
      <c r="H286" s="19">
        <f t="shared" si="43"/>
        <v>555.5099999979138</v>
      </c>
      <c r="I286" s="20">
        <f t="shared" si="44"/>
        <v>721.0028886555127</v>
      </c>
      <c r="J286" s="20">
        <f t="shared" si="45"/>
        <v>99.99886759699254</v>
      </c>
      <c r="K286" s="20">
        <f t="shared" si="46"/>
        <v>24.950888042958415</v>
      </c>
    </row>
    <row r="287" spans="1:11" ht="25.5">
      <c r="A287" s="26" t="s">
        <v>87</v>
      </c>
      <c r="B287" s="18" t="s">
        <v>88</v>
      </c>
      <c r="C287" s="19">
        <v>5975046.15</v>
      </c>
      <c r="D287" s="19">
        <v>196607437</v>
      </c>
      <c r="E287" s="19">
        <v>49055857</v>
      </c>
      <c r="F287" s="19">
        <v>49055301.49</v>
      </c>
      <c r="G287" s="19">
        <f t="shared" si="42"/>
        <v>43080255.34</v>
      </c>
      <c r="H287" s="19">
        <f t="shared" si="43"/>
        <v>555.5099999979138</v>
      </c>
      <c r="I287" s="20">
        <f t="shared" si="44"/>
        <v>721.0028886555127</v>
      </c>
      <c r="J287" s="20">
        <f t="shared" si="45"/>
        <v>99.99886759699254</v>
      </c>
      <c r="K287" s="20">
        <f t="shared" si="46"/>
        <v>24.950888042958415</v>
      </c>
    </row>
    <row r="288" spans="1:11" ht="25.5">
      <c r="A288" s="27" t="s">
        <v>91</v>
      </c>
      <c r="B288" s="18" t="s">
        <v>92</v>
      </c>
      <c r="C288" s="19">
        <v>978796.84</v>
      </c>
      <c r="D288" s="19">
        <v>5182749</v>
      </c>
      <c r="E288" s="19">
        <v>1294684</v>
      </c>
      <c r="F288" s="19">
        <v>1294128.49</v>
      </c>
      <c r="G288" s="19">
        <f t="shared" si="42"/>
        <v>315331.65</v>
      </c>
      <c r="H288" s="19">
        <f t="shared" si="43"/>
        <v>555.5100000000093</v>
      </c>
      <c r="I288" s="20">
        <f t="shared" si="44"/>
        <v>32.21625133158378</v>
      </c>
      <c r="J288" s="20">
        <f t="shared" si="45"/>
        <v>99.95709300493402</v>
      </c>
      <c r="K288" s="20">
        <f t="shared" si="46"/>
        <v>24.969924069253594</v>
      </c>
    </row>
    <row r="289" spans="1:11" ht="25.5">
      <c r="A289" s="27" t="s">
        <v>95</v>
      </c>
      <c r="B289" s="18" t="s">
        <v>96</v>
      </c>
      <c r="C289" s="19">
        <v>676724.94</v>
      </c>
      <c r="D289" s="19">
        <v>2673861</v>
      </c>
      <c r="E289" s="19">
        <v>668466</v>
      </c>
      <c r="F289" s="19">
        <v>668466</v>
      </c>
      <c r="G289" s="19">
        <f t="shared" si="42"/>
        <v>-8258.939999999944</v>
      </c>
      <c r="H289" s="19">
        <f t="shared" si="43"/>
        <v>0</v>
      </c>
      <c r="I289" s="20">
        <f t="shared" si="44"/>
        <v>-1.2204279038393224</v>
      </c>
      <c r="J289" s="20">
        <f t="shared" si="45"/>
        <v>100</v>
      </c>
      <c r="K289" s="20">
        <f t="shared" si="46"/>
        <v>25.000028049326424</v>
      </c>
    </row>
    <row r="290" spans="1:11" ht="25.5">
      <c r="A290" s="27" t="s">
        <v>97</v>
      </c>
      <c r="B290" s="18" t="s">
        <v>98</v>
      </c>
      <c r="C290" s="19">
        <v>488153.17</v>
      </c>
      <c r="D290" s="19">
        <v>2072157</v>
      </c>
      <c r="E290" s="19">
        <v>423040</v>
      </c>
      <c r="F290" s="19">
        <v>423040</v>
      </c>
      <c r="G290" s="19">
        <f t="shared" si="42"/>
        <v>-65113.169999999984</v>
      </c>
      <c r="H290" s="19">
        <f t="shared" si="43"/>
        <v>0</v>
      </c>
      <c r="I290" s="20">
        <f t="shared" si="44"/>
        <v>-13.338676055304518</v>
      </c>
      <c r="J290" s="20">
        <f t="shared" si="45"/>
        <v>100</v>
      </c>
      <c r="K290" s="20">
        <f t="shared" si="46"/>
        <v>20.415441494056676</v>
      </c>
    </row>
    <row r="291" spans="1:11" ht="12.75">
      <c r="A291" s="27" t="s">
        <v>99</v>
      </c>
      <c r="B291" s="18" t="s">
        <v>100</v>
      </c>
      <c r="C291" s="19">
        <v>3830591.46</v>
      </c>
      <c r="D291" s="19">
        <v>14646566</v>
      </c>
      <c r="E291" s="19">
        <v>3661641</v>
      </c>
      <c r="F291" s="19">
        <v>3661641</v>
      </c>
      <c r="G291" s="19">
        <f aca="true" t="shared" si="47" ref="G291:G322">F291-C291</f>
        <v>-168950.45999999996</v>
      </c>
      <c r="H291" s="19">
        <f aca="true" t="shared" si="48" ref="H291:H310">E291-F291</f>
        <v>0</v>
      </c>
      <c r="I291" s="20">
        <f aca="true" t="shared" si="49" ref="I291:I310">IF(ISERROR(F291/C291),0,F291/C291*100-100)</f>
        <v>-4.410558049957132</v>
      </c>
      <c r="J291" s="20">
        <f aca="true" t="shared" si="50" ref="J291:J310">IF(ISERROR(F291/E291),0,F291/E291*100)</f>
        <v>100</v>
      </c>
      <c r="K291" s="20">
        <f aca="true" t="shared" si="51" ref="K291:K310">IF(ISERROR(F291/D291),0,F291/D291*100)</f>
        <v>24.99999658623052</v>
      </c>
    </row>
    <row r="292" spans="1:11" ht="12.75">
      <c r="A292" s="27" t="s">
        <v>101</v>
      </c>
      <c r="B292" s="18" t="s">
        <v>102</v>
      </c>
      <c r="C292" s="19">
        <v>779.74</v>
      </c>
      <c r="D292" s="19">
        <v>172032104</v>
      </c>
      <c r="E292" s="19">
        <v>43008026</v>
      </c>
      <c r="F292" s="19">
        <v>43008026</v>
      </c>
      <c r="G292" s="19">
        <f t="shared" si="47"/>
        <v>43007246.26</v>
      </c>
      <c r="H292" s="19">
        <f t="shared" si="48"/>
        <v>0</v>
      </c>
      <c r="I292" s="20">
        <f t="shared" si="49"/>
        <v>5515588.049862775</v>
      </c>
      <c r="J292" s="20">
        <f t="shared" si="50"/>
        <v>100</v>
      </c>
      <c r="K292" s="20">
        <f t="shared" si="51"/>
        <v>25</v>
      </c>
    </row>
    <row r="293" spans="1:11" ht="12.75">
      <c r="A293" s="25" t="s">
        <v>103</v>
      </c>
      <c r="B293" s="18" t="s">
        <v>104</v>
      </c>
      <c r="C293" s="19">
        <v>19057789.96</v>
      </c>
      <c r="D293" s="19">
        <v>88136579</v>
      </c>
      <c r="E293" s="19">
        <v>21910849</v>
      </c>
      <c r="F293" s="19">
        <v>21340210.15</v>
      </c>
      <c r="G293" s="19">
        <f t="shared" si="47"/>
        <v>2282420.1899999976</v>
      </c>
      <c r="H293" s="19">
        <f t="shared" si="48"/>
        <v>570638.8500000015</v>
      </c>
      <c r="I293" s="20">
        <f t="shared" si="49"/>
        <v>11.976310971998956</v>
      </c>
      <c r="J293" s="20">
        <f t="shared" si="50"/>
        <v>97.39563332301728</v>
      </c>
      <c r="K293" s="20">
        <f t="shared" si="51"/>
        <v>24.21265993317031</v>
      </c>
    </row>
    <row r="294" spans="1:11" ht="12.75">
      <c r="A294" s="26" t="s">
        <v>105</v>
      </c>
      <c r="B294" s="18" t="s">
        <v>106</v>
      </c>
      <c r="C294" s="19">
        <v>19057789.96</v>
      </c>
      <c r="D294" s="19">
        <v>88136579</v>
      </c>
      <c r="E294" s="19">
        <v>21910849</v>
      </c>
      <c r="F294" s="19">
        <v>21340210.15</v>
      </c>
      <c r="G294" s="19">
        <f t="shared" si="47"/>
        <v>2282420.1899999976</v>
      </c>
      <c r="H294" s="19">
        <f t="shared" si="48"/>
        <v>570638.8500000015</v>
      </c>
      <c r="I294" s="20">
        <f t="shared" si="49"/>
        <v>11.976310971998956</v>
      </c>
      <c r="J294" s="20">
        <f t="shared" si="50"/>
        <v>97.39563332301728</v>
      </c>
      <c r="K294" s="20">
        <f t="shared" si="51"/>
        <v>24.21265993317031</v>
      </c>
    </row>
    <row r="295" spans="1:11" ht="25.5">
      <c r="A295" s="27" t="s">
        <v>107</v>
      </c>
      <c r="B295" s="18" t="s">
        <v>108</v>
      </c>
      <c r="C295" s="19">
        <v>2943916.67</v>
      </c>
      <c r="D295" s="19">
        <v>14241784</v>
      </c>
      <c r="E295" s="19">
        <v>4799163</v>
      </c>
      <c r="F295" s="19">
        <v>4279889.29</v>
      </c>
      <c r="G295" s="19">
        <f t="shared" si="47"/>
        <v>1335972.62</v>
      </c>
      <c r="H295" s="19">
        <f t="shared" si="48"/>
        <v>519273.70999999996</v>
      </c>
      <c r="I295" s="20">
        <f t="shared" si="49"/>
        <v>45.38078925990797</v>
      </c>
      <c r="J295" s="20">
        <f t="shared" si="50"/>
        <v>89.17991095530617</v>
      </c>
      <c r="K295" s="20">
        <f t="shared" si="51"/>
        <v>30.051637421266886</v>
      </c>
    </row>
    <row r="296" spans="1:11" ht="25.5">
      <c r="A296" s="27" t="s">
        <v>109</v>
      </c>
      <c r="B296" s="18" t="s">
        <v>110</v>
      </c>
      <c r="C296" s="19">
        <v>374682.96</v>
      </c>
      <c r="D296" s="19">
        <v>1828074</v>
      </c>
      <c r="E296" s="19">
        <v>396942</v>
      </c>
      <c r="F296" s="19">
        <v>394687.7</v>
      </c>
      <c r="G296" s="19">
        <f t="shared" si="47"/>
        <v>20004.73999999999</v>
      </c>
      <c r="H296" s="19">
        <f t="shared" si="48"/>
        <v>2254.2999999999884</v>
      </c>
      <c r="I296" s="20">
        <f t="shared" si="49"/>
        <v>5.339111231532925</v>
      </c>
      <c r="J296" s="20">
        <f t="shared" si="50"/>
        <v>99.43208327664999</v>
      </c>
      <c r="K296" s="20">
        <f t="shared" si="51"/>
        <v>21.59035684551063</v>
      </c>
    </row>
    <row r="297" spans="1:11" ht="25.5">
      <c r="A297" s="27" t="s">
        <v>111</v>
      </c>
      <c r="B297" s="18" t="s">
        <v>112</v>
      </c>
      <c r="C297" s="19">
        <v>15739190.33</v>
      </c>
      <c r="D297" s="19">
        <v>72066721</v>
      </c>
      <c r="E297" s="19">
        <v>16714744</v>
      </c>
      <c r="F297" s="19">
        <v>16665633.16</v>
      </c>
      <c r="G297" s="19">
        <f t="shared" si="47"/>
        <v>926442.8300000001</v>
      </c>
      <c r="H297" s="19">
        <f t="shared" si="48"/>
        <v>49110.83999999985</v>
      </c>
      <c r="I297" s="20">
        <f t="shared" si="49"/>
        <v>5.886216575157192</v>
      </c>
      <c r="J297" s="20">
        <f t="shared" si="50"/>
        <v>99.70618251766226</v>
      </c>
      <c r="K297" s="20">
        <f t="shared" si="51"/>
        <v>23.12528297215021</v>
      </c>
    </row>
    <row r="298" spans="1:11" ht="12.75">
      <c r="A298" s="17" t="s">
        <v>127</v>
      </c>
      <c r="B298" s="18" t="s">
        <v>128</v>
      </c>
      <c r="C298" s="19">
        <v>400581721.15</v>
      </c>
      <c r="D298" s="19">
        <v>1641615663</v>
      </c>
      <c r="E298" s="19">
        <v>379721796</v>
      </c>
      <c r="F298" s="19">
        <v>377584032.28</v>
      </c>
      <c r="G298" s="19">
        <f t="shared" si="47"/>
        <v>-22997688.870000005</v>
      </c>
      <c r="H298" s="19">
        <f t="shared" si="48"/>
        <v>2137763.7200000286</v>
      </c>
      <c r="I298" s="20">
        <f t="shared" si="49"/>
        <v>-5.741072958590749</v>
      </c>
      <c r="J298" s="20">
        <f t="shared" si="50"/>
        <v>99.43701843230511</v>
      </c>
      <c r="K298" s="20">
        <f t="shared" si="51"/>
        <v>23.00075716809239</v>
      </c>
    </row>
    <row r="299" spans="1:11" ht="12.75">
      <c r="A299" s="23" t="s">
        <v>23</v>
      </c>
      <c r="B299" s="18" t="s">
        <v>129</v>
      </c>
      <c r="C299" s="19">
        <v>400581721.15</v>
      </c>
      <c r="D299" s="19">
        <v>1641615663</v>
      </c>
      <c r="E299" s="19">
        <v>379721796</v>
      </c>
      <c r="F299" s="19">
        <v>377584032.28</v>
      </c>
      <c r="G299" s="19">
        <f t="shared" si="47"/>
        <v>-22997688.870000005</v>
      </c>
      <c r="H299" s="19">
        <f t="shared" si="48"/>
        <v>2137763.7200000286</v>
      </c>
      <c r="I299" s="20">
        <f t="shared" si="49"/>
        <v>-5.741072958590749</v>
      </c>
      <c r="J299" s="20">
        <f t="shared" si="50"/>
        <v>99.43701843230511</v>
      </c>
      <c r="K299" s="20">
        <f t="shared" si="51"/>
        <v>23.00075716809239</v>
      </c>
    </row>
    <row r="300" spans="1:11" ht="12.75">
      <c r="A300" s="24" t="s">
        <v>25</v>
      </c>
      <c r="B300" s="18" t="s">
        <v>138</v>
      </c>
      <c r="C300" s="19">
        <v>398642302.77</v>
      </c>
      <c r="D300" s="19">
        <v>1632635527</v>
      </c>
      <c r="E300" s="19">
        <v>377875792</v>
      </c>
      <c r="F300" s="19">
        <v>375738028.28</v>
      </c>
      <c r="G300" s="19">
        <f t="shared" si="47"/>
        <v>-22904274.49000001</v>
      </c>
      <c r="H300" s="19">
        <f t="shared" si="48"/>
        <v>2137763.7200000286</v>
      </c>
      <c r="I300" s="20">
        <f t="shared" si="49"/>
        <v>-5.745570485331768</v>
      </c>
      <c r="J300" s="20">
        <f t="shared" si="50"/>
        <v>99.43426814703176</v>
      </c>
      <c r="K300" s="20">
        <f t="shared" si="51"/>
        <v>23.01420139805643</v>
      </c>
    </row>
    <row r="301" spans="1:11" ht="12.75">
      <c r="A301" s="25" t="s">
        <v>141</v>
      </c>
      <c r="B301" s="18" t="s">
        <v>142</v>
      </c>
      <c r="C301" s="19">
        <v>398642302.77</v>
      </c>
      <c r="D301" s="19">
        <v>1632635527</v>
      </c>
      <c r="E301" s="19">
        <v>377875792</v>
      </c>
      <c r="F301" s="19">
        <v>375738028.28</v>
      </c>
      <c r="G301" s="19">
        <f t="shared" si="47"/>
        <v>-22904274.49000001</v>
      </c>
      <c r="H301" s="19">
        <f t="shared" si="48"/>
        <v>2137763.7200000286</v>
      </c>
      <c r="I301" s="20">
        <f t="shared" si="49"/>
        <v>-5.745570485331768</v>
      </c>
      <c r="J301" s="20">
        <f t="shared" si="50"/>
        <v>99.43426814703176</v>
      </c>
      <c r="K301" s="20">
        <f t="shared" si="51"/>
        <v>23.01420139805643</v>
      </c>
    </row>
    <row r="302" spans="1:11" ht="12.75">
      <c r="A302" s="24" t="s">
        <v>147</v>
      </c>
      <c r="B302" s="18" t="s">
        <v>148</v>
      </c>
      <c r="C302" s="19">
        <v>1939418.38</v>
      </c>
      <c r="D302" s="19">
        <v>8980136</v>
      </c>
      <c r="E302" s="19">
        <v>1846004</v>
      </c>
      <c r="F302" s="19">
        <v>1846004</v>
      </c>
      <c r="G302" s="19">
        <f t="shared" si="47"/>
        <v>-93414.37999999989</v>
      </c>
      <c r="H302" s="19">
        <f t="shared" si="48"/>
        <v>0</v>
      </c>
      <c r="I302" s="20">
        <f t="shared" si="49"/>
        <v>-4.816618268823461</v>
      </c>
      <c r="J302" s="20">
        <f t="shared" si="50"/>
        <v>100</v>
      </c>
      <c r="K302" s="20">
        <f t="shared" si="51"/>
        <v>20.5565260927006</v>
      </c>
    </row>
    <row r="303" spans="1:11" ht="12.75">
      <c r="A303" s="25" t="s">
        <v>149</v>
      </c>
      <c r="B303" s="18" t="s">
        <v>150</v>
      </c>
      <c r="C303" s="19">
        <v>1939418.38</v>
      </c>
      <c r="D303" s="19">
        <v>8980136</v>
      </c>
      <c r="E303" s="19">
        <v>1846004</v>
      </c>
      <c r="F303" s="19">
        <v>1846004</v>
      </c>
      <c r="G303" s="19">
        <f t="shared" si="47"/>
        <v>-93414.37999999989</v>
      </c>
      <c r="H303" s="19">
        <f t="shared" si="48"/>
        <v>0</v>
      </c>
      <c r="I303" s="20">
        <f t="shared" si="49"/>
        <v>-4.816618268823461</v>
      </c>
      <c r="J303" s="20">
        <f t="shared" si="50"/>
        <v>100</v>
      </c>
      <c r="K303" s="20">
        <f t="shared" si="51"/>
        <v>20.5565260927006</v>
      </c>
    </row>
    <row r="304" spans="1:11" ht="25.5">
      <c r="A304" s="26" t="s">
        <v>151</v>
      </c>
      <c r="B304" s="18" t="s">
        <v>152</v>
      </c>
      <c r="C304" s="19">
        <v>1939418.38</v>
      </c>
      <c r="D304" s="19">
        <v>8980136</v>
      </c>
      <c r="E304" s="19">
        <v>1846004</v>
      </c>
      <c r="F304" s="19">
        <v>1846004</v>
      </c>
      <c r="G304" s="19">
        <f t="shared" si="47"/>
        <v>-93414.37999999989</v>
      </c>
      <c r="H304" s="19">
        <f t="shared" si="48"/>
        <v>0</v>
      </c>
      <c r="I304" s="20">
        <f t="shared" si="49"/>
        <v>-4.816618268823461</v>
      </c>
      <c r="J304" s="20">
        <f t="shared" si="50"/>
        <v>100</v>
      </c>
      <c r="K304" s="20">
        <f t="shared" si="51"/>
        <v>20.5565260927006</v>
      </c>
    </row>
    <row r="305" spans="1:11" ht="12.75">
      <c r="A305" s="17"/>
      <c r="B305" s="18" t="s">
        <v>162</v>
      </c>
      <c r="C305" s="19">
        <v>-2078864.04</v>
      </c>
      <c r="D305" s="19">
        <v>70567491</v>
      </c>
      <c r="E305" s="19">
        <v>30299507</v>
      </c>
      <c r="F305" s="19">
        <v>22491505.98</v>
      </c>
      <c r="G305" s="19">
        <f t="shared" si="47"/>
        <v>24570370.02</v>
      </c>
      <c r="H305" s="19">
        <f t="shared" si="48"/>
        <v>7808001.02</v>
      </c>
      <c r="I305" s="20">
        <f t="shared" si="49"/>
        <v>-1181.9132731739398</v>
      </c>
      <c r="J305" s="20">
        <f t="shared" si="50"/>
        <v>74.23060045168391</v>
      </c>
      <c r="K305" s="20">
        <f t="shared" si="51"/>
        <v>31.87233336664896</v>
      </c>
    </row>
    <row r="306" spans="1:11" ht="12.75">
      <c r="A306" s="17" t="s">
        <v>163</v>
      </c>
      <c r="B306" s="18" t="s">
        <v>164</v>
      </c>
      <c r="C306" s="19">
        <v>2078864.04</v>
      </c>
      <c r="D306" s="19">
        <v>-70567491</v>
      </c>
      <c r="E306" s="19">
        <v>-30299507</v>
      </c>
      <c r="F306" s="19">
        <v>-22491505.98</v>
      </c>
      <c r="G306" s="19">
        <f t="shared" si="47"/>
        <v>-24570370.02</v>
      </c>
      <c r="H306" s="19">
        <f t="shared" si="48"/>
        <v>-7808001.02</v>
      </c>
      <c r="I306" s="20">
        <f t="shared" si="49"/>
        <v>-1181.9132731739398</v>
      </c>
      <c r="J306" s="20">
        <f t="shared" si="50"/>
        <v>74.23060045168391</v>
      </c>
      <c r="K306" s="20">
        <f t="shared" si="51"/>
        <v>31.87233336664896</v>
      </c>
    </row>
    <row r="307" spans="1:11" ht="12.75">
      <c r="A307" s="23" t="s">
        <v>165</v>
      </c>
      <c r="B307" s="18" t="s">
        <v>166</v>
      </c>
      <c r="C307" s="19">
        <v>1023.98</v>
      </c>
      <c r="D307" s="19">
        <v>0</v>
      </c>
      <c r="E307" s="19">
        <v>0</v>
      </c>
      <c r="F307" s="19">
        <v>71784.5</v>
      </c>
      <c r="G307" s="19">
        <f t="shared" si="47"/>
        <v>70760.52</v>
      </c>
      <c r="H307" s="19">
        <f t="shared" si="48"/>
        <v>-71784.5</v>
      </c>
      <c r="I307" s="20">
        <f t="shared" si="49"/>
        <v>6910.341998867165</v>
      </c>
      <c r="J307" s="20">
        <f t="shared" si="50"/>
        <v>0</v>
      </c>
      <c r="K307" s="20">
        <f t="shared" si="51"/>
        <v>0</v>
      </c>
    </row>
    <row r="308" spans="1:11" ht="12.75">
      <c r="A308" s="23" t="s">
        <v>167</v>
      </c>
      <c r="B308" s="18" t="s">
        <v>168</v>
      </c>
      <c r="C308" s="19">
        <v>2077840.06</v>
      </c>
      <c r="D308" s="19">
        <v>-70567491</v>
      </c>
      <c r="E308" s="19">
        <v>-30299507</v>
      </c>
      <c r="F308" s="19">
        <v>-22563290.48</v>
      </c>
      <c r="G308" s="19">
        <f t="shared" si="47"/>
        <v>-24641130.54</v>
      </c>
      <c r="H308" s="19">
        <f t="shared" si="48"/>
        <v>-7736216.52</v>
      </c>
      <c r="I308" s="20">
        <f t="shared" si="49"/>
        <v>-1185.901216092638</v>
      </c>
      <c r="J308" s="20">
        <f t="shared" si="50"/>
        <v>74.46751684771637</v>
      </c>
      <c r="K308" s="20">
        <f t="shared" si="51"/>
        <v>31.97405796955428</v>
      </c>
    </row>
    <row r="309" spans="1:11" ht="25.5">
      <c r="A309" s="24" t="s">
        <v>169</v>
      </c>
      <c r="B309" s="18" t="s">
        <v>170</v>
      </c>
      <c r="C309" s="19">
        <v>2078864.04</v>
      </c>
      <c r="D309" s="19">
        <v>-70567491</v>
      </c>
      <c r="E309" s="19">
        <v>-30299507</v>
      </c>
      <c r="F309" s="19">
        <v>-22491505.98</v>
      </c>
      <c r="G309" s="19">
        <f t="shared" si="47"/>
        <v>-24570370.02</v>
      </c>
      <c r="H309" s="19">
        <f t="shared" si="48"/>
        <v>-7808001.02</v>
      </c>
      <c r="I309" s="20">
        <f t="shared" si="49"/>
        <v>-1181.9132731739398</v>
      </c>
      <c r="J309" s="20">
        <f t="shared" si="50"/>
        <v>74.23060045168391</v>
      </c>
      <c r="K309" s="20">
        <f t="shared" si="51"/>
        <v>31.87233336664896</v>
      </c>
    </row>
    <row r="310" spans="1:11" ht="38.25">
      <c r="A310" s="24" t="s">
        <v>171</v>
      </c>
      <c r="B310" s="18" t="s">
        <v>172</v>
      </c>
      <c r="C310" s="19">
        <v>-1023.98</v>
      </c>
      <c r="D310" s="19">
        <v>0</v>
      </c>
      <c r="E310" s="19">
        <v>0</v>
      </c>
      <c r="F310" s="19">
        <v>-71784.5</v>
      </c>
      <c r="G310" s="19">
        <f t="shared" si="47"/>
        <v>-70760.52</v>
      </c>
      <c r="H310" s="19">
        <f t="shared" si="48"/>
        <v>71784.5</v>
      </c>
      <c r="I310" s="20">
        <f t="shared" si="49"/>
        <v>6910.341998867165</v>
      </c>
      <c r="J310" s="20">
        <f t="shared" si="50"/>
        <v>0</v>
      </c>
      <c r="K310" s="20">
        <f t="shared" si="51"/>
        <v>0</v>
      </c>
    </row>
    <row r="311" spans="1:11" ht="12.75">
      <c r="A311" s="17"/>
      <c r="B311" s="18"/>
      <c r="C311" s="19"/>
      <c r="D311" s="19"/>
      <c r="E311" s="19"/>
      <c r="F311" s="19"/>
      <c r="G311" s="19"/>
      <c r="H311" s="19"/>
      <c r="I311" s="20"/>
      <c r="J311" s="20"/>
      <c r="K311" s="20"/>
    </row>
    <row r="312" spans="1:11" s="32" customFormat="1" ht="12.75">
      <c r="A312" s="33" t="s">
        <v>178</v>
      </c>
      <c r="B312" s="29" t="s">
        <v>179</v>
      </c>
      <c r="C312" s="30"/>
      <c r="D312" s="30"/>
      <c r="E312" s="30"/>
      <c r="F312" s="30"/>
      <c r="G312" s="30"/>
      <c r="H312" s="30"/>
      <c r="I312" s="31"/>
      <c r="J312" s="31"/>
      <c r="K312" s="31"/>
    </row>
    <row r="313" spans="1:11" ht="12.75">
      <c r="A313" s="17" t="s">
        <v>21</v>
      </c>
      <c r="B313" s="18" t="s">
        <v>22</v>
      </c>
      <c r="C313" s="19">
        <v>5790768.66</v>
      </c>
      <c r="D313" s="19">
        <v>103120830</v>
      </c>
      <c r="E313" s="19">
        <v>24474773</v>
      </c>
      <c r="F313" s="19">
        <v>23951891.3</v>
      </c>
      <c r="G313" s="19">
        <f aca="true" t="shared" si="52" ref="G313:G357">F313-C313</f>
        <v>18161122.64</v>
      </c>
      <c r="H313" s="19">
        <f aca="true" t="shared" si="53" ref="H313:H357">E313-F313</f>
        <v>522881.69999999925</v>
      </c>
      <c r="I313" s="20">
        <f aca="true" t="shared" si="54" ref="I313:I357">IF(ISERROR(F313/C313),0,F313/C313*100-100)</f>
        <v>313.62196810673487</v>
      </c>
      <c r="J313" s="20">
        <f aca="true" t="shared" si="55" ref="J313:J357">IF(ISERROR(F313/E313),0,F313/E313*100)</f>
        <v>97.86358917404463</v>
      </c>
      <c r="K313" s="20">
        <f aca="true" t="shared" si="56" ref="K313:K357">IF(ISERROR(F313/D313),0,F313/D313*100)</f>
        <v>23.22701562817134</v>
      </c>
    </row>
    <row r="314" spans="1:11" ht="12.75">
      <c r="A314" s="23" t="s">
        <v>23</v>
      </c>
      <c r="B314" s="18" t="s">
        <v>24</v>
      </c>
      <c r="C314" s="19">
        <v>2485475.47</v>
      </c>
      <c r="D314" s="19">
        <v>100510965</v>
      </c>
      <c r="E314" s="19">
        <v>23891029</v>
      </c>
      <c r="F314" s="19">
        <v>23345886.81</v>
      </c>
      <c r="G314" s="19">
        <f t="shared" si="52"/>
        <v>20860411.34</v>
      </c>
      <c r="H314" s="19">
        <f t="shared" si="53"/>
        <v>545142.1900000013</v>
      </c>
      <c r="I314" s="20">
        <f t="shared" si="54"/>
        <v>839.2925857361206</v>
      </c>
      <c r="J314" s="20">
        <f t="shared" si="55"/>
        <v>97.71821385340915</v>
      </c>
      <c r="K314" s="20">
        <f t="shared" si="56"/>
        <v>23.22720392745209</v>
      </c>
    </row>
    <row r="315" spans="1:11" ht="12.75">
      <c r="A315" s="24" t="s">
        <v>25</v>
      </c>
      <c r="B315" s="18" t="s">
        <v>26</v>
      </c>
      <c r="C315" s="19">
        <v>2485475.47</v>
      </c>
      <c r="D315" s="19">
        <v>100510965</v>
      </c>
      <c r="E315" s="19">
        <v>23891029</v>
      </c>
      <c r="F315" s="19">
        <v>23345886.81</v>
      </c>
      <c r="G315" s="19">
        <f t="shared" si="52"/>
        <v>20860411.34</v>
      </c>
      <c r="H315" s="19">
        <f t="shared" si="53"/>
        <v>545142.1900000013</v>
      </c>
      <c r="I315" s="20">
        <f t="shared" si="54"/>
        <v>839.2925857361206</v>
      </c>
      <c r="J315" s="20">
        <f t="shared" si="55"/>
        <v>97.71821385340915</v>
      </c>
      <c r="K315" s="20">
        <f t="shared" si="56"/>
        <v>23.22720392745209</v>
      </c>
    </row>
    <row r="316" spans="1:11" ht="12.75">
      <c r="A316" s="25" t="s">
        <v>27</v>
      </c>
      <c r="B316" s="18" t="s">
        <v>28</v>
      </c>
      <c r="C316" s="19">
        <v>2485475.47</v>
      </c>
      <c r="D316" s="19">
        <v>100510965</v>
      </c>
      <c r="E316" s="19">
        <v>23891029</v>
      </c>
      <c r="F316" s="19">
        <v>23345886.81</v>
      </c>
      <c r="G316" s="19">
        <f t="shared" si="52"/>
        <v>20860411.34</v>
      </c>
      <c r="H316" s="19">
        <f t="shared" si="53"/>
        <v>545142.1900000013</v>
      </c>
      <c r="I316" s="20">
        <f t="shared" si="54"/>
        <v>839.2925857361206</v>
      </c>
      <c r="J316" s="20">
        <f t="shared" si="55"/>
        <v>97.71821385340915</v>
      </c>
      <c r="K316" s="20">
        <f t="shared" si="56"/>
        <v>23.22720392745209</v>
      </c>
    </row>
    <row r="317" spans="1:11" ht="12.75">
      <c r="A317" s="26" t="s">
        <v>29</v>
      </c>
      <c r="B317" s="18" t="s">
        <v>30</v>
      </c>
      <c r="C317" s="19">
        <v>81.61</v>
      </c>
      <c r="D317" s="19">
        <v>0</v>
      </c>
      <c r="E317" s="19">
        <v>0</v>
      </c>
      <c r="F317" s="19">
        <v>758.71</v>
      </c>
      <c r="G317" s="19">
        <f t="shared" si="52"/>
        <v>677.1</v>
      </c>
      <c r="H317" s="19">
        <f t="shared" si="53"/>
        <v>-758.71</v>
      </c>
      <c r="I317" s="20">
        <f t="shared" si="54"/>
        <v>829.6777355716213</v>
      </c>
      <c r="J317" s="20">
        <f t="shared" si="55"/>
        <v>0</v>
      </c>
      <c r="K317" s="20">
        <f t="shared" si="56"/>
        <v>0</v>
      </c>
    </row>
    <row r="318" spans="1:11" ht="25.5">
      <c r="A318" s="26" t="s">
        <v>33</v>
      </c>
      <c r="B318" s="18" t="s">
        <v>34</v>
      </c>
      <c r="C318" s="19">
        <v>2485393.86</v>
      </c>
      <c r="D318" s="19">
        <v>100510965</v>
      </c>
      <c r="E318" s="19">
        <v>23891029</v>
      </c>
      <c r="F318" s="19">
        <v>23345128.1</v>
      </c>
      <c r="G318" s="19">
        <f t="shared" si="52"/>
        <v>20859734.240000002</v>
      </c>
      <c r="H318" s="19">
        <f t="shared" si="53"/>
        <v>545900.8999999985</v>
      </c>
      <c r="I318" s="20">
        <f t="shared" si="54"/>
        <v>839.2929014478214</v>
      </c>
      <c r="J318" s="20">
        <f t="shared" si="55"/>
        <v>97.7150381425597</v>
      </c>
      <c r="K318" s="20">
        <f t="shared" si="56"/>
        <v>23.226449074486553</v>
      </c>
    </row>
    <row r="319" spans="1:11" ht="25.5">
      <c r="A319" s="27" t="s">
        <v>37</v>
      </c>
      <c r="B319" s="18" t="s">
        <v>38</v>
      </c>
      <c r="C319" s="19">
        <v>2485393.86</v>
      </c>
      <c r="D319" s="19">
        <v>100510965</v>
      </c>
      <c r="E319" s="19">
        <v>23891029</v>
      </c>
      <c r="F319" s="19">
        <v>23345128.1</v>
      </c>
      <c r="G319" s="19">
        <f t="shared" si="52"/>
        <v>20859734.240000002</v>
      </c>
      <c r="H319" s="19">
        <f t="shared" si="53"/>
        <v>545900.8999999985</v>
      </c>
      <c r="I319" s="20">
        <f t="shared" si="54"/>
        <v>839.2929014478214</v>
      </c>
      <c r="J319" s="20">
        <f t="shared" si="55"/>
        <v>97.7150381425597</v>
      </c>
      <c r="K319" s="20">
        <f t="shared" si="56"/>
        <v>23.226449074486553</v>
      </c>
    </row>
    <row r="320" spans="1:11" ht="12.75">
      <c r="A320" s="23" t="s">
        <v>48</v>
      </c>
      <c r="B320" s="18" t="s">
        <v>49</v>
      </c>
      <c r="C320" s="19">
        <v>2869501.74</v>
      </c>
      <c r="D320" s="19">
        <v>43255</v>
      </c>
      <c r="E320" s="19">
        <v>32266</v>
      </c>
      <c r="F320" s="19">
        <v>60181.83</v>
      </c>
      <c r="G320" s="19">
        <f t="shared" si="52"/>
        <v>-2809319.91</v>
      </c>
      <c r="H320" s="19">
        <f t="shared" si="53"/>
        <v>-27915.83</v>
      </c>
      <c r="I320" s="20">
        <f t="shared" si="54"/>
        <v>-97.90270801508558</v>
      </c>
      <c r="J320" s="20">
        <f t="shared" si="55"/>
        <v>186.51778962375255</v>
      </c>
      <c r="K320" s="20">
        <f t="shared" si="56"/>
        <v>139.13265518437174</v>
      </c>
    </row>
    <row r="321" spans="1:11" ht="25.5">
      <c r="A321" s="24" t="s">
        <v>50</v>
      </c>
      <c r="B321" s="18" t="s">
        <v>51</v>
      </c>
      <c r="C321" s="19">
        <v>2869501.74</v>
      </c>
      <c r="D321" s="19">
        <v>43255</v>
      </c>
      <c r="E321" s="19">
        <v>32266</v>
      </c>
      <c r="F321" s="19">
        <v>60181.83</v>
      </c>
      <c r="G321" s="19">
        <f t="shared" si="52"/>
        <v>-2809319.91</v>
      </c>
      <c r="H321" s="19">
        <f t="shared" si="53"/>
        <v>-27915.83</v>
      </c>
      <c r="I321" s="20">
        <f t="shared" si="54"/>
        <v>-97.90270801508558</v>
      </c>
      <c r="J321" s="20">
        <f t="shared" si="55"/>
        <v>186.51778962375255</v>
      </c>
      <c r="K321" s="20">
        <f t="shared" si="56"/>
        <v>139.13265518437174</v>
      </c>
    </row>
    <row r="322" spans="1:11" ht="25.5">
      <c r="A322" s="25" t="s">
        <v>52</v>
      </c>
      <c r="B322" s="18" t="s">
        <v>53</v>
      </c>
      <c r="C322" s="19">
        <v>73072.5</v>
      </c>
      <c r="D322" s="19">
        <v>43255</v>
      </c>
      <c r="E322" s="19">
        <v>32266</v>
      </c>
      <c r="F322" s="19">
        <v>25466.37</v>
      </c>
      <c r="G322" s="19">
        <f t="shared" si="52"/>
        <v>-47606.130000000005</v>
      </c>
      <c r="H322" s="19">
        <f t="shared" si="53"/>
        <v>6799.630000000001</v>
      </c>
      <c r="I322" s="20">
        <f t="shared" si="54"/>
        <v>-65.14917376578056</v>
      </c>
      <c r="J322" s="20">
        <f t="shared" si="55"/>
        <v>78.92633112254384</v>
      </c>
      <c r="K322" s="20">
        <f t="shared" si="56"/>
        <v>58.874973991446076</v>
      </c>
    </row>
    <row r="323" spans="1:11" ht="12.75">
      <c r="A323" s="26" t="s">
        <v>54</v>
      </c>
      <c r="B323" s="18" t="s">
        <v>55</v>
      </c>
      <c r="C323" s="19">
        <v>384.18</v>
      </c>
      <c r="D323" s="19">
        <v>569</v>
      </c>
      <c r="E323" s="19">
        <v>236</v>
      </c>
      <c r="F323" s="19">
        <v>0</v>
      </c>
      <c r="G323" s="19">
        <f t="shared" si="52"/>
        <v>-384.18</v>
      </c>
      <c r="H323" s="19">
        <f t="shared" si="53"/>
        <v>236</v>
      </c>
      <c r="I323" s="20">
        <f t="shared" si="54"/>
        <v>-100</v>
      </c>
      <c r="J323" s="20">
        <f t="shared" si="55"/>
        <v>0</v>
      </c>
      <c r="K323" s="20">
        <f t="shared" si="56"/>
        <v>0</v>
      </c>
    </row>
    <row r="324" spans="1:11" ht="12.75">
      <c r="A324" s="26" t="s">
        <v>66</v>
      </c>
      <c r="B324" s="18" t="s">
        <v>67</v>
      </c>
      <c r="C324" s="19">
        <v>7.24</v>
      </c>
      <c r="D324" s="19">
        <v>0</v>
      </c>
      <c r="E324" s="19">
        <v>0</v>
      </c>
      <c r="F324" s="19">
        <v>0</v>
      </c>
      <c r="G324" s="19">
        <f t="shared" si="52"/>
        <v>-7.24</v>
      </c>
      <c r="H324" s="19">
        <f t="shared" si="53"/>
        <v>0</v>
      </c>
      <c r="I324" s="20">
        <f t="shared" si="54"/>
        <v>-100</v>
      </c>
      <c r="J324" s="20">
        <f t="shared" si="55"/>
        <v>0</v>
      </c>
      <c r="K324" s="20">
        <f t="shared" si="56"/>
        <v>0</v>
      </c>
    </row>
    <row r="325" spans="1:11" ht="51">
      <c r="A325" s="26" t="s">
        <v>68</v>
      </c>
      <c r="B325" s="18" t="s">
        <v>69</v>
      </c>
      <c r="C325" s="19">
        <v>2472.15</v>
      </c>
      <c r="D325" s="19">
        <v>0</v>
      </c>
      <c r="E325" s="19">
        <v>0</v>
      </c>
      <c r="F325" s="19">
        <v>3680.78</v>
      </c>
      <c r="G325" s="19">
        <f t="shared" si="52"/>
        <v>1208.63</v>
      </c>
      <c r="H325" s="19">
        <f t="shared" si="53"/>
        <v>-3680.78</v>
      </c>
      <c r="I325" s="20">
        <f t="shared" si="54"/>
        <v>48.889832736686714</v>
      </c>
      <c r="J325" s="20">
        <f t="shared" si="55"/>
        <v>0</v>
      </c>
      <c r="K325" s="20">
        <f t="shared" si="56"/>
        <v>0</v>
      </c>
    </row>
    <row r="326" spans="1:11" ht="12.75">
      <c r="A326" s="26" t="s">
        <v>70</v>
      </c>
      <c r="B326" s="18" t="s">
        <v>71</v>
      </c>
      <c r="C326" s="19">
        <v>70208.93</v>
      </c>
      <c r="D326" s="19">
        <v>42686</v>
      </c>
      <c r="E326" s="19">
        <v>32030</v>
      </c>
      <c r="F326" s="19">
        <v>21785.59</v>
      </c>
      <c r="G326" s="19">
        <f t="shared" si="52"/>
        <v>-48423.34</v>
      </c>
      <c r="H326" s="19">
        <f t="shared" si="53"/>
        <v>10244.41</v>
      </c>
      <c r="I326" s="20">
        <f t="shared" si="54"/>
        <v>-68.97034323126701</v>
      </c>
      <c r="J326" s="20">
        <f t="shared" si="55"/>
        <v>68.01620355916327</v>
      </c>
      <c r="K326" s="20">
        <f t="shared" si="56"/>
        <v>51.03685048962189</v>
      </c>
    </row>
    <row r="327" spans="1:11" ht="25.5">
      <c r="A327" s="25" t="s">
        <v>72</v>
      </c>
      <c r="B327" s="18" t="s">
        <v>73</v>
      </c>
      <c r="C327" s="19">
        <v>2796429.24</v>
      </c>
      <c r="D327" s="19">
        <v>0</v>
      </c>
      <c r="E327" s="19">
        <v>0</v>
      </c>
      <c r="F327" s="19">
        <v>34715.46</v>
      </c>
      <c r="G327" s="19">
        <f t="shared" si="52"/>
        <v>-2761713.7800000003</v>
      </c>
      <c r="H327" s="19">
        <f t="shared" si="53"/>
        <v>-34715.46</v>
      </c>
      <c r="I327" s="20">
        <f t="shared" si="54"/>
        <v>-98.75857899411751</v>
      </c>
      <c r="J327" s="20">
        <f t="shared" si="55"/>
        <v>0</v>
      </c>
      <c r="K327" s="20">
        <f t="shared" si="56"/>
        <v>0</v>
      </c>
    </row>
    <row r="328" spans="1:11" ht="25.5">
      <c r="A328" s="26" t="s">
        <v>74</v>
      </c>
      <c r="B328" s="18" t="s">
        <v>75</v>
      </c>
      <c r="C328" s="19">
        <v>5612.96</v>
      </c>
      <c r="D328" s="19">
        <v>0</v>
      </c>
      <c r="E328" s="19">
        <v>0</v>
      </c>
      <c r="F328" s="19">
        <v>34535.86</v>
      </c>
      <c r="G328" s="19">
        <f t="shared" si="52"/>
        <v>28922.9</v>
      </c>
      <c r="H328" s="19">
        <f t="shared" si="53"/>
        <v>-34535.86</v>
      </c>
      <c r="I328" s="20">
        <f t="shared" si="54"/>
        <v>515.2878338701862</v>
      </c>
      <c r="J328" s="20">
        <f t="shared" si="55"/>
        <v>0</v>
      </c>
      <c r="K328" s="20">
        <f t="shared" si="56"/>
        <v>0</v>
      </c>
    </row>
    <row r="329" spans="1:11" ht="25.5">
      <c r="A329" s="26" t="s">
        <v>76</v>
      </c>
      <c r="B329" s="18" t="s">
        <v>77</v>
      </c>
      <c r="C329" s="19">
        <v>2786761.63</v>
      </c>
      <c r="D329" s="19">
        <v>0</v>
      </c>
      <c r="E329" s="19">
        <v>0</v>
      </c>
      <c r="F329" s="19">
        <v>0</v>
      </c>
      <c r="G329" s="19">
        <f t="shared" si="52"/>
        <v>-2786761.63</v>
      </c>
      <c r="H329" s="19">
        <f t="shared" si="53"/>
        <v>0</v>
      </c>
      <c r="I329" s="20">
        <f t="shared" si="54"/>
        <v>-100</v>
      </c>
      <c r="J329" s="20">
        <f t="shared" si="55"/>
        <v>0</v>
      </c>
      <c r="K329" s="20">
        <f t="shared" si="56"/>
        <v>0</v>
      </c>
    </row>
    <row r="330" spans="1:11" ht="12.75">
      <c r="A330" s="26" t="s">
        <v>78</v>
      </c>
      <c r="B330" s="18" t="s">
        <v>71</v>
      </c>
      <c r="C330" s="19">
        <v>4054.65</v>
      </c>
      <c r="D330" s="19">
        <v>0</v>
      </c>
      <c r="E330" s="19">
        <v>0</v>
      </c>
      <c r="F330" s="19">
        <v>179.6</v>
      </c>
      <c r="G330" s="19">
        <f t="shared" si="52"/>
        <v>-3875.05</v>
      </c>
      <c r="H330" s="19">
        <f t="shared" si="53"/>
        <v>-179.6</v>
      </c>
      <c r="I330" s="20">
        <f t="shared" si="54"/>
        <v>-95.57051780055</v>
      </c>
      <c r="J330" s="20">
        <f t="shared" si="55"/>
        <v>0</v>
      </c>
      <c r="K330" s="20">
        <f t="shared" si="56"/>
        <v>0</v>
      </c>
    </row>
    <row r="331" spans="1:11" ht="25.5">
      <c r="A331" s="23" t="s">
        <v>79</v>
      </c>
      <c r="B331" s="18" t="s">
        <v>80</v>
      </c>
      <c r="C331" s="19">
        <v>108.31</v>
      </c>
      <c r="D331" s="19">
        <v>0</v>
      </c>
      <c r="E331" s="19">
        <v>0</v>
      </c>
      <c r="F331" s="19">
        <v>0</v>
      </c>
      <c r="G331" s="19">
        <f t="shared" si="52"/>
        <v>-108.31</v>
      </c>
      <c r="H331" s="19">
        <f t="shared" si="53"/>
        <v>0</v>
      </c>
      <c r="I331" s="20">
        <f t="shared" si="54"/>
        <v>-100</v>
      </c>
      <c r="J331" s="20">
        <f t="shared" si="55"/>
        <v>0</v>
      </c>
      <c r="K331" s="20">
        <f t="shared" si="56"/>
        <v>0</v>
      </c>
    </row>
    <row r="332" spans="1:11" ht="12.75">
      <c r="A332" s="23" t="s">
        <v>81</v>
      </c>
      <c r="B332" s="18" t="s">
        <v>82</v>
      </c>
      <c r="C332" s="19">
        <v>435683.14</v>
      </c>
      <c r="D332" s="19">
        <v>2566610</v>
      </c>
      <c r="E332" s="19">
        <v>551478</v>
      </c>
      <c r="F332" s="19">
        <v>545822.66</v>
      </c>
      <c r="G332" s="19">
        <f t="shared" si="52"/>
        <v>110139.52000000002</v>
      </c>
      <c r="H332" s="19">
        <f t="shared" si="53"/>
        <v>5655.339999999967</v>
      </c>
      <c r="I332" s="20">
        <f t="shared" si="54"/>
        <v>25.27972966775809</v>
      </c>
      <c r="J332" s="20">
        <f t="shared" si="55"/>
        <v>98.97451212922365</v>
      </c>
      <c r="K332" s="20">
        <f t="shared" si="56"/>
        <v>21.266287437514855</v>
      </c>
    </row>
    <row r="333" spans="1:11" ht="12.75">
      <c r="A333" s="24" t="s">
        <v>83</v>
      </c>
      <c r="B333" s="18" t="s">
        <v>84</v>
      </c>
      <c r="C333" s="19">
        <v>435683.14</v>
      </c>
      <c r="D333" s="19">
        <v>2566610</v>
      </c>
      <c r="E333" s="19">
        <v>551478</v>
      </c>
      <c r="F333" s="19">
        <v>545822.66</v>
      </c>
      <c r="G333" s="19">
        <f t="shared" si="52"/>
        <v>110139.52000000002</v>
      </c>
      <c r="H333" s="19">
        <f t="shared" si="53"/>
        <v>5655.339999999967</v>
      </c>
      <c r="I333" s="20">
        <f t="shared" si="54"/>
        <v>25.27972966775809</v>
      </c>
      <c r="J333" s="20">
        <f t="shared" si="55"/>
        <v>98.97451212922365</v>
      </c>
      <c r="K333" s="20">
        <f t="shared" si="56"/>
        <v>21.266287437514855</v>
      </c>
    </row>
    <row r="334" spans="1:11" ht="25.5">
      <c r="A334" s="25" t="s">
        <v>85</v>
      </c>
      <c r="B334" s="18" t="s">
        <v>86</v>
      </c>
      <c r="C334" s="19">
        <v>41625.47</v>
      </c>
      <c r="D334" s="19">
        <v>383999</v>
      </c>
      <c r="E334" s="19">
        <v>81000</v>
      </c>
      <c r="F334" s="19">
        <v>80576.25</v>
      </c>
      <c r="G334" s="19">
        <f t="shared" si="52"/>
        <v>38950.78</v>
      </c>
      <c r="H334" s="19">
        <f t="shared" si="53"/>
        <v>423.75</v>
      </c>
      <c r="I334" s="20">
        <f t="shared" si="54"/>
        <v>93.57439087174271</v>
      </c>
      <c r="J334" s="20">
        <f t="shared" si="55"/>
        <v>99.47685185185186</v>
      </c>
      <c r="K334" s="20">
        <f t="shared" si="56"/>
        <v>20.98345308190907</v>
      </c>
    </row>
    <row r="335" spans="1:11" ht="25.5">
      <c r="A335" s="26" t="s">
        <v>87</v>
      </c>
      <c r="B335" s="18" t="s">
        <v>88</v>
      </c>
      <c r="C335" s="19">
        <v>41625.47</v>
      </c>
      <c r="D335" s="19">
        <v>383999</v>
      </c>
      <c r="E335" s="19">
        <v>81000</v>
      </c>
      <c r="F335" s="19">
        <v>80576.25</v>
      </c>
      <c r="G335" s="19">
        <f t="shared" si="52"/>
        <v>38950.78</v>
      </c>
      <c r="H335" s="19">
        <f t="shared" si="53"/>
        <v>423.75</v>
      </c>
      <c r="I335" s="20">
        <f t="shared" si="54"/>
        <v>93.57439087174271</v>
      </c>
      <c r="J335" s="20">
        <f t="shared" si="55"/>
        <v>99.47685185185186</v>
      </c>
      <c r="K335" s="20">
        <f t="shared" si="56"/>
        <v>20.98345308190907</v>
      </c>
    </row>
    <row r="336" spans="1:11" ht="12.75">
      <c r="A336" s="27" t="s">
        <v>93</v>
      </c>
      <c r="B336" s="18" t="s">
        <v>94</v>
      </c>
      <c r="C336" s="19">
        <v>41625.47</v>
      </c>
      <c r="D336" s="19">
        <v>383999</v>
      </c>
      <c r="E336" s="19">
        <v>81000</v>
      </c>
      <c r="F336" s="19">
        <v>80576.25</v>
      </c>
      <c r="G336" s="19">
        <f t="shared" si="52"/>
        <v>38950.78</v>
      </c>
      <c r="H336" s="19">
        <f t="shared" si="53"/>
        <v>423.75</v>
      </c>
      <c r="I336" s="20">
        <f t="shared" si="54"/>
        <v>93.57439087174271</v>
      </c>
      <c r="J336" s="20">
        <f t="shared" si="55"/>
        <v>99.47685185185186</v>
      </c>
      <c r="K336" s="20">
        <f t="shared" si="56"/>
        <v>20.98345308190907</v>
      </c>
    </row>
    <row r="337" spans="1:11" ht="12.75">
      <c r="A337" s="25" t="s">
        <v>103</v>
      </c>
      <c r="B337" s="18" t="s">
        <v>104</v>
      </c>
      <c r="C337" s="19">
        <v>394057.67</v>
      </c>
      <c r="D337" s="19">
        <v>2182611</v>
      </c>
      <c r="E337" s="19">
        <v>470478</v>
      </c>
      <c r="F337" s="19">
        <v>465246.41</v>
      </c>
      <c r="G337" s="19">
        <f t="shared" si="52"/>
        <v>71188.73999999999</v>
      </c>
      <c r="H337" s="19">
        <f t="shared" si="53"/>
        <v>5231.590000000026</v>
      </c>
      <c r="I337" s="20">
        <f t="shared" si="54"/>
        <v>18.06556385515856</v>
      </c>
      <c r="J337" s="20">
        <f t="shared" si="55"/>
        <v>98.88802664524164</v>
      </c>
      <c r="K337" s="20">
        <f t="shared" si="56"/>
        <v>21.316048072698248</v>
      </c>
    </row>
    <row r="338" spans="1:11" ht="12.75">
      <c r="A338" s="26" t="s">
        <v>105</v>
      </c>
      <c r="B338" s="18" t="s">
        <v>106</v>
      </c>
      <c r="C338" s="19">
        <v>394057.67</v>
      </c>
      <c r="D338" s="19">
        <v>2182611</v>
      </c>
      <c r="E338" s="19">
        <v>470478</v>
      </c>
      <c r="F338" s="19">
        <v>465246.41</v>
      </c>
      <c r="G338" s="19">
        <f t="shared" si="52"/>
        <v>71188.73999999999</v>
      </c>
      <c r="H338" s="19">
        <f t="shared" si="53"/>
        <v>5231.590000000026</v>
      </c>
      <c r="I338" s="20">
        <f t="shared" si="54"/>
        <v>18.06556385515856</v>
      </c>
      <c r="J338" s="20">
        <f t="shared" si="55"/>
        <v>98.88802664524164</v>
      </c>
      <c r="K338" s="20">
        <f t="shared" si="56"/>
        <v>21.316048072698248</v>
      </c>
    </row>
    <row r="339" spans="1:11" ht="25.5">
      <c r="A339" s="27" t="s">
        <v>113</v>
      </c>
      <c r="B339" s="18" t="s">
        <v>114</v>
      </c>
      <c r="C339" s="19">
        <v>5942.99</v>
      </c>
      <c r="D339" s="19">
        <v>23698</v>
      </c>
      <c r="E339" s="19">
        <v>10538</v>
      </c>
      <c r="F339" s="19">
        <v>7783.4</v>
      </c>
      <c r="G339" s="19">
        <f t="shared" si="52"/>
        <v>1840.4099999999999</v>
      </c>
      <c r="H339" s="19">
        <f t="shared" si="53"/>
        <v>2754.6000000000004</v>
      </c>
      <c r="I339" s="20">
        <f t="shared" si="54"/>
        <v>30.967745192234872</v>
      </c>
      <c r="J339" s="20">
        <f t="shared" si="55"/>
        <v>73.86031505029416</v>
      </c>
      <c r="K339" s="20">
        <f t="shared" si="56"/>
        <v>32.8441218668242</v>
      </c>
    </row>
    <row r="340" spans="1:11" ht="25.5">
      <c r="A340" s="27" t="s">
        <v>115</v>
      </c>
      <c r="B340" s="18" t="s">
        <v>116</v>
      </c>
      <c r="C340" s="19">
        <v>388114.68</v>
      </c>
      <c r="D340" s="19">
        <v>2158913</v>
      </c>
      <c r="E340" s="19">
        <v>459940</v>
      </c>
      <c r="F340" s="19">
        <v>457463.01</v>
      </c>
      <c r="G340" s="19">
        <f t="shared" si="52"/>
        <v>69348.33000000002</v>
      </c>
      <c r="H340" s="19">
        <f t="shared" si="53"/>
        <v>2476.9899999999907</v>
      </c>
      <c r="I340" s="20">
        <f t="shared" si="54"/>
        <v>17.867999736572713</v>
      </c>
      <c r="J340" s="20">
        <f t="shared" si="55"/>
        <v>99.46145366786972</v>
      </c>
      <c r="K340" s="20">
        <f t="shared" si="56"/>
        <v>21.189506478491722</v>
      </c>
    </row>
    <row r="341" spans="1:11" ht="12.75">
      <c r="A341" s="17" t="s">
        <v>127</v>
      </c>
      <c r="B341" s="18" t="s">
        <v>128</v>
      </c>
      <c r="C341" s="19">
        <v>21825179.08</v>
      </c>
      <c r="D341" s="19">
        <v>94058315</v>
      </c>
      <c r="E341" s="19">
        <v>30201430</v>
      </c>
      <c r="F341" s="19">
        <v>29457943.98</v>
      </c>
      <c r="G341" s="19">
        <f t="shared" si="52"/>
        <v>7632764.900000002</v>
      </c>
      <c r="H341" s="19">
        <f t="shared" si="53"/>
        <v>743486.0199999996</v>
      </c>
      <c r="I341" s="20">
        <f t="shared" si="54"/>
        <v>34.97228990434476</v>
      </c>
      <c r="J341" s="20">
        <f t="shared" si="55"/>
        <v>97.53824232826062</v>
      </c>
      <c r="K341" s="20">
        <f t="shared" si="56"/>
        <v>31.318808953785744</v>
      </c>
    </row>
    <row r="342" spans="1:11" ht="12.75">
      <c r="A342" s="23" t="s">
        <v>23</v>
      </c>
      <c r="B342" s="18" t="s">
        <v>129</v>
      </c>
      <c r="C342" s="19">
        <v>21825179.08</v>
      </c>
      <c r="D342" s="19">
        <v>94058315</v>
      </c>
      <c r="E342" s="19">
        <v>30201430</v>
      </c>
      <c r="F342" s="19">
        <v>29457943.98</v>
      </c>
      <c r="G342" s="19">
        <f t="shared" si="52"/>
        <v>7632764.900000002</v>
      </c>
      <c r="H342" s="19">
        <f t="shared" si="53"/>
        <v>743486.0199999996</v>
      </c>
      <c r="I342" s="20">
        <f t="shared" si="54"/>
        <v>34.97228990434476</v>
      </c>
      <c r="J342" s="20">
        <f t="shared" si="55"/>
        <v>97.53824232826062</v>
      </c>
      <c r="K342" s="20">
        <f t="shared" si="56"/>
        <v>31.318808953785744</v>
      </c>
    </row>
    <row r="343" spans="1:11" ht="12.75">
      <c r="A343" s="24" t="s">
        <v>130</v>
      </c>
      <c r="B343" s="18" t="s">
        <v>131</v>
      </c>
      <c r="C343" s="19">
        <v>158529.19</v>
      </c>
      <c r="D343" s="19">
        <v>649784</v>
      </c>
      <c r="E343" s="19">
        <v>79834</v>
      </c>
      <c r="F343" s="19">
        <v>78641.92</v>
      </c>
      <c r="G343" s="19">
        <f t="shared" si="52"/>
        <v>-79887.27</v>
      </c>
      <c r="H343" s="19">
        <f t="shared" si="53"/>
        <v>1192.0800000000017</v>
      </c>
      <c r="I343" s="20">
        <f t="shared" si="54"/>
        <v>-50.39278255316892</v>
      </c>
      <c r="J343" s="20">
        <f t="shared" si="55"/>
        <v>98.50680161334769</v>
      </c>
      <c r="K343" s="20">
        <f t="shared" si="56"/>
        <v>12.102778769560347</v>
      </c>
    </row>
    <row r="344" spans="1:11" ht="12.75">
      <c r="A344" s="25" t="s">
        <v>136</v>
      </c>
      <c r="B344" s="18" t="s">
        <v>137</v>
      </c>
      <c r="C344" s="19">
        <v>158529.19</v>
      </c>
      <c r="D344" s="19">
        <v>649784</v>
      </c>
      <c r="E344" s="19">
        <v>79834</v>
      </c>
      <c r="F344" s="19">
        <v>78641.92</v>
      </c>
      <c r="G344" s="19">
        <f t="shared" si="52"/>
        <v>-79887.27</v>
      </c>
      <c r="H344" s="19">
        <f t="shared" si="53"/>
        <v>1192.0800000000017</v>
      </c>
      <c r="I344" s="20">
        <f t="shared" si="54"/>
        <v>-50.39278255316892</v>
      </c>
      <c r="J344" s="20">
        <f t="shared" si="55"/>
        <v>98.50680161334769</v>
      </c>
      <c r="K344" s="20">
        <f t="shared" si="56"/>
        <v>12.102778769560347</v>
      </c>
    </row>
    <row r="345" spans="1:11" ht="12.75">
      <c r="A345" s="24" t="s">
        <v>25</v>
      </c>
      <c r="B345" s="18" t="s">
        <v>138</v>
      </c>
      <c r="C345" s="19">
        <v>18622247.56</v>
      </c>
      <c r="D345" s="19">
        <v>78131132</v>
      </c>
      <c r="E345" s="19">
        <v>25150094</v>
      </c>
      <c r="F345" s="19">
        <v>24927074.64</v>
      </c>
      <c r="G345" s="19">
        <f t="shared" si="52"/>
        <v>6304827.080000002</v>
      </c>
      <c r="H345" s="19">
        <f t="shared" si="53"/>
        <v>223019.3599999994</v>
      </c>
      <c r="I345" s="20">
        <f t="shared" si="54"/>
        <v>33.85642393425471</v>
      </c>
      <c r="J345" s="20">
        <f t="shared" si="55"/>
        <v>99.11324641569928</v>
      </c>
      <c r="K345" s="20">
        <f t="shared" si="56"/>
        <v>31.904151395118657</v>
      </c>
    </row>
    <row r="346" spans="1:11" ht="12.75">
      <c r="A346" s="25" t="s">
        <v>139</v>
      </c>
      <c r="B346" s="18" t="s">
        <v>140</v>
      </c>
      <c r="C346" s="19">
        <v>1610134.43</v>
      </c>
      <c r="D346" s="19">
        <v>6766017</v>
      </c>
      <c r="E346" s="19">
        <v>1538880</v>
      </c>
      <c r="F346" s="19">
        <v>1538880</v>
      </c>
      <c r="G346" s="19">
        <f t="shared" si="52"/>
        <v>-71254.42999999993</v>
      </c>
      <c r="H346" s="19">
        <f t="shared" si="53"/>
        <v>0</v>
      </c>
      <c r="I346" s="20">
        <f t="shared" si="54"/>
        <v>-4.425371489012875</v>
      </c>
      <c r="J346" s="20">
        <f t="shared" si="55"/>
        <v>100</v>
      </c>
      <c r="K346" s="20">
        <f t="shared" si="56"/>
        <v>22.74425263785178</v>
      </c>
    </row>
    <row r="347" spans="1:11" ht="12.75">
      <c r="A347" s="25" t="s">
        <v>141</v>
      </c>
      <c r="B347" s="18" t="s">
        <v>142</v>
      </c>
      <c r="C347" s="19">
        <v>17012113.13</v>
      </c>
      <c r="D347" s="19">
        <v>71365115</v>
      </c>
      <c r="E347" s="19">
        <v>23611214</v>
      </c>
      <c r="F347" s="19">
        <v>23388194.64</v>
      </c>
      <c r="G347" s="19">
        <f t="shared" si="52"/>
        <v>6376081.510000002</v>
      </c>
      <c r="H347" s="19">
        <f t="shared" si="53"/>
        <v>223019.3599999994</v>
      </c>
      <c r="I347" s="20">
        <f t="shared" si="54"/>
        <v>37.47965617954952</v>
      </c>
      <c r="J347" s="20">
        <f t="shared" si="55"/>
        <v>99.05545153247944</v>
      </c>
      <c r="K347" s="20">
        <f t="shared" si="56"/>
        <v>32.77258733486242</v>
      </c>
    </row>
    <row r="348" spans="1:11" ht="12.75">
      <c r="A348" s="24" t="s">
        <v>147</v>
      </c>
      <c r="B348" s="18" t="s">
        <v>148</v>
      </c>
      <c r="C348" s="19">
        <v>3044402.33</v>
      </c>
      <c r="D348" s="19">
        <v>15277399</v>
      </c>
      <c r="E348" s="19">
        <v>4971502</v>
      </c>
      <c r="F348" s="19">
        <v>4452227.42</v>
      </c>
      <c r="G348" s="19">
        <f t="shared" si="52"/>
        <v>1407825.0899999999</v>
      </c>
      <c r="H348" s="19">
        <f t="shared" si="53"/>
        <v>519274.5800000001</v>
      </c>
      <c r="I348" s="20">
        <f t="shared" si="54"/>
        <v>46.24306965367484</v>
      </c>
      <c r="J348" s="20">
        <f t="shared" si="55"/>
        <v>89.5549759408726</v>
      </c>
      <c r="K348" s="20">
        <f t="shared" si="56"/>
        <v>29.142574727543607</v>
      </c>
    </row>
    <row r="349" spans="1:11" ht="12.75">
      <c r="A349" s="25" t="s">
        <v>149</v>
      </c>
      <c r="B349" s="18" t="s">
        <v>150</v>
      </c>
      <c r="C349" s="19">
        <v>2956048.08</v>
      </c>
      <c r="D349" s="19">
        <v>14786838</v>
      </c>
      <c r="E349" s="19">
        <v>4911208</v>
      </c>
      <c r="F349" s="19">
        <v>4391934.29</v>
      </c>
      <c r="G349" s="19">
        <f t="shared" si="52"/>
        <v>1435886.21</v>
      </c>
      <c r="H349" s="19">
        <f t="shared" si="53"/>
        <v>519273.70999999996</v>
      </c>
      <c r="I349" s="20">
        <f t="shared" si="54"/>
        <v>48.5745214942512</v>
      </c>
      <c r="J349" s="20">
        <f t="shared" si="55"/>
        <v>89.42676201048704</v>
      </c>
      <c r="K349" s="20">
        <f t="shared" si="56"/>
        <v>29.701646085525518</v>
      </c>
    </row>
    <row r="350" spans="1:11" ht="25.5">
      <c r="A350" s="26" t="s">
        <v>151</v>
      </c>
      <c r="B350" s="18" t="s">
        <v>152</v>
      </c>
      <c r="C350" s="19">
        <v>2956048.08</v>
      </c>
      <c r="D350" s="19">
        <v>14786838</v>
      </c>
      <c r="E350" s="19">
        <v>4911208</v>
      </c>
      <c r="F350" s="19">
        <v>4391934.29</v>
      </c>
      <c r="G350" s="19">
        <f t="shared" si="52"/>
        <v>1435886.21</v>
      </c>
      <c r="H350" s="19">
        <f t="shared" si="53"/>
        <v>519273.70999999996</v>
      </c>
      <c r="I350" s="20">
        <f t="shared" si="54"/>
        <v>48.5745214942512</v>
      </c>
      <c r="J350" s="20">
        <f t="shared" si="55"/>
        <v>89.42676201048704</v>
      </c>
      <c r="K350" s="20">
        <f t="shared" si="56"/>
        <v>29.701646085525518</v>
      </c>
    </row>
    <row r="351" spans="1:11" ht="25.5">
      <c r="A351" s="25" t="s">
        <v>153</v>
      </c>
      <c r="B351" s="18" t="s">
        <v>154</v>
      </c>
      <c r="C351" s="19">
        <v>88354.25</v>
      </c>
      <c r="D351" s="19">
        <v>490561</v>
      </c>
      <c r="E351" s="19">
        <v>60294</v>
      </c>
      <c r="F351" s="19">
        <v>60293.13</v>
      </c>
      <c r="G351" s="19">
        <f t="shared" si="52"/>
        <v>-28061.120000000003</v>
      </c>
      <c r="H351" s="19">
        <f t="shared" si="53"/>
        <v>0.8700000000026193</v>
      </c>
      <c r="I351" s="20">
        <f t="shared" si="54"/>
        <v>-31.759785182942537</v>
      </c>
      <c r="J351" s="20">
        <f t="shared" si="55"/>
        <v>99.99855707035525</v>
      </c>
      <c r="K351" s="20">
        <f t="shared" si="56"/>
        <v>12.290648869355698</v>
      </c>
    </row>
    <row r="352" spans="1:11" ht="25.5">
      <c r="A352" s="26" t="s">
        <v>155</v>
      </c>
      <c r="B352" s="18" t="s">
        <v>156</v>
      </c>
      <c r="C352" s="19">
        <v>85335.31</v>
      </c>
      <c r="D352" s="19">
        <v>490175</v>
      </c>
      <c r="E352" s="19">
        <v>59908</v>
      </c>
      <c r="F352" s="19">
        <v>59908</v>
      </c>
      <c r="G352" s="19">
        <f t="shared" si="52"/>
        <v>-25427.309999999998</v>
      </c>
      <c r="H352" s="19">
        <f t="shared" si="53"/>
        <v>0</v>
      </c>
      <c r="I352" s="20">
        <f t="shared" si="54"/>
        <v>-29.796938688099914</v>
      </c>
      <c r="J352" s="20">
        <f t="shared" si="55"/>
        <v>100</v>
      </c>
      <c r="K352" s="20">
        <f t="shared" si="56"/>
        <v>12.22175753557403</v>
      </c>
    </row>
    <row r="353" spans="1:11" ht="38.25">
      <c r="A353" s="26" t="s">
        <v>157</v>
      </c>
      <c r="B353" s="18" t="s">
        <v>158</v>
      </c>
      <c r="C353" s="19">
        <v>3018.94</v>
      </c>
      <c r="D353" s="19">
        <v>386</v>
      </c>
      <c r="E353" s="19">
        <v>386</v>
      </c>
      <c r="F353" s="19">
        <v>385.13</v>
      </c>
      <c r="G353" s="19">
        <f t="shared" si="52"/>
        <v>-2633.81</v>
      </c>
      <c r="H353" s="19">
        <f t="shared" si="53"/>
        <v>0.8700000000000045</v>
      </c>
      <c r="I353" s="20">
        <f t="shared" si="54"/>
        <v>-87.24287332639933</v>
      </c>
      <c r="J353" s="20">
        <f t="shared" si="55"/>
        <v>99.77461139896373</v>
      </c>
      <c r="K353" s="20">
        <f t="shared" si="56"/>
        <v>99.77461139896373</v>
      </c>
    </row>
    <row r="354" spans="1:11" ht="12.75">
      <c r="A354" s="17"/>
      <c r="B354" s="18" t="s">
        <v>162</v>
      </c>
      <c r="C354" s="19">
        <v>-16034410.42</v>
      </c>
      <c r="D354" s="19">
        <v>9062515</v>
      </c>
      <c r="E354" s="19">
        <v>-5726657</v>
      </c>
      <c r="F354" s="19">
        <v>-5506052.68</v>
      </c>
      <c r="G354" s="19">
        <f t="shared" si="52"/>
        <v>10528357.74</v>
      </c>
      <c r="H354" s="19">
        <f t="shared" si="53"/>
        <v>-220604.3200000003</v>
      </c>
      <c r="I354" s="20">
        <f t="shared" si="54"/>
        <v>-65.66102191613979</v>
      </c>
      <c r="J354" s="20">
        <f t="shared" si="55"/>
        <v>96.14776439378157</v>
      </c>
      <c r="K354" s="20">
        <f t="shared" si="56"/>
        <v>-60.75634280329467</v>
      </c>
    </row>
    <row r="355" spans="1:11" ht="12.75">
      <c r="A355" s="17" t="s">
        <v>163</v>
      </c>
      <c r="B355" s="18" t="s">
        <v>164</v>
      </c>
      <c r="C355" s="19">
        <v>16034410.42</v>
      </c>
      <c r="D355" s="19">
        <v>-9062515</v>
      </c>
      <c r="E355" s="19">
        <v>5726657</v>
      </c>
      <c r="F355" s="19">
        <v>5506052.68</v>
      </c>
      <c r="G355" s="19">
        <f t="shared" si="52"/>
        <v>-10528357.74</v>
      </c>
      <c r="H355" s="19">
        <f t="shared" si="53"/>
        <v>220604.3200000003</v>
      </c>
      <c r="I355" s="20">
        <f t="shared" si="54"/>
        <v>-65.66102191613979</v>
      </c>
      <c r="J355" s="20">
        <f t="shared" si="55"/>
        <v>96.14776439378157</v>
      </c>
      <c r="K355" s="20">
        <f t="shared" si="56"/>
        <v>-60.75634280329467</v>
      </c>
    </row>
    <row r="356" spans="1:11" ht="12.75">
      <c r="A356" s="23" t="s">
        <v>167</v>
      </c>
      <c r="B356" s="18" t="s">
        <v>168</v>
      </c>
      <c r="C356" s="19">
        <v>16034410.42</v>
      </c>
      <c r="D356" s="19">
        <v>-9062515</v>
      </c>
      <c r="E356" s="19">
        <v>5726657</v>
      </c>
      <c r="F356" s="19">
        <v>5506052.68</v>
      </c>
      <c r="G356" s="19">
        <f t="shared" si="52"/>
        <v>-10528357.74</v>
      </c>
      <c r="H356" s="19">
        <f t="shared" si="53"/>
        <v>220604.3200000003</v>
      </c>
      <c r="I356" s="20">
        <f t="shared" si="54"/>
        <v>-65.66102191613979</v>
      </c>
      <c r="J356" s="20">
        <f t="shared" si="55"/>
        <v>96.14776439378157</v>
      </c>
      <c r="K356" s="20">
        <f t="shared" si="56"/>
        <v>-60.75634280329467</v>
      </c>
    </row>
    <row r="357" spans="1:11" ht="25.5">
      <c r="A357" s="24" t="s">
        <v>169</v>
      </c>
      <c r="B357" s="18" t="s">
        <v>170</v>
      </c>
      <c r="C357" s="19">
        <v>16034410.42</v>
      </c>
      <c r="D357" s="19">
        <v>-9062515</v>
      </c>
      <c r="E357" s="19">
        <v>5726657</v>
      </c>
      <c r="F357" s="19">
        <v>5506052.68</v>
      </c>
      <c r="G357" s="19">
        <f t="shared" si="52"/>
        <v>-10528357.74</v>
      </c>
      <c r="H357" s="19">
        <f t="shared" si="53"/>
        <v>220604.3200000003</v>
      </c>
      <c r="I357" s="20">
        <f t="shared" si="54"/>
        <v>-65.66102191613979</v>
      </c>
      <c r="J357" s="20">
        <f t="shared" si="55"/>
        <v>96.14776439378157</v>
      </c>
      <c r="K357" s="20">
        <f t="shared" si="56"/>
        <v>-60.75634280329467</v>
      </c>
    </row>
    <row r="358" spans="1:11" ht="12.75">
      <c r="A358" s="17"/>
      <c r="B358" s="18"/>
      <c r="C358" s="19"/>
      <c r="D358" s="19"/>
      <c r="E358" s="19"/>
      <c r="F358" s="19"/>
      <c r="G358" s="19"/>
      <c r="H358" s="19"/>
      <c r="I358" s="20"/>
      <c r="J358" s="20"/>
      <c r="K358" s="20"/>
    </row>
    <row r="359" spans="1:11" s="32" customFormat="1" ht="12.75">
      <c r="A359" s="33" t="s">
        <v>180</v>
      </c>
      <c r="B359" s="29" t="s">
        <v>181</v>
      </c>
      <c r="C359" s="30"/>
      <c r="D359" s="30"/>
      <c r="E359" s="30"/>
      <c r="F359" s="30"/>
      <c r="G359" s="30"/>
      <c r="H359" s="30"/>
      <c r="I359" s="31"/>
      <c r="J359" s="31"/>
      <c r="K359" s="31"/>
    </row>
    <row r="360" spans="1:11" ht="12.75">
      <c r="A360" s="17" t="s">
        <v>21</v>
      </c>
      <c r="B360" s="18" t="s">
        <v>22</v>
      </c>
      <c r="C360" s="19">
        <v>6115303.2</v>
      </c>
      <c r="D360" s="19">
        <v>30578436</v>
      </c>
      <c r="E360" s="19">
        <v>7295519</v>
      </c>
      <c r="F360" s="19">
        <v>7095842.82</v>
      </c>
      <c r="G360" s="19">
        <f aca="true" t="shared" si="57" ref="G360:G388">F360-C360</f>
        <v>980539.6200000001</v>
      </c>
      <c r="H360" s="19">
        <f aca="true" t="shared" si="58" ref="H360:H388">E360-F360</f>
        <v>199676.1799999997</v>
      </c>
      <c r="I360" s="20">
        <f aca="true" t="shared" si="59" ref="I360:I388">IF(ISERROR(F360/C360),0,F360/C360*100-100)</f>
        <v>16.03419467410872</v>
      </c>
      <c r="J360" s="20">
        <f aca="true" t="shared" si="60" ref="J360:J388">IF(ISERROR(F360/E360),0,F360/E360*100)</f>
        <v>97.26302981323194</v>
      </c>
      <c r="K360" s="20">
        <f aca="true" t="shared" si="61" ref="K360:K388">IF(ISERROR(F360/D360),0,F360/D360*100)</f>
        <v>23.20538179258089</v>
      </c>
    </row>
    <row r="361" spans="1:11" ht="12.75">
      <c r="A361" s="23" t="s">
        <v>23</v>
      </c>
      <c r="B361" s="18" t="s">
        <v>24</v>
      </c>
      <c r="C361" s="19">
        <v>6015766.99</v>
      </c>
      <c r="D361" s="19">
        <v>30464606</v>
      </c>
      <c r="E361" s="19">
        <v>7241308</v>
      </c>
      <c r="F361" s="19">
        <v>7076833.22</v>
      </c>
      <c r="G361" s="19">
        <f t="shared" si="57"/>
        <v>1061066.2299999995</v>
      </c>
      <c r="H361" s="19">
        <f t="shared" si="58"/>
        <v>164474.78000000026</v>
      </c>
      <c r="I361" s="20">
        <f t="shared" si="59"/>
        <v>17.63808724247147</v>
      </c>
      <c r="J361" s="20">
        <f t="shared" si="60"/>
        <v>97.72865924222529</v>
      </c>
      <c r="K361" s="20">
        <f t="shared" si="61"/>
        <v>23.229688970866714</v>
      </c>
    </row>
    <row r="362" spans="1:11" ht="12.75">
      <c r="A362" s="24" t="s">
        <v>25</v>
      </c>
      <c r="B362" s="18" t="s">
        <v>26</v>
      </c>
      <c r="C362" s="19">
        <v>6015766.99</v>
      </c>
      <c r="D362" s="19">
        <v>30464606</v>
      </c>
      <c r="E362" s="19">
        <v>7241308</v>
      </c>
      <c r="F362" s="19">
        <v>7076833.22</v>
      </c>
      <c r="G362" s="19">
        <f t="shared" si="57"/>
        <v>1061066.2299999995</v>
      </c>
      <c r="H362" s="19">
        <f t="shared" si="58"/>
        <v>164474.78000000026</v>
      </c>
      <c r="I362" s="20">
        <f t="shared" si="59"/>
        <v>17.63808724247147</v>
      </c>
      <c r="J362" s="20">
        <f t="shared" si="60"/>
        <v>97.72865924222529</v>
      </c>
      <c r="K362" s="20">
        <f t="shared" si="61"/>
        <v>23.229688970866714</v>
      </c>
    </row>
    <row r="363" spans="1:11" ht="12.75">
      <c r="A363" s="25" t="s">
        <v>27</v>
      </c>
      <c r="B363" s="18" t="s">
        <v>28</v>
      </c>
      <c r="C363" s="19">
        <v>6015766.99</v>
      </c>
      <c r="D363" s="19">
        <v>30464606</v>
      </c>
      <c r="E363" s="19">
        <v>7241308</v>
      </c>
      <c r="F363" s="19">
        <v>7076833.22</v>
      </c>
      <c r="G363" s="19">
        <f t="shared" si="57"/>
        <v>1061066.2299999995</v>
      </c>
      <c r="H363" s="19">
        <f t="shared" si="58"/>
        <v>164474.78000000026</v>
      </c>
      <c r="I363" s="20">
        <f t="shared" si="59"/>
        <v>17.63808724247147</v>
      </c>
      <c r="J363" s="20">
        <f t="shared" si="60"/>
        <v>97.72865924222529</v>
      </c>
      <c r="K363" s="20">
        <f t="shared" si="61"/>
        <v>23.229688970866714</v>
      </c>
    </row>
    <row r="364" spans="1:11" ht="12.75">
      <c r="A364" s="26" t="s">
        <v>29</v>
      </c>
      <c r="B364" s="18" t="s">
        <v>30</v>
      </c>
      <c r="C364" s="19">
        <v>1441.42</v>
      </c>
      <c r="D364" s="19">
        <v>0</v>
      </c>
      <c r="E364" s="19">
        <v>0</v>
      </c>
      <c r="F364" s="19">
        <v>986.77</v>
      </c>
      <c r="G364" s="19">
        <f t="shared" si="57"/>
        <v>-454.6500000000001</v>
      </c>
      <c r="H364" s="19">
        <f t="shared" si="58"/>
        <v>-986.77</v>
      </c>
      <c r="I364" s="20">
        <f t="shared" si="59"/>
        <v>-31.5418129344674</v>
      </c>
      <c r="J364" s="20">
        <f t="shared" si="60"/>
        <v>0</v>
      </c>
      <c r="K364" s="20">
        <f t="shared" si="61"/>
        <v>0</v>
      </c>
    </row>
    <row r="365" spans="1:11" ht="25.5">
      <c r="A365" s="26" t="s">
        <v>33</v>
      </c>
      <c r="B365" s="18" t="s">
        <v>34</v>
      </c>
      <c r="C365" s="19">
        <v>6014325.57</v>
      </c>
      <c r="D365" s="19">
        <v>30464606</v>
      </c>
      <c r="E365" s="19">
        <v>7241308</v>
      </c>
      <c r="F365" s="19">
        <v>7075846.45</v>
      </c>
      <c r="G365" s="19">
        <f t="shared" si="57"/>
        <v>1061520.88</v>
      </c>
      <c r="H365" s="19">
        <f t="shared" si="58"/>
        <v>165461.5499999998</v>
      </c>
      <c r="I365" s="20">
        <f t="shared" si="59"/>
        <v>17.649873915954288</v>
      </c>
      <c r="J365" s="20">
        <f t="shared" si="60"/>
        <v>97.71503228422269</v>
      </c>
      <c r="K365" s="20">
        <f t="shared" si="61"/>
        <v>23.226449900582992</v>
      </c>
    </row>
    <row r="366" spans="1:11" ht="38.25">
      <c r="A366" s="27" t="s">
        <v>39</v>
      </c>
      <c r="B366" s="18" t="s">
        <v>40</v>
      </c>
      <c r="C366" s="19">
        <v>6014325.57</v>
      </c>
      <c r="D366" s="19">
        <v>30464606</v>
      </c>
      <c r="E366" s="19">
        <v>7241308</v>
      </c>
      <c r="F366" s="19">
        <v>7075846.45</v>
      </c>
      <c r="G366" s="19">
        <f t="shared" si="57"/>
        <v>1061520.88</v>
      </c>
      <c r="H366" s="19">
        <f t="shared" si="58"/>
        <v>165461.5499999998</v>
      </c>
      <c r="I366" s="20">
        <f t="shared" si="59"/>
        <v>17.649873915954288</v>
      </c>
      <c r="J366" s="20">
        <f t="shared" si="60"/>
        <v>97.71503228422269</v>
      </c>
      <c r="K366" s="20">
        <f t="shared" si="61"/>
        <v>23.226449900582992</v>
      </c>
    </row>
    <row r="367" spans="1:11" ht="12.75">
      <c r="A367" s="23" t="s">
        <v>48</v>
      </c>
      <c r="B367" s="18" t="s">
        <v>49</v>
      </c>
      <c r="C367" s="19">
        <v>99536.21</v>
      </c>
      <c r="D367" s="19">
        <v>113830</v>
      </c>
      <c r="E367" s="19">
        <v>54211</v>
      </c>
      <c r="F367" s="19">
        <v>19009.6</v>
      </c>
      <c r="G367" s="19">
        <f t="shared" si="57"/>
        <v>-80526.61000000002</v>
      </c>
      <c r="H367" s="19">
        <f t="shared" si="58"/>
        <v>35201.4</v>
      </c>
      <c r="I367" s="20">
        <f t="shared" si="59"/>
        <v>-80.90182457218333</v>
      </c>
      <c r="J367" s="20">
        <f t="shared" si="60"/>
        <v>35.06594602571433</v>
      </c>
      <c r="K367" s="20">
        <f t="shared" si="61"/>
        <v>16.69999121496969</v>
      </c>
    </row>
    <row r="368" spans="1:11" ht="25.5">
      <c r="A368" s="24" t="s">
        <v>50</v>
      </c>
      <c r="B368" s="18" t="s">
        <v>51</v>
      </c>
      <c r="C368" s="19">
        <v>99536.21</v>
      </c>
      <c r="D368" s="19">
        <v>113830</v>
      </c>
      <c r="E368" s="19">
        <v>54211</v>
      </c>
      <c r="F368" s="19">
        <v>19009.6</v>
      </c>
      <c r="G368" s="19">
        <f t="shared" si="57"/>
        <v>-80526.61000000002</v>
      </c>
      <c r="H368" s="19">
        <f t="shared" si="58"/>
        <v>35201.4</v>
      </c>
      <c r="I368" s="20">
        <f t="shared" si="59"/>
        <v>-80.90182457218333</v>
      </c>
      <c r="J368" s="20">
        <f t="shared" si="60"/>
        <v>35.06594602571433</v>
      </c>
      <c r="K368" s="20">
        <f t="shared" si="61"/>
        <v>16.69999121496969</v>
      </c>
    </row>
    <row r="369" spans="1:11" ht="25.5">
      <c r="A369" s="25" t="s">
        <v>52</v>
      </c>
      <c r="B369" s="18" t="s">
        <v>53</v>
      </c>
      <c r="C369" s="19">
        <v>94213.64</v>
      </c>
      <c r="D369" s="19">
        <v>113830</v>
      </c>
      <c r="E369" s="19">
        <v>54211</v>
      </c>
      <c r="F369" s="19">
        <v>15730.42</v>
      </c>
      <c r="G369" s="19">
        <f t="shared" si="57"/>
        <v>-78483.22</v>
      </c>
      <c r="H369" s="19">
        <f t="shared" si="58"/>
        <v>38480.58</v>
      </c>
      <c r="I369" s="20">
        <f t="shared" si="59"/>
        <v>-83.30345797062931</v>
      </c>
      <c r="J369" s="20">
        <f t="shared" si="60"/>
        <v>29.017026064820794</v>
      </c>
      <c r="K369" s="20">
        <f t="shared" si="61"/>
        <v>13.81922164631468</v>
      </c>
    </row>
    <row r="370" spans="1:11" ht="12.75">
      <c r="A370" s="26" t="s">
        <v>54</v>
      </c>
      <c r="B370" s="18" t="s">
        <v>55</v>
      </c>
      <c r="C370" s="19">
        <v>94213.38</v>
      </c>
      <c r="D370" s="19">
        <v>113830</v>
      </c>
      <c r="E370" s="19">
        <v>54211</v>
      </c>
      <c r="F370" s="19">
        <v>15730.42</v>
      </c>
      <c r="G370" s="19">
        <f t="shared" si="57"/>
        <v>-78482.96</v>
      </c>
      <c r="H370" s="19">
        <f t="shared" si="58"/>
        <v>38480.58</v>
      </c>
      <c r="I370" s="20">
        <f t="shared" si="59"/>
        <v>-83.30341189330008</v>
      </c>
      <c r="J370" s="20">
        <f t="shared" si="60"/>
        <v>29.017026064820794</v>
      </c>
      <c r="K370" s="20">
        <f t="shared" si="61"/>
        <v>13.81922164631468</v>
      </c>
    </row>
    <row r="371" spans="1:11" ht="12.75">
      <c r="A371" s="26" t="s">
        <v>66</v>
      </c>
      <c r="B371" s="18" t="s">
        <v>67</v>
      </c>
      <c r="C371" s="19">
        <v>0.26</v>
      </c>
      <c r="D371" s="19">
        <v>0</v>
      </c>
      <c r="E371" s="19">
        <v>0</v>
      </c>
      <c r="F371" s="19">
        <v>0</v>
      </c>
      <c r="G371" s="19">
        <f t="shared" si="57"/>
        <v>-0.26</v>
      </c>
      <c r="H371" s="19">
        <f t="shared" si="58"/>
        <v>0</v>
      </c>
      <c r="I371" s="20">
        <f t="shared" si="59"/>
        <v>-100</v>
      </c>
      <c r="J371" s="20">
        <f t="shared" si="60"/>
        <v>0</v>
      </c>
      <c r="K371" s="20">
        <f t="shared" si="61"/>
        <v>0</v>
      </c>
    </row>
    <row r="372" spans="1:11" ht="25.5">
      <c r="A372" s="25" t="s">
        <v>72</v>
      </c>
      <c r="B372" s="18" t="s">
        <v>73</v>
      </c>
      <c r="C372" s="19">
        <v>5322.57</v>
      </c>
      <c r="D372" s="19">
        <v>0</v>
      </c>
      <c r="E372" s="19">
        <v>0</v>
      </c>
      <c r="F372" s="19">
        <v>3279.18</v>
      </c>
      <c r="G372" s="19">
        <f t="shared" si="57"/>
        <v>-2043.3899999999999</v>
      </c>
      <c r="H372" s="19">
        <f t="shared" si="58"/>
        <v>-3279.18</v>
      </c>
      <c r="I372" s="20">
        <f t="shared" si="59"/>
        <v>-38.391040418444476</v>
      </c>
      <c r="J372" s="20">
        <f t="shared" si="60"/>
        <v>0</v>
      </c>
      <c r="K372" s="20">
        <f t="shared" si="61"/>
        <v>0</v>
      </c>
    </row>
    <row r="373" spans="1:11" ht="25.5">
      <c r="A373" s="26" t="s">
        <v>74</v>
      </c>
      <c r="B373" s="18" t="s">
        <v>75</v>
      </c>
      <c r="C373" s="19">
        <v>4574.93</v>
      </c>
      <c r="D373" s="19">
        <v>0</v>
      </c>
      <c r="E373" s="19">
        <v>0</v>
      </c>
      <c r="F373" s="19">
        <v>2992.3</v>
      </c>
      <c r="G373" s="19">
        <f t="shared" si="57"/>
        <v>-1582.63</v>
      </c>
      <c r="H373" s="19">
        <f t="shared" si="58"/>
        <v>-2992.3</v>
      </c>
      <c r="I373" s="20">
        <f t="shared" si="59"/>
        <v>-34.59353476446634</v>
      </c>
      <c r="J373" s="20">
        <f t="shared" si="60"/>
        <v>0</v>
      </c>
      <c r="K373" s="20">
        <f t="shared" si="61"/>
        <v>0</v>
      </c>
    </row>
    <row r="374" spans="1:11" ht="12.75">
      <c r="A374" s="26" t="s">
        <v>78</v>
      </c>
      <c r="B374" s="18" t="s">
        <v>71</v>
      </c>
      <c r="C374" s="19">
        <v>747.64</v>
      </c>
      <c r="D374" s="19">
        <v>0</v>
      </c>
      <c r="E374" s="19">
        <v>0</v>
      </c>
      <c r="F374" s="19">
        <v>286.88</v>
      </c>
      <c r="G374" s="19">
        <f t="shared" si="57"/>
        <v>-460.76</v>
      </c>
      <c r="H374" s="19">
        <f t="shared" si="58"/>
        <v>-286.88</v>
      </c>
      <c r="I374" s="20">
        <f t="shared" si="59"/>
        <v>-61.62859130062597</v>
      </c>
      <c r="J374" s="20">
        <f t="shared" si="60"/>
        <v>0</v>
      </c>
      <c r="K374" s="20">
        <f t="shared" si="61"/>
        <v>0</v>
      </c>
    </row>
    <row r="375" spans="1:11" ht="12.75">
      <c r="A375" s="17" t="s">
        <v>127</v>
      </c>
      <c r="B375" s="18" t="s">
        <v>128</v>
      </c>
      <c r="C375" s="19">
        <v>6302508.18</v>
      </c>
      <c r="D375" s="19">
        <v>26934682</v>
      </c>
      <c r="E375" s="19">
        <v>6764423</v>
      </c>
      <c r="F375" s="19">
        <v>6686475.28</v>
      </c>
      <c r="G375" s="19">
        <f t="shared" si="57"/>
        <v>383967.10000000056</v>
      </c>
      <c r="H375" s="19">
        <f t="shared" si="58"/>
        <v>77947.71999999974</v>
      </c>
      <c r="I375" s="20">
        <f t="shared" si="59"/>
        <v>6.092290387158215</v>
      </c>
      <c r="J375" s="20">
        <f t="shared" si="60"/>
        <v>98.8476811695543</v>
      </c>
      <c r="K375" s="20">
        <f t="shared" si="61"/>
        <v>24.824778996833896</v>
      </c>
    </row>
    <row r="376" spans="1:11" ht="12.75">
      <c r="A376" s="23" t="s">
        <v>23</v>
      </c>
      <c r="B376" s="18" t="s">
        <v>129</v>
      </c>
      <c r="C376" s="19">
        <v>6302508.18</v>
      </c>
      <c r="D376" s="19">
        <v>26934682</v>
      </c>
      <c r="E376" s="19">
        <v>6764423</v>
      </c>
      <c r="F376" s="19">
        <v>6686475.28</v>
      </c>
      <c r="G376" s="19">
        <f t="shared" si="57"/>
        <v>383967.10000000056</v>
      </c>
      <c r="H376" s="19">
        <f t="shared" si="58"/>
        <v>77947.71999999974</v>
      </c>
      <c r="I376" s="20">
        <f t="shared" si="59"/>
        <v>6.092290387158215</v>
      </c>
      <c r="J376" s="20">
        <f t="shared" si="60"/>
        <v>98.8476811695543</v>
      </c>
      <c r="K376" s="20">
        <f t="shared" si="61"/>
        <v>24.824778996833896</v>
      </c>
    </row>
    <row r="377" spans="1:11" ht="12.75">
      <c r="A377" s="24" t="s">
        <v>25</v>
      </c>
      <c r="B377" s="18" t="s">
        <v>138</v>
      </c>
      <c r="C377" s="19">
        <v>5887626.6</v>
      </c>
      <c r="D377" s="19">
        <v>24790452</v>
      </c>
      <c r="E377" s="19">
        <v>6288583</v>
      </c>
      <c r="F377" s="19">
        <v>6215644.18</v>
      </c>
      <c r="G377" s="19">
        <f t="shared" si="57"/>
        <v>328017.5800000001</v>
      </c>
      <c r="H377" s="19">
        <f t="shared" si="58"/>
        <v>72938.8200000003</v>
      </c>
      <c r="I377" s="20">
        <f t="shared" si="59"/>
        <v>5.571304063338516</v>
      </c>
      <c r="J377" s="20">
        <f t="shared" si="60"/>
        <v>98.84013902655018</v>
      </c>
      <c r="K377" s="20">
        <f t="shared" si="61"/>
        <v>25.072734373701618</v>
      </c>
    </row>
    <row r="378" spans="1:11" ht="12.75">
      <c r="A378" s="25" t="s">
        <v>139</v>
      </c>
      <c r="B378" s="18" t="s">
        <v>140</v>
      </c>
      <c r="C378" s="19">
        <v>30575.34</v>
      </c>
      <c r="D378" s="19">
        <v>137942</v>
      </c>
      <c r="E378" s="19">
        <v>81000</v>
      </c>
      <c r="F378" s="19">
        <v>80735.7</v>
      </c>
      <c r="G378" s="19">
        <f t="shared" si="57"/>
        <v>50160.36</v>
      </c>
      <c r="H378" s="19">
        <f t="shared" si="58"/>
        <v>264.3000000000029</v>
      </c>
      <c r="I378" s="20">
        <f t="shared" si="59"/>
        <v>164.0549540904533</v>
      </c>
      <c r="J378" s="20">
        <f t="shared" si="60"/>
        <v>99.6737037037037</v>
      </c>
      <c r="K378" s="20">
        <f t="shared" si="61"/>
        <v>58.52872946600745</v>
      </c>
    </row>
    <row r="379" spans="1:11" ht="12.75">
      <c r="A379" s="25" t="s">
        <v>141</v>
      </c>
      <c r="B379" s="18" t="s">
        <v>142</v>
      </c>
      <c r="C379" s="19">
        <v>5857051.26</v>
      </c>
      <c r="D379" s="19">
        <v>24652510</v>
      </c>
      <c r="E379" s="19">
        <v>6207583</v>
      </c>
      <c r="F379" s="19">
        <v>6134908.48</v>
      </c>
      <c r="G379" s="19">
        <f t="shared" si="57"/>
        <v>277857.22000000067</v>
      </c>
      <c r="H379" s="19">
        <f t="shared" si="58"/>
        <v>72674.51999999955</v>
      </c>
      <c r="I379" s="20">
        <f t="shared" si="59"/>
        <v>4.74397794497024</v>
      </c>
      <c r="J379" s="20">
        <f t="shared" si="60"/>
        <v>98.82926221042877</v>
      </c>
      <c r="K379" s="20">
        <f t="shared" si="61"/>
        <v>24.88553287271763</v>
      </c>
    </row>
    <row r="380" spans="1:11" ht="12.75">
      <c r="A380" s="24" t="s">
        <v>147</v>
      </c>
      <c r="B380" s="18" t="s">
        <v>148</v>
      </c>
      <c r="C380" s="19">
        <v>414881.58</v>
      </c>
      <c r="D380" s="19">
        <v>2144230</v>
      </c>
      <c r="E380" s="19">
        <v>475840</v>
      </c>
      <c r="F380" s="19">
        <v>470831.1</v>
      </c>
      <c r="G380" s="19">
        <f t="shared" si="57"/>
        <v>55949.51999999996</v>
      </c>
      <c r="H380" s="19">
        <f t="shared" si="58"/>
        <v>5008.900000000023</v>
      </c>
      <c r="I380" s="20">
        <f t="shared" si="59"/>
        <v>13.485660173199292</v>
      </c>
      <c r="J380" s="20">
        <f t="shared" si="60"/>
        <v>98.94735625420309</v>
      </c>
      <c r="K380" s="20">
        <f t="shared" si="61"/>
        <v>21.958050209165993</v>
      </c>
    </row>
    <row r="381" spans="1:11" ht="12.75">
      <c r="A381" s="25" t="s">
        <v>149</v>
      </c>
      <c r="B381" s="18" t="s">
        <v>150</v>
      </c>
      <c r="C381" s="19">
        <v>409986.9</v>
      </c>
      <c r="D381" s="19">
        <v>2016976</v>
      </c>
      <c r="E381" s="19">
        <v>441440</v>
      </c>
      <c r="F381" s="19">
        <v>436431.1</v>
      </c>
      <c r="G381" s="19">
        <f t="shared" si="57"/>
        <v>26444.199999999953</v>
      </c>
      <c r="H381" s="19">
        <f t="shared" si="58"/>
        <v>5008.900000000023</v>
      </c>
      <c r="I381" s="20">
        <f t="shared" si="59"/>
        <v>6.4500109637649246</v>
      </c>
      <c r="J381" s="20">
        <f t="shared" si="60"/>
        <v>98.8653271112722</v>
      </c>
      <c r="K381" s="20">
        <f t="shared" si="61"/>
        <v>21.637892567883803</v>
      </c>
    </row>
    <row r="382" spans="1:11" ht="25.5">
      <c r="A382" s="26" t="s">
        <v>151</v>
      </c>
      <c r="B382" s="18" t="s">
        <v>152</v>
      </c>
      <c r="C382" s="19">
        <v>409986.9</v>
      </c>
      <c r="D382" s="19">
        <v>2016976</v>
      </c>
      <c r="E382" s="19">
        <v>441440</v>
      </c>
      <c r="F382" s="19">
        <v>436431.1</v>
      </c>
      <c r="G382" s="19">
        <f t="shared" si="57"/>
        <v>26444.199999999953</v>
      </c>
      <c r="H382" s="19">
        <f t="shared" si="58"/>
        <v>5008.900000000023</v>
      </c>
      <c r="I382" s="20">
        <f t="shared" si="59"/>
        <v>6.4500109637649246</v>
      </c>
      <c r="J382" s="20">
        <f t="shared" si="60"/>
        <v>98.8653271112722</v>
      </c>
      <c r="K382" s="20">
        <f t="shared" si="61"/>
        <v>21.637892567883803</v>
      </c>
    </row>
    <row r="383" spans="1:11" ht="25.5">
      <c r="A383" s="25" t="s">
        <v>153</v>
      </c>
      <c r="B383" s="18" t="s">
        <v>154</v>
      </c>
      <c r="C383" s="19">
        <v>4894.68</v>
      </c>
      <c r="D383" s="19">
        <v>127254</v>
      </c>
      <c r="E383" s="19">
        <v>34400</v>
      </c>
      <c r="F383" s="19">
        <v>34400</v>
      </c>
      <c r="G383" s="19">
        <f t="shared" si="57"/>
        <v>29505.32</v>
      </c>
      <c r="H383" s="19">
        <f t="shared" si="58"/>
        <v>0</v>
      </c>
      <c r="I383" s="20">
        <f t="shared" si="59"/>
        <v>602.80386051795</v>
      </c>
      <c r="J383" s="20">
        <f t="shared" si="60"/>
        <v>100</v>
      </c>
      <c r="K383" s="20">
        <f t="shared" si="61"/>
        <v>27.032549075078187</v>
      </c>
    </row>
    <row r="384" spans="1:11" ht="38.25">
      <c r="A384" s="26" t="s">
        <v>157</v>
      </c>
      <c r="B384" s="18" t="s">
        <v>158</v>
      </c>
      <c r="C384" s="19">
        <v>4894.68</v>
      </c>
      <c r="D384" s="19">
        <v>127254</v>
      </c>
      <c r="E384" s="19">
        <v>34400</v>
      </c>
      <c r="F384" s="19">
        <v>34400</v>
      </c>
      <c r="G384" s="19">
        <f t="shared" si="57"/>
        <v>29505.32</v>
      </c>
      <c r="H384" s="19">
        <f t="shared" si="58"/>
        <v>0</v>
      </c>
      <c r="I384" s="20">
        <f t="shared" si="59"/>
        <v>602.80386051795</v>
      </c>
      <c r="J384" s="20">
        <f t="shared" si="60"/>
        <v>100</v>
      </c>
      <c r="K384" s="20">
        <f t="shared" si="61"/>
        <v>27.032549075078187</v>
      </c>
    </row>
    <row r="385" spans="1:11" ht="12.75">
      <c r="A385" s="17"/>
      <c r="B385" s="18" t="s">
        <v>162</v>
      </c>
      <c r="C385" s="19">
        <v>-187204.98</v>
      </c>
      <c r="D385" s="19">
        <v>3643754</v>
      </c>
      <c r="E385" s="19">
        <v>531096</v>
      </c>
      <c r="F385" s="19">
        <v>409367.54</v>
      </c>
      <c r="G385" s="19">
        <f t="shared" si="57"/>
        <v>596572.52</v>
      </c>
      <c r="H385" s="19">
        <f t="shared" si="58"/>
        <v>121728.46000000002</v>
      </c>
      <c r="I385" s="20">
        <f t="shared" si="59"/>
        <v>-318.67342417920713</v>
      </c>
      <c r="J385" s="20">
        <f t="shared" si="60"/>
        <v>77.07976335728381</v>
      </c>
      <c r="K385" s="20">
        <f t="shared" si="61"/>
        <v>11.234774356336898</v>
      </c>
    </row>
    <row r="386" spans="1:11" ht="12.75">
      <c r="A386" s="17" t="s">
        <v>163</v>
      </c>
      <c r="B386" s="18" t="s">
        <v>164</v>
      </c>
      <c r="C386" s="19">
        <v>187204.98</v>
      </c>
      <c r="D386" s="19">
        <v>-3643754</v>
      </c>
      <c r="E386" s="19">
        <v>-531096</v>
      </c>
      <c r="F386" s="19">
        <v>-409367.54</v>
      </c>
      <c r="G386" s="19">
        <f t="shared" si="57"/>
        <v>-596572.52</v>
      </c>
      <c r="H386" s="19">
        <f t="shared" si="58"/>
        <v>-121728.46000000002</v>
      </c>
      <c r="I386" s="20">
        <f t="shared" si="59"/>
        <v>-318.67342417920713</v>
      </c>
      <c r="J386" s="20">
        <f t="shared" si="60"/>
        <v>77.07976335728381</v>
      </c>
      <c r="K386" s="20">
        <f t="shared" si="61"/>
        <v>11.234774356336898</v>
      </c>
    </row>
    <row r="387" spans="1:11" ht="12.75">
      <c r="A387" s="23" t="s">
        <v>167</v>
      </c>
      <c r="B387" s="18" t="s">
        <v>168</v>
      </c>
      <c r="C387" s="19">
        <v>187204.98</v>
      </c>
      <c r="D387" s="19">
        <v>-3643754</v>
      </c>
      <c r="E387" s="19">
        <v>-531096</v>
      </c>
      <c r="F387" s="19">
        <v>-409367.54</v>
      </c>
      <c r="G387" s="19">
        <f t="shared" si="57"/>
        <v>-596572.52</v>
      </c>
      <c r="H387" s="19">
        <f t="shared" si="58"/>
        <v>-121728.46000000002</v>
      </c>
      <c r="I387" s="20">
        <f t="shared" si="59"/>
        <v>-318.67342417920713</v>
      </c>
      <c r="J387" s="20">
        <f t="shared" si="60"/>
        <v>77.07976335728381</v>
      </c>
      <c r="K387" s="20">
        <f t="shared" si="61"/>
        <v>11.234774356336898</v>
      </c>
    </row>
    <row r="388" spans="1:11" ht="25.5">
      <c r="A388" s="24" t="s">
        <v>169</v>
      </c>
      <c r="B388" s="18" t="s">
        <v>170</v>
      </c>
      <c r="C388" s="19">
        <v>187204.98</v>
      </c>
      <c r="D388" s="19">
        <v>-3643754</v>
      </c>
      <c r="E388" s="19">
        <v>-531096</v>
      </c>
      <c r="F388" s="19">
        <v>-409367.54</v>
      </c>
      <c r="G388" s="19">
        <f t="shared" si="57"/>
        <v>-596572.52</v>
      </c>
      <c r="H388" s="19">
        <f t="shared" si="58"/>
        <v>-121728.46000000002</v>
      </c>
      <c r="I388" s="20">
        <f t="shared" si="59"/>
        <v>-318.67342417920713</v>
      </c>
      <c r="J388" s="20">
        <f t="shared" si="60"/>
        <v>77.07976335728381</v>
      </c>
      <c r="K388" s="20">
        <f t="shared" si="61"/>
        <v>11.234774356336898</v>
      </c>
    </row>
    <row r="389" spans="1:11" ht="12.75">
      <c r="A389" s="17"/>
      <c r="B389" s="18"/>
      <c r="C389" s="19"/>
      <c r="D389" s="19"/>
      <c r="E389" s="19"/>
      <c r="F389" s="19"/>
      <c r="G389" s="19"/>
      <c r="H389" s="19"/>
      <c r="I389" s="20"/>
      <c r="J389" s="20"/>
      <c r="K389" s="20"/>
    </row>
    <row r="390" spans="1:11" s="32" customFormat="1" ht="12.75">
      <c r="A390" s="33" t="s">
        <v>182</v>
      </c>
      <c r="B390" s="29" t="s">
        <v>183</v>
      </c>
      <c r="C390" s="30"/>
      <c r="D390" s="30"/>
      <c r="E390" s="30"/>
      <c r="F390" s="30"/>
      <c r="G390" s="30"/>
      <c r="H390" s="30"/>
      <c r="I390" s="31"/>
      <c r="J390" s="31"/>
      <c r="K390" s="31"/>
    </row>
    <row r="391" spans="1:11" ht="12.75">
      <c r="A391" s="17" t="s">
        <v>21</v>
      </c>
      <c r="B391" s="18" t="s">
        <v>22</v>
      </c>
      <c r="C391" s="19">
        <v>92004054.39</v>
      </c>
      <c r="D391" s="19">
        <v>450459445</v>
      </c>
      <c r="E391" s="19">
        <v>107227158</v>
      </c>
      <c r="F391" s="19">
        <v>104959125.81</v>
      </c>
      <c r="G391" s="19">
        <f aca="true" t="shared" si="62" ref="G391:G425">F391-C391</f>
        <v>12955071.420000002</v>
      </c>
      <c r="H391" s="19">
        <f aca="true" t="shared" si="63" ref="H391:H425">E391-F391</f>
        <v>2268032.1899999976</v>
      </c>
      <c r="I391" s="20">
        <f aca="true" t="shared" si="64" ref="I391:I425">IF(ISERROR(F391/C391),0,F391/C391*100-100)</f>
        <v>14.080978828480966</v>
      </c>
      <c r="J391" s="20">
        <f aca="true" t="shared" si="65" ref="J391:J425">IF(ISERROR(F391/E391),0,F391/E391*100)</f>
        <v>97.88483418538428</v>
      </c>
      <c r="K391" s="20">
        <f aca="true" t="shared" si="66" ref="K391:K425">IF(ISERROR(F391/D391),0,F391/D391*100)</f>
        <v>23.300460668551416</v>
      </c>
    </row>
    <row r="392" spans="1:11" ht="12.75">
      <c r="A392" s="23" t="s">
        <v>23</v>
      </c>
      <c r="B392" s="18" t="s">
        <v>24</v>
      </c>
      <c r="C392" s="19">
        <v>91261956.85</v>
      </c>
      <c r="D392" s="19">
        <v>436733482</v>
      </c>
      <c r="E392" s="19">
        <v>103809693</v>
      </c>
      <c r="F392" s="19">
        <v>101441021.05</v>
      </c>
      <c r="G392" s="19">
        <f t="shared" si="62"/>
        <v>10179064.200000003</v>
      </c>
      <c r="H392" s="19">
        <f t="shared" si="63"/>
        <v>2368671.950000003</v>
      </c>
      <c r="I392" s="20">
        <f t="shared" si="64"/>
        <v>11.153677338664252</v>
      </c>
      <c r="J392" s="20">
        <f t="shared" si="65"/>
        <v>97.71825551010926</v>
      </c>
      <c r="K392" s="20">
        <f t="shared" si="66"/>
        <v>23.227214131935963</v>
      </c>
    </row>
    <row r="393" spans="1:11" ht="12.75">
      <c r="A393" s="24" t="s">
        <v>25</v>
      </c>
      <c r="B393" s="18" t="s">
        <v>26</v>
      </c>
      <c r="C393" s="19">
        <v>91261956.85</v>
      </c>
      <c r="D393" s="19">
        <v>436733482</v>
      </c>
      <c r="E393" s="19">
        <v>103809693</v>
      </c>
      <c r="F393" s="19">
        <v>101441021.05</v>
      </c>
      <c r="G393" s="19">
        <f t="shared" si="62"/>
        <v>10179064.200000003</v>
      </c>
      <c r="H393" s="19">
        <f t="shared" si="63"/>
        <v>2368671.950000003</v>
      </c>
      <c r="I393" s="20">
        <f t="shared" si="64"/>
        <v>11.153677338664252</v>
      </c>
      <c r="J393" s="20">
        <f t="shared" si="65"/>
        <v>97.71825551010926</v>
      </c>
      <c r="K393" s="20">
        <f t="shared" si="66"/>
        <v>23.227214131935963</v>
      </c>
    </row>
    <row r="394" spans="1:11" ht="12.75">
      <c r="A394" s="25" t="s">
        <v>27</v>
      </c>
      <c r="B394" s="18" t="s">
        <v>28</v>
      </c>
      <c r="C394" s="19">
        <v>91261956.85</v>
      </c>
      <c r="D394" s="19">
        <v>436733482</v>
      </c>
      <c r="E394" s="19">
        <v>103809693</v>
      </c>
      <c r="F394" s="19">
        <v>101441021.05</v>
      </c>
      <c r="G394" s="19">
        <f t="shared" si="62"/>
        <v>10179064.200000003</v>
      </c>
      <c r="H394" s="19">
        <f t="shared" si="63"/>
        <v>2368671.950000003</v>
      </c>
      <c r="I394" s="20">
        <f t="shared" si="64"/>
        <v>11.153677338664252</v>
      </c>
      <c r="J394" s="20">
        <f t="shared" si="65"/>
        <v>97.71825551010926</v>
      </c>
      <c r="K394" s="20">
        <f t="shared" si="66"/>
        <v>23.227214131935963</v>
      </c>
    </row>
    <row r="395" spans="1:11" ht="12.75">
      <c r="A395" s="26" t="s">
        <v>29</v>
      </c>
      <c r="B395" s="18" t="s">
        <v>30</v>
      </c>
      <c r="C395" s="19">
        <v>2996.43</v>
      </c>
      <c r="D395" s="19">
        <v>0</v>
      </c>
      <c r="E395" s="19">
        <v>0</v>
      </c>
      <c r="F395" s="19">
        <v>3340.45</v>
      </c>
      <c r="G395" s="19">
        <f t="shared" si="62"/>
        <v>344.02</v>
      </c>
      <c r="H395" s="19">
        <f t="shared" si="63"/>
        <v>-3340.45</v>
      </c>
      <c r="I395" s="20">
        <f t="shared" si="64"/>
        <v>11.480995718238034</v>
      </c>
      <c r="J395" s="20">
        <f t="shared" si="65"/>
        <v>0</v>
      </c>
      <c r="K395" s="20">
        <f t="shared" si="66"/>
        <v>0</v>
      </c>
    </row>
    <row r="396" spans="1:11" ht="25.5">
      <c r="A396" s="26" t="s">
        <v>33</v>
      </c>
      <c r="B396" s="18" t="s">
        <v>34</v>
      </c>
      <c r="C396" s="19">
        <v>91258960.42</v>
      </c>
      <c r="D396" s="19">
        <v>436733482</v>
      </c>
      <c r="E396" s="19">
        <v>103809693</v>
      </c>
      <c r="F396" s="19">
        <v>101437680.6</v>
      </c>
      <c r="G396" s="19">
        <f t="shared" si="62"/>
        <v>10178720.179999992</v>
      </c>
      <c r="H396" s="19">
        <f t="shared" si="63"/>
        <v>2372012.400000006</v>
      </c>
      <c r="I396" s="20">
        <f t="shared" si="64"/>
        <v>11.153666591373153</v>
      </c>
      <c r="J396" s="20">
        <f t="shared" si="65"/>
        <v>97.71503765067487</v>
      </c>
      <c r="K396" s="20">
        <f t="shared" si="66"/>
        <v>23.226449260421024</v>
      </c>
    </row>
    <row r="397" spans="1:11" ht="38.25">
      <c r="A397" s="27" t="s">
        <v>41</v>
      </c>
      <c r="B397" s="18" t="s">
        <v>42</v>
      </c>
      <c r="C397" s="19">
        <v>91258960.42</v>
      </c>
      <c r="D397" s="19">
        <v>436733482</v>
      </c>
      <c r="E397" s="19">
        <v>103809693</v>
      </c>
      <c r="F397" s="19">
        <v>101437680.6</v>
      </c>
      <c r="G397" s="19">
        <f t="shared" si="62"/>
        <v>10178720.179999992</v>
      </c>
      <c r="H397" s="19">
        <f t="shared" si="63"/>
        <v>2372012.400000006</v>
      </c>
      <c r="I397" s="20">
        <f t="shared" si="64"/>
        <v>11.153666591373153</v>
      </c>
      <c r="J397" s="20">
        <f t="shared" si="65"/>
        <v>97.71503765067487</v>
      </c>
      <c r="K397" s="20">
        <f t="shared" si="66"/>
        <v>23.226449260421024</v>
      </c>
    </row>
    <row r="398" spans="1:11" ht="12.75">
      <c r="A398" s="23" t="s">
        <v>48</v>
      </c>
      <c r="B398" s="18" t="s">
        <v>49</v>
      </c>
      <c r="C398" s="19">
        <v>315998.07</v>
      </c>
      <c r="D398" s="19">
        <v>996010</v>
      </c>
      <c r="E398" s="19">
        <v>232113</v>
      </c>
      <c r="F398" s="19">
        <v>341608.65</v>
      </c>
      <c r="G398" s="19">
        <f t="shared" si="62"/>
        <v>25610.580000000016</v>
      </c>
      <c r="H398" s="19">
        <f t="shared" si="63"/>
        <v>-109495.65000000002</v>
      </c>
      <c r="I398" s="20">
        <f t="shared" si="64"/>
        <v>8.104663424051935</v>
      </c>
      <c r="J398" s="20">
        <f t="shared" si="65"/>
        <v>147.17342415116775</v>
      </c>
      <c r="K398" s="20">
        <f t="shared" si="66"/>
        <v>34.297712874368735</v>
      </c>
    </row>
    <row r="399" spans="1:11" ht="25.5">
      <c r="A399" s="24" t="s">
        <v>50</v>
      </c>
      <c r="B399" s="18" t="s">
        <v>51</v>
      </c>
      <c r="C399" s="19">
        <v>315998.07</v>
      </c>
      <c r="D399" s="19">
        <v>996010</v>
      </c>
      <c r="E399" s="19">
        <v>232113</v>
      </c>
      <c r="F399" s="19">
        <v>341608.65</v>
      </c>
      <c r="G399" s="19">
        <f t="shared" si="62"/>
        <v>25610.580000000016</v>
      </c>
      <c r="H399" s="19">
        <f t="shared" si="63"/>
        <v>-109495.65000000002</v>
      </c>
      <c r="I399" s="20">
        <f t="shared" si="64"/>
        <v>8.104663424051935</v>
      </c>
      <c r="J399" s="20">
        <f t="shared" si="65"/>
        <v>147.17342415116775</v>
      </c>
      <c r="K399" s="20">
        <f t="shared" si="66"/>
        <v>34.297712874368735</v>
      </c>
    </row>
    <row r="400" spans="1:11" ht="25.5">
      <c r="A400" s="25" t="s">
        <v>52</v>
      </c>
      <c r="B400" s="18" t="s">
        <v>53</v>
      </c>
      <c r="C400" s="19">
        <v>238527.7</v>
      </c>
      <c r="D400" s="19">
        <v>996010</v>
      </c>
      <c r="E400" s="19">
        <v>232113</v>
      </c>
      <c r="F400" s="19">
        <v>295057.04</v>
      </c>
      <c r="G400" s="19">
        <f t="shared" si="62"/>
        <v>56529.33999999997</v>
      </c>
      <c r="H400" s="19">
        <f t="shared" si="63"/>
        <v>-62944.03999999998</v>
      </c>
      <c r="I400" s="20">
        <f t="shared" si="64"/>
        <v>23.6992768554763</v>
      </c>
      <c r="J400" s="20">
        <f t="shared" si="65"/>
        <v>127.11784346417477</v>
      </c>
      <c r="K400" s="20">
        <f t="shared" si="66"/>
        <v>29.62390337446411</v>
      </c>
    </row>
    <row r="401" spans="1:11" ht="12.75">
      <c r="A401" s="26" t="s">
        <v>54</v>
      </c>
      <c r="B401" s="18" t="s">
        <v>55</v>
      </c>
      <c r="C401" s="19">
        <v>232113.7</v>
      </c>
      <c r="D401" s="19">
        <v>996010</v>
      </c>
      <c r="E401" s="19">
        <v>232113</v>
      </c>
      <c r="F401" s="19">
        <v>287202.61</v>
      </c>
      <c r="G401" s="19">
        <f t="shared" si="62"/>
        <v>55088.909999999974</v>
      </c>
      <c r="H401" s="19">
        <f t="shared" si="63"/>
        <v>-55089.609999999986</v>
      </c>
      <c r="I401" s="20">
        <f t="shared" si="64"/>
        <v>23.73358832330878</v>
      </c>
      <c r="J401" s="20">
        <f t="shared" si="65"/>
        <v>123.73396147566056</v>
      </c>
      <c r="K401" s="20">
        <f t="shared" si="66"/>
        <v>28.835313902470855</v>
      </c>
    </row>
    <row r="402" spans="1:11" ht="12.75">
      <c r="A402" s="26" t="s">
        <v>66</v>
      </c>
      <c r="B402" s="18" t="s">
        <v>67</v>
      </c>
      <c r="C402" s="19">
        <v>20.39</v>
      </c>
      <c r="D402" s="19">
        <v>0</v>
      </c>
      <c r="E402" s="19">
        <v>0</v>
      </c>
      <c r="F402" s="19">
        <v>0</v>
      </c>
      <c r="G402" s="19">
        <f t="shared" si="62"/>
        <v>-20.39</v>
      </c>
      <c r="H402" s="19">
        <f t="shared" si="63"/>
        <v>0</v>
      </c>
      <c r="I402" s="20">
        <f t="shared" si="64"/>
        <v>-100</v>
      </c>
      <c r="J402" s="20">
        <f t="shared" si="65"/>
        <v>0</v>
      </c>
      <c r="K402" s="20">
        <f t="shared" si="66"/>
        <v>0</v>
      </c>
    </row>
    <row r="403" spans="1:11" ht="12.75">
      <c r="A403" s="26" t="s">
        <v>70</v>
      </c>
      <c r="B403" s="18" t="s">
        <v>71</v>
      </c>
      <c r="C403" s="19">
        <v>6393.61</v>
      </c>
      <c r="D403" s="19">
        <v>0</v>
      </c>
      <c r="E403" s="19">
        <v>0</v>
      </c>
      <c r="F403" s="19">
        <v>7854.43</v>
      </c>
      <c r="G403" s="19">
        <f t="shared" si="62"/>
        <v>1460.8200000000006</v>
      </c>
      <c r="H403" s="19">
        <f t="shared" si="63"/>
        <v>-7854.43</v>
      </c>
      <c r="I403" s="20">
        <f t="shared" si="64"/>
        <v>22.848124924729547</v>
      </c>
      <c r="J403" s="20">
        <f t="shared" si="65"/>
        <v>0</v>
      </c>
      <c r="K403" s="20">
        <f t="shared" si="66"/>
        <v>0</v>
      </c>
    </row>
    <row r="404" spans="1:11" ht="25.5">
      <c r="A404" s="25" t="s">
        <v>72</v>
      </c>
      <c r="B404" s="18" t="s">
        <v>73</v>
      </c>
      <c r="C404" s="19">
        <v>77470.37</v>
      </c>
      <c r="D404" s="19">
        <v>0</v>
      </c>
      <c r="E404" s="19">
        <v>0</v>
      </c>
      <c r="F404" s="19">
        <v>46551.61</v>
      </c>
      <c r="G404" s="19">
        <f t="shared" si="62"/>
        <v>-30918.759999999995</v>
      </c>
      <c r="H404" s="19">
        <f t="shared" si="63"/>
        <v>-46551.61</v>
      </c>
      <c r="I404" s="20">
        <f t="shared" si="64"/>
        <v>-39.91043285323149</v>
      </c>
      <c r="J404" s="20">
        <f t="shared" si="65"/>
        <v>0</v>
      </c>
      <c r="K404" s="20">
        <f t="shared" si="66"/>
        <v>0</v>
      </c>
    </row>
    <row r="405" spans="1:11" ht="25.5">
      <c r="A405" s="26" t="s">
        <v>74</v>
      </c>
      <c r="B405" s="18" t="s">
        <v>75</v>
      </c>
      <c r="C405" s="19">
        <v>77223.59</v>
      </c>
      <c r="D405" s="19">
        <v>0</v>
      </c>
      <c r="E405" s="19">
        <v>0</v>
      </c>
      <c r="F405" s="19">
        <v>46491.61</v>
      </c>
      <c r="G405" s="19">
        <f t="shared" si="62"/>
        <v>-30731.979999999996</v>
      </c>
      <c r="H405" s="19">
        <f t="shared" si="63"/>
        <v>-46491.61</v>
      </c>
      <c r="I405" s="20">
        <f t="shared" si="64"/>
        <v>-39.796103755342116</v>
      </c>
      <c r="J405" s="20">
        <f t="shared" si="65"/>
        <v>0</v>
      </c>
      <c r="K405" s="20">
        <f t="shared" si="66"/>
        <v>0</v>
      </c>
    </row>
    <row r="406" spans="1:11" ht="12.75">
      <c r="A406" s="26" t="s">
        <v>78</v>
      </c>
      <c r="B406" s="18" t="s">
        <v>71</v>
      </c>
      <c r="C406" s="19">
        <v>246.78</v>
      </c>
      <c r="D406" s="19">
        <v>0</v>
      </c>
      <c r="E406" s="19">
        <v>0</v>
      </c>
      <c r="F406" s="19">
        <v>60</v>
      </c>
      <c r="G406" s="19">
        <f t="shared" si="62"/>
        <v>-186.78</v>
      </c>
      <c r="H406" s="19">
        <f t="shared" si="63"/>
        <v>-60</v>
      </c>
      <c r="I406" s="20">
        <f t="shared" si="64"/>
        <v>-75.68684658400194</v>
      </c>
      <c r="J406" s="20">
        <f t="shared" si="65"/>
        <v>0</v>
      </c>
      <c r="K406" s="20">
        <f t="shared" si="66"/>
        <v>0</v>
      </c>
    </row>
    <row r="407" spans="1:11" ht="25.5">
      <c r="A407" s="23" t="s">
        <v>79</v>
      </c>
      <c r="B407" s="18" t="s">
        <v>80</v>
      </c>
      <c r="C407" s="19">
        <v>12.04</v>
      </c>
      <c r="D407" s="19">
        <v>0</v>
      </c>
      <c r="E407" s="19">
        <v>0</v>
      </c>
      <c r="F407" s="19">
        <v>0</v>
      </c>
      <c r="G407" s="19">
        <f t="shared" si="62"/>
        <v>-12.04</v>
      </c>
      <c r="H407" s="19">
        <f t="shared" si="63"/>
        <v>0</v>
      </c>
      <c r="I407" s="20">
        <f t="shared" si="64"/>
        <v>-100</v>
      </c>
      <c r="J407" s="20">
        <f t="shared" si="65"/>
        <v>0</v>
      </c>
      <c r="K407" s="20">
        <f t="shared" si="66"/>
        <v>0</v>
      </c>
    </row>
    <row r="408" spans="1:11" ht="12.75">
      <c r="A408" s="23" t="s">
        <v>81</v>
      </c>
      <c r="B408" s="18" t="s">
        <v>82</v>
      </c>
      <c r="C408" s="19">
        <v>426087.43</v>
      </c>
      <c r="D408" s="19">
        <v>12729953</v>
      </c>
      <c r="E408" s="19">
        <v>3185352</v>
      </c>
      <c r="F408" s="19">
        <v>3176496.11</v>
      </c>
      <c r="G408" s="19">
        <f t="shared" si="62"/>
        <v>2750408.6799999997</v>
      </c>
      <c r="H408" s="19">
        <f t="shared" si="63"/>
        <v>8855.89000000013</v>
      </c>
      <c r="I408" s="20">
        <f t="shared" si="64"/>
        <v>645.503360660041</v>
      </c>
      <c r="J408" s="20">
        <f t="shared" si="65"/>
        <v>99.7219808046332</v>
      </c>
      <c r="K408" s="20">
        <f t="shared" si="66"/>
        <v>24.952928812855788</v>
      </c>
    </row>
    <row r="409" spans="1:11" ht="12.75">
      <c r="A409" s="24" t="s">
        <v>83</v>
      </c>
      <c r="B409" s="18" t="s">
        <v>84</v>
      </c>
      <c r="C409" s="19">
        <v>426087.43</v>
      </c>
      <c r="D409" s="19">
        <v>12729953</v>
      </c>
      <c r="E409" s="19">
        <v>3185352</v>
      </c>
      <c r="F409" s="19">
        <v>3176496.11</v>
      </c>
      <c r="G409" s="19">
        <f t="shared" si="62"/>
        <v>2750408.6799999997</v>
      </c>
      <c r="H409" s="19">
        <f t="shared" si="63"/>
        <v>8855.89000000013</v>
      </c>
      <c r="I409" s="20">
        <f t="shared" si="64"/>
        <v>645.503360660041</v>
      </c>
      <c r="J409" s="20">
        <f t="shared" si="65"/>
        <v>99.7219808046332</v>
      </c>
      <c r="K409" s="20">
        <f t="shared" si="66"/>
        <v>24.952928812855788</v>
      </c>
    </row>
    <row r="410" spans="1:11" ht="25.5">
      <c r="A410" s="25" t="s">
        <v>85</v>
      </c>
      <c r="B410" s="18" t="s">
        <v>86</v>
      </c>
      <c r="C410" s="19">
        <v>176013.21</v>
      </c>
      <c r="D410" s="19">
        <v>11040996</v>
      </c>
      <c r="E410" s="19">
        <v>2748249</v>
      </c>
      <c r="F410" s="19">
        <v>2748083.67</v>
      </c>
      <c r="G410" s="19">
        <f t="shared" si="62"/>
        <v>2572070.46</v>
      </c>
      <c r="H410" s="19">
        <f t="shared" si="63"/>
        <v>165.3300000000745</v>
      </c>
      <c r="I410" s="20">
        <f t="shared" si="64"/>
        <v>1461.2939903771994</v>
      </c>
      <c r="J410" s="20">
        <f t="shared" si="65"/>
        <v>99.99398416955668</v>
      </c>
      <c r="K410" s="20">
        <f t="shared" si="66"/>
        <v>24.88981673392509</v>
      </c>
    </row>
    <row r="411" spans="1:11" ht="25.5">
      <c r="A411" s="26" t="s">
        <v>87</v>
      </c>
      <c r="B411" s="18" t="s">
        <v>88</v>
      </c>
      <c r="C411" s="19">
        <v>176013.21</v>
      </c>
      <c r="D411" s="19">
        <v>11040996</v>
      </c>
      <c r="E411" s="19">
        <v>2748249</v>
      </c>
      <c r="F411" s="19">
        <v>2748083.67</v>
      </c>
      <c r="G411" s="19">
        <f t="shared" si="62"/>
        <v>2572070.46</v>
      </c>
      <c r="H411" s="19">
        <f t="shared" si="63"/>
        <v>165.3300000000745</v>
      </c>
      <c r="I411" s="20">
        <f t="shared" si="64"/>
        <v>1461.2939903771994</v>
      </c>
      <c r="J411" s="20">
        <f t="shared" si="65"/>
        <v>99.99398416955668</v>
      </c>
      <c r="K411" s="20">
        <f t="shared" si="66"/>
        <v>24.88981673392509</v>
      </c>
    </row>
    <row r="412" spans="1:11" ht="12.75">
      <c r="A412" s="27" t="s">
        <v>101</v>
      </c>
      <c r="B412" s="18" t="s">
        <v>102</v>
      </c>
      <c r="C412" s="19">
        <v>176013.21</v>
      </c>
      <c r="D412" s="19">
        <v>11040996</v>
      </c>
      <c r="E412" s="19">
        <v>2748249</v>
      </c>
      <c r="F412" s="19">
        <v>2748083.67</v>
      </c>
      <c r="G412" s="19">
        <f t="shared" si="62"/>
        <v>2572070.46</v>
      </c>
      <c r="H412" s="19">
        <f t="shared" si="63"/>
        <v>165.3300000000745</v>
      </c>
      <c r="I412" s="20">
        <f t="shared" si="64"/>
        <v>1461.2939903771994</v>
      </c>
      <c r="J412" s="20">
        <f t="shared" si="65"/>
        <v>99.99398416955668</v>
      </c>
      <c r="K412" s="20">
        <f t="shared" si="66"/>
        <v>24.88981673392509</v>
      </c>
    </row>
    <row r="413" spans="1:11" ht="12.75">
      <c r="A413" s="25" t="s">
        <v>103</v>
      </c>
      <c r="B413" s="18" t="s">
        <v>104</v>
      </c>
      <c r="C413" s="19">
        <v>250074.22</v>
      </c>
      <c r="D413" s="19">
        <v>1688957</v>
      </c>
      <c r="E413" s="19">
        <v>437103</v>
      </c>
      <c r="F413" s="19">
        <v>428412.44</v>
      </c>
      <c r="G413" s="19">
        <f t="shared" si="62"/>
        <v>178338.22</v>
      </c>
      <c r="H413" s="19">
        <f t="shared" si="63"/>
        <v>8690.559999999998</v>
      </c>
      <c r="I413" s="20">
        <f t="shared" si="64"/>
        <v>71.3141162651632</v>
      </c>
      <c r="J413" s="20">
        <f t="shared" si="65"/>
        <v>98.01178212000376</v>
      </c>
      <c r="K413" s="20">
        <f t="shared" si="66"/>
        <v>25.365503088592543</v>
      </c>
    </row>
    <row r="414" spans="1:11" ht="12.75">
      <c r="A414" s="26" t="s">
        <v>125</v>
      </c>
      <c r="B414" s="18" t="s">
        <v>126</v>
      </c>
      <c r="C414" s="19">
        <v>250074.22</v>
      </c>
      <c r="D414" s="19">
        <v>1688957</v>
      </c>
      <c r="E414" s="19">
        <v>437103</v>
      </c>
      <c r="F414" s="19">
        <v>428412.44</v>
      </c>
      <c r="G414" s="19">
        <f t="shared" si="62"/>
        <v>178338.22</v>
      </c>
      <c r="H414" s="19">
        <f t="shared" si="63"/>
        <v>8690.559999999998</v>
      </c>
      <c r="I414" s="20">
        <f t="shared" si="64"/>
        <v>71.3141162651632</v>
      </c>
      <c r="J414" s="20">
        <f t="shared" si="65"/>
        <v>98.01178212000376</v>
      </c>
      <c r="K414" s="20">
        <f t="shared" si="66"/>
        <v>25.365503088592543</v>
      </c>
    </row>
    <row r="415" spans="1:11" ht="12.75">
      <c r="A415" s="17" t="s">
        <v>127</v>
      </c>
      <c r="B415" s="18" t="s">
        <v>128</v>
      </c>
      <c r="C415" s="19">
        <v>99024866.95</v>
      </c>
      <c r="D415" s="19">
        <v>401157821</v>
      </c>
      <c r="E415" s="19">
        <v>99952322</v>
      </c>
      <c r="F415" s="19">
        <v>98570863.46</v>
      </c>
      <c r="G415" s="19">
        <f t="shared" si="62"/>
        <v>-454003.49000000954</v>
      </c>
      <c r="H415" s="19">
        <f t="shared" si="63"/>
        <v>1381458.5400000066</v>
      </c>
      <c r="I415" s="20">
        <f t="shared" si="64"/>
        <v>-0.45847422368085233</v>
      </c>
      <c r="J415" s="20">
        <f t="shared" si="65"/>
        <v>98.61788249401549</v>
      </c>
      <c r="K415" s="20">
        <f t="shared" si="66"/>
        <v>24.571592101653177</v>
      </c>
    </row>
    <row r="416" spans="1:11" ht="12.75">
      <c r="A416" s="23" t="s">
        <v>23</v>
      </c>
      <c r="B416" s="18" t="s">
        <v>129</v>
      </c>
      <c r="C416" s="19">
        <v>99024866.95</v>
      </c>
      <c r="D416" s="19">
        <v>401157821</v>
      </c>
      <c r="E416" s="19">
        <v>99952322</v>
      </c>
      <c r="F416" s="19">
        <v>98570863.46</v>
      </c>
      <c r="G416" s="19">
        <f t="shared" si="62"/>
        <v>-454003.49000000954</v>
      </c>
      <c r="H416" s="19">
        <f t="shared" si="63"/>
        <v>1381458.5400000066</v>
      </c>
      <c r="I416" s="20">
        <f t="shared" si="64"/>
        <v>-0.45847422368085233</v>
      </c>
      <c r="J416" s="20">
        <f t="shared" si="65"/>
        <v>98.61788249401549</v>
      </c>
      <c r="K416" s="20">
        <f t="shared" si="66"/>
        <v>24.571592101653177</v>
      </c>
    </row>
    <row r="417" spans="1:11" ht="12.75">
      <c r="A417" s="24" t="s">
        <v>25</v>
      </c>
      <c r="B417" s="18" t="s">
        <v>138</v>
      </c>
      <c r="C417" s="19">
        <v>82202000.79</v>
      </c>
      <c r="D417" s="19">
        <v>322874893</v>
      </c>
      <c r="E417" s="19">
        <v>81853687</v>
      </c>
      <c r="F417" s="19">
        <v>80532506.85</v>
      </c>
      <c r="G417" s="19">
        <f t="shared" si="62"/>
        <v>-1669493.9400000125</v>
      </c>
      <c r="H417" s="19">
        <f t="shared" si="63"/>
        <v>1321180.150000006</v>
      </c>
      <c r="I417" s="20">
        <f t="shared" si="64"/>
        <v>-2.0309650908194214</v>
      </c>
      <c r="J417" s="20">
        <f t="shared" si="65"/>
        <v>98.38592469267755</v>
      </c>
      <c r="K417" s="20">
        <f t="shared" si="66"/>
        <v>24.942325524827968</v>
      </c>
    </row>
    <row r="418" spans="1:11" ht="12.75">
      <c r="A418" s="25" t="s">
        <v>141</v>
      </c>
      <c r="B418" s="18" t="s">
        <v>142</v>
      </c>
      <c r="C418" s="19">
        <v>82202000.79</v>
      </c>
      <c r="D418" s="19">
        <v>322874893</v>
      </c>
      <c r="E418" s="19">
        <v>81853687</v>
      </c>
      <c r="F418" s="19">
        <v>80532506.85</v>
      </c>
      <c r="G418" s="19">
        <f t="shared" si="62"/>
        <v>-1669493.9400000125</v>
      </c>
      <c r="H418" s="19">
        <f t="shared" si="63"/>
        <v>1321180.150000006</v>
      </c>
      <c r="I418" s="20">
        <f t="shared" si="64"/>
        <v>-2.0309650908194214</v>
      </c>
      <c r="J418" s="20">
        <f t="shared" si="65"/>
        <v>98.38592469267755</v>
      </c>
      <c r="K418" s="20">
        <f t="shared" si="66"/>
        <v>24.942325524827968</v>
      </c>
    </row>
    <row r="419" spans="1:11" ht="12.75">
      <c r="A419" s="24" t="s">
        <v>147</v>
      </c>
      <c r="B419" s="18" t="s">
        <v>148</v>
      </c>
      <c r="C419" s="19">
        <v>16822866.16</v>
      </c>
      <c r="D419" s="19">
        <v>78282928</v>
      </c>
      <c r="E419" s="19">
        <v>18098635</v>
      </c>
      <c r="F419" s="19">
        <v>18038356.61</v>
      </c>
      <c r="G419" s="19">
        <f t="shared" si="62"/>
        <v>1215490.4499999993</v>
      </c>
      <c r="H419" s="19">
        <f t="shared" si="63"/>
        <v>60278.390000000596</v>
      </c>
      <c r="I419" s="20">
        <f t="shared" si="64"/>
        <v>7.225228082061847</v>
      </c>
      <c r="J419" s="20">
        <f t="shared" si="65"/>
        <v>99.66694510387109</v>
      </c>
      <c r="K419" s="20">
        <f t="shared" si="66"/>
        <v>23.04251651139058</v>
      </c>
    </row>
    <row r="420" spans="1:11" ht="12.75">
      <c r="A420" s="25" t="s">
        <v>149</v>
      </c>
      <c r="B420" s="18" t="s">
        <v>150</v>
      </c>
      <c r="C420" s="19">
        <v>16822866.16</v>
      </c>
      <c r="D420" s="19">
        <v>78282928</v>
      </c>
      <c r="E420" s="19">
        <v>18098635</v>
      </c>
      <c r="F420" s="19">
        <v>18038356.61</v>
      </c>
      <c r="G420" s="19">
        <f t="shared" si="62"/>
        <v>1215490.4499999993</v>
      </c>
      <c r="H420" s="19">
        <f t="shared" si="63"/>
        <v>60278.390000000596</v>
      </c>
      <c r="I420" s="20">
        <f t="shared" si="64"/>
        <v>7.225228082061847</v>
      </c>
      <c r="J420" s="20">
        <f t="shared" si="65"/>
        <v>99.66694510387109</v>
      </c>
      <c r="K420" s="20">
        <f t="shared" si="66"/>
        <v>23.04251651139058</v>
      </c>
    </row>
    <row r="421" spans="1:11" ht="25.5">
      <c r="A421" s="26" t="s">
        <v>151</v>
      </c>
      <c r="B421" s="18" t="s">
        <v>152</v>
      </c>
      <c r="C421" s="19">
        <v>16822866.16</v>
      </c>
      <c r="D421" s="19">
        <v>78282928</v>
      </c>
      <c r="E421" s="19">
        <v>18098635</v>
      </c>
      <c r="F421" s="19">
        <v>18038356.61</v>
      </c>
      <c r="G421" s="19">
        <f t="shared" si="62"/>
        <v>1215490.4499999993</v>
      </c>
      <c r="H421" s="19">
        <f t="shared" si="63"/>
        <v>60278.390000000596</v>
      </c>
      <c r="I421" s="20">
        <f t="shared" si="64"/>
        <v>7.225228082061847</v>
      </c>
      <c r="J421" s="20">
        <f t="shared" si="65"/>
        <v>99.66694510387109</v>
      </c>
      <c r="K421" s="20">
        <f t="shared" si="66"/>
        <v>23.04251651139058</v>
      </c>
    </row>
    <row r="422" spans="1:11" ht="12.75">
      <c r="A422" s="17"/>
      <c r="B422" s="18" t="s">
        <v>162</v>
      </c>
      <c r="C422" s="19">
        <v>-7020812.56</v>
      </c>
      <c r="D422" s="19">
        <v>49301624</v>
      </c>
      <c r="E422" s="19">
        <v>7274836</v>
      </c>
      <c r="F422" s="19">
        <v>6388262.35</v>
      </c>
      <c r="G422" s="19">
        <f t="shared" si="62"/>
        <v>13409074.91</v>
      </c>
      <c r="H422" s="19">
        <f t="shared" si="63"/>
        <v>886573.6500000004</v>
      </c>
      <c r="I422" s="20">
        <f t="shared" si="64"/>
        <v>-190.99035610772665</v>
      </c>
      <c r="J422" s="20">
        <f t="shared" si="65"/>
        <v>87.81314589084894</v>
      </c>
      <c r="K422" s="20">
        <f t="shared" si="66"/>
        <v>12.957508965627582</v>
      </c>
    </row>
    <row r="423" spans="1:11" ht="12.75">
      <c r="A423" s="17" t="s">
        <v>163</v>
      </c>
      <c r="B423" s="18" t="s">
        <v>164</v>
      </c>
      <c r="C423" s="19">
        <v>7020812.56</v>
      </c>
      <c r="D423" s="19">
        <v>-49301624</v>
      </c>
      <c r="E423" s="19">
        <v>-7274836</v>
      </c>
      <c r="F423" s="19">
        <v>-6388262.35</v>
      </c>
      <c r="G423" s="19">
        <f t="shared" si="62"/>
        <v>-13409074.91</v>
      </c>
      <c r="H423" s="19">
        <f t="shared" si="63"/>
        <v>-886573.6500000004</v>
      </c>
      <c r="I423" s="20">
        <f t="shared" si="64"/>
        <v>-190.99035610772665</v>
      </c>
      <c r="J423" s="20">
        <f t="shared" si="65"/>
        <v>87.81314589084894</v>
      </c>
      <c r="K423" s="20">
        <f t="shared" si="66"/>
        <v>12.957508965627582</v>
      </c>
    </row>
    <row r="424" spans="1:11" ht="12.75">
      <c r="A424" s="23" t="s">
        <v>167</v>
      </c>
      <c r="B424" s="18" t="s">
        <v>168</v>
      </c>
      <c r="C424" s="19">
        <v>7020812.56</v>
      </c>
      <c r="D424" s="19">
        <v>-49301624</v>
      </c>
      <c r="E424" s="19">
        <v>-7274836</v>
      </c>
      <c r="F424" s="19">
        <v>-6388262.35</v>
      </c>
      <c r="G424" s="19">
        <f t="shared" si="62"/>
        <v>-13409074.91</v>
      </c>
      <c r="H424" s="19">
        <f t="shared" si="63"/>
        <v>-886573.6500000004</v>
      </c>
      <c r="I424" s="20">
        <f t="shared" si="64"/>
        <v>-190.99035610772665</v>
      </c>
      <c r="J424" s="20">
        <f t="shared" si="65"/>
        <v>87.81314589084894</v>
      </c>
      <c r="K424" s="20">
        <f t="shared" si="66"/>
        <v>12.957508965627582</v>
      </c>
    </row>
    <row r="425" spans="1:11" ht="25.5">
      <c r="A425" s="24" t="s">
        <v>169</v>
      </c>
      <c r="B425" s="18" t="s">
        <v>170</v>
      </c>
      <c r="C425" s="19">
        <v>7020812.56</v>
      </c>
      <c r="D425" s="19">
        <v>-49301624</v>
      </c>
      <c r="E425" s="19">
        <v>-7274836</v>
      </c>
      <c r="F425" s="19">
        <v>-6388262.35</v>
      </c>
      <c r="G425" s="19">
        <f t="shared" si="62"/>
        <v>-13409074.91</v>
      </c>
      <c r="H425" s="19">
        <f t="shared" si="63"/>
        <v>-886573.6500000004</v>
      </c>
      <c r="I425" s="20">
        <f t="shared" si="64"/>
        <v>-190.99035610772665</v>
      </c>
      <c r="J425" s="20">
        <f t="shared" si="65"/>
        <v>87.81314589084894</v>
      </c>
      <c r="K425" s="20">
        <f t="shared" si="66"/>
        <v>12.957508965627582</v>
      </c>
    </row>
    <row r="426" spans="1:11" ht="12.75">
      <c r="A426" s="17"/>
      <c r="B426" s="18"/>
      <c r="C426" s="19"/>
      <c r="D426" s="19"/>
      <c r="E426" s="19"/>
      <c r="F426" s="19"/>
      <c r="G426" s="19"/>
      <c r="H426" s="19"/>
      <c r="I426" s="20"/>
      <c r="J426" s="20"/>
      <c r="K426" s="20"/>
    </row>
    <row r="427" spans="1:11" s="32" customFormat="1" ht="12.75">
      <c r="A427" s="33" t="s">
        <v>184</v>
      </c>
      <c r="B427" s="29" t="s">
        <v>185</v>
      </c>
      <c r="C427" s="30"/>
      <c r="D427" s="30"/>
      <c r="E427" s="30"/>
      <c r="F427" s="30"/>
      <c r="G427" s="30"/>
      <c r="H427" s="30"/>
      <c r="I427" s="31"/>
      <c r="J427" s="31"/>
      <c r="K427" s="31"/>
    </row>
    <row r="428" spans="1:11" ht="12.75">
      <c r="A428" s="17" t="s">
        <v>21</v>
      </c>
      <c r="B428" s="18" t="s">
        <v>22</v>
      </c>
      <c r="C428" s="19">
        <v>2939857.51</v>
      </c>
      <c r="D428" s="19">
        <v>14430512</v>
      </c>
      <c r="E428" s="19">
        <v>3057750</v>
      </c>
      <c r="F428" s="19">
        <v>3071758.21</v>
      </c>
      <c r="G428" s="19">
        <f aca="true" t="shared" si="67" ref="G428:G464">F428-C428</f>
        <v>131900.7000000002</v>
      </c>
      <c r="H428" s="19">
        <f aca="true" t="shared" si="68" ref="H428:H464">E428-F428</f>
        <v>-14008.209999999963</v>
      </c>
      <c r="I428" s="20">
        <f aca="true" t="shared" si="69" ref="I428:I464">IF(ISERROR(F428/C428),0,F428/C428*100-100)</f>
        <v>4.4866358165774045</v>
      </c>
      <c r="J428" s="20">
        <f aca="true" t="shared" si="70" ref="J428:J464">IF(ISERROR(F428/E428),0,F428/E428*100)</f>
        <v>100.45812149456299</v>
      </c>
      <c r="K428" s="20">
        <f aca="true" t="shared" si="71" ref="K428:K464">IF(ISERROR(F428/D428),0,F428/D428*100)</f>
        <v>21.286550400983693</v>
      </c>
    </row>
    <row r="429" spans="1:11" ht="12.75">
      <c r="A429" s="23" t="s">
        <v>48</v>
      </c>
      <c r="B429" s="18" t="s">
        <v>49</v>
      </c>
      <c r="C429" s="19">
        <v>104083.32</v>
      </c>
      <c r="D429" s="19">
        <v>760354</v>
      </c>
      <c r="E429" s="19">
        <v>189039</v>
      </c>
      <c r="F429" s="19">
        <v>198181.22</v>
      </c>
      <c r="G429" s="19">
        <f t="shared" si="67"/>
        <v>94097.9</v>
      </c>
      <c r="H429" s="19">
        <f t="shared" si="68"/>
        <v>-9142.220000000001</v>
      </c>
      <c r="I429" s="20">
        <f t="shared" si="69"/>
        <v>90.40632062851185</v>
      </c>
      <c r="J429" s="20">
        <f t="shared" si="70"/>
        <v>104.83615550230377</v>
      </c>
      <c r="K429" s="20">
        <f t="shared" si="71"/>
        <v>26.06433582252477</v>
      </c>
    </row>
    <row r="430" spans="1:11" ht="25.5">
      <c r="A430" s="24" t="s">
        <v>50</v>
      </c>
      <c r="B430" s="18" t="s">
        <v>51</v>
      </c>
      <c r="C430" s="19">
        <v>104083.32</v>
      </c>
      <c r="D430" s="19">
        <v>760354</v>
      </c>
      <c r="E430" s="19">
        <v>189039</v>
      </c>
      <c r="F430" s="19">
        <v>198181.22</v>
      </c>
      <c r="G430" s="19">
        <f t="shared" si="67"/>
        <v>94097.9</v>
      </c>
      <c r="H430" s="19">
        <f t="shared" si="68"/>
        <v>-9142.220000000001</v>
      </c>
      <c r="I430" s="20">
        <f t="shared" si="69"/>
        <v>90.40632062851185</v>
      </c>
      <c r="J430" s="20">
        <f t="shared" si="70"/>
        <v>104.83615550230377</v>
      </c>
      <c r="K430" s="20">
        <f t="shared" si="71"/>
        <v>26.06433582252477</v>
      </c>
    </row>
    <row r="431" spans="1:11" ht="25.5">
      <c r="A431" s="25" t="s">
        <v>52</v>
      </c>
      <c r="B431" s="18" t="s">
        <v>53</v>
      </c>
      <c r="C431" s="19">
        <v>104083.32</v>
      </c>
      <c r="D431" s="19">
        <v>756157</v>
      </c>
      <c r="E431" s="19">
        <v>189039</v>
      </c>
      <c r="F431" s="19">
        <v>198181.22</v>
      </c>
      <c r="G431" s="19">
        <f t="shared" si="67"/>
        <v>94097.9</v>
      </c>
      <c r="H431" s="19">
        <f t="shared" si="68"/>
        <v>-9142.220000000001</v>
      </c>
      <c r="I431" s="20">
        <f t="shared" si="69"/>
        <v>90.40632062851185</v>
      </c>
      <c r="J431" s="20">
        <f t="shared" si="70"/>
        <v>104.83615550230377</v>
      </c>
      <c r="K431" s="20">
        <f t="shared" si="71"/>
        <v>26.209004214733184</v>
      </c>
    </row>
    <row r="432" spans="1:11" ht="25.5">
      <c r="A432" s="26" t="s">
        <v>56</v>
      </c>
      <c r="B432" s="18" t="s">
        <v>57</v>
      </c>
      <c r="C432" s="19">
        <v>61.1</v>
      </c>
      <c r="D432" s="19">
        <v>0</v>
      </c>
      <c r="E432" s="19">
        <v>0</v>
      </c>
      <c r="F432" s="19">
        <v>0</v>
      </c>
      <c r="G432" s="19">
        <f t="shared" si="67"/>
        <v>-61.1</v>
      </c>
      <c r="H432" s="19">
        <f t="shared" si="68"/>
        <v>0</v>
      </c>
      <c r="I432" s="20">
        <f t="shared" si="69"/>
        <v>-100</v>
      </c>
      <c r="J432" s="20">
        <f t="shared" si="70"/>
        <v>0</v>
      </c>
      <c r="K432" s="20">
        <f t="shared" si="71"/>
        <v>0</v>
      </c>
    </row>
    <row r="433" spans="1:11" ht="12.75">
      <c r="A433" s="27" t="s">
        <v>60</v>
      </c>
      <c r="B433" s="18" t="s">
        <v>61</v>
      </c>
      <c r="C433" s="19">
        <v>61.1</v>
      </c>
      <c r="D433" s="19">
        <v>0</v>
      </c>
      <c r="E433" s="19">
        <v>0</v>
      </c>
      <c r="F433" s="19">
        <v>0</v>
      </c>
      <c r="G433" s="19">
        <f t="shared" si="67"/>
        <v>-61.1</v>
      </c>
      <c r="H433" s="19">
        <f t="shared" si="68"/>
        <v>0</v>
      </c>
      <c r="I433" s="20">
        <f t="shared" si="69"/>
        <v>-100</v>
      </c>
      <c r="J433" s="20">
        <f t="shared" si="70"/>
        <v>0</v>
      </c>
      <c r="K433" s="20">
        <f t="shared" si="71"/>
        <v>0</v>
      </c>
    </row>
    <row r="434" spans="1:11" ht="25.5">
      <c r="A434" s="26" t="s">
        <v>64</v>
      </c>
      <c r="B434" s="18" t="s">
        <v>65</v>
      </c>
      <c r="C434" s="19">
        <v>104012.33</v>
      </c>
      <c r="D434" s="19">
        <v>756157</v>
      </c>
      <c r="E434" s="19">
        <v>189039</v>
      </c>
      <c r="F434" s="19">
        <v>196837.66</v>
      </c>
      <c r="G434" s="19">
        <f t="shared" si="67"/>
        <v>92825.33</v>
      </c>
      <c r="H434" s="19">
        <f t="shared" si="68"/>
        <v>-7798.6600000000035</v>
      </c>
      <c r="I434" s="20">
        <f t="shared" si="69"/>
        <v>89.24454437276813</v>
      </c>
      <c r="J434" s="20">
        <f t="shared" si="70"/>
        <v>104.12542385433694</v>
      </c>
      <c r="K434" s="20">
        <f t="shared" si="71"/>
        <v>26.031321537722985</v>
      </c>
    </row>
    <row r="435" spans="1:11" ht="51">
      <c r="A435" s="26" t="s">
        <v>68</v>
      </c>
      <c r="B435" s="18" t="s">
        <v>69</v>
      </c>
      <c r="C435" s="19">
        <v>9.89</v>
      </c>
      <c r="D435" s="19">
        <v>0</v>
      </c>
      <c r="E435" s="19">
        <v>0</v>
      </c>
      <c r="F435" s="19">
        <v>1343.56</v>
      </c>
      <c r="G435" s="19">
        <f t="shared" si="67"/>
        <v>1333.6699999999998</v>
      </c>
      <c r="H435" s="19">
        <f t="shared" si="68"/>
        <v>-1343.56</v>
      </c>
      <c r="I435" s="20">
        <f t="shared" si="69"/>
        <v>13485.0353892821</v>
      </c>
      <c r="J435" s="20">
        <f t="shared" si="70"/>
        <v>0</v>
      </c>
      <c r="K435" s="20">
        <f t="shared" si="71"/>
        <v>0</v>
      </c>
    </row>
    <row r="436" spans="1:11" ht="25.5">
      <c r="A436" s="25" t="s">
        <v>72</v>
      </c>
      <c r="B436" s="18" t="s">
        <v>73</v>
      </c>
      <c r="C436" s="19">
        <v>0</v>
      </c>
      <c r="D436" s="19">
        <v>4197</v>
      </c>
      <c r="E436" s="19">
        <v>0</v>
      </c>
      <c r="F436" s="19">
        <v>0</v>
      </c>
      <c r="G436" s="19">
        <f t="shared" si="67"/>
        <v>0</v>
      </c>
      <c r="H436" s="19">
        <f t="shared" si="68"/>
        <v>0</v>
      </c>
      <c r="I436" s="20">
        <f t="shared" si="69"/>
        <v>0</v>
      </c>
      <c r="J436" s="20">
        <f t="shared" si="70"/>
        <v>0</v>
      </c>
      <c r="K436" s="20">
        <f t="shared" si="71"/>
        <v>0</v>
      </c>
    </row>
    <row r="437" spans="1:11" ht="25.5">
      <c r="A437" s="26" t="s">
        <v>76</v>
      </c>
      <c r="B437" s="18" t="s">
        <v>77</v>
      </c>
      <c r="C437" s="19">
        <v>0</v>
      </c>
      <c r="D437" s="19">
        <v>4197</v>
      </c>
      <c r="E437" s="19">
        <v>0</v>
      </c>
      <c r="F437" s="19">
        <v>0</v>
      </c>
      <c r="G437" s="19">
        <f t="shared" si="67"/>
        <v>0</v>
      </c>
      <c r="H437" s="19">
        <f t="shared" si="68"/>
        <v>0</v>
      </c>
      <c r="I437" s="20">
        <f t="shared" si="69"/>
        <v>0</v>
      </c>
      <c r="J437" s="20">
        <f t="shared" si="70"/>
        <v>0</v>
      </c>
      <c r="K437" s="20">
        <f t="shared" si="71"/>
        <v>0</v>
      </c>
    </row>
    <row r="438" spans="1:11" ht="25.5">
      <c r="A438" s="23" t="s">
        <v>79</v>
      </c>
      <c r="B438" s="18" t="s">
        <v>80</v>
      </c>
      <c r="C438" s="19">
        <v>21255.53</v>
      </c>
      <c r="D438" s="19">
        <v>56659</v>
      </c>
      <c r="E438" s="19">
        <v>4721</v>
      </c>
      <c r="F438" s="19">
        <v>9586.99</v>
      </c>
      <c r="G438" s="19">
        <f t="shared" si="67"/>
        <v>-11668.539999999999</v>
      </c>
      <c r="H438" s="19">
        <f t="shared" si="68"/>
        <v>-4865.99</v>
      </c>
      <c r="I438" s="20">
        <f t="shared" si="69"/>
        <v>-54.89649046624572</v>
      </c>
      <c r="J438" s="20">
        <f t="shared" si="70"/>
        <v>203.07117136199957</v>
      </c>
      <c r="K438" s="20">
        <f t="shared" si="71"/>
        <v>16.920506892108932</v>
      </c>
    </row>
    <row r="439" spans="1:11" ht="12.75">
      <c r="A439" s="23" t="s">
        <v>81</v>
      </c>
      <c r="B439" s="18" t="s">
        <v>82</v>
      </c>
      <c r="C439" s="19">
        <v>2814518.66</v>
      </c>
      <c r="D439" s="19">
        <v>13613499</v>
      </c>
      <c r="E439" s="19">
        <v>2863990</v>
      </c>
      <c r="F439" s="19">
        <v>2863990</v>
      </c>
      <c r="G439" s="19">
        <f t="shared" si="67"/>
        <v>49471.33999999985</v>
      </c>
      <c r="H439" s="19">
        <f t="shared" si="68"/>
        <v>0</v>
      </c>
      <c r="I439" s="20">
        <f t="shared" si="69"/>
        <v>1.7577193821127253</v>
      </c>
      <c r="J439" s="20">
        <f t="shared" si="70"/>
        <v>100</v>
      </c>
      <c r="K439" s="20">
        <f t="shared" si="71"/>
        <v>21.03786836874194</v>
      </c>
    </row>
    <row r="440" spans="1:11" ht="12.75">
      <c r="A440" s="24" t="s">
        <v>83</v>
      </c>
      <c r="B440" s="18" t="s">
        <v>84</v>
      </c>
      <c r="C440" s="19">
        <v>2814518.66</v>
      </c>
      <c r="D440" s="19">
        <v>13613499</v>
      </c>
      <c r="E440" s="19">
        <v>2863990</v>
      </c>
      <c r="F440" s="19">
        <v>2863990</v>
      </c>
      <c r="G440" s="19">
        <f t="shared" si="67"/>
        <v>49471.33999999985</v>
      </c>
      <c r="H440" s="19">
        <f t="shared" si="68"/>
        <v>0</v>
      </c>
      <c r="I440" s="20">
        <f t="shared" si="69"/>
        <v>1.7577193821127253</v>
      </c>
      <c r="J440" s="20">
        <f t="shared" si="70"/>
        <v>100</v>
      </c>
      <c r="K440" s="20">
        <f t="shared" si="71"/>
        <v>21.03786836874194</v>
      </c>
    </row>
    <row r="441" spans="1:11" ht="25.5">
      <c r="A441" s="25" t="s">
        <v>85</v>
      </c>
      <c r="B441" s="18" t="s">
        <v>86</v>
      </c>
      <c r="C441" s="19">
        <v>388121.01</v>
      </c>
      <c r="D441" s="19">
        <v>1554768</v>
      </c>
      <c r="E441" s="19">
        <v>385133</v>
      </c>
      <c r="F441" s="19">
        <v>385133</v>
      </c>
      <c r="G441" s="19">
        <f t="shared" si="67"/>
        <v>-2988.0100000000093</v>
      </c>
      <c r="H441" s="19">
        <f t="shared" si="68"/>
        <v>0</v>
      </c>
      <c r="I441" s="20">
        <f t="shared" si="69"/>
        <v>-0.7698655633200531</v>
      </c>
      <c r="J441" s="20">
        <f t="shared" si="70"/>
        <v>100</v>
      </c>
      <c r="K441" s="20">
        <f t="shared" si="71"/>
        <v>24.771091249626952</v>
      </c>
    </row>
    <row r="442" spans="1:11" ht="25.5">
      <c r="A442" s="26" t="s">
        <v>87</v>
      </c>
      <c r="B442" s="18" t="s">
        <v>88</v>
      </c>
      <c r="C442" s="19">
        <v>388121.01</v>
      </c>
      <c r="D442" s="19">
        <v>1554768</v>
      </c>
      <c r="E442" s="19">
        <v>385133</v>
      </c>
      <c r="F442" s="19">
        <v>385133</v>
      </c>
      <c r="G442" s="19">
        <f t="shared" si="67"/>
        <v>-2988.0100000000093</v>
      </c>
      <c r="H442" s="19">
        <f t="shared" si="68"/>
        <v>0</v>
      </c>
      <c r="I442" s="20">
        <f t="shared" si="69"/>
        <v>-0.7698655633200531</v>
      </c>
      <c r="J442" s="20">
        <f t="shared" si="70"/>
        <v>100</v>
      </c>
      <c r="K442" s="20">
        <f t="shared" si="71"/>
        <v>24.771091249626952</v>
      </c>
    </row>
    <row r="443" spans="1:11" ht="51">
      <c r="A443" s="27" t="s">
        <v>89</v>
      </c>
      <c r="B443" s="18" t="s">
        <v>90</v>
      </c>
      <c r="C443" s="19">
        <v>372667.2</v>
      </c>
      <c r="D443" s="19">
        <v>1490675</v>
      </c>
      <c r="E443" s="19">
        <v>372668</v>
      </c>
      <c r="F443" s="19">
        <v>372668</v>
      </c>
      <c r="G443" s="19">
        <f t="shared" si="67"/>
        <v>0.7999999999883585</v>
      </c>
      <c r="H443" s="19">
        <f t="shared" si="68"/>
        <v>0</v>
      </c>
      <c r="I443" s="20">
        <f t="shared" si="69"/>
        <v>0.00021466874464692864</v>
      </c>
      <c r="J443" s="20">
        <f t="shared" si="70"/>
        <v>100</v>
      </c>
      <c r="K443" s="20">
        <f t="shared" si="71"/>
        <v>24.99994968722223</v>
      </c>
    </row>
    <row r="444" spans="1:11" ht="12.75">
      <c r="A444" s="27" t="s">
        <v>101</v>
      </c>
      <c r="B444" s="18" t="s">
        <v>102</v>
      </c>
      <c r="C444" s="19">
        <v>15453.81</v>
      </c>
      <c r="D444" s="19">
        <v>64093</v>
      </c>
      <c r="E444" s="19">
        <v>12465</v>
      </c>
      <c r="F444" s="19">
        <v>12465</v>
      </c>
      <c r="G444" s="19">
        <f t="shared" si="67"/>
        <v>-2988.8099999999995</v>
      </c>
      <c r="H444" s="19">
        <f t="shared" si="68"/>
        <v>0</v>
      </c>
      <c r="I444" s="20">
        <f t="shared" si="69"/>
        <v>-19.340279193286307</v>
      </c>
      <c r="J444" s="20">
        <f t="shared" si="70"/>
        <v>100</v>
      </c>
      <c r="K444" s="20">
        <f t="shared" si="71"/>
        <v>19.448301686611643</v>
      </c>
    </row>
    <row r="445" spans="1:11" ht="12.75">
      <c r="A445" s="25" t="s">
        <v>103</v>
      </c>
      <c r="B445" s="18" t="s">
        <v>104</v>
      </c>
      <c r="C445" s="19">
        <v>2426397.65</v>
      </c>
      <c r="D445" s="19">
        <v>12058731</v>
      </c>
      <c r="E445" s="19">
        <v>2478857</v>
      </c>
      <c r="F445" s="19">
        <v>2478857</v>
      </c>
      <c r="G445" s="19">
        <f t="shared" si="67"/>
        <v>52459.35000000009</v>
      </c>
      <c r="H445" s="19">
        <f t="shared" si="68"/>
        <v>0</v>
      </c>
      <c r="I445" s="20">
        <f t="shared" si="69"/>
        <v>2.1620260801027484</v>
      </c>
      <c r="J445" s="20">
        <f t="shared" si="70"/>
        <v>100</v>
      </c>
      <c r="K445" s="20">
        <f t="shared" si="71"/>
        <v>20.556532855737476</v>
      </c>
    </row>
    <row r="446" spans="1:11" ht="12.75">
      <c r="A446" s="26" t="s">
        <v>105</v>
      </c>
      <c r="B446" s="18" t="s">
        <v>106</v>
      </c>
      <c r="C446" s="19">
        <v>2426397.65</v>
      </c>
      <c r="D446" s="19">
        <v>12058731</v>
      </c>
      <c r="E446" s="19">
        <v>2478857</v>
      </c>
      <c r="F446" s="19">
        <v>2478857</v>
      </c>
      <c r="G446" s="19">
        <f t="shared" si="67"/>
        <v>52459.35000000009</v>
      </c>
      <c r="H446" s="19">
        <f t="shared" si="68"/>
        <v>0</v>
      </c>
      <c r="I446" s="20">
        <f t="shared" si="69"/>
        <v>2.1620260801027484</v>
      </c>
      <c r="J446" s="20">
        <f t="shared" si="70"/>
        <v>100</v>
      </c>
      <c r="K446" s="20">
        <f t="shared" si="71"/>
        <v>20.556532855737476</v>
      </c>
    </row>
    <row r="447" spans="1:11" ht="25.5">
      <c r="A447" s="27" t="s">
        <v>117</v>
      </c>
      <c r="B447" s="18" t="s">
        <v>118</v>
      </c>
      <c r="C447" s="19">
        <v>1939418.38</v>
      </c>
      <c r="D447" s="19">
        <v>8980136</v>
      </c>
      <c r="E447" s="19">
        <v>1846004</v>
      </c>
      <c r="F447" s="19">
        <v>1846004</v>
      </c>
      <c r="G447" s="19">
        <f t="shared" si="67"/>
        <v>-93414.37999999989</v>
      </c>
      <c r="H447" s="19">
        <f t="shared" si="68"/>
        <v>0</v>
      </c>
      <c r="I447" s="20">
        <f t="shared" si="69"/>
        <v>-4.816618268823461</v>
      </c>
      <c r="J447" s="20">
        <f t="shared" si="70"/>
        <v>100</v>
      </c>
      <c r="K447" s="20">
        <f t="shared" si="71"/>
        <v>20.5565260927006</v>
      </c>
    </row>
    <row r="448" spans="1:11" ht="25.5">
      <c r="A448" s="27" t="s">
        <v>119</v>
      </c>
      <c r="B448" s="18" t="s">
        <v>120</v>
      </c>
      <c r="C448" s="19">
        <v>12131.41</v>
      </c>
      <c r="D448" s="19">
        <v>545054</v>
      </c>
      <c r="E448" s="19">
        <v>112045</v>
      </c>
      <c r="F448" s="19">
        <v>112045</v>
      </c>
      <c r="G448" s="19">
        <f t="shared" si="67"/>
        <v>99913.59</v>
      </c>
      <c r="H448" s="19">
        <f t="shared" si="68"/>
        <v>0</v>
      </c>
      <c r="I448" s="20">
        <f t="shared" si="69"/>
        <v>823.5942071037085</v>
      </c>
      <c r="J448" s="20">
        <f t="shared" si="70"/>
        <v>100</v>
      </c>
      <c r="K448" s="20">
        <f t="shared" si="71"/>
        <v>20.556678787789835</v>
      </c>
    </row>
    <row r="449" spans="1:11" ht="25.5">
      <c r="A449" s="27" t="s">
        <v>121</v>
      </c>
      <c r="B449" s="18" t="s">
        <v>122</v>
      </c>
      <c r="C449" s="19">
        <v>29360.94</v>
      </c>
      <c r="D449" s="19">
        <v>165204</v>
      </c>
      <c r="E449" s="19">
        <v>33960</v>
      </c>
      <c r="F449" s="19">
        <v>33960</v>
      </c>
      <c r="G449" s="19">
        <f t="shared" si="67"/>
        <v>4599.060000000001</v>
      </c>
      <c r="H449" s="19">
        <f t="shared" si="68"/>
        <v>0</v>
      </c>
      <c r="I449" s="20">
        <f t="shared" si="69"/>
        <v>15.663871797020136</v>
      </c>
      <c r="J449" s="20">
        <f t="shared" si="70"/>
        <v>100</v>
      </c>
      <c r="K449" s="20">
        <f t="shared" si="71"/>
        <v>20.556402992663617</v>
      </c>
    </row>
    <row r="450" spans="1:11" ht="25.5">
      <c r="A450" s="27" t="s">
        <v>123</v>
      </c>
      <c r="B450" s="18" t="s">
        <v>124</v>
      </c>
      <c r="C450" s="19">
        <v>445486.92</v>
      </c>
      <c r="D450" s="19">
        <v>2368337</v>
      </c>
      <c r="E450" s="19">
        <v>486848</v>
      </c>
      <c r="F450" s="19">
        <v>486848</v>
      </c>
      <c r="G450" s="19">
        <f t="shared" si="67"/>
        <v>41361.080000000016</v>
      </c>
      <c r="H450" s="19">
        <f t="shared" si="68"/>
        <v>0</v>
      </c>
      <c r="I450" s="20">
        <f t="shared" si="69"/>
        <v>9.284465635938318</v>
      </c>
      <c r="J450" s="20">
        <f t="shared" si="70"/>
        <v>100</v>
      </c>
      <c r="K450" s="20">
        <f t="shared" si="71"/>
        <v>20.556533972994554</v>
      </c>
    </row>
    <row r="451" spans="1:11" ht="12.75">
      <c r="A451" s="17" t="s">
        <v>127</v>
      </c>
      <c r="B451" s="18" t="s">
        <v>128</v>
      </c>
      <c r="C451" s="19">
        <v>2923526.24</v>
      </c>
      <c r="D451" s="19">
        <v>14631435</v>
      </c>
      <c r="E451" s="19">
        <v>3057750</v>
      </c>
      <c r="F451" s="19">
        <v>3054963.44</v>
      </c>
      <c r="G451" s="19">
        <f t="shared" si="67"/>
        <v>131437.19999999972</v>
      </c>
      <c r="H451" s="19">
        <f t="shared" si="68"/>
        <v>2786.560000000056</v>
      </c>
      <c r="I451" s="20">
        <f t="shared" si="69"/>
        <v>4.495844716618635</v>
      </c>
      <c r="J451" s="20">
        <f t="shared" si="70"/>
        <v>99.90886893957975</v>
      </c>
      <c r="K451" s="20">
        <f t="shared" si="71"/>
        <v>20.87945194712617</v>
      </c>
    </row>
    <row r="452" spans="1:11" ht="12.75">
      <c r="A452" s="23" t="s">
        <v>23</v>
      </c>
      <c r="B452" s="18" t="s">
        <v>129</v>
      </c>
      <c r="C452" s="19">
        <v>2796015.27</v>
      </c>
      <c r="D452" s="19">
        <v>13820956</v>
      </c>
      <c r="E452" s="19">
        <v>2881333</v>
      </c>
      <c r="F452" s="19">
        <v>2878547.17</v>
      </c>
      <c r="G452" s="19">
        <f t="shared" si="67"/>
        <v>82531.8999999999</v>
      </c>
      <c r="H452" s="19">
        <f t="shared" si="68"/>
        <v>2785.8300000000745</v>
      </c>
      <c r="I452" s="20">
        <f t="shared" si="69"/>
        <v>2.9517685717074045</v>
      </c>
      <c r="J452" s="20">
        <f t="shared" si="70"/>
        <v>99.90331454226221</v>
      </c>
      <c r="K452" s="20">
        <f t="shared" si="71"/>
        <v>20.8274099852427</v>
      </c>
    </row>
    <row r="453" spans="1:11" ht="12.75">
      <c r="A453" s="24" t="s">
        <v>130</v>
      </c>
      <c r="B453" s="18" t="s">
        <v>131</v>
      </c>
      <c r="C453" s="19">
        <v>2779165.98</v>
      </c>
      <c r="D453" s="19">
        <v>13803514</v>
      </c>
      <c r="E453" s="19">
        <v>2863891</v>
      </c>
      <c r="F453" s="19">
        <v>2861472.3</v>
      </c>
      <c r="G453" s="19">
        <f t="shared" si="67"/>
        <v>82306.31999999983</v>
      </c>
      <c r="H453" s="19">
        <f t="shared" si="68"/>
        <v>2418.7000000001863</v>
      </c>
      <c r="I453" s="20">
        <f t="shared" si="69"/>
        <v>2.9615474783553566</v>
      </c>
      <c r="J453" s="20">
        <f t="shared" si="70"/>
        <v>99.91554497011234</v>
      </c>
      <c r="K453" s="20">
        <f t="shared" si="71"/>
        <v>20.73002787551054</v>
      </c>
    </row>
    <row r="454" spans="1:11" ht="12.75">
      <c r="A454" s="25" t="s">
        <v>132</v>
      </c>
      <c r="B454" s="18" t="s">
        <v>133</v>
      </c>
      <c r="C454" s="19">
        <v>2030072.42</v>
      </c>
      <c r="D454" s="19">
        <v>10599038</v>
      </c>
      <c r="E454" s="19">
        <v>2083780</v>
      </c>
      <c r="F454" s="19">
        <v>2081536.87</v>
      </c>
      <c r="G454" s="19">
        <f t="shared" si="67"/>
        <v>51464.450000000186</v>
      </c>
      <c r="H454" s="19">
        <f t="shared" si="68"/>
        <v>2243.1299999998882</v>
      </c>
      <c r="I454" s="20">
        <f t="shared" si="69"/>
        <v>2.535104141752754</v>
      </c>
      <c r="J454" s="20">
        <f t="shared" si="70"/>
        <v>99.89235283955121</v>
      </c>
      <c r="K454" s="20">
        <f t="shared" si="71"/>
        <v>19.638922607881963</v>
      </c>
    </row>
    <row r="455" spans="1:11" ht="12.75">
      <c r="A455" s="26" t="s">
        <v>134</v>
      </c>
      <c r="B455" s="18" t="s">
        <v>135</v>
      </c>
      <c r="C455" s="19">
        <v>1545479.23</v>
      </c>
      <c r="D455" s="19">
        <v>8478955</v>
      </c>
      <c r="E455" s="19">
        <v>1606884</v>
      </c>
      <c r="F455" s="19">
        <v>1606349.3</v>
      </c>
      <c r="G455" s="19">
        <f t="shared" si="67"/>
        <v>60870.070000000065</v>
      </c>
      <c r="H455" s="19">
        <f t="shared" si="68"/>
        <v>534.6999999999534</v>
      </c>
      <c r="I455" s="20">
        <f t="shared" si="69"/>
        <v>3.9385886797068252</v>
      </c>
      <c r="J455" s="20">
        <f t="shared" si="70"/>
        <v>99.96672441819074</v>
      </c>
      <c r="K455" s="20">
        <f t="shared" si="71"/>
        <v>18.945132979240956</v>
      </c>
    </row>
    <row r="456" spans="1:11" ht="12.75">
      <c r="A456" s="25" t="s">
        <v>136</v>
      </c>
      <c r="B456" s="18" t="s">
        <v>137</v>
      </c>
      <c r="C456" s="19">
        <v>749093.56</v>
      </c>
      <c r="D456" s="19">
        <v>3204476</v>
      </c>
      <c r="E456" s="19">
        <v>780111</v>
      </c>
      <c r="F456" s="19">
        <v>779935.43</v>
      </c>
      <c r="G456" s="19">
        <f t="shared" si="67"/>
        <v>30841.869999999995</v>
      </c>
      <c r="H456" s="19">
        <f t="shared" si="68"/>
        <v>175.56999999994878</v>
      </c>
      <c r="I456" s="20">
        <f t="shared" si="69"/>
        <v>4.117225357003477</v>
      </c>
      <c r="J456" s="20">
        <f t="shared" si="70"/>
        <v>99.97749422838545</v>
      </c>
      <c r="K456" s="20">
        <f t="shared" si="71"/>
        <v>24.338938097835655</v>
      </c>
    </row>
    <row r="457" spans="1:11" ht="25.5">
      <c r="A457" s="24" t="s">
        <v>143</v>
      </c>
      <c r="B457" s="18" t="s">
        <v>144</v>
      </c>
      <c r="C457" s="19">
        <v>16849.29</v>
      </c>
      <c r="D457" s="19">
        <v>17442</v>
      </c>
      <c r="E457" s="19">
        <v>17442</v>
      </c>
      <c r="F457" s="19">
        <v>17074.87</v>
      </c>
      <c r="G457" s="19">
        <f t="shared" si="67"/>
        <v>225.5799999999981</v>
      </c>
      <c r="H457" s="19">
        <f t="shared" si="68"/>
        <v>367.130000000001</v>
      </c>
      <c r="I457" s="20">
        <f t="shared" si="69"/>
        <v>1.33881012196953</v>
      </c>
      <c r="J457" s="20">
        <f t="shared" si="70"/>
        <v>97.89513817222795</v>
      </c>
      <c r="K457" s="20">
        <f t="shared" si="71"/>
        <v>97.89513817222795</v>
      </c>
    </row>
    <row r="458" spans="1:11" ht="12.75">
      <c r="A458" s="25" t="s">
        <v>145</v>
      </c>
      <c r="B458" s="18" t="s">
        <v>146</v>
      </c>
      <c r="C458" s="19">
        <v>16849.29</v>
      </c>
      <c r="D458" s="19">
        <v>17442</v>
      </c>
      <c r="E458" s="19">
        <v>17442</v>
      </c>
      <c r="F458" s="19">
        <v>17074.87</v>
      </c>
      <c r="G458" s="19">
        <f t="shared" si="67"/>
        <v>225.5799999999981</v>
      </c>
      <c r="H458" s="19">
        <f t="shared" si="68"/>
        <v>367.130000000001</v>
      </c>
      <c r="I458" s="20">
        <f t="shared" si="69"/>
        <v>1.33881012196953</v>
      </c>
      <c r="J458" s="20">
        <f t="shared" si="70"/>
        <v>97.89513817222795</v>
      </c>
      <c r="K458" s="20">
        <f t="shared" si="71"/>
        <v>97.89513817222795</v>
      </c>
    </row>
    <row r="459" spans="1:11" ht="12.75">
      <c r="A459" s="23" t="s">
        <v>48</v>
      </c>
      <c r="B459" s="18" t="s">
        <v>159</v>
      </c>
      <c r="C459" s="19">
        <v>127510.97</v>
      </c>
      <c r="D459" s="19">
        <v>810479</v>
      </c>
      <c r="E459" s="19">
        <v>176417</v>
      </c>
      <c r="F459" s="19">
        <v>176416.27</v>
      </c>
      <c r="G459" s="19">
        <f t="shared" si="67"/>
        <v>48905.29999999999</v>
      </c>
      <c r="H459" s="19">
        <f t="shared" si="68"/>
        <v>0.7300000000104774</v>
      </c>
      <c r="I459" s="20">
        <f t="shared" si="69"/>
        <v>38.35379810850782</v>
      </c>
      <c r="J459" s="20">
        <f t="shared" si="70"/>
        <v>99.99958620767839</v>
      </c>
      <c r="K459" s="20">
        <f t="shared" si="71"/>
        <v>21.766914380261547</v>
      </c>
    </row>
    <row r="460" spans="1:11" ht="12.75">
      <c r="A460" s="24" t="s">
        <v>160</v>
      </c>
      <c r="B460" s="18" t="s">
        <v>161</v>
      </c>
      <c r="C460" s="19">
        <v>127510.97</v>
      </c>
      <c r="D460" s="19">
        <v>810479</v>
      </c>
      <c r="E460" s="19">
        <v>176417</v>
      </c>
      <c r="F460" s="19">
        <v>176416.27</v>
      </c>
      <c r="G460" s="19">
        <f t="shared" si="67"/>
        <v>48905.29999999999</v>
      </c>
      <c r="H460" s="19">
        <f t="shared" si="68"/>
        <v>0.7300000000104774</v>
      </c>
      <c r="I460" s="20">
        <f t="shared" si="69"/>
        <v>38.35379810850782</v>
      </c>
      <c r="J460" s="20">
        <f t="shared" si="70"/>
        <v>99.99958620767839</v>
      </c>
      <c r="K460" s="20">
        <f t="shared" si="71"/>
        <v>21.766914380261547</v>
      </c>
    </row>
    <row r="461" spans="1:11" ht="12.75">
      <c r="A461" s="17"/>
      <c r="B461" s="18" t="s">
        <v>162</v>
      </c>
      <c r="C461" s="19">
        <v>16331.27</v>
      </c>
      <c r="D461" s="19">
        <v>-200923</v>
      </c>
      <c r="E461" s="19">
        <v>0</v>
      </c>
      <c r="F461" s="19">
        <v>16794.77</v>
      </c>
      <c r="G461" s="19">
        <f t="shared" si="67"/>
        <v>463.5</v>
      </c>
      <c r="H461" s="19">
        <f t="shared" si="68"/>
        <v>-16794.77</v>
      </c>
      <c r="I461" s="20">
        <f t="shared" si="69"/>
        <v>2.8381136310893282</v>
      </c>
      <c r="J461" s="20">
        <f t="shared" si="70"/>
        <v>0</v>
      </c>
      <c r="K461" s="20">
        <f t="shared" si="71"/>
        <v>-8.35880909602186</v>
      </c>
    </row>
    <row r="462" spans="1:11" ht="12.75">
      <c r="A462" s="17" t="s">
        <v>163</v>
      </c>
      <c r="B462" s="18" t="s">
        <v>164</v>
      </c>
      <c r="C462" s="19">
        <v>-16331.27</v>
      </c>
      <c r="D462" s="19">
        <v>200923</v>
      </c>
      <c r="E462" s="19">
        <v>0</v>
      </c>
      <c r="F462" s="19">
        <v>-16794.77</v>
      </c>
      <c r="G462" s="19">
        <f t="shared" si="67"/>
        <v>-463.5</v>
      </c>
      <c r="H462" s="19">
        <f t="shared" si="68"/>
        <v>16794.77</v>
      </c>
      <c r="I462" s="20">
        <f t="shared" si="69"/>
        <v>2.8381136310893282</v>
      </c>
      <c r="J462" s="20">
        <f t="shared" si="70"/>
        <v>0</v>
      </c>
      <c r="K462" s="20">
        <f t="shared" si="71"/>
        <v>-8.35880909602186</v>
      </c>
    </row>
    <row r="463" spans="1:11" ht="12.75">
      <c r="A463" s="23" t="s">
        <v>167</v>
      </c>
      <c r="B463" s="18" t="s">
        <v>168</v>
      </c>
      <c r="C463" s="19">
        <v>-16331.27</v>
      </c>
      <c r="D463" s="19">
        <v>200923</v>
      </c>
      <c r="E463" s="19">
        <v>0</v>
      </c>
      <c r="F463" s="19">
        <v>-16794.77</v>
      </c>
      <c r="G463" s="19">
        <f t="shared" si="67"/>
        <v>-463.5</v>
      </c>
      <c r="H463" s="19">
        <f t="shared" si="68"/>
        <v>16794.77</v>
      </c>
      <c r="I463" s="20">
        <f t="shared" si="69"/>
        <v>2.8381136310893282</v>
      </c>
      <c r="J463" s="20">
        <f t="shared" si="70"/>
        <v>0</v>
      </c>
      <c r="K463" s="20">
        <f t="shared" si="71"/>
        <v>-8.35880909602186</v>
      </c>
    </row>
    <row r="464" spans="1:11" ht="25.5">
      <c r="A464" s="24" t="s">
        <v>169</v>
      </c>
      <c r="B464" s="18" t="s">
        <v>170</v>
      </c>
      <c r="C464" s="19">
        <v>-16331.27</v>
      </c>
      <c r="D464" s="19">
        <v>200923</v>
      </c>
      <c r="E464" s="19">
        <v>0</v>
      </c>
      <c r="F464" s="19">
        <v>-16794.77</v>
      </c>
      <c r="G464" s="19">
        <f t="shared" si="67"/>
        <v>-463.5</v>
      </c>
      <c r="H464" s="19">
        <f t="shared" si="68"/>
        <v>16794.77</v>
      </c>
      <c r="I464" s="20">
        <f t="shared" si="69"/>
        <v>2.8381136310893282</v>
      </c>
      <c r="J464" s="20">
        <f t="shared" si="70"/>
        <v>0</v>
      </c>
      <c r="K464" s="20">
        <f t="shared" si="71"/>
        <v>-8.35880909602186</v>
      </c>
    </row>
    <row r="468" spans="1:11" ht="38.25" customHeight="1">
      <c r="A468" s="54" t="s">
        <v>194</v>
      </c>
      <c r="B468" s="54"/>
      <c r="C468" s="47" t="s">
        <v>192</v>
      </c>
      <c r="D468" s="47"/>
      <c r="E468" s="47"/>
      <c r="F468" s="47"/>
      <c r="G468" s="47"/>
      <c r="H468" s="47"/>
      <c r="I468" s="47"/>
      <c r="K468" s="38" t="s">
        <v>195</v>
      </c>
    </row>
  </sheetData>
  <sheetProtection/>
  <mergeCells count="11">
    <mergeCell ref="A468:B468"/>
    <mergeCell ref="A6:K6"/>
    <mergeCell ref="A7:K7"/>
    <mergeCell ref="A8:K8"/>
    <mergeCell ref="C468:I468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 2014. gadā</dc:title>
  <dc:subject>Operatīvais ceturkšņa pārskats</dc:subject>
  <dc:creator>Pārskatu departaments</dc:creator>
  <cp:keywords/>
  <dc:description/>
  <cp:lastModifiedBy>Andris Ciršs</cp:lastModifiedBy>
  <dcterms:created xsi:type="dcterms:W3CDTF">2013-04-16T16:16:54Z</dcterms:created>
  <dcterms:modified xsi:type="dcterms:W3CDTF">2014-04-11T12:23:11Z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Valsts_SB_ien_izd_2013_I_cet.xls</vt:lpwstr>
  </property>
</Properties>
</file>