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9320" windowHeight="9345" activeTab="0"/>
  </bookViews>
  <sheets>
    <sheet name="SB" sheetId="1" r:id="rId1"/>
  </sheets>
  <definedNames>
    <definedName name="_xlnm.Print_Area" localSheetId="0">'SB'!$A$1:$K$450</definedName>
    <definedName name="_xlnm.Print_Titles" localSheetId="0">'SB'!$10:$11</definedName>
  </definedNames>
  <calcPr fullCalcOnLoad="1"/>
</workbook>
</file>

<file path=xl/sharedStrings.xml><?xml version="1.0" encoding="utf-8"?>
<sst xmlns="http://schemas.openxmlformats.org/spreadsheetml/2006/main" count="879" uniqueCount="195">
  <si>
    <t>PĀRSKATS</t>
  </si>
  <si>
    <t>Rīgā</t>
  </si>
  <si>
    <t>Budžetu klasifikāciju kodi</t>
  </si>
  <si>
    <t>Budžetu klasifikāciju kodu nosaukumi; programmu (apakšprogrammu) nosaukumi</t>
  </si>
  <si>
    <t>Pārskata perioda plāns</t>
  </si>
  <si>
    <t>Pārskata perioda izpilde</t>
  </si>
  <si>
    <t>Pārskata perioda plāna un izpildes starpība</t>
  </si>
  <si>
    <t>Pārskata perioda izpilde pret pārskata perioda plānu (procentos)</t>
  </si>
  <si>
    <t>Pārskata perioda izpilde pret gada plānu (procentos)</t>
  </si>
  <si>
    <t>Datums skatāms laika zīmogā</t>
  </si>
  <si>
    <t>(paraksts*)</t>
  </si>
  <si>
    <t>* Dokuments ir parakstīts ar drošu elektronisko parakstu</t>
  </si>
  <si>
    <t>Smilšu iela 1, Rīga, LV-1919, tālr. 67094222, fakss 67094220, e-pasts kase@kase.gov.lv, www.kase.gov.lv</t>
  </si>
  <si>
    <r>
      <t xml:space="preserve">Nr. </t>
    </r>
    <r>
      <rPr>
        <u val="single"/>
        <sz val="10"/>
        <rFont val="Times New Roman"/>
        <family val="1"/>
      </rPr>
      <t>8-12.10.2.1/CP-3</t>
    </r>
  </si>
  <si>
    <t>Operatīvais pārskats</t>
  </si>
  <si>
    <r>
      <t>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</si>
  <si>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t>2016. gada plāns</t>
  </si>
  <si>
    <r>
      <t>7</t>
    </r>
    <r>
      <rPr>
        <sz val="8"/>
        <rFont val="Times New Roman"/>
        <family val="1"/>
      </rPr>
      <t xml:space="preserve"> = 6 - 3</t>
    </r>
  </si>
  <si>
    <r>
      <t>8</t>
    </r>
    <r>
      <rPr>
        <sz val="8"/>
        <rFont val="Times New Roman"/>
        <family val="1"/>
      </rPr>
      <t xml:space="preserve"> = 5 - 6</t>
    </r>
  </si>
  <si>
    <r>
      <t>9</t>
    </r>
    <r>
      <rPr>
        <sz val="8"/>
        <rFont val="Times New Roman"/>
        <family val="1"/>
      </rPr>
      <t xml:space="preserve"> = 6 : 3 x 100 - 100</t>
    </r>
  </si>
  <si>
    <r>
      <t>10</t>
    </r>
    <r>
      <rPr>
        <sz val="8"/>
        <rFont val="Times New Roman"/>
        <family val="1"/>
      </rPr>
      <t xml:space="preserve"> = 6 : 5 x 100</t>
    </r>
  </si>
  <si>
    <r>
      <t>11</t>
    </r>
    <r>
      <rPr>
        <sz val="8"/>
        <rFont val="Times New Roman"/>
        <family val="1"/>
      </rPr>
      <t xml:space="preserve"> = 6 : 4 x 100</t>
    </r>
  </si>
  <si>
    <t>Speciālais budžets</t>
  </si>
  <si>
    <t xml:space="preserve">18. </t>
  </si>
  <si>
    <t>Labklājības ministrija</t>
  </si>
  <si>
    <t>1; 2, 3; 4.2; 5.gr.</t>
  </si>
  <si>
    <t>Ieņēmumi – kopā</t>
  </si>
  <si>
    <t>1.0.grupa</t>
  </si>
  <si>
    <t>Nodokļu ieņēmumi</t>
  </si>
  <si>
    <t>1.3.apakšgrupa</t>
  </si>
  <si>
    <t>Sociālās apdrošināšanas iemaksas – kopā</t>
  </si>
  <si>
    <t>02000</t>
  </si>
  <si>
    <t>Sociālās apdrošināšanas iemaksas</t>
  </si>
  <si>
    <t>02100</t>
  </si>
  <si>
    <t>Brīvprātīgās sociālās apdrošināšanas iemaksas</t>
  </si>
  <si>
    <t>02110</t>
  </si>
  <si>
    <t>Brīvprātīgās sociālās apdrošināšanas iemaksas valsts pensiju apdrošināšanai</t>
  </si>
  <si>
    <t>02400</t>
  </si>
  <si>
    <t>Ieņēmumi valsts speciālajā budžetā no valsts sociālās apdrošināšanas obligāto iemaksu sadales</t>
  </si>
  <si>
    <t>02410</t>
  </si>
  <si>
    <t>Valsts sociālās apdrošināšanas obligātās iemaksas valsts pensiju apdrošināšanai</t>
  </si>
  <si>
    <t>02420</t>
  </si>
  <si>
    <t>Valsts sociālās apdrošināšanas obligātās iemaksas sociālajai apdrošināšanai bezdarba gadījumiem</t>
  </si>
  <si>
    <t>02430</t>
  </si>
  <si>
    <t>Valsts sociālās apdrošināšanas obligātās iemaksas sociālajai apdrošināšanai pret nelaimes gadījumiem darbā un arodslimībām</t>
  </si>
  <si>
    <t>02440</t>
  </si>
  <si>
    <t>Valsts sociālās apdrošināšanas obligātās iemaksas invaliditātes, maternitātes, slimības un vecāku apdrošināšanai</t>
  </si>
  <si>
    <t>22500</t>
  </si>
  <si>
    <t>Pārējās sociālās apdrošināšanas iemaksas</t>
  </si>
  <si>
    <t>22520</t>
  </si>
  <si>
    <t>Valsts sociālās apdrošināšanas iemaksas fondēto pensiju shēmā</t>
  </si>
  <si>
    <t>22590</t>
  </si>
  <si>
    <t>2.0.grupa</t>
  </si>
  <si>
    <t>Nenodokļu ieņēmumi</t>
  </si>
  <si>
    <t>12/14.0.0.0;22.*.0.0</t>
  </si>
  <si>
    <t>Pārējie nenodokļu ieņēmumi – kopā</t>
  </si>
  <si>
    <t>22.4.0.0.</t>
  </si>
  <si>
    <t>Citi valsts sociālās apdrošināšanas speciālā budžeta ieņēmumi saskaņā ar normatīvajiem aktiem</t>
  </si>
  <si>
    <t>22410</t>
  </si>
  <si>
    <t>Regresa prasības</t>
  </si>
  <si>
    <t>22420</t>
  </si>
  <si>
    <t>Ieņēmumi no kapitāldaļu pārdošanas un pārvērtēšanas, vērtspapīru tirdzniecības un pārvērtēšanas</t>
  </si>
  <si>
    <t>22421</t>
  </si>
  <si>
    <t>Dividendes no kapitāla daļām</t>
  </si>
  <si>
    <t>22422</t>
  </si>
  <si>
    <t>Ieņēmumi no kapitāla daļu pārdošanas</t>
  </si>
  <si>
    <t>22430</t>
  </si>
  <si>
    <t>Uzkrātā fondēto pensiju kapitāla iemaksas valsts pensiju speciālajā budžetā</t>
  </si>
  <si>
    <t>22440</t>
  </si>
  <si>
    <t>VSAA ieņēmumi par valsts fondēto pensiju shēmas administrēšanu</t>
  </si>
  <si>
    <t>22450</t>
  </si>
  <si>
    <t>Iemaksas nodarbinātībai par privatizācijas līguma nosacījumu neizpildi</t>
  </si>
  <si>
    <t>22470</t>
  </si>
  <si>
    <t>Iepriekšējos budžeta periodos valsts sociālās apdrošināšanas speciālā budžeta saņemto un iepriekšējos gados neizlietoto budžeta līdzekļu no īpašiem mērķiem iezīmētiem ieņēmumiem atmaksa</t>
  </si>
  <si>
    <t>22490</t>
  </si>
  <si>
    <t>Pārējie iepriekš neklasificētie ieņēmumi</t>
  </si>
  <si>
    <t>22.6.0.0.</t>
  </si>
  <si>
    <t>Pārējie valsts sociālās apdrošināšanas speciālā budžeta ieņēmumi</t>
  </si>
  <si>
    <t>22690</t>
  </si>
  <si>
    <t>3.0.grupa</t>
  </si>
  <si>
    <t>Ieņēmumi no maksas pakalpojumiem un citi pašu ieņēmumi – kopā</t>
  </si>
  <si>
    <t>5.0.grupa</t>
  </si>
  <si>
    <t>Transferti</t>
  </si>
  <si>
    <t>18.0.0.0.</t>
  </si>
  <si>
    <t>Valsts budžeta transferti</t>
  </si>
  <si>
    <t>18200</t>
  </si>
  <si>
    <t>Valsts speciālajā budžetā saņemtie transferti no valsts pamatbudžeta</t>
  </si>
  <si>
    <t>18210</t>
  </si>
  <si>
    <t>Valsts speciālā budžeta saņemtās dotācijas no valsts pamatbudžeta</t>
  </si>
  <si>
    <t>18211</t>
  </si>
  <si>
    <t>Valsts speciālajā budžetā no valsts pamatbudžeta saņemtā dotācija Valsts sociālās apdrošināšanas aģentūrai valsts budžeta izmaksājamo valsts sociālo pabalstu aprēķināšanai, piešķiršanai</t>
  </si>
  <si>
    <t>18212</t>
  </si>
  <si>
    <t>Valsts iemaksas valsts sociālajai apdrošināšanai valsts pensiju apdrošināšanai</t>
  </si>
  <si>
    <t>18213</t>
  </si>
  <si>
    <t>Valsts iemaksas sociālajai apdrošināšanai bezdarba gadījumam</t>
  </si>
  <si>
    <t>18214</t>
  </si>
  <si>
    <t>Valsts budžeta dotācija apgādnieka zaudējumu pensiju izmaksai</t>
  </si>
  <si>
    <t>18215</t>
  </si>
  <si>
    <t>Valsts budžeta dotācija Augstākās Padomes deputātu pensiju izmaksai</t>
  </si>
  <si>
    <t>18217</t>
  </si>
  <si>
    <t>Dotācija politiski represēto personu pensiju atvieglojumiem</t>
  </si>
  <si>
    <t>18218</t>
  </si>
  <si>
    <t>Pārējās dotācijas no valsts pamatbudžeta</t>
  </si>
  <si>
    <t>18500</t>
  </si>
  <si>
    <t>Valsts speciālā budžeta savstarpējie transferti</t>
  </si>
  <si>
    <t>18520</t>
  </si>
  <si>
    <t>Valsts sociālās apdrošināšanas speciālā budžeta transferti</t>
  </si>
  <si>
    <t>18521</t>
  </si>
  <si>
    <t>No nodarbinātības speciālā budžeta valsts pensiju apdrošināšanai</t>
  </si>
  <si>
    <t>18522</t>
  </si>
  <si>
    <t>No darba negadījumu speciālā budžeta valsts pensiju apdrošināšanai</t>
  </si>
  <si>
    <t>18523</t>
  </si>
  <si>
    <t>No invaliditātes, maternitātes un slimības speciālā budžeta valsts pensiju apdrošināšanai</t>
  </si>
  <si>
    <t>18524</t>
  </si>
  <si>
    <t>No darba negadījumu speciālā budžeta sociālajai apdrošināšanai bezdarba gadījumam</t>
  </si>
  <si>
    <t>18525</t>
  </si>
  <si>
    <t>No invaliditātes, maternitātes un slimības speciālā budžeta sociālajai apdrošināšanai bezdarba gadījumam</t>
  </si>
  <si>
    <t>18526</t>
  </si>
  <si>
    <t>No valsts pensiju speciālā budžeta ieskaitītie līdzekļi Valsts sociālās apdrošināšanas aģentūrai</t>
  </si>
  <si>
    <t>18527</t>
  </si>
  <si>
    <t>No nodarbinātības speciālā budžeta ieskaitītie līdzekļi Valsts sociālās apdrošināšanas aģentūrai</t>
  </si>
  <si>
    <t>18528</t>
  </si>
  <si>
    <t>No darba negadījumu speciālā budžeta ieskaitītie līdzekļi Valsts sociālās apdrošināšanas aģentūrai</t>
  </si>
  <si>
    <t>18529</t>
  </si>
  <si>
    <t>No invaliditātes, maternitātes un slimības speciālā budžeta ieskaitītie līdzekļi Valsts sociālās apdrošināšanas aģentūrai</t>
  </si>
  <si>
    <t>18530</t>
  </si>
  <si>
    <t>Saņemtie transferti viena speciālā budžeta veida ietvaros</t>
  </si>
  <si>
    <t>1.0.; 2.0.grupa</t>
  </si>
  <si>
    <t>Izdevumi – kopā</t>
  </si>
  <si>
    <t>Uzturēšanas izdevumi</t>
  </si>
  <si>
    <t>1.1.apakšgrupa</t>
  </si>
  <si>
    <t>Kārtējie izdevumi</t>
  </si>
  <si>
    <t>1000</t>
  </si>
  <si>
    <t>Atlīdzība</t>
  </si>
  <si>
    <t>1100</t>
  </si>
  <si>
    <t>Atalgojums</t>
  </si>
  <si>
    <t>2000</t>
  </si>
  <si>
    <t>Preces un pakalpojumi</t>
  </si>
  <si>
    <t>Subsīdijas, dotācijas un sociālie pabalsti</t>
  </si>
  <si>
    <t>3000</t>
  </si>
  <si>
    <t>Subsīdijas un dotācijas</t>
  </si>
  <si>
    <t>6000</t>
  </si>
  <si>
    <t>Sociālie pabalsti</t>
  </si>
  <si>
    <t>1.4.apakšgrupa</t>
  </si>
  <si>
    <t>Kārtējie maksājumi Eiropas Savienības budžetā un starptautiskā sadarbība</t>
  </si>
  <si>
    <t>7700</t>
  </si>
  <si>
    <t>Starptautiskā sadarbība</t>
  </si>
  <si>
    <t>1.5.apakšgrupa</t>
  </si>
  <si>
    <t>Uzturēšanas izdevumu transferti</t>
  </si>
  <si>
    <t>7100</t>
  </si>
  <si>
    <t>Valsts budžeta uzturēšanas izdevumu transferti</t>
  </si>
  <si>
    <t>7140</t>
  </si>
  <si>
    <t>Valsts budžeta uzturēšanas izdevumu transferti no valsts speciālā budžeta uz valsts speciālo budžetu</t>
  </si>
  <si>
    <t>7300</t>
  </si>
  <si>
    <t>Valsts budžeta uzturēšanas izdevumu transferti citiem budžetiem noteiktam mērķim</t>
  </si>
  <si>
    <t>7310</t>
  </si>
  <si>
    <t>Valsts budžeta uzturēšanas izdevumu transferti pašvaldībām noteiktam mērķim</t>
  </si>
  <si>
    <t>7350</t>
  </si>
  <si>
    <t>Valsts budžeta transferti valsts budžeta daļēji finansētām atvasinātām publiskām personām un budžeta nefinansētām iestādēm noteiktam mērķim</t>
  </si>
  <si>
    <t>Kapitālie izdevumi</t>
  </si>
  <si>
    <t>2.1.apakšgrupa</t>
  </si>
  <si>
    <t>Pamatkapitāla veidošana</t>
  </si>
  <si>
    <t>Finansiālā bilance</t>
  </si>
  <si>
    <t>F00000000</t>
  </si>
  <si>
    <t>Finansēšana</t>
  </si>
  <si>
    <t>F50010000</t>
  </si>
  <si>
    <t>Akcijas un cita līdzdalība pašu kapitālā</t>
  </si>
  <si>
    <t>F21010000</t>
  </si>
  <si>
    <t>Naudas līdzekļi</t>
  </si>
  <si>
    <t>F210100003</t>
  </si>
  <si>
    <t>Valsts speciālā budžeta naudas līdzekļu atlikumu izmaiņas palielinājums (-) vai samazinājums (+)</t>
  </si>
  <si>
    <t>F210100004</t>
  </si>
  <si>
    <t>Naudas līdzekļu akcijām un citai līdzdalībai komersantu pašu kapitālā atlikumu izmaiņas palielinājums (-) vai samazinājums (+)</t>
  </si>
  <si>
    <t>I. Valsts pamatfunkciju īstenošana</t>
  </si>
  <si>
    <t>04.00.00</t>
  </si>
  <si>
    <t>Sociālā apdrošināšana</t>
  </si>
  <si>
    <t>04.01.00</t>
  </si>
  <si>
    <t>Valsts pensiju speciālais budžets</t>
  </si>
  <si>
    <t>04.02.00</t>
  </si>
  <si>
    <t>Nodarbinātības speciālais budžets</t>
  </si>
  <si>
    <t>04.03.00</t>
  </si>
  <si>
    <t>Darba negadījumu speciālais budžets</t>
  </si>
  <si>
    <t>04.04.00</t>
  </si>
  <si>
    <t>Invaliditātes, maternitātes un slimības speciālais budžets</t>
  </si>
  <si>
    <t>04.05.00</t>
  </si>
  <si>
    <t>Valsts sociālās apdrošināšanas aģentūras speciālais budžets</t>
  </si>
  <si>
    <t>Pārvaldnieka vietā - pārvaldnieka vietniece</t>
  </si>
  <si>
    <t>G.Medne</t>
  </si>
  <si>
    <t>Speciālā budžeta ieņēmumu un izdevumu izpilde 2016. gada 6 mēnešos</t>
  </si>
  <si>
    <t>(01.01.2016.-30.06.2016.)</t>
  </si>
  <si>
    <t>Iepriekšējā gada 6 mēnešu izpilde</t>
  </si>
  <si>
    <t>Pārskata perioda izpildes un iepriekšējā gada 6 mēnešu izpildes izmaiņas</t>
  </si>
  <si>
    <t>Pārskata perioda izpildes un iepriekšējā gada 6 mēnešu izpildes izmaiņas (procentos)</t>
  </si>
  <si>
    <t>22460</t>
  </si>
  <si>
    <t>Kapitalizācijas rezultātā atgūtie līdzekļi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</si>
</sst>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#,##0.0"/>
    <numFmt numFmtId="166" formatCode="0&quot;.&quot;0"/>
    <numFmt numFmtId="167" formatCode="_-* #,##0.00\ _D_M_-;\-* #,##0.00\ _D_M_-;_-* &quot;-&quot;??\ _D_M_-;_-@_-"/>
    <numFmt numFmtId="168" formatCode="_-* #,##0\ _D_M_-;\-* #,##0\ _D_M_-;_-* &quot;-&quot;\ _D_M_-;_-@_-"/>
    <numFmt numFmtId="169" formatCode="_-* #,##0.00\ &quot;DM&quot;_-;\-* #,##0.00\ &quot;DM&quot;_-;_-* &quot;-&quot;??\ &quot;DM&quot;_-;_-@_-"/>
    <numFmt numFmtId="170" formatCode="_-* #,##0\ &quot;DM&quot;_-;\-* #,##0\ &quot;DM&quot;_-;_-* &quot;-&quot;\ &quot;DM&quot;_-;_-@_-"/>
  </numFmts>
  <fonts count="75">
    <font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BaltHelvetica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0"/>
      <name val="BaltGaramond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name val="Times New Roman"/>
      <family val="1"/>
    </font>
    <font>
      <sz val="8.5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4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17" fillId="3" borderId="0" applyNumberFormat="0" applyBorder="0" applyAlignment="0" applyProtection="0"/>
    <xf numFmtId="0" fontId="58" fillId="4" borderId="0" applyNumberFormat="0" applyBorder="0" applyAlignment="0" applyProtection="0"/>
    <xf numFmtId="0" fontId="17" fillId="5" borderId="0" applyNumberFormat="0" applyBorder="0" applyAlignment="0" applyProtection="0"/>
    <xf numFmtId="0" fontId="58" fillId="6" borderId="0" applyNumberFormat="0" applyBorder="0" applyAlignment="0" applyProtection="0"/>
    <xf numFmtId="0" fontId="17" fillId="7" borderId="0" applyNumberFormat="0" applyBorder="0" applyAlignment="0" applyProtection="0"/>
    <xf numFmtId="0" fontId="58" fillId="8" borderId="0" applyNumberFormat="0" applyBorder="0" applyAlignment="0" applyProtection="0"/>
    <xf numFmtId="0" fontId="17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11" borderId="0" applyNumberFormat="0" applyBorder="0" applyAlignment="0" applyProtection="0"/>
    <xf numFmtId="0" fontId="58" fillId="12" borderId="0" applyNumberFormat="0" applyBorder="0" applyAlignment="0" applyProtection="0"/>
    <xf numFmtId="0" fontId="17" fillId="13" borderId="0" applyNumberFormat="0" applyBorder="0" applyAlignment="0" applyProtection="0"/>
    <xf numFmtId="0" fontId="58" fillId="14" borderId="0" applyNumberFormat="0" applyBorder="0" applyAlignment="0" applyProtection="0"/>
    <xf numFmtId="0" fontId="17" fillId="15" borderId="0" applyNumberFormat="0" applyBorder="0" applyAlignment="0" applyProtection="0"/>
    <xf numFmtId="0" fontId="58" fillId="16" borderId="0" applyNumberFormat="0" applyBorder="0" applyAlignment="0" applyProtection="0"/>
    <xf numFmtId="0" fontId="17" fillId="5" borderId="0" applyNumberFormat="0" applyBorder="0" applyAlignment="0" applyProtection="0"/>
    <xf numFmtId="0" fontId="58" fillId="17" borderId="0" applyNumberFormat="0" applyBorder="0" applyAlignment="0" applyProtection="0"/>
    <xf numFmtId="0" fontId="17" fillId="18" borderId="0" applyNumberFormat="0" applyBorder="0" applyAlignment="0" applyProtection="0"/>
    <xf numFmtId="0" fontId="58" fillId="19" borderId="0" applyNumberFormat="0" applyBorder="0" applyAlignment="0" applyProtection="0"/>
    <xf numFmtId="0" fontId="17" fillId="20" borderId="0" applyNumberFormat="0" applyBorder="0" applyAlignment="0" applyProtection="0"/>
    <xf numFmtId="0" fontId="58" fillId="21" borderId="0" applyNumberFormat="0" applyBorder="0" applyAlignment="0" applyProtection="0"/>
    <xf numFmtId="0" fontId="17" fillId="15" borderId="0" applyNumberFormat="0" applyBorder="0" applyAlignment="0" applyProtection="0"/>
    <xf numFmtId="0" fontId="58" fillId="22" borderId="0" applyNumberFormat="0" applyBorder="0" applyAlignment="0" applyProtection="0"/>
    <xf numFmtId="0" fontId="17" fillId="23" borderId="0" applyNumberFormat="0" applyBorder="0" applyAlignment="0" applyProtection="0"/>
    <xf numFmtId="0" fontId="59" fillId="24" borderId="0" applyNumberFormat="0" applyBorder="0" applyAlignment="0" applyProtection="0"/>
    <xf numFmtId="0" fontId="25" fillId="15" borderId="0" applyNumberFormat="0" applyBorder="0" applyAlignment="0" applyProtection="0"/>
    <xf numFmtId="0" fontId="59" fillId="25" borderId="0" applyNumberFormat="0" applyBorder="0" applyAlignment="0" applyProtection="0"/>
    <xf numFmtId="0" fontId="25" fillId="5" borderId="0" applyNumberFormat="0" applyBorder="0" applyAlignment="0" applyProtection="0"/>
    <xf numFmtId="0" fontId="59" fillId="26" borderId="0" applyNumberFormat="0" applyBorder="0" applyAlignment="0" applyProtection="0"/>
    <xf numFmtId="0" fontId="25" fillId="18" borderId="0" applyNumberFormat="0" applyBorder="0" applyAlignment="0" applyProtection="0"/>
    <xf numFmtId="0" fontId="59" fillId="27" borderId="0" applyNumberFormat="0" applyBorder="0" applyAlignment="0" applyProtection="0"/>
    <xf numFmtId="0" fontId="25" fillId="20" borderId="0" applyNumberFormat="0" applyBorder="0" applyAlignment="0" applyProtection="0"/>
    <xf numFmtId="0" fontId="59" fillId="28" borderId="0" applyNumberFormat="0" applyBorder="0" applyAlignment="0" applyProtection="0"/>
    <xf numFmtId="0" fontId="25" fillId="15" borderId="0" applyNumberFormat="0" applyBorder="0" applyAlignment="0" applyProtection="0"/>
    <xf numFmtId="0" fontId="59" fillId="29" borderId="0" applyNumberFormat="0" applyBorder="0" applyAlignment="0" applyProtection="0"/>
    <xf numFmtId="0" fontId="25" fillId="23" borderId="0" applyNumberFormat="0" applyBorder="0" applyAlignment="0" applyProtection="0"/>
    <xf numFmtId="0" fontId="59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59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59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59" fillId="44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59" fillId="46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59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37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60" fillId="52" borderId="0" applyNumberFormat="0" applyBorder="0" applyAlignment="0" applyProtection="0"/>
    <xf numFmtId="0" fontId="26" fillId="37" borderId="0" applyNumberFormat="0" applyBorder="0" applyAlignment="0" applyProtection="0"/>
    <xf numFmtId="0" fontId="61" fillId="53" borderId="1" applyNumberFormat="0" applyAlignment="0" applyProtection="0"/>
    <xf numFmtId="0" fontId="27" fillId="54" borderId="2" applyNumberFormat="0" applyAlignment="0" applyProtection="0"/>
    <xf numFmtId="0" fontId="62" fillId="55" borderId="3" applyNumberFormat="0" applyAlignment="0" applyProtection="0"/>
    <xf numFmtId="0" fontId="28" fillId="38" borderId="4" applyNumberFormat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6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4" fillId="59" borderId="0" applyNumberFormat="0" applyBorder="0" applyAlignment="0" applyProtection="0"/>
    <xf numFmtId="0" fontId="30" fillId="60" borderId="0" applyNumberFormat="0" applyBorder="0" applyAlignment="0" applyProtection="0"/>
    <xf numFmtId="0" fontId="65" fillId="0" borderId="5" applyNumberFormat="0" applyFill="0" applyAlignment="0" applyProtection="0"/>
    <xf numFmtId="0" fontId="31" fillId="0" borderId="6" applyNumberFormat="0" applyFill="0" applyAlignment="0" applyProtection="0"/>
    <xf numFmtId="0" fontId="66" fillId="0" borderId="7" applyNumberFormat="0" applyFill="0" applyAlignment="0" applyProtection="0"/>
    <xf numFmtId="0" fontId="32" fillId="0" borderId="8" applyNumberFormat="0" applyFill="0" applyAlignment="0" applyProtection="0"/>
    <xf numFmtId="0" fontId="67" fillId="0" borderId="9" applyNumberFormat="0" applyFill="0" applyAlignment="0" applyProtection="0"/>
    <xf numFmtId="0" fontId="33" fillId="0" borderId="10" applyNumberFormat="0" applyFill="0" applyAlignment="0" applyProtection="0"/>
    <xf numFmtId="0" fontId="6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8" fillId="61" borderId="1" applyNumberFormat="0" applyAlignment="0" applyProtection="0"/>
    <xf numFmtId="0" fontId="34" fillId="50" borderId="2" applyNumberFormat="0" applyAlignment="0" applyProtection="0"/>
    <xf numFmtId="0" fontId="69" fillId="0" borderId="11" applyNumberFormat="0" applyFill="0" applyAlignment="0" applyProtection="0"/>
    <xf numFmtId="0" fontId="35" fillId="0" borderId="12" applyNumberFormat="0" applyFill="0" applyAlignment="0" applyProtection="0"/>
    <xf numFmtId="0" fontId="70" fillId="62" borderId="0" applyNumberFormat="0" applyBorder="0" applyAlignment="0" applyProtection="0"/>
    <xf numFmtId="0" fontId="36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63" borderId="13" applyNumberFormat="0" applyFont="0" applyAlignment="0" applyProtection="0"/>
    <xf numFmtId="0" fontId="0" fillId="49" borderId="14" applyNumberFormat="0" applyFont="0" applyAlignment="0" applyProtection="0"/>
    <xf numFmtId="0" fontId="71" fillId="53" borderId="15" applyNumberFormat="0" applyAlignment="0" applyProtection="0"/>
    <xf numFmtId="0" fontId="37" fillId="54" borderId="16" applyNumberFormat="0" applyAlignment="0" applyProtection="0"/>
    <xf numFmtId="0" fontId="14" fillId="0" borderId="0">
      <alignment/>
      <protection/>
    </xf>
    <xf numFmtId="9" fontId="58" fillId="0" borderId="0" applyFont="0" applyFill="0" applyBorder="0" applyAlignment="0" applyProtection="0"/>
    <xf numFmtId="4" fontId="15" fillId="64" borderId="17" applyNumberFormat="0" applyProtection="0">
      <alignment vertical="center"/>
    </xf>
    <xf numFmtId="4" fontId="16" fillId="64" borderId="17" applyNumberFormat="0" applyProtection="0">
      <alignment vertical="center"/>
    </xf>
    <xf numFmtId="4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top" indent="1"/>
    </xf>
    <xf numFmtId="4" fontId="15" fillId="3" borderId="0" applyNumberFormat="0" applyProtection="0">
      <alignment horizontal="left" vertical="center" indent="1"/>
    </xf>
    <xf numFmtId="4" fontId="17" fillId="13" borderId="17" applyNumberFormat="0" applyProtection="0">
      <alignment horizontal="right" vertical="center"/>
    </xf>
    <xf numFmtId="4" fontId="17" fillId="5" borderId="17" applyNumberFormat="0" applyProtection="0">
      <alignment horizontal="right" vertical="center"/>
    </xf>
    <xf numFmtId="4" fontId="17" fillId="65" borderId="17" applyNumberFormat="0" applyProtection="0">
      <alignment horizontal="right" vertical="center"/>
    </xf>
    <xf numFmtId="4" fontId="17" fillId="66" borderId="17" applyNumberFormat="0" applyProtection="0">
      <alignment horizontal="right" vertical="center"/>
    </xf>
    <xf numFmtId="4" fontId="17" fillId="67" borderId="17" applyNumberFormat="0" applyProtection="0">
      <alignment horizontal="right" vertical="center"/>
    </xf>
    <xf numFmtId="4" fontId="17" fillId="68" borderId="17" applyNumberFormat="0" applyProtection="0">
      <alignment horizontal="right" vertical="center"/>
    </xf>
    <xf numFmtId="4" fontId="17" fillId="18" borderId="17" applyNumberFormat="0" applyProtection="0">
      <alignment horizontal="right" vertical="center"/>
    </xf>
    <xf numFmtId="4" fontId="17" fillId="69" borderId="17" applyNumberFormat="0" applyProtection="0">
      <alignment horizontal="right" vertical="center"/>
    </xf>
    <xf numFmtId="4" fontId="17" fillId="70" borderId="17" applyNumberFormat="0" applyProtection="0">
      <alignment horizontal="right" vertical="center"/>
    </xf>
    <xf numFmtId="4" fontId="15" fillId="71" borderId="18" applyNumberFormat="0" applyProtection="0">
      <alignment horizontal="left" vertical="center" indent="1"/>
    </xf>
    <xf numFmtId="4" fontId="17" fillId="72" borderId="0" applyNumberFormat="0" applyProtection="0">
      <alignment horizontal="left" vertical="center" indent="1"/>
    </xf>
    <xf numFmtId="4" fontId="18" fillId="15" borderId="0" applyNumberFormat="0" applyProtection="0">
      <alignment horizontal="left" vertical="center" indent="1"/>
    </xf>
    <xf numFmtId="4" fontId="17" fillId="3" borderId="17" applyNumberFormat="0" applyProtection="0">
      <alignment horizontal="right" vertical="center"/>
    </xf>
    <xf numFmtId="4" fontId="17" fillId="72" borderId="0" applyNumberFormat="0" applyProtection="0">
      <alignment horizontal="left" vertical="center" indent="1"/>
    </xf>
    <xf numFmtId="4" fontId="17" fillId="3" borderId="0" applyNumberFormat="0" applyProtection="0">
      <alignment horizontal="left" vertical="center" indent="1"/>
    </xf>
    <xf numFmtId="0" fontId="0" fillId="15" borderId="17" applyNumberFormat="0" applyProtection="0">
      <alignment horizontal="left" vertical="center" indent="1"/>
    </xf>
    <xf numFmtId="0" fontId="0" fillId="15" borderId="17" applyNumberFormat="0" applyProtection="0">
      <alignment horizontal="left" vertical="top" indent="1"/>
    </xf>
    <xf numFmtId="0" fontId="0" fillId="3" borderId="17" applyNumberFormat="0" applyProtection="0">
      <alignment horizontal="left" vertical="center" indent="1"/>
    </xf>
    <xf numFmtId="0" fontId="0" fillId="3" borderId="17" applyNumberFormat="0" applyProtection="0">
      <alignment horizontal="left" vertical="top" indent="1"/>
    </xf>
    <xf numFmtId="0" fontId="0" fillId="11" borderId="17" applyNumberFormat="0" applyProtection="0">
      <alignment horizontal="left" vertical="center" indent="1"/>
    </xf>
    <xf numFmtId="0" fontId="0" fillId="11" borderId="17" applyNumberFormat="0" applyProtection="0">
      <alignment horizontal="left" vertical="top" indent="1"/>
    </xf>
    <xf numFmtId="0" fontId="0" fillId="72" borderId="17" applyNumberFormat="0" applyProtection="0">
      <alignment horizontal="left" vertical="center" indent="1"/>
    </xf>
    <xf numFmtId="0" fontId="0" fillId="72" borderId="17" applyNumberFormat="0" applyProtection="0">
      <alignment horizontal="left" vertical="top" indent="1"/>
    </xf>
    <xf numFmtId="0" fontId="0" fillId="9" borderId="19" applyNumberFormat="0">
      <alignment/>
      <protection locked="0"/>
    </xf>
    <xf numFmtId="4" fontId="17" fillId="7" borderId="17" applyNumberFormat="0" applyProtection="0">
      <alignment vertical="center"/>
    </xf>
    <xf numFmtId="4" fontId="19" fillId="7" borderId="17" applyNumberFormat="0" applyProtection="0">
      <alignment vertical="center"/>
    </xf>
    <xf numFmtId="4" fontId="17" fillId="7" borderId="17" applyNumberFormat="0" applyProtection="0">
      <alignment horizontal="left" vertical="center" indent="1"/>
    </xf>
    <xf numFmtId="0" fontId="17" fillId="7" borderId="17" applyNumberFormat="0" applyProtection="0">
      <alignment horizontal="left" vertical="top" indent="1"/>
    </xf>
    <xf numFmtId="4" fontId="17" fillId="72" borderId="17" applyNumberFormat="0" applyProtection="0">
      <alignment horizontal="right" vertical="center"/>
    </xf>
    <xf numFmtId="4" fontId="19" fillId="72" borderId="17" applyNumberFormat="0" applyProtection="0">
      <alignment horizontal="right" vertical="center"/>
    </xf>
    <xf numFmtId="4" fontId="17" fillId="3" borderId="17" applyNumberFormat="0" applyProtection="0">
      <alignment horizontal="left" vertical="center" indent="1"/>
    </xf>
    <xf numFmtId="0" fontId="17" fillId="3" borderId="17" applyNumberFormat="0" applyProtection="0">
      <alignment horizontal="left" vertical="top" indent="1"/>
    </xf>
    <xf numFmtId="4" fontId="20" fillId="73" borderId="0" applyNumberFormat="0" applyProtection="0">
      <alignment horizontal="left" vertical="center" indent="1"/>
    </xf>
    <xf numFmtId="4" fontId="21" fillId="72" borderId="17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3" fillId="0" borderId="20" applyNumberFormat="0" applyFill="0" applyAlignment="0" applyProtection="0"/>
    <xf numFmtId="0" fontId="13" fillId="0" borderId="21" applyNumberFormat="0" applyFill="0" applyAlignment="0" applyProtection="0"/>
    <xf numFmtId="166" fontId="24" fillId="20" borderId="0" applyBorder="0" applyProtection="0">
      <alignment/>
    </xf>
    <xf numFmtId="0" fontId="74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14" fontId="1" fillId="0" borderId="0" xfId="198" applyNumberFormat="1" applyFont="1" applyAlignment="1">
      <alignment horizontal="left" vertical="center" wrapText="1"/>
      <protection/>
    </xf>
    <xf numFmtId="0" fontId="1" fillId="0" borderId="0" xfId="198" applyFont="1" applyAlignment="1">
      <alignment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39" fillId="0" borderId="0" xfId="174" applyFont="1" applyAlignment="1">
      <alignment horizontal="left" vertical="center"/>
      <protection/>
    </xf>
    <xf numFmtId="0" fontId="2" fillId="0" borderId="0" xfId="199" applyFont="1" applyFill="1" applyAlignment="1">
      <alignment vertical="center"/>
      <protection/>
    </xf>
    <xf numFmtId="3" fontId="2" fillId="0" borderId="0" xfId="199" applyNumberFormat="1" applyFont="1" applyFill="1" applyBorder="1" applyAlignment="1">
      <alignment horizontal="right" vertical="center"/>
      <protection/>
    </xf>
    <xf numFmtId="3" fontId="2" fillId="0" borderId="0" xfId="199" applyNumberFormat="1" applyFont="1" applyFill="1" applyAlignment="1">
      <alignment horizontal="right" vertical="center"/>
      <protection/>
    </xf>
    <xf numFmtId="4" fontId="2" fillId="0" borderId="0" xfId="199" applyNumberFormat="1" applyFont="1" applyFill="1" applyAlignment="1">
      <alignment horizontal="right" vertical="center"/>
      <protection/>
    </xf>
    <xf numFmtId="0" fontId="6" fillId="0" borderId="0" xfId="199" applyFont="1" applyFill="1" applyAlignment="1">
      <alignment horizontal="right" vertical="center"/>
      <protection/>
    </xf>
    <xf numFmtId="0" fontId="4" fillId="0" borderId="0" xfId="199" applyFont="1" applyFill="1" applyBorder="1" applyAlignment="1">
      <alignment horizontal="center" vertical="center"/>
      <protection/>
    </xf>
    <xf numFmtId="3" fontId="4" fillId="0" borderId="0" xfId="199" applyNumberFormat="1" applyFont="1" applyFill="1" applyBorder="1" applyAlignment="1">
      <alignment horizontal="right" vertical="center"/>
      <protection/>
    </xf>
    <xf numFmtId="4" fontId="4" fillId="0" borderId="0" xfId="199" applyNumberFormat="1" applyFont="1" applyFill="1" applyBorder="1" applyAlignment="1">
      <alignment horizontal="right" vertical="center"/>
      <protection/>
    </xf>
    <xf numFmtId="0" fontId="3" fillId="0" borderId="0" xfId="199" applyFont="1" applyFill="1" applyAlignment="1">
      <alignment horizontal="right" vertical="center"/>
      <protection/>
    </xf>
    <xf numFmtId="0" fontId="2" fillId="0" borderId="0" xfId="199" applyFont="1" applyFill="1" applyAlignment="1">
      <alignment horizontal="right" vertical="center"/>
      <protection/>
    </xf>
    <xf numFmtId="0" fontId="7" fillId="0" borderId="19" xfId="0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vertical="center"/>
    </xf>
    <xf numFmtId="165" fontId="9" fillId="0" borderId="22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/>
    </xf>
    <xf numFmtId="165" fontId="2" fillId="0" borderId="22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left" vertical="center" wrapText="1" indent="1"/>
    </xf>
    <xf numFmtId="49" fontId="2" fillId="0" borderId="22" xfId="0" applyNumberFormat="1" applyFont="1" applyBorder="1" applyAlignment="1">
      <alignment horizontal="left" vertical="center" wrapText="1" indent="2"/>
    </xf>
    <xf numFmtId="49" fontId="2" fillId="0" borderId="22" xfId="0" applyNumberFormat="1" applyFont="1" applyBorder="1" applyAlignment="1">
      <alignment horizontal="left" vertical="center" wrapText="1" indent="3"/>
    </xf>
    <xf numFmtId="49" fontId="2" fillId="0" borderId="22" xfId="0" applyNumberFormat="1" applyFont="1" applyBorder="1" applyAlignment="1">
      <alignment horizontal="left" vertical="center" wrapText="1" indent="4"/>
    </xf>
    <xf numFmtId="49" fontId="2" fillId="0" borderId="22" xfId="0" applyNumberFormat="1" applyFont="1" applyBorder="1" applyAlignment="1">
      <alignment horizontal="left" vertical="center" wrapText="1" indent="5"/>
    </xf>
    <xf numFmtId="49" fontId="7" fillId="0" borderId="22" xfId="0" applyNumberFormat="1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165" fontId="7" fillId="0" borderId="22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horizontal="left" vertical="center" wrapText="1" indent="1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3" fontId="4" fillId="0" borderId="0" xfId="199" applyNumberFormat="1" applyFont="1" applyFill="1" applyBorder="1" applyAlignment="1">
      <alignment horizontal="center" vertical="center" wrapText="1"/>
      <protection/>
    </xf>
    <xf numFmtId="0" fontId="5" fillId="0" borderId="0" xfId="199" applyFont="1" applyFill="1" applyBorder="1" applyAlignment="1">
      <alignment horizontal="center" vertical="center"/>
      <protection/>
    </xf>
    <xf numFmtId="0" fontId="2" fillId="0" borderId="23" xfId="0" applyFont="1" applyBorder="1" applyAlignment="1">
      <alignment horizontal="center"/>
    </xf>
    <xf numFmtId="0" fontId="40" fillId="0" borderId="0" xfId="199" applyNumberFormat="1" applyFont="1" applyFill="1" applyBorder="1" applyAlignment="1">
      <alignment horizontal="center" wrapText="1"/>
      <protection/>
    </xf>
    <xf numFmtId="0" fontId="4" fillId="0" borderId="0" xfId="198" applyNumberFormat="1" applyFont="1" applyBorder="1" applyAlignment="1">
      <alignment horizontal="center" wrapText="1"/>
      <protection/>
    </xf>
    <xf numFmtId="0" fontId="2" fillId="0" borderId="0" xfId="198" applyFont="1" applyAlignment="1">
      <alignment horizontal="center" vertical="center"/>
      <protection/>
    </xf>
    <xf numFmtId="164" fontId="2" fillId="0" borderId="0" xfId="198" applyNumberFormat="1" applyFont="1" applyAlignment="1">
      <alignment horizontal="right" vertical="center"/>
      <protection/>
    </xf>
    <xf numFmtId="165" fontId="2" fillId="0" borderId="0" xfId="0" applyNumberFormat="1" applyFont="1" applyAlignment="1">
      <alignment horizontal="right"/>
    </xf>
  </cellXfs>
  <cellStyles count="24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- 20%" xfId="52"/>
    <cellStyle name="Accent1 - 40%" xfId="53"/>
    <cellStyle name="Accent1 - 60%" xfId="54"/>
    <cellStyle name="Accent1 2" xfId="55"/>
    <cellStyle name="Accent1 3" xfId="56"/>
    <cellStyle name="Accent1 4" xfId="57"/>
    <cellStyle name="Accent1 5" xfId="58"/>
    <cellStyle name="Accent1 6" xfId="59"/>
    <cellStyle name="Accent1 7" xfId="60"/>
    <cellStyle name="Accent2" xfId="61"/>
    <cellStyle name="Accent2 - 20%" xfId="62"/>
    <cellStyle name="Accent2 - 40%" xfId="63"/>
    <cellStyle name="Accent2 - 60%" xfId="64"/>
    <cellStyle name="Accent2 2" xfId="65"/>
    <cellStyle name="Accent2 3" xfId="66"/>
    <cellStyle name="Accent2 4" xfId="67"/>
    <cellStyle name="Accent2 5" xfId="68"/>
    <cellStyle name="Accent2 6" xfId="69"/>
    <cellStyle name="Accent2 7" xfId="70"/>
    <cellStyle name="Accent3" xfId="71"/>
    <cellStyle name="Accent3 - 20%" xfId="72"/>
    <cellStyle name="Accent3 - 40%" xfId="73"/>
    <cellStyle name="Accent3 - 60%" xfId="74"/>
    <cellStyle name="Accent3 2" xfId="75"/>
    <cellStyle name="Accent3 3" xfId="76"/>
    <cellStyle name="Accent3 4" xfId="77"/>
    <cellStyle name="Accent3 5" xfId="78"/>
    <cellStyle name="Accent3 6" xfId="79"/>
    <cellStyle name="Accent3 7" xfId="80"/>
    <cellStyle name="Accent4" xfId="81"/>
    <cellStyle name="Accent4 - 20%" xfId="82"/>
    <cellStyle name="Accent4 - 40%" xfId="83"/>
    <cellStyle name="Accent4 - 60%" xfId="84"/>
    <cellStyle name="Accent4 2" xfId="85"/>
    <cellStyle name="Accent4 3" xfId="86"/>
    <cellStyle name="Accent4 4" xfId="87"/>
    <cellStyle name="Accent4 5" xfId="88"/>
    <cellStyle name="Accent4 6" xfId="89"/>
    <cellStyle name="Accent4 7" xfId="90"/>
    <cellStyle name="Accent5" xfId="91"/>
    <cellStyle name="Accent5 - 20%" xfId="92"/>
    <cellStyle name="Accent5 - 40%" xfId="93"/>
    <cellStyle name="Accent5 - 60%" xfId="94"/>
    <cellStyle name="Accent5 2" xfId="95"/>
    <cellStyle name="Accent5 3" xfId="96"/>
    <cellStyle name="Accent5 4" xfId="97"/>
    <cellStyle name="Accent5 5" xfId="98"/>
    <cellStyle name="Accent5 6" xfId="99"/>
    <cellStyle name="Accent5 7" xfId="100"/>
    <cellStyle name="Accent6" xfId="101"/>
    <cellStyle name="Accent6 - 20%" xfId="102"/>
    <cellStyle name="Accent6 - 40%" xfId="103"/>
    <cellStyle name="Accent6 - 60%" xfId="104"/>
    <cellStyle name="Accent6 2" xfId="105"/>
    <cellStyle name="Accent6 3" xfId="106"/>
    <cellStyle name="Accent6 4" xfId="107"/>
    <cellStyle name="Accent6 5" xfId="108"/>
    <cellStyle name="Accent6 6" xfId="109"/>
    <cellStyle name="Accent6 7" xfId="110"/>
    <cellStyle name="Bad" xfId="111"/>
    <cellStyle name="Bad 2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urrency" xfId="119"/>
    <cellStyle name="Currency [0]" xfId="120"/>
    <cellStyle name="Emphasis 1" xfId="121"/>
    <cellStyle name="Emphasis 2" xfId="122"/>
    <cellStyle name="Emphasis 3" xfId="123"/>
    <cellStyle name="Explanatory Text" xfId="124"/>
    <cellStyle name="Explanatory Text 2" xfId="125"/>
    <cellStyle name="Good" xfId="126"/>
    <cellStyle name="Good 2" xfId="127"/>
    <cellStyle name="Heading 1" xfId="128"/>
    <cellStyle name="Heading 1 2" xfId="129"/>
    <cellStyle name="Heading 2" xfId="130"/>
    <cellStyle name="Heading 2 2" xfId="131"/>
    <cellStyle name="Heading 3" xfId="132"/>
    <cellStyle name="Heading 3 2" xfId="133"/>
    <cellStyle name="Heading 4" xfId="134"/>
    <cellStyle name="Heading 4 2" xfId="135"/>
    <cellStyle name="Input" xfId="136"/>
    <cellStyle name="Input 2" xfId="137"/>
    <cellStyle name="Linked Cell" xfId="138"/>
    <cellStyle name="Linked Cell 2" xfId="139"/>
    <cellStyle name="Neutral" xfId="140"/>
    <cellStyle name="Neutral 2" xfId="141"/>
    <cellStyle name="Normal 10" xfId="142"/>
    <cellStyle name="Normal 10 2" xfId="143"/>
    <cellStyle name="Normal 10 2 2" xfId="144"/>
    <cellStyle name="Normal 10 3" xfId="145"/>
    <cellStyle name="Normal 11" xfId="146"/>
    <cellStyle name="Normal 11 2" xfId="147"/>
    <cellStyle name="Normal 11 2 2" xfId="148"/>
    <cellStyle name="Normal 11 3" xfId="149"/>
    <cellStyle name="Normal 12" xfId="150"/>
    <cellStyle name="Normal 12 2" xfId="151"/>
    <cellStyle name="Normal 12 2 2" xfId="152"/>
    <cellStyle name="Normal 12 3" xfId="153"/>
    <cellStyle name="Normal 13" xfId="154"/>
    <cellStyle name="Normal 13 2" xfId="155"/>
    <cellStyle name="Normal 13 2 2" xfId="156"/>
    <cellStyle name="Normal 13 3" xfId="157"/>
    <cellStyle name="Normal 14" xfId="158"/>
    <cellStyle name="Normal 14 2" xfId="159"/>
    <cellStyle name="Normal 14 2 2" xfId="160"/>
    <cellStyle name="Normal 14 3" xfId="161"/>
    <cellStyle name="Normal 15" xfId="162"/>
    <cellStyle name="Normal 15 2" xfId="163"/>
    <cellStyle name="Normal 15 2 2" xfId="164"/>
    <cellStyle name="Normal 15 3" xfId="165"/>
    <cellStyle name="Normal 16" xfId="166"/>
    <cellStyle name="Normal 16 2" xfId="167"/>
    <cellStyle name="Normal 16 2 2" xfId="168"/>
    <cellStyle name="Normal 16 3" xfId="169"/>
    <cellStyle name="Normal 18" xfId="170"/>
    <cellStyle name="Normal 18 2" xfId="171"/>
    <cellStyle name="Normal 2" xfId="172"/>
    <cellStyle name="Normal 2 2" xfId="173"/>
    <cellStyle name="Normal 2 2 2" xfId="174"/>
    <cellStyle name="Normal 2 3" xfId="175"/>
    <cellStyle name="Normal 20" xfId="176"/>
    <cellStyle name="Normal 20 2" xfId="177"/>
    <cellStyle name="Normal 20 2 2" xfId="178"/>
    <cellStyle name="Normal 20 3" xfId="179"/>
    <cellStyle name="Normal 21" xfId="180"/>
    <cellStyle name="Normal 21 2" xfId="181"/>
    <cellStyle name="Normal 21 2 2" xfId="182"/>
    <cellStyle name="Normal 21 3" xfId="183"/>
    <cellStyle name="Normal 3" xfId="184"/>
    <cellStyle name="Normal 4" xfId="185"/>
    <cellStyle name="Normal 5" xfId="186"/>
    <cellStyle name="Normal 5 2" xfId="187"/>
    <cellStyle name="Normal 5 2 2" xfId="188"/>
    <cellStyle name="Normal 5 3" xfId="189"/>
    <cellStyle name="Normal 8" xfId="190"/>
    <cellStyle name="Normal 8 2" xfId="191"/>
    <cellStyle name="Normal 8 2 2" xfId="192"/>
    <cellStyle name="Normal 8 3" xfId="193"/>
    <cellStyle name="Normal 9" xfId="194"/>
    <cellStyle name="Normal 9 2" xfId="195"/>
    <cellStyle name="Normal 9 2 2" xfId="196"/>
    <cellStyle name="Normal 9 3" xfId="197"/>
    <cellStyle name="Normal_2.17_Valsts_budzeta_izpilde" xfId="198"/>
    <cellStyle name="Normal_Izdrukai" xfId="199"/>
    <cellStyle name="Note" xfId="200"/>
    <cellStyle name="Note 2" xfId="201"/>
    <cellStyle name="Output" xfId="202"/>
    <cellStyle name="Output 2" xfId="203"/>
    <cellStyle name="Parastais_FMLikp01_p05_221205_pap_afp_makp" xfId="204"/>
    <cellStyle name="Percent" xfId="205"/>
    <cellStyle name="SAPBEXaggData" xfId="206"/>
    <cellStyle name="SAPBEXaggDataEmph" xfId="207"/>
    <cellStyle name="SAPBEXaggItem" xfId="208"/>
    <cellStyle name="SAPBEXaggItemX" xfId="209"/>
    <cellStyle name="SAPBEXchaText" xfId="210"/>
    <cellStyle name="SAPBEXexcBad7" xfId="211"/>
    <cellStyle name="SAPBEXexcBad8" xfId="212"/>
    <cellStyle name="SAPBEXexcBad9" xfId="213"/>
    <cellStyle name="SAPBEXexcCritical4" xfId="214"/>
    <cellStyle name="SAPBEXexcCritical5" xfId="215"/>
    <cellStyle name="SAPBEXexcCritical6" xfId="216"/>
    <cellStyle name="SAPBEXexcGood1" xfId="217"/>
    <cellStyle name="SAPBEXexcGood2" xfId="218"/>
    <cellStyle name="SAPBEXexcGood3" xfId="219"/>
    <cellStyle name="SAPBEXfilterDrill" xfId="220"/>
    <cellStyle name="SAPBEXfilterItem" xfId="221"/>
    <cellStyle name="SAPBEXfilterText" xfId="222"/>
    <cellStyle name="SAPBEXformats" xfId="223"/>
    <cellStyle name="SAPBEXheaderItem" xfId="224"/>
    <cellStyle name="SAPBEXheaderText" xfId="225"/>
    <cellStyle name="SAPBEXHLevel0" xfId="226"/>
    <cellStyle name="SAPBEXHLevel0X" xfId="227"/>
    <cellStyle name="SAPBEXHLevel1" xfId="228"/>
    <cellStyle name="SAPBEXHLevel1X" xfId="229"/>
    <cellStyle name="SAPBEXHLevel2" xfId="230"/>
    <cellStyle name="SAPBEXHLevel2X" xfId="231"/>
    <cellStyle name="SAPBEXHLevel3" xfId="232"/>
    <cellStyle name="SAPBEXHLevel3X" xfId="233"/>
    <cellStyle name="SAPBEXinputData" xfId="234"/>
    <cellStyle name="SAPBEXresData" xfId="235"/>
    <cellStyle name="SAPBEXresDataEmph" xfId="236"/>
    <cellStyle name="SAPBEXresItem" xfId="237"/>
    <cellStyle name="SAPBEXresItemX" xfId="238"/>
    <cellStyle name="SAPBEXstdData" xfId="239"/>
    <cellStyle name="SAPBEXstdDataEmph" xfId="240"/>
    <cellStyle name="SAPBEXstdItem" xfId="241"/>
    <cellStyle name="SAPBEXstdItemX" xfId="242"/>
    <cellStyle name="SAPBEXtitle" xfId="243"/>
    <cellStyle name="SAPBEXundefined" xfId="244"/>
    <cellStyle name="Sheet Title" xfId="245"/>
    <cellStyle name="Style 1" xfId="246"/>
    <cellStyle name="Title" xfId="247"/>
    <cellStyle name="Title 2" xfId="248"/>
    <cellStyle name="Total" xfId="249"/>
    <cellStyle name="Total 2" xfId="250"/>
    <cellStyle name="V?st." xfId="251"/>
    <cellStyle name="Warning Text" xfId="252"/>
    <cellStyle name="Warning Text 2" xfId="2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0</xdr:row>
      <xdr:rowOff>38100</xdr:rowOff>
    </xdr:from>
    <xdr:to>
      <xdr:col>4</xdr:col>
      <xdr:colOff>552450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5"/>
  <sheetViews>
    <sheetView tabSelected="1" zoomScalePageLayoutView="0" workbookViewId="0" topLeftCell="A1">
      <selection activeCell="B463" sqref="B463"/>
    </sheetView>
  </sheetViews>
  <sheetFormatPr defaultColWidth="9.140625" defaultRowHeight="12.75"/>
  <cols>
    <col min="1" max="1" width="16.28125" style="6" customWidth="1"/>
    <col min="2" max="2" width="50.00390625" style="7" customWidth="1"/>
    <col min="3" max="5" width="15.28125" style="8" customWidth="1"/>
    <col min="6" max="6" width="12.140625" style="8" customWidth="1"/>
    <col min="7" max="8" width="15.28125" style="8" customWidth="1"/>
    <col min="9" max="9" width="15.28125" style="9" customWidth="1"/>
    <col min="10" max="10" width="11.421875" style="9" customWidth="1"/>
    <col min="11" max="11" width="15.28125" style="9" customWidth="1"/>
    <col min="12" max="16384" width="9.140625" style="1" customWidth="1"/>
  </cols>
  <sheetData>
    <row r="1" spans="1:11" ht="37.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4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30" customHeight="1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30" customHeight="1">
      <c r="A4" s="53" t="s">
        <v>1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12.75">
      <c r="A5" s="10" t="s">
        <v>9</v>
      </c>
      <c r="B5" s="2"/>
      <c r="C5" s="3"/>
      <c r="D5" s="3"/>
      <c r="E5" s="3"/>
      <c r="F5" s="54"/>
      <c r="G5" s="54"/>
      <c r="H5" s="3"/>
      <c r="I5" s="3"/>
      <c r="J5" s="55" t="s">
        <v>13</v>
      </c>
      <c r="K5" s="55"/>
    </row>
    <row r="6" spans="1:11" ht="15.75">
      <c r="A6" s="49" t="s">
        <v>14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5.75" customHeight="1">
      <c r="A7" s="48" t="s">
        <v>188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ht="15.75">
      <c r="A8" s="49" t="s">
        <v>189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1" ht="12.75">
      <c r="A9" s="11"/>
      <c r="B9" s="11"/>
      <c r="C9" s="12"/>
      <c r="D9" s="13"/>
      <c r="E9" s="13"/>
      <c r="F9" s="14"/>
      <c r="G9" s="15"/>
      <c r="H9" s="13"/>
      <c r="I9" s="13"/>
      <c r="J9" s="14"/>
      <c r="K9" s="15"/>
    </row>
    <row r="10" spans="1:11" ht="12.75" customHeight="1">
      <c r="A10" s="16"/>
      <c r="B10" s="16"/>
      <c r="C10" s="17"/>
      <c r="D10" s="17"/>
      <c r="E10" s="17"/>
      <c r="F10" s="18"/>
      <c r="G10" s="19"/>
      <c r="H10" s="17"/>
      <c r="I10" s="17"/>
      <c r="J10" s="18"/>
      <c r="K10" s="20" t="s">
        <v>15</v>
      </c>
    </row>
    <row r="11" spans="1:11" ht="76.5">
      <c r="A11" s="21" t="s">
        <v>2</v>
      </c>
      <c r="B11" s="21" t="s">
        <v>3</v>
      </c>
      <c r="C11" s="22" t="s">
        <v>190</v>
      </c>
      <c r="D11" s="22" t="s">
        <v>16</v>
      </c>
      <c r="E11" s="22" t="s">
        <v>4</v>
      </c>
      <c r="F11" s="23" t="s">
        <v>5</v>
      </c>
      <c r="G11" s="22" t="s">
        <v>191</v>
      </c>
      <c r="H11" s="22" t="s">
        <v>6</v>
      </c>
      <c r="I11" s="22" t="s">
        <v>192</v>
      </c>
      <c r="J11" s="23" t="s">
        <v>7</v>
      </c>
      <c r="K11" s="22" t="s">
        <v>8</v>
      </c>
    </row>
    <row r="12" spans="1:11" s="4" customFormat="1" ht="15">
      <c r="A12" s="24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24" t="s">
        <v>17</v>
      </c>
      <c r="H12" s="24" t="s">
        <v>18</v>
      </c>
      <c r="I12" s="24" t="s">
        <v>19</v>
      </c>
      <c r="J12" s="24" t="s">
        <v>20</v>
      </c>
      <c r="K12" s="24" t="s">
        <v>21</v>
      </c>
    </row>
    <row r="13" spans="1:11" s="4" customFormat="1" ht="15">
      <c r="A13" s="25"/>
      <c r="B13" s="26" t="s">
        <v>22</v>
      </c>
      <c r="C13" s="27"/>
      <c r="D13" s="27"/>
      <c r="E13" s="27"/>
      <c r="F13" s="27"/>
      <c r="G13" s="27"/>
      <c r="H13" s="27"/>
      <c r="I13" s="28"/>
      <c r="J13" s="28"/>
      <c r="K13" s="28"/>
    </row>
    <row r="14" spans="1:11" ht="12.75">
      <c r="A14" s="29"/>
      <c r="B14" s="30"/>
      <c r="C14" s="31"/>
      <c r="D14" s="31"/>
      <c r="E14" s="31"/>
      <c r="F14" s="31"/>
      <c r="G14" s="31"/>
      <c r="H14" s="31"/>
      <c r="I14" s="32"/>
      <c r="J14" s="32"/>
      <c r="K14" s="32"/>
    </row>
    <row r="15" spans="1:11" ht="12.75">
      <c r="A15" s="33" t="s">
        <v>23</v>
      </c>
      <c r="B15" s="34" t="s">
        <v>24</v>
      </c>
      <c r="C15" s="31"/>
      <c r="D15" s="31"/>
      <c r="E15" s="31"/>
      <c r="F15" s="31"/>
      <c r="G15" s="31"/>
      <c r="H15" s="31"/>
      <c r="I15" s="32"/>
      <c r="J15" s="32"/>
      <c r="K15" s="32"/>
    </row>
    <row r="16" spans="1:11" ht="12.75">
      <c r="A16" s="29" t="s">
        <v>25</v>
      </c>
      <c r="B16" s="30" t="s">
        <v>26</v>
      </c>
      <c r="C16" s="31">
        <v>1164255788.01</v>
      </c>
      <c r="D16" s="31">
        <v>2472247165</v>
      </c>
      <c r="E16" s="31">
        <v>1199213183</v>
      </c>
      <c r="F16" s="31">
        <v>1204138085.24</v>
      </c>
      <c r="G16" s="31">
        <f aca="true" t="shared" si="0" ref="G16:G47">F16-C16</f>
        <v>39882297.23000002</v>
      </c>
      <c r="H16" s="31">
        <f aca="true" t="shared" si="1" ref="H16:H47">E16-F16</f>
        <v>-4924902.24000001</v>
      </c>
      <c r="I16" s="32">
        <f aca="true" t="shared" si="2" ref="I16:I47">IF(ISERROR(F16/C16),0,F16/C16*100-100)</f>
        <v>3.4255614308062547</v>
      </c>
      <c r="J16" s="32">
        <f aca="true" t="shared" si="3" ref="J16:J47">IF(ISERROR(F16/E16),0,F16/E16*100)</f>
        <v>100.41067779355792</v>
      </c>
      <c r="K16" s="32">
        <f aca="true" t="shared" si="4" ref="K16:K47">IF(ISERROR(F16/D16),0,F16/D16*100)</f>
        <v>48.70621765845973</v>
      </c>
    </row>
    <row r="17" spans="1:11" ht="12.75">
      <c r="A17" s="35" t="s">
        <v>27</v>
      </c>
      <c r="B17" s="30" t="s">
        <v>28</v>
      </c>
      <c r="C17" s="31">
        <v>987192330.3</v>
      </c>
      <c r="D17" s="31">
        <v>2108948236</v>
      </c>
      <c r="E17" s="31">
        <v>1017213635</v>
      </c>
      <c r="F17" s="31">
        <v>1022866752.37</v>
      </c>
      <c r="G17" s="31">
        <f t="shared" si="0"/>
        <v>35674422.07000005</v>
      </c>
      <c r="H17" s="31">
        <f t="shared" si="1"/>
        <v>-5653117.370000005</v>
      </c>
      <c r="I17" s="32">
        <f t="shared" si="2"/>
        <v>3.6137256110122706</v>
      </c>
      <c r="J17" s="32">
        <f t="shared" si="3"/>
        <v>100.55574533957166</v>
      </c>
      <c r="K17" s="32">
        <f t="shared" si="4"/>
        <v>48.50127352153749</v>
      </c>
    </row>
    <row r="18" spans="1:11" ht="12.75">
      <c r="A18" s="36" t="s">
        <v>29</v>
      </c>
      <c r="B18" s="30" t="s">
        <v>30</v>
      </c>
      <c r="C18" s="31">
        <v>987192330.3</v>
      </c>
      <c r="D18" s="31">
        <v>2108948236</v>
      </c>
      <c r="E18" s="31">
        <v>1017213635</v>
      </c>
      <c r="F18" s="31">
        <v>1022866752.37</v>
      </c>
      <c r="G18" s="31">
        <f t="shared" si="0"/>
        <v>35674422.07000005</v>
      </c>
      <c r="H18" s="31">
        <f t="shared" si="1"/>
        <v>-5653117.370000005</v>
      </c>
      <c r="I18" s="32">
        <f t="shared" si="2"/>
        <v>3.6137256110122706</v>
      </c>
      <c r="J18" s="32">
        <f t="shared" si="3"/>
        <v>100.55574533957166</v>
      </c>
      <c r="K18" s="32">
        <f t="shared" si="4"/>
        <v>48.50127352153749</v>
      </c>
    </row>
    <row r="19" spans="1:11" ht="12.75">
      <c r="A19" s="37" t="s">
        <v>31</v>
      </c>
      <c r="B19" s="30" t="s">
        <v>32</v>
      </c>
      <c r="C19" s="31">
        <v>1130072188.79</v>
      </c>
      <c r="D19" s="31">
        <v>2108948236</v>
      </c>
      <c r="E19" s="31">
        <v>1017213635</v>
      </c>
      <c r="F19" s="31">
        <v>1211005075.89</v>
      </c>
      <c r="G19" s="31">
        <f t="shared" si="0"/>
        <v>80932887.10000014</v>
      </c>
      <c r="H19" s="31">
        <f t="shared" si="1"/>
        <v>-193791440.8900001</v>
      </c>
      <c r="I19" s="32">
        <f t="shared" si="2"/>
        <v>7.161744878144233</v>
      </c>
      <c r="J19" s="32">
        <f t="shared" si="3"/>
        <v>119.05120362351416</v>
      </c>
      <c r="K19" s="32">
        <f t="shared" si="4"/>
        <v>57.42222854112765</v>
      </c>
    </row>
    <row r="20" spans="1:11" ht="12.75">
      <c r="A20" s="38" t="s">
        <v>33</v>
      </c>
      <c r="B20" s="30" t="s">
        <v>34</v>
      </c>
      <c r="C20" s="31">
        <v>108824.48</v>
      </c>
      <c r="D20" s="31">
        <v>180000</v>
      </c>
      <c r="E20" s="31">
        <v>90000</v>
      </c>
      <c r="F20" s="31">
        <v>114960.27</v>
      </c>
      <c r="G20" s="31">
        <f t="shared" si="0"/>
        <v>6135.790000000008</v>
      </c>
      <c r="H20" s="31">
        <f t="shared" si="1"/>
        <v>-24960.270000000004</v>
      </c>
      <c r="I20" s="32">
        <f t="shared" si="2"/>
        <v>5.638244262687948</v>
      </c>
      <c r="J20" s="32">
        <f t="shared" si="3"/>
        <v>127.73363333333334</v>
      </c>
      <c r="K20" s="32">
        <f t="shared" si="4"/>
        <v>63.86681666666667</v>
      </c>
    </row>
    <row r="21" spans="1:11" ht="25.5">
      <c r="A21" s="39" t="s">
        <v>35</v>
      </c>
      <c r="B21" s="30" t="s">
        <v>36</v>
      </c>
      <c r="C21" s="31">
        <v>92620.17</v>
      </c>
      <c r="D21" s="31">
        <v>180000</v>
      </c>
      <c r="E21" s="31">
        <v>90000</v>
      </c>
      <c r="F21" s="31">
        <v>100331.23</v>
      </c>
      <c r="G21" s="31">
        <f t="shared" si="0"/>
        <v>7711.059999999998</v>
      </c>
      <c r="H21" s="31">
        <f t="shared" si="1"/>
        <v>-10331.229999999996</v>
      </c>
      <c r="I21" s="32">
        <f t="shared" si="2"/>
        <v>8.32546517675361</v>
      </c>
      <c r="J21" s="32">
        <f t="shared" si="3"/>
        <v>111.47914444444444</v>
      </c>
      <c r="K21" s="32">
        <f t="shared" si="4"/>
        <v>55.73957222222222</v>
      </c>
    </row>
    <row r="22" spans="1:11" ht="25.5">
      <c r="A22" s="38" t="s">
        <v>37</v>
      </c>
      <c r="B22" s="30" t="s">
        <v>38</v>
      </c>
      <c r="C22" s="31">
        <v>1129963364.31</v>
      </c>
      <c r="D22" s="31">
        <v>2108768236</v>
      </c>
      <c r="E22" s="31">
        <v>1017123635</v>
      </c>
      <c r="F22" s="31">
        <v>1210890115.62</v>
      </c>
      <c r="G22" s="31">
        <f t="shared" si="0"/>
        <v>80926751.30999994</v>
      </c>
      <c r="H22" s="31">
        <f t="shared" si="1"/>
        <v>-193766480.6199999</v>
      </c>
      <c r="I22" s="32">
        <f t="shared" si="2"/>
        <v>7.161891603398757</v>
      </c>
      <c r="J22" s="32">
        <f t="shared" si="3"/>
        <v>119.05043536029913</v>
      </c>
      <c r="K22" s="32">
        <f t="shared" si="4"/>
        <v>57.421678444705094</v>
      </c>
    </row>
    <row r="23" spans="1:11" ht="25.5">
      <c r="A23" s="39" t="s">
        <v>39</v>
      </c>
      <c r="B23" s="30" t="s">
        <v>40</v>
      </c>
      <c r="C23" s="31">
        <v>816624523.12</v>
      </c>
      <c r="D23" s="31">
        <v>1375416076</v>
      </c>
      <c r="E23" s="31">
        <v>666662315</v>
      </c>
      <c r="F23" s="31">
        <v>857310201.62</v>
      </c>
      <c r="G23" s="31">
        <f t="shared" si="0"/>
        <v>40685678.5</v>
      </c>
      <c r="H23" s="31">
        <f t="shared" si="1"/>
        <v>-190647886.62</v>
      </c>
      <c r="I23" s="32">
        <f t="shared" si="2"/>
        <v>4.982176918292396</v>
      </c>
      <c r="J23" s="32">
        <f t="shared" si="3"/>
        <v>128.59736966233046</v>
      </c>
      <c r="K23" s="32">
        <f t="shared" si="4"/>
        <v>62.330971447799186</v>
      </c>
    </row>
    <row r="24" spans="1:11" ht="25.5">
      <c r="A24" s="39" t="s">
        <v>41</v>
      </c>
      <c r="B24" s="30" t="s">
        <v>42</v>
      </c>
      <c r="C24" s="31">
        <v>65763867.81</v>
      </c>
      <c r="D24" s="31">
        <v>142652064</v>
      </c>
      <c r="E24" s="31">
        <v>68171928</v>
      </c>
      <c r="F24" s="31">
        <v>68778558.57</v>
      </c>
      <c r="G24" s="31">
        <f t="shared" si="0"/>
        <v>3014690.7599999905</v>
      </c>
      <c r="H24" s="31">
        <f t="shared" si="1"/>
        <v>-606630.5699999928</v>
      </c>
      <c r="I24" s="32">
        <f t="shared" si="2"/>
        <v>4.584114134998572</v>
      </c>
      <c r="J24" s="32">
        <f t="shared" si="3"/>
        <v>100.88985391464944</v>
      </c>
      <c r="K24" s="32">
        <f t="shared" si="4"/>
        <v>48.21420499741244</v>
      </c>
    </row>
    <row r="25" spans="1:11" ht="38.25">
      <c r="A25" s="39" t="s">
        <v>43</v>
      </c>
      <c r="B25" s="30" t="s">
        <v>44</v>
      </c>
      <c r="C25" s="31">
        <v>17740425.03</v>
      </c>
      <c r="D25" s="31">
        <v>40183680</v>
      </c>
      <c r="E25" s="31">
        <v>19203360</v>
      </c>
      <c r="F25" s="31">
        <v>19374242.04</v>
      </c>
      <c r="G25" s="31">
        <f t="shared" si="0"/>
        <v>1633817.009999998</v>
      </c>
      <c r="H25" s="31">
        <f t="shared" si="1"/>
        <v>-170882.0399999991</v>
      </c>
      <c r="I25" s="32">
        <f t="shared" si="2"/>
        <v>9.209570837435564</v>
      </c>
      <c r="J25" s="32">
        <f t="shared" si="3"/>
        <v>100.88985490039242</v>
      </c>
      <c r="K25" s="32">
        <f t="shared" si="4"/>
        <v>48.2142054684887</v>
      </c>
    </row>
    <row r="26" spans="1:11" ht="25.5">
      <c r="A26" s="39" t="s">
        <v>45</v>
      </c>
      <c r="B26" s="30" t="s">
        <v>46</v>
      </c>
      <c r="C26" s="31">
        <v>229834548.35</v>
      </c>
      <c r="D26" s="31">
        <v>550516416</v>
      </c>
      <c r="E26" s="31">
        <v>263086032</v>
      </c>
      <c r="F26" s="31">
        <v>265427113.39</v>
      </c>
      <c r="G26" s="31">
        <f t="shared" si="0"/>
        <v>35592565.03999999</v>
      </c>
      <c r="H26" s="31">
        <f t="shared" si="1"/>
        <v>-2341081.3899999857</v>
      </c>
      <c r="I26" s="32">
        <f t="shared" si="2"/>
        <v>15.486168330880517</v>
      </c>
      <c r="J26" s="32">
        <f t="shared" si="3"/>
        <v>100.88985392808692</v>
      </c>
      <c r="K26" s="32">
        <f t="shared" si="4"/>
        <v>48.214205003834074</v>
      </c>
    </row>
    <row r="27" spans="1:11" ht="12.75">
      <c r="A27" s="38" t="s">
        <v>47</v>
      </c>
      <c r="B27" s="30" t="s">
        <v>48</v>
      </c>
      <c r="C27" s="31">
        <v>-142879858.49</v>
      </c>
      <c r="D27" s="31">
        <v>0</v>
      </c>
      <c r="E27" s="31">
        <v>0</v>
      </c>
      <c r="F27" s="31">
        <v>-188138323.52</v>
      </c>
      <c r="G27" s="31">
        <f t="shared" si="0"/>
        <v>-45258465.03</v>
      </c>
      <c r="H27" s="31">
        <f t="shared" si="1"/>
        <v>188138323.52</v>
      </c>
      <c r="I27" s="32">
        <f t="shared" si="2"/>
        <v>31.675888755984175</v>
      </c>
      <c r="J27" s="32">
        <f t="shared" si="3"/>
        <v>0</v>
      </c>
      <c r="K27" s="32">
        <f t="shared" si="4"/>
        <v>0</v>
      </c>
    </row>
    <row r="28" spans="1:11" ht="25.5">
      <c r="A28" s="39" t="s">
        <v>49</v>
      </c>
      <c r="B28" s="30" t="s">
        <v>50</v>
      </c>
      <c r="C28" s="31">
        <v>-142894020.39</v>
      </c>
      <c r="D28" s="31">
        <v>0</v>
      </c>
      <c r="E28" s="31">
        <v>0</v>
      </c>
      <c r="F28" s="31">
        <v>-188153597.76</v>
      </c>
      <c r="G28" s="31">
        <f t="shared" si="0"/>
        <v>-45259577.370000005</v>
      </c>
      <c r="H28" s="31">
        <f t="shared" si="1"/>
        <v>188153597.76</v>
      </c>
      <c r="I28" s="32">
        <f t="shared" si="2"/>
        <v>31.673527868047415</v>
      </c>
      <c r="J28" s="32">
        <f t="shared" si="3"/>
        <v>0</v>
      </c>
      <c r="K28" s="32">
        <f t="shared" si="4"/>
        <v>0</v>
      </c>
    </row>
    <row r="29" spans="1:11" ht="12.75">
      <c r="A29" s="39" t="s">
        <v>51</v>
      </c>
      <c r="B29" s="30" t="s">
        <v>48</v>
      </c>
      <c r="C29" s="31">
        <v>14161.9</v>
      </c>
      <c r="D29" s="31">
        <v>0</v>
      </c>
      <c r="E29" s="31">
        <v>0</v>
      </c>
      <c r="F29" s="31">
        <v>15274.24</v>
      </c>
      <c r="G29" s="31">
        <f t="shared" si="0"/>
        <v>1112.3400000000001</v>
      </c>
      <c r="H29" s="31">
        <f t="shared" si="1"/>
        <v>-15274.24</v>
      </c>
      <c r="I29" s="32">
        <f t="shared" si="2"/>
        <v>7.854454557651167</v>
      </c>
      <c r="J29" s="32">
        <f t="shared" si="3"/>
        <v>0</v>
      </c>
      <c r="K29" s="32">
        <f t="shared" si="4"/>
        <v>0</v>
      </c>
    </row>
    <row r="30" spans="1:11" ht="12.75">
      <c r="A30" s="35" t="s">
        <v>52</v>
      </c>
      <c r="B30" s="30" t="s">
        <v>53</v>
      </c>
      <c r="C30" s="31">
        <v>17949834.74</v>
      </c>
      <c r="D30" s="31">
        <v>45403730</v>
      </c>
      <c r="E30" s="31">
        <v>18345300</v>
      </c>
      <c r="F30" s="31">
        <v>19069052.94</v>
      </c>
      <c r="G30" s="31">
        <f t="shared" si="0"/>
        <v>1119218.200000003</v>
      </c>
      <c r="H30" s="31">
        <f t="shared" si="1"/>
        <v>-723752.9400000013</v>
      </c>
      <c r="I30" s="32">
        <f t="shared" si="2"/>
        <v>6.235256291835938</v>
      </c>
      <c r="J30" s="32">
        <f t="shared" si="3"/>
        <v>103.94516819021766</v>
      </c>
      <c r="K30" s="32">
        <f t="shared" si="4"/>
        <v>41.998868683255765</v>
      </c>
    </row>
    <row r="31" spans="1:11" ht="25.5">
      <c r="A31" s="36" t="s">
        <v>54</v>
      </c>
      <c r="B31" s="30" t="s">
        <v>55</v>
      </c>
      <c r="C31" s="31">
        <v>17949834.74</v>
      </c>
      <c r="D31" s="31">
        <v>45403730</v>
      </c>
      <c r="E31" s="31">
        <v>18345300</v>
      </c>
      <c r="F31" s="31">
        <v>19068946.87</v>
      </c>
      <c r="G31" s="31">
        <f t="shared" si="0"/>
        <v>1119112.1300000027</v>
      </c>
      <c r="H31" s="31">
        <f t="shared" si="1"/>
        <v>-723646.870000001</v>
      </c>
      <c r="I31" s="32">
        <f t="shared" si="2"/>
        <v>6.234665367175424</v>
      </c>
      <c r="J31" s="32">
        <f t="shared" si="3"/>
        <v>103.94459000397921</v>
      </c>
      <c r="K31" s="32">
        <f t="shared" si="4"/>
        <v>41.99863506808802</v>
      </c>
    </row>
    <row r="32" spans="1:11" ht="25.5">
      <c r="A32" s="37" t="s">
        <v>56</v>
      </c>
      <c r="B32" s="30" t="s">
        <v>57</v>
      </c>
      <c r="C32" s="31">
        <v>17948747.9</v>
      </c>
      <c r="D32" s="31">
        <v>45403730</v>
      </c>
      <c r="E32" s="31">
        <v>18345300</v>
      </c>
      <c r="F32" s="31">
        <v>19068098.3</v>
      </c>
      <c r="G32" s="31">
        <f t="shared" si="0"/>
        <v>1119350.4000000022</v>
      </c>
      <c r="H32" s="31">
        <f t="shared" si="1"/>
        <v>-722798.3000000007</v>
      </c>
      <c r="I32" s="32">
        <f t="shared" si="2"/>
        <v>6.236370393279643</v>
      </c>
      <c r="J32" s="32">
        <f t="shared" si="3"/>
        <v>103.93996445956186</v>
      </c>
      <c r="K32" s="32">
        <f t="shared" si="4"/>
        <v>41.996766124721475</v>
      </c>
    </row>
    <row r="33" spans="1:11" ht="12.75">
      <c r="A33" s="38" t="s">
        <v>58</v>
      </c>
      <c r="B33" s="30" t="s">
        <v>59</v>
      </c>
      <c r="C33" s="31">
        <v>555205.87</v>
      </c>
      <c r="D33" s="31">
        <v>980000</v>
      </c>
      <c r="E33" s="31">
        <v>445000</v>
      </c>
      <c r="F33" s="31">
        <v>814945.72</v>
      </c>
      <c r="G33" s="31">
        <f t="shared" si="0"/>
        <v>259739.84999999998</v>
      </c>
      <c r="H33" s="31">
        <f t="shared" si="1"/>
        <v>-369945.72</v>
      </c>
      <c r="I33" s="32">
        <f t="shared" si="2"/>
        <v>46.78261957136729</v>
      </c>
      <c r="J33" s="32">
        <f t="shared" si="3"/>
        <v>183.13386966292134</v>
      </c>
      <c r="K33" s="32">
        <f t="shared" si="4"/>
        <v>83.15772653061224</v>
      </c>
    </row>
    <row r="34" spans="1:11" ht="25.5">
      <c r="A34" s="38" t="s">
        <v>60</v>
      </c>
      <c r="B34" s="30" t="s">
        <v>61</v>
      </c>
      <c r="C34" s="31">
        <v>584411.4</v>
      </c>
      <c r="D34" s="31">
        <v>1000000</v>
      </c>
      <c r="E34" s="31">
        <v>0</v>
      </c>
      <c r="F34" s="31">
        <v>20972.16</v>
      </c>
      <c r="G34" s="31">
        <f t="shared" si="0"/>
        <v>-563439.24</v>
      </c>
      <c r="H34" s="31">
        <f t="shared" si="1"/>
        <v>-20972.16</v>
      </c>
      <c r="I34" s="32">
        <f t="shared" si="2"/>
        <v>-96.41140470565769</v>
      </c>
      <c r="J34" s="32">
        <f t="shared" si="3"/>
        <v>0</v>
      </c>
      <c r="K34" s="32">
        <f t="shared" si="4"/>
        <v>2.097216</v>
      </c>
    </row>
    <row r="35" spans="1:11" ht="12.75">
      <c r="A35" s="39" t="s">
        <v>62</v>
      </c>
      <c r="B35" s="30" t="s">
        <v>63</v>
      </c>
      <c r="C35" s="31">
        <v>206485.01</v>
      </c>
      <c r="D35" s="31">
        <v>0</v>
      </c>
      <c r="E35" s="31">
        <v>0</v>
      </c>
      <c r="F35" s="31">
        <v>118.57</v>
      </c>
      <c r="G35" s="31">
        <f t="shared" si="0"/>
        <v>-206366.44</v>
      </c>
      <c r="H35" s="31">
        <f t="shared" si="1"/>
        <v>-118.57</v>
      </c>
      <c r="I35" s="32">
        <f t="shared" si="2"/>
        <v>-99.94257694541604</v>
      </c>
      <c r="J35" s="32">
        <f t="shared" si="3"/>
        <v>0</v>
      </c>
      <c r="K35" s="32">
        <f t="shared" si="4"/>
        <v>0</v>
      </c>
    </row>
    <row r="36" spans="1:11" ht="12.75">
      <c r="A36" s="39" t="s">
        <v>64</v>
      </c>
      <c r="B36" s="30" t="s">
        <v>65</v>
      </c>
      <c r="C36" s="31">
        <v>377926.39</v>
      </c>
      <c r="D36" s="31">
        <v>1000000</v>
      </c>
      <c r="E36" s="31">
        <v>0</v>
      </c>
      <c r="F36" s="31">
        <v>20853.59</v>
      </c>
      <c r="G36" s="31">
        <f t="shared" si="0"/>
        <v>-357072.8</v>
      </c>
      <c r="H36" s="31">
        <f t="shared" si="1"/>
        <v>-20853.59</v>
      </c>
      <c r="I36" s="32">
        <f t="shared" si="2"/>
        <v>-94.48210271846854</v>
      </c>
      <c r="J36" s="32">
        <f t="shared" si="3"/>
        <v>0</v>
      </c>
      <c r="K36" s="32">
        <f t="shared" si="4"/>
        <v>2.085359</v>
      </c>
    </row>
    <row r="37" spans="1:11" ht="25.5">
      <c r="A37" s="38" t="s">
        <v>66</v>
      </c>
      <c r="B37" s="30" t="s">
        <v>67</v>
      </c>
      <c r="C37" s="31">
        <v>9878181.12</v>
      </c>
      <c r="D37" s="31">
        <v>18000000</v>
      </c>
      <c r="E37" s="31">
        <v>6500000</v>
      </c>
      <c r="F37" s="31">
        <v>11296252.9</v>
      </c>
      <c r="G37" s="31">
        <f t="shared" si="0"/>
        <v>1418071.7800000012</v>
      </c>
      <c r="H37" s="31">
        <f t="shared" si="1"/>
        <v>-4796252.9</v>
      </c>
      <c r="I37" s="32">
        <f t="shared" si="2"/>
        <v>14.355596063417806</v>
      </c>
      <c r="J37" s="32">
        <f t="shared" si="3"/>
        <v>173.78850615384616</v>
      </c>
      <c r="K37" s="32">
        <f t="shared" si="4"/>
        <v>62.75696055555555</v>
      </c>
    </row>
    <row r="38" spans="1:11" ht="25.5">
      <c r="A38" s="38" t="s">
        <v>68</v>
      </c>
      <c r="B38" s="30" t="s">
        <v>69</v>
      </c>
      <c r="C38" s="31">
        <v>371330.02</v>
      </c>
      <c r="D38" s="31">
        <v>873730</v>
      </c>
      <c r="E38" s="31">
        <v>375300</v>
      </c>
      <c r="F38" s="31">
        <v>375915.47</v>
      </c>
      <c r="G38" s="31">
        <f t="shared" si="0"/>
        <v>4585.449999999953</v>
      </c>
      <c r="H38" s="31">
        <f t="shared" si="1"/>
        <v>-615.4699999999721</v>
      </c>
      <c r="I38" s="32">
        <f t="shared" si="2"/>
        <v>1.234871880275108</v>
      </c>
      <c r="J38" s="32">
        <f t="shared" si="3"/>
        <v>100.1639941380229</v>
      </c>
      <c r="K38" s="32">
        <f t="shared" si="4"/>
        <v>43.0242145742964</v>
      </c>
    </row>
    <row r="39" spans="1:11" ht="25.5">
      <c r="A39" s="38" t="s">
        <v>70</v>
      </c>
      <c r="B39" s="30" t="s">
        <v>71</v>
      </c>
      <c r="C39" s="31">
        <v>0</v>
      </c>
      <c r="D39" s="31">
        <v>0</v>
      </c>
      <c r="E39" s="31">
        <v>0</v>
      </c>
      <c r="F39" s="31">
        <v>247408.95</v>
      </c>
      <c r="G39" s="31">
        <f t="shared" si="0"/>
        <v>247408.95</v>
      </c>
      <c r="H39" s="31">
        <f t="shared" si="1"/>
        <v>-247408.95</v>
      </c>
      <c r="I39" s="32">
        <f t="shared" si="2"/>
        <v>0</v>
      </c>
      <c r="J39" s="32">
        <f t="shared" si="3"/>
        <v>0</v>
      </c>
      <c r="K39" s="32">
        <f t="shared" si="4"/>
        <v>0</v>
      </c>
    </row>
    <row r="40" spans="1:11" ht="12.75">
      <c r="A40" s="38" t="s">
        <v>193</v>
      </c>
      <c r="B40" s="30" t="s">
        <v>194</v>
      </c>
      <c r="C40" s="31">
        <v>370.86</v>
      </c>
      <c r="D40" s="31">
        <v>0</v>
      </c>
      <c r="E40" s="31">
        <v>0</v>
      </c>
      <c r="F40" s="31">
        <v>0</v>
      </c>
      <c r="G40" s="31">
        <f t="shared" si="0"/>
        <v>-370.86</v>
      </c>
      <c r="H40" s="31">
        <f t="shared" si="1"/>
        <v>0</v>
      </c>
      <c r="I40" s="32">
        <f t="shared" si="2"/>
        <v>-100</v>
      </c>
      <c r="J40" s="32">
        <f t="shared" si="3"/>
        <v>0</v>
      </c>
      <c r="K40" s="32">
        <f t="shared" si="4"/>
        <v>0</v>
      </c>
    </row>
    <row r="41" spans="1:11" ht="51">
      <c r="A41" s="38" t="s">
        <v>72</v>
      </c>
      <c r="B41" s="30" t="s">
        <v>73</v>
      </c>
      <c r="C41" s="31">
        <v>12199.2</v>
      </c>
      <c r="D41" s="31">
        <v>0</v>
      </c>
      <c r="E41" s="31">
        <v>0</v>
      </c>
      <c r="F41" s="31">
        <v>21363.76</v>
      </c>
      <c r="G41" s="31">
        <f t="shared" si="0"/>
        <v>9164.559999999998</v>
      </c>
      <c r="H41" s="31">
        <f t="shared" si="1"/>
        <v>-21363.76</v>
      </c>
      <c r="I41" s="32">
        <f t="shared" si="2"/>
        <v>75.12427044396352</v>
      </c>
      <c r="J41" s="32">
        <f t="shared" si="3"/>
        <v>0</v>
      </c>
      <c r="K41" s="32">
        <f t="shared" si="4"/>
        <v>0</v>
      </c>
    </row>
    <row r="42" spans="1:11" ht="12.75">
      <c r="A42" s="38" t="s">
        <v>74</v>
      </c>
      <c r="B42" s="30" t="s">
        <v>75</v>
      </c>
      <c r="C42" s="31">
        <v>6547049.43</v>
      </c>
      <c r="D42" s="31">
        <v>24550000</v>
      </c>
      <c r="E42" s="31">
        <v>11025000</v>
      </c>
      <c r="F42" s="31">
        <v>6281516.4</v>
      </c>
      <c r="G42" s="31">
        <f t="shared" si="0"/>
        <v>-265533.02999999933</v>
      </c>
      <c r="H42" s="31">
        <f t="shared" si="1"/>
        <v>4743483.6</v>
      </c>
      <c r="I42" s="32">
        <f t="shared" si="2"/>
        <v>-4.055766385133268</v>
      </c>
      <c r="J42" s="32">
        <f t="shared" si="3"/>
        <v>56.97520544217688</v>
      </c>
      <c r="K42" s="32">
        <f t="shared" si="4"/>
        <v>25.586624847250512</v>
      </c>
    </row>
    <row r="43" spans="1:11" ht="25.5">
      <c r="A43" s="37" t="s">
        <v>76</v>
      </c>
      <c r="B43" s="30" t="s">
        <v>77</v>
      </c>
      <c r="C43" s="31">
        <v>1086.84</v>
      </c>
      <c r="D43" s="31">
        <v>0</v>
      </c>
      <c r="E43" s="31">
        <v>0</v>
      </c>
      <c r="F43" s="31">
        <v>848.57</v>
      </c>
      <c r="G43" s="31">
        <f t="shared" si="0"/>
        <v>-238.26999999999987</v>
      </c>
      <c r="H43" s="31">
        <f t="shared" si="1"/>
        <v>-848.57</v>
      </c>
      <c r="I43" s="32">
        <f t="shared" si="2"/>
        <v>-21.923190165985787</v>
      </c>
      <c r="J43" s="32">
        <f t="shared" si="3"/>
        <v>0</v>
      </c>
      <c r="K43" s="32">
        <f t="shared" si="4"/>
        <v>0</v>
      </c>
    </row>
    <row r="44" spans="1:11" ht="12.75">
      <c r="A44" s="38" t="s">
        <v>78</v>
      </c>
      <c r="B44" s="30" t="s">
        <v>75</v>
      </c>
      <c r="C44" s="31">
        <v>1086.84</v>
      </c>
      <c r="D44" s="31">
        <v>0</v>
      </c>
      <c r="E44" s="31">
        <v>0</v>
      </c>
      <c r="F44" s="31">
        <v>848.57</v>
      </c>
      <c r="G44" s="31">
        <f t="shared" si="0"/>
        <v>-238.26999999999987</v>
      </c>
      <c r="H44" s="31">
        <f t="shared" si="1"/>
        <v>-848.57</v>
      </c>
      <c r="I44" s="32">
        <f t="shared" si="2"/>
        <v>-21.923190165985787</v>
      </c>
      <c r="J44" s="32">
        <f t="shared" si="3"/>
        <v>0</v>
      </c>
      <c r="K44" s="32">
        <f t="shared" si="4"/>
        <v>0</v>
      </c>
    </row>
    <row r="45" spans="1:11" ht="25.5">
      <c r="A45" s="35" t="s">
        <v>79</v>
      </c>
      <c r="B45" s="30" t="s">
        <v>80</v>
      </c>
      <c r="C45" s="31">
        <v>1762.24</v>
      </c>
      <c r="D45" s="31">
        <v>16105</v>
      </c>
      <c r="E45" s="31">
        <v>18</v>
      </c>
      <c r="F45" s="31">
        <v>925.45</v>
      </c>
      <c r="G45" s="31">
        <f t="shared" si="0"/>
        <v>-836.79</v>
      </c>
      <c r="H45" s="31">
        <f t="shared" si="1"/>
        <v>-907.45</v>
      </c>
      <c r="I45" s="32">
        <f t="shared" si="2"/>
        <v>-47.48445160704557</v>
      </c>
      <c r="J45" s="32">
        <f t="shared" si="3"/>
        <v>5141.388888888889</v>
      </c>
      <c r="K45" s="32">
        <f t="shared" si="4"/>
        <v>5.746352064576219</v>
      </c>
    </row>
    <row r="46" spans="1:11" ht="12.75">
      <c r="A46" s="35" t="s">
        <v>81</v>
      </c>
      <c r="B46" s="30" t="s">
        <v>82</v>
      </c>
      <c r="C46" s="31">
        <v>159111860.73</v>
      </c>
      <c r="D46" s="31">
        <v>317879094</v>
      </c>
      <c r="E46" s="31">
        <v>163654230</v>
      </c>
      <c r="F46" s="31">
        <v>162201354.48</v>
      </c>
      <c r="G46" s="31">
        <f t="shared" si="0"/>
        <v>3089493.75</v>
      </c>
      <c r="H46" s="31">
        <f t="shared" si="1"/>
        <v>1452875.5200000107</v>
      </c>
      <c r="I46" s="32">
        <f t="shared" si="2"/>
        <v>1.94171178429157</v>
      </c>
      <c r="J46" s="32">
        <f t="shared" si="3"/>
        <v>99.1122285565121</v>
      </c>
      <c r="K46" s="32">
        <f t="shared" si="4"/>
        <v>51.02611575959758</v>
      </c>
    </row>
    <row r="47" spans="1:11" ht="12.75">
      <c r="A47" s="36" t="s">
        <v>83</v>
      </c>
      <c r="B47" s="30" t="s">
        <v>84</v>
      </c>
      <c r="C47" s="31">
        <v>159111860.73</v>
      </c>
      <c r="D47" s="31">
        <v>317879094</v>
      </c>
      <c r="E47" s="31">
        <v>163654230</v>
      </c>
      <c r="F47" s="31">
        <v>162201354.48</v>
      </c>
      <c r="G47" s="31">
        <f t="shared" si="0"/>
        <v>3089493.75</v>
      </c>
      <c r="H47" s="31">
        <f t="shared" si="1"/>
        <v>1452875.5200000107</v>
      </c>
      <c r="I47" s="32">
        <f t="shared" si="2"/>
        <v>1.94171178429157</v>
      </c>
      <c r="J47" s="32">
        <f t="shared" si="3"/>
        <v>99.1122285565121</v>
      </c>
      <c r="K47" s="32">
        <f t="shared" si="4"/>
        <v>51.02611575959758</v>
      </c>
    </row>
    <row r="48" spans="1:11" ht="25.5">
      <c r="A48" s="37" t="s">
        <v>85</v>
      </c>
      <c r="B48" s="30" t="s">
        <v>86</v>
      </c>
      <c r="C48" s="31">
        <v>102459977.25</v>
      </c>
      <c r="D48" s="31">
        <v>192816176</v>
      </c>
      <c r="E48" s="31">
        <v>94490401</v>
      </c>
      <c r="F48" s="31">
        <v>94481266.34</v>
      </c>
      <c r="G48" s="31">
        <f aca="true" t="shared" si="5" ref="G48:G79">F48-C48</f>
        <v>-7978710.909999996</v>
      </c>
      <c r="H48" s="31">
        <f aca="true" t="shared" si="6" ref="H48:H79">E48-F48</f>
        <v>9134.659999996424</v>
      </c>
      <c r="I48" s="32">
        <f aca="true" t="shared" si="7" ref="I48:I79">IF(ISERROR(F48/C48),0,F48/C48*100-100)</f>
        <v>-7.7871488205898345</v>
      </c>
      <c r="J48" s="32">
        <f aca="true" t="shared" si="8" ref="J48:J79">IF(ISERROR(F48/E48),0,F48/E48*100)</f>
        <v>99.99033271115022</v>
      </c>
      <c r="K48" s="32">
        <f aca="true" t="shared" si="9" ref="K48:K79">IF(ISERROR(F48/D48),0,F48/D48*100)</f>
        <v>49.00069501430212</v>
      </c>
    </row>
    <row r="49" spans="1:11" ht="25.5">
      <c r="A49" s="38" t="s">
        <v>87</v>
      </c>
      <c r="B49" s="30" t="s">
        <v>88</v>
      </c>
      <c r="C49" s="31">
        <v>102459977.25</v>
      </c>
      <c r="D49" s="31">
        <v>192816176</v>
      </c>
      <c r="E49" s="31">
        <v>94490401</v>
      </c>
      <c r="F49" s="31">
        <v>94481266.34</v>
      </c>
      <c r="G49" s="31">
        <f t="shared" si="5"/>
        <v>-7978710.909999996</v>
      </c>
      <c r="H49" s="31">
        <f t="shared" si="6"/>
        <v>9134.659999996424</v>
      </c>
      <c r="I49" s="32">
        <f t="shared" si="7"/>
        <v>-7.7871488205898345</v>
      </c>
      <c r="J49" s="32">
        <f t="shared" si="8"/>
        <v>99.99033271115022</v>
      </c>
      <c r="K49" s="32">
        <f t="shared" si="9"/>
        <v>49.00069501430212</v>
      </c>
    </row>
    <row r="50" spans="1:11" ht="51">
      <c r="A50" s="39" t="s">
        <v>89</v>
      </c>
      <c r="B50" s="30" t="s">
        <v>90</v>
      </c>
      <c r="C50" s="31">
        <v>761415</v>
      </c>
      <c r="D50" s="31">
        <v>1520387</v>
      </c>
      <c r="E50" s="31">
        <v>760191</v>
      </c>
      <c r="F50" s="31">
        <v>760191</v>
      </c>
      <c r="G50" s="31">
        <f t="shared" si="5"/>
        <v>-1224</v>
      </c>
      <c r="H50" s="31">
        <f t="shared" si="6"/>
        <v>0</v>
      </c>
      <c r="I50" s="32">
        <f t="shared" si="7"/>
        <v>-0.16075333425267502</v>
      </c>
      <c r="J50" s="32">
        <f t="shared" si="8"/>
        <v>100</v>
      </c>
      <c r="K50" s="32">
        <f t="shared" si="9"/>
        <v>49.999835568181</v>
      </c>
    </row>
    <row r="51" spans="1:11" ht="25.5">
      <c r="A51" s="39" t="s">
        <v>91</v>
      </c>
      <c r="B51" s="30" t="s">
        <v>92</v>
      </c>
      <c r="C51" s="31">
        <v>2141001.66</v>
      </c>
      <c r="D51" s="31">
        <v>5351174</v>
      </c>
      <c r="E51" s="31">
        <v>1156174</v>
      </c>
      <c r="F51" s="31">
        <v>1150831.49</v>
      </c>
      <c r="G51" s="31">
        <f t="shared" si="5"/>
        <v>-990170.1700000002</v>
      </c>
      <c r="H51" s="31">
        <f t="shared" si="6"/>
        <v>5342.510000000009</v>
      </c>
      <c r="I51" s="32">
        <f t="shared" si="7"/>
        <v>-46.24798702865088</v>
      </c>
      <c r="J51" s="32">
        <f t="shared" si="8"/>
        <v>99.53791470833974</v>
      </c>
      <c r="K51" s="32">
        <f t="shared" si="9"/>
        <v>21.50614967855652</v>
      </c>
    </row>
    <row r="52" spans="1:11" ht="12.75">
      <c r="A52" s="39" t="s">
        <v>93</v>
      </c>
      <c r="B52" s="30" t="s">
        <v>94</v>
      </c>
      <c r="C52" s="31">
        <v>195062.04</v>
      </c>
      <c r="D52" s="31">
        <v>500007</v>
      </c>
      <c r="E52" s="31">
        <v>97515</v>
      </c>
      <c r="F52" s="31">
        <v>95400.42</v>
      </c>
      <c r="G52" s="31">
        <f t="shared" si="5"/>
        <v>-99661.62000000001</v>
      </c>
      <c r="H52" s="31">
        <f t="shared" si="6"/>
        <v>2114.5800000000017</v>
      </c>
      <c r="I52" s="32">
        <f t="shared" si="7"/>
        <v>-51.0922678753898</v>
      </c>
      <c r="J52" s="32">
        <f t="shared" si="8"/>
        <v>97.83153361021381</v>
      </c>
      <c r="K52" s="32">
        <f t="shared" si="9"/>
        <v>19.079816882563644</v>
      </c>
    </row>
    <row r="53" spans="1:11" ht="25.5">
      <c r="A53" s="39" t="s">
        <v>95</v>
      </c>
      <c r="B53" s="30" t="s">
        <v>96</v>
      </c>
      <c r="C53" s="31">
        <v>1320492</v>
      </c>
      <c r="D53" s="31">
        <v>2608295</v>
      </c>
      <c r="E53" s="31">
        <v>1304142</v>
      </c>
      <c r="F53" s="31">
        <v>1304142</v>
      </c>
      <c r="G53" s="31">
        <f t="shared" si="5"/>
        <v>-16350</v>
      </c>
      <c r="H53" s="31">
        <f t="shared" si="6"/>
        <v>0</v>
      </c>
      <c r="I53" s="32">
        <f t="shared" si="7"/>
        <v>-1.2381748620968551</v>
      </c>
      <c r="J53" s="32">
        <f t="shared" si="8"/>
        <v>100</v>
      </c>
      <c r="K53" s="32">
        <f t="shared" si="9"/>
        <v>49.99978913428121</v>
      </c>
    </row>
    <row r="54" spans="1:11" ht="25.5">
      <c r="A54" s="39" t="s">
        <v>97</v>
      </c>
      <c r="B54" s="30" t="s">
        <v>98</v>
      </c>
      <c r="C54" s="31">
        <v>1104768</v>
      </c>
      <c r="D54" s="31">
        <v>2309328</v>
      </c>
      <c r="E54" s="31">
        <v>1154664</v>
      </c>
      <c r="F54" s="31">
        <v>1154664</v>
      </c>
      <c r="G54" s="31">
        <f t="shared" si="5"/>
        <v>49896</v>
      </c>
      <c r="H54" s="31">
        <f t="shared" si="6"/>
        <v>0</v>
      </c>
      <c r="I54" s="32">
        <f t="shared" si="7"/>
        <v>4.516423357664223</v>
      </c>
      <c r="J54" s="32">
        <f t="shared" si="8"/>
        <v>100</v>
      </c>
      <c r="K54" s="32">
        <f t="shared" si="9"/>
        <v>50</v>
      </c>
    </row>
    <row r="55" spans="1:11" ht="12.75">
      <c r="A55" s="39" t="s">
        <v>99</v>
      </c>
      <c r="B55" s="30" t="s">
        <v>100</v>
      </c>
      <c r="C55" s="31">
        <v>8242464</v>
      </c>
      <c r="D55" s="31">
        <v>16178011</v>
      </c>
      <c r="E55" s="31">
        <v>8089002</v>
      </c>
      <c r="F55" s="31">
        <v>8089002</v>
      </c>
      <c r="G55" s="31">
        <f t="shared" si="5"/>
        <v>-153462</v>
      </c>
      <c r="H55" s="31">
        <f t="shared" si="6"/>
        <v>0</v>
      </c>
      <c r="I55" s="32">
        <f t="shared" si="7"/>
        <v>-1.8618461663890855</v>
      </c>
      <c r="J55" s="32">
        <f t="shared" si="8"/>
        <v>100</v>
      </c>
      <c r="K55" s="32">
        <f t="shared" si="9"/>
        <v>49.9999783656965</v>
      </c>
    </row>
    <row r="56" spans="1:11" ht="12.75">
      <c r="A56" s="39" t="s">
        <v>101</v>
      </c>
      <c r="B56" s="30" t="s">
        <v>102</v>
      </c>
      <c r="C56" s="31">
        <v>88694774.55</v>
      </c>
      <c r="D56" s="31">
        <v>164348974</v>
      </c>
      <c r="E56" s="31">
        <v>81928713</v>
      </c>
      <c r="F56" s="31">
        <v>81927035.43</v>
      </c>
      <c r="G56" s="31">
        <f t="shared" si="5"/>
        <v>-6767739.11999999</v>
      </c>
      <c r="H56" s="31">
        <f t="shared" si="6"/>
        <v>1677.5699999928474</v>
      </c>
      <c r="I56" s="32">
        <f t="shared" si="7"/>
        <v>-7.630369606706438</v>
      </c>
      <c r="J56" s="32">
        <f t="shared" si="8"/>
        <v>99.99795240284077</v>
      </c>
      <c r="K56" s="32">
        <f t="shared" si="9"/>
        <v>49.84943528153696</v>
      </c>
    </row>
    <row r="57" spans="1:11" ht="12.75">
      <c r="A57" s="37" t="s">
        <v>103</v>
      </c>
      <c r="B57" s="30" t="s">
        <v>104</v>
      </c>
      <c r="C57" s="31">
        <v>56651883.48</v>
      </c>
      <c r="D57" s="31">
        <v>125062918</v>
      </c>
      <c r="E57" s="31">
        <v>69163829</v>
      </c>
      <c r="F57" s="31">
        <v>67720088.14</v>
      </c>
      <c r="G57" s="31">
        <f t="shared" si="5"/>
        <v>11068204.660000004</v>
      </c>
      <c r="H57" s="31">
        <f t="shared" si="6"/>
        <v>1443740.8599999994</v>
      </c>
      <c r="I57" s="32">
        <f t="shared" si="7"/>
        <v>19.53722273665879</v>
      </c>
      <c r="J57" s="32">
        <f t="shared" si="8"/>
        <v>97.91257817724347</v>
      </c>
      <c r="K57" s="32">
        <f t="shared" si="9"/>
        <v>54.14881503084711</v>
      </c>
    </row>
    <row r="58" spans="1:11" ht="12.75">
      <c r="A58" s="38" t="s">
        <v>105</v>
      </c>
      <c r="B58" s="30" t="s">
        <v>106</v>
      </c>
      <c r="C58" s="31">
        <v>55875193.72</v>
      </c>
      <c r="D58" s="31">
        <v>122600248</v>
      </c>
      <c r="E58" s="31">
        <v>68053442</v>
      </c>
      <c r="F58" s="31">
        <v>66614018.22</v>
      </c>
      <c r="G58" s="31">
        <f t="shared" si="5"/>
        <v>10738824.5</v>
      </c>
      <c r="H58" s="31">
        <f t="shared" si="6"/>
        <v>1439423.7800000012</v>
      </c>
      <c r="I58" s="32">
        <f t="shared" si="7"/>
        <v>19.21930607312801</v>
      </c>
      <c r="J58" s="32">
        <f t="shared" si="8"/>
        <v>97.88486263486864</v>
      </c>
      <c r="K58" s="32">
        <f t="shared" si="9"/>
        <v>54.3343258326851</v>
      </c>
    </row>
    <row r="59" spans="1:11" ht="25.5">
      <c r="A59" s="39" t="s">
        <v>107</v>
      </c>
      <c r="B59" s="30" t="s">
        <v>108</v>
      </c>
      <c r="C59" s="31">
        <v>9350072.01</v>
      </c>
      <c r="D59" s="31">
        <v>20403334</v>
      </c>
      <c r="E59" s="31">
        <v>11367467</v>
      </c>
      <c r="F59" s="31">
        <v>11367467</v>
      </c>
      <c r="G59" s="31">
        <f t="shared" si="5"/>
        <v>2017394.9900000002</v>
      </c>
      <c r="H59" s="31">
        <f t="shared" si="6"/>
        <v>0</v>
      </c>
      <c r="I59" s="32">
        <f t="shared" si="7"/>
        <v>21.57625083360186</v>
      </c>
      <c r="J59" s="32">
        <f t="shared" si="8"/>
        <v>100</v>
      </c>
      <c r="K59" s="32">
        <f t="shared" si="9"/>
        <v>55.71377207274067</v>
      </c>
    </row>
    <row r="60" spans="1:11" ht="25.5">
      <c r="A60" s="39" t="s">
        <v>109</v>
      </c>
      <c r="B60" s="30" t="s">
        <v>110</v>
      </c>
      <c r="C60" s="31">
        <v>995617.01</v>
      </c>
      <c r="D60" s="31">
        <v>2503665</v>
      </c>
      <c r="E60" s="31">
        <v>1118918</v>
      </c>
      <c r="F60" s="31">
        <v>1109304.65</v>
      </c>
      <c r="G60" s="31">
        <f t="shared" si="5"/>
        <v>113687.6399999999</v>
      </c>
      <c r="H60" s="31">
        <f t="shared" si="6"/>
        <v>9613.350000000093</v>
      </c>
      <c r="I60" s="32">
        <f t="shared" si="7"/>
        <v>11.418812541179847</v>
      </c>
      <c r="J60" s="32">
        <f t="shared" si="8"/>
        <v>99.14083516397089</v>
      </c>
      <c r="K60" s="32">
        <f t="shared" si="9"/>
        <v>44.30723159847663</v>
      </c>
    </row>
    <row r="61" spans="1:11" ht="25.5">
      <c r="A61" s="39" t="s">
        <v>111</v>
      </c>
      <c r="B61" s="30" t="s">
        <v>112</v>
      </c>
      <c r="C61" s="31">
        <v>37796303.22</v>
      </c>
      <c r="D61" s="31">
        <v>82423164</v>
      </c>
      <c r="E61" s="31">
        <v>46794118</v>
      </c>
      <c r="F61" s="31">
        <v>45415193.07</v>
      </c>
      <c r="G61" s="31">
        <f t="shared" si="5"/>
        <v>7618889.8500000015</v>
      </c>
      <c r="H61" s="31">
        <f t="shared" si="6"/>
        <v>1378924.9299999997</v>
      </c>
      <c r="I61" s="32">
        <f t="shared" si="7"/>
        <v>20.15776465135471</v>
      </c>
      <c r="J61" s="32">
        <f t="shared" si="8"/>
        <v>97.05320884560747</v>
      </c>
      <c r="K61" s="32">
        <f t="shared" si="9"/>
        <v>55.10003604083919</v>
      </c>
    </row>
    <row r="62" spans="1:11" ht="25.5">
      <c r="A62" s="39" t="s">
        <v>113</v>
      </c>
      <c r="B62" s="30" t="s">
        <v>114</v>
      </c>
      <c r="C62" s="31">
        <v>28137.72</v>
      </c>
      <c r="D62" s="31">
        <v>81475</v>
      </c>
      <c r="E62" s="31">
        <v>34978</v>
      </c>
      <c r="F62" s="31">
        <v>34050.38</v>
      </c>
      <c r="G62" s="31">
        <f t="shared" si="5"/>
        <v>5912.659999999996</v>
      </c>
      <c r="H62" s="31">
        <f t="shared" si="6"/>
        <v>927.6200000000026</v>
      </c>
      <c r="I62" s="32">
        <f t="shared" si="7"/>
        <v>21.013287501617043</v>
      </c>
      <c r="J62" s="32">
        <f t="shared" si="8"/>
        <v>97.34799016524673</v>
      </c>
      <c r="K62" s="32">
        <f t="shared" si="9"/>
        <v>41.79242712488493</v>
      </c>
    </row>
    <row r="63" spans="1:11" ht="25.5">
      <c r="A63" s="39" t="s">
        <v>115</v>
      </c>
      <c r="B63" s="30" t="s">
        <v>116</v>
      </c>
      <c r="C63" s="31">
        <v>1399829.76</v>
      </c>
      <c r="D63" s="31">
        <v>3913272</v>
      </c>
      <c r="E63" s="31">
        <v>2006576</v>
      </c>
      <c r="F63" s="31">
        <v>1956618.12</v>
      </c>
      <c r="G63" s="31">
        <f t="shared" si="5"/>
        <v>556788.3600000001</v>
      </c>
      <c r="H63" s="31">
        <f t="shared" si="6"/>
        <v>49957.87999999989</v>
      </c>
      <c r="I63" s="32">
        <f t="shared" si="7"/>
        <v>39.77543383561155</v>
      </c>
      <c r="J63" s="32">
        <f t="shared" si="8"/>
        <v>97.51029215937996</v>
      </c>
      <c r="K63" s="32">
        <f t="shared" si="9"/>
        <v>49.99954309335002</v>
      </c>
    </row>
    <row r="64" spans="1:11" ht="25.5">
      <c r="A64" s="39" t="s">
        <v>117</v>
      </c>
      <c r="B64" s="30" t="s">
        <v>118</v>
      </c>
      <c r="C64" s="31">
        <v>4556793</v>
      </c>
      <c r="D64" s="31">
        <v>9136404</v>
      </c>
      <c r="E64" s="31">
        <v>4765822</v>
      </c>
      <c r="F64" s="31">
        <v>4765822</v>
      </c>
      <c r="G64" s="31">
        <f t="shared" si="5"/>
        <v>209029</v>
      </c>
      <c r="H64" s="31">
        <f t="shared" si="6"/>
        <v>0</v>
      </c>
      <c r="I64" s="32">
        <f t="shared" si="7"/>
        <v>4.587195424501388</v>
      </c>
      <c r="J64" s="32">
        <f t="shared" si="8"/>
        <v>100</v>
      </c>
      <c r="K64" s="32">
        <f t="shared" si="9"/>
        <v>52.162995419204314</v>
      </c>
    </row>
    <row r="65" spans="1:11" ht="25.5">
      <c r="A65" s="39" t="s">
        <v>119</v>
      </c>
      <c r="B65" s="30" t="s">
        <v>120</v>
      </c>
      <c r="C65" s="31">
        <v>366965</v>
      </c>
      <c r="D65" s="31">
        <v>1103789</v>
      </c>
      <c r="E65" s="31">
        <v>382343</v>
      </c>
      <c r="F65" s="31">
        <v>382343</v>
      </c>
      <c r="G65" s="31">
        <f t="shared" si="5"/>
        <v>15378</v>
      </c>
      <c r="H65" s="31">
        <f t="shared" si="6"/>
        <v>0</v>
      </c>
      <c r="I65" s="32">
        <f t="shared" si="7"/>
        <v>4.190590383279073</v>
      </c>
      <c r="J65" s="32">
        <f t="shared" si="8"/>
        <v>100</v>
      </c>
      <c r="K65" s="32">
        <f t="shared" si="9"/>
        <v>34.63913845852785</v>
      </c>
    </row>
    <row r="66" spans="1:11" ht="25.5">
      <c r="A66" s="39" t="s">
        <v>121</v>
      </c>
      <c r="B66" s="30" t="s">
        <v>122</v>
      </c>
      <c r="C66" s="31">
        <v>98991</v>
      </c>
      <c r="D66" s="31">
        <v>206473</v>
      </c>
      <c r="E66" s="31">
        <v>107702</v>
      </c>
      <c r="F66" s="31">
        <v>107702</v>
      </c>
      <c r="G66" s="31">
        <f t="shared" si="5"/>
        <v>8711</v>
      </c>
      <c r="H66" s="31">
        <f t="shared" si="6"/>
        <v>0</v>
      </c>
      <c r="I66" s="32">
        <f t="shared" si="7"/>
        <v>8.799789879888081</v>
      </c>
      <c r="J66" s="32">
        <f t="shared" si="8"/>
        <v>100</v>
      </c>
      <c r="K66" s="32">
        <f t="shared" si="9"/>
        <v>52.16275251485667</v>
      </c>
    </row>
    <row r="67" spans="1:11" ht="25.5">
      <c r="A67" s="39" t="s">
        <v>123</v>
      </c>
      <c r="B67" s="30" t="s">
        <v>124</v>
      </c>
      <c r="C67" s="31">
        <v>1282485</v>
      </c>
      <c r="D67" s="31">
        <v>2828672</v>
      </c>
      <c r="E67" s="31">
        <v>1475518</v>
      </c>
      <c r="F67" s="31">
        <v>1475518</v>
      </c>
      <c r="G67" s="31">
        <f t="shared" si="5"/>
        <v>193033</v>
      </c>
      <c r="H67" s="31">
        <f t="shared" si="6"/>
        <v>0</v>
      </c>
      <c r="I67" s="32">
        <f t="shared" si="7"/>
        <v>15.051482083611106</v>
      </c>
      <c r="J67" s="32">
        <f t="shared" si="8"/>
        <v>100</v>
      </c>
      <c r="K67" s="32">
        <f t="shared" si="9"/>
        <v>52.16292309606769</v>
      </c>
    </row>
    <row r="68" spans="1:11" ht="12.75">
      <c r="A68" s="38" t="s">
        <v>125</v>
      </c>
      <c r="B68" s="30" t="s">
        <v>126</v>
      </c>
      <c r="C68" s="31">
        <v>776689.76</v>
      </c>
      <c r="D68" s="31">
        <v>2462670</v>
      </c>
      <c r="E68" s="31">
        <v>1110387</v>
      </c>
      <c r="F68" s="31">
        <v>1106069.92</v>
      </c>
      <c r="G68" s="31">
        <f t="shared" si="5"/>
        <v>329380.1599999999</v>
      </c>
      <c r="H68" s="31">
        <f t="shared" si="6"/>
        <v>4317.0800000000745</v>
      </c>
      <c r="I68" s="32">
        <f t="shared" si="7"/>
        <v>42.408201699479065</v>
      </c>
      <c r="J68" s="32">
        <f t="shared" si="8"/>
        <v>99.6112094251824</v>
      </c>
      <c r="K68" s="32">
        <f t="shared" si="9"/>
        <v>44.913444351049876</v>
      </c>
    </row>
    <row r="69" spans="1:11" ht="12.75">
      <c r="A69" s="29" t="s">
        <v>127</v>
      </c>
      <c r="B69" s="30" t="s">
        <v>128</v>
      </c>
      <c r="C69" s="31">
        <v>1142951331.19</v>
      </c>
      <c r="D69" s="31">
        <v>2367689546</v>
      </c>
      <c r="E69" s="31">
        <v>1224067715</v>
      </c>
      <c r="F69" s="31">
        <v>1216235698.58</v>
      </c>
      <c r="G69" s="31">
        <f t="shared" si="5"/>
        <v>73284367.38999987</v>
      </c>
      <c r="H69" s="31">
        <f t="shared" si="6"/>
        <v>7832016.420000076</v>
      </c>
      <c r="I69" s="32">
        <f t="shared" si="7"/>
        <v>6.411853715039541</v>
      </c>
      <c r="J69" s="32">
        <f t="shared" si="8"/>
        <v>99.36016477487112</v>
      </c>
      <c r="K69" s="32">
        <f t="shared" si="9"/>
        <v>51.368039388218</v>
      </c>
    </row>
    <row r="70" spans="1:11" ht="12.75">
      <c r="A70" s="35" t="s">
        <v>27</v>
      </c>
      <c r="B70" s="30" t="s">
        <v>129</v>
      </c>
      <c r="C70" s="31">
        <v>1142542242.82</v>
      </c>
      <c r="D70" s="31">
        <v>2366419167</v>
      </c>
      <c r="E70" s="31">
        <v>1223334177</v>
      </c>
      <c r="F70" s="31">
        <v>1215502160.66</v>
      </c>
      <c r="G70" s="31">
        <f t="shared" si="5"/>
        <v>72959917.84000015</v>
      </c>
      <c r="H70" s="31">
        <f t="shared" si="6"/>
        <v>7832016.339999914</v>
      </c>
      <c r="I70" s="32">
        <f t="shared" si="7"/>
        <v>6.385752325438915</v>
      </c>
      <c r="J70" s="32">
        <f t="shared" si="8"/>
        <v>99.3597811221782</v>
      </c>
      <c r="K70" s="32">
        <f t="shared" si="9"/>
        <v>51.36461779934527</v>
      </c>
    </row>
    <row r="71" spans="1:11" ht="12.75">
      <c r="A71" s="36" t="s">
        <v>130</v>
      </c>
      <c r="B71" s="30" t="s">
        <v>131</v>
      </c>
      <c r="C71" s="31">
        <v>7120456.51</v>
      </c>
      <c r="D71" s="31">
        <v>14590173</v>
      </c>
      <c r="E71" s="31">
        <v>7195427</v>
      </c>
      <c r="F71" s="31">
        <v>7153629.93</v>
      </c>
      <c r="G71" s="31">
        <f t="shared" si="5"/>
        <v>33173.419999999925</v>
      </c>
      <c r="H71" s="31">
        <f t="shared" si="6"/>
        <v>41797.0700000003</v>
      </c>
      <c r="I71" s="32">
        <f t="shared" si="7"/>
        <v>0.46588894902188827</v>
      </c>
      <c r="J71" s="32">
        <f t="shared" si="8"/>
        <v>99.41911619699567</v>
      </c>
      <c r="K71" s="32">
        <f t="shared" si="9"/>
        <v>49.03046680803579</v>
      </c>
    </row>
    <row r="72" spans="1:11" ht="12.75">
      <c r="A72" s="37" t="s">
        <v>132</v>
      </c>
      <c r="B72" s="30" t="s">
        <v>133</v>
      </c>
      <c r="C72" s="31">
        <v>5193294.57</v>
      </c>
      <c r="D72" s="31">
        <v>11244491</v>
      </c>
      <c r="E72" s="31">
        <v>5435695</v>
      </c>
      <c r="F72" s="31">
        <v>5435693.3</v>
      </c>
      <c r="G72" s="31">
        <f t="shared" si="5"/>
        <v>242398.72999999952</v>
      </c>
      <c r="H72" s="31">
        <f t="shared" si="6"/>
        <v>1.7000000001862645</v>
      </c>
      <c r="I72" s="32">
        <f t="shared" si="7"/>
        <v>4.667532848998391</v>
      </c>
      <c r="J72" s="32">
        <f t="shared" si="8"/>
        <v>99.9999687252504</v>
      </c>
      <c r="K72" s="32">
        <f t="shared" si="9"/>
        <v>48.3409458018153</v>
      </c>
    </row>
    <row r="73" spans="1:11" ht="12.75">
      <c r="A73" s="38" t="s">
        <v>134</v>
      </c>
      <c r="B73" s="30" t="s">
        <v>135</v>
      </c>
      <c r="C73" s="31">
        <v>4000002.55</v>
      </c>
      <c r="D73" s="31">
        <v>8997136</v>
      </c>
      <c r="E73" s="31">
        <v>4273226</v>
      </c>
      <c r="F73" s="31">
        <v>4273225.28</v>
      </c>
      <c r="G73" s="31">
        <f t="shared" si="5"/>
        <v>273222.73000000045</v>
      </c>
      <c r="H73" s="31">
        <f t="shared" si="6"/>
        <v>0.7199999997392297</v>
      </c>
      <c r="I73" s="32">
        <f t="shared" si="7"/>
        <v>6.830563895515525</v>
      </c>
      <c r="J73" s="32">
        <f t="shared" si="8"/>
        <v>99.99998315090286</v>
      </c>
      <c r="K73" s="32">
        <f t="shared" si="9"/>
        <v>47.49539497902444</v>
      </c>
    </row>
    <row r="74" spans="1:11" ht="12.75">
      <c r="A74" s="37" t="s">
        <v>136</v>
      </c>
      <c r="B74" s="30" t="s">
        <v>137</v>
      </c>
      <c r="C74" s="31">
        <v>1927161.94</v>
      </c>
      <c r="D74" s="31">
        <v>3345682</v>
      </c>
      <c r="E74" s="31">
        <v>1759732</v>
      </c>
      <c r="F74" s="31">
        <v>1717936.63</v>
      </c>
      <c r="G74" s="31">
        <f t="shared" si="5"/>
        <v>-209225.31000000006</v>
      </c>
      <c r="H74" s="31">
        <f t="shared" si="6"/>
        <v>41795.37000000011</v>
      </c>
      <c r="I74" s="32">
        <f t="shared" si="7"/>
        <v>-10.856654319356267</v>
      </c>
      <c r="J74" s="32">
        <f t="shared" si="8"/>
        <v>97.62490140544128</v>
      </c>
      <c r="K74" s="32">
        <f t="shared" si="9"/>
        <v>51.34787556019968</v>
      </c>
    </row>
    <row r="75" spans="1:11" ht="12.75">
      <c r="A75" s="36" t="s">
        <v>29</v>
      </c>
      <c r="B75" s="30" t="s">
        <v>138</v>
      </c>
      <c r="C75" s="31">
        <v>1077298316.83</v>
      </c>
      <c r="D75" s="31">
        <v>2221526878</v>
      </c>
      <c r="E75" s="31">
        <v>1144607857</v>
      </c>
      <c r="F75" s="31">
        <v>1138261379.52</v>
      </c>
      <c r="G75" s="31">
        <f t="shared" si="5"/>
        <v>60963062.69000006</v>
      </c>
      <c r="H75" s="31">
        <f t="shared" si="6"/>
        <v>6346477.480000019</v>
      </c>
      <c r="I75" s="32">
        <f t="shared" si="7"/>
        <v>5.658884056311024</v>
      </c>
      <c r="J75" s="32">
        <f t="shared" si="8"/>
        <v>99.44553259518644</v>
      </c>
      <c r="K75" s="32">
        <f t="shared" si="9"/>
        <v>51.23779463540661</v>
      </c>
    </row>
    <row r="76" spans="1:11" ht="12.75">
      <c r="A76" s="37" t="s">
        <v>139</v>
      </c>
      <c r="B76" s="30" t="s">
        <v>140</v>
      </c>
      <c r="C76" s="31">
        <v>2320638.42</v>
      </c>
      <c r="D76" s="31">
        <v>2434159</v>
      </c>
      <c r="E76" s="31">
        <v>1241178</v>
      </c>
      <c r="F76" s="31">
        <v>1209589.51</v>
      </c>
      <c r="G76" s="31">
        <f t="shared" si="5"/>
        <v>-1111048.91</v>
      </c>
      <c r="H76" s="31">
        <f t="shared" si="6"/>
        <v>31588.48999999999</v>
      </c>
      <c r="I76" s="32">
        <f t="shared" si="7"/>
        <v>-47.87686441905931</v>
      </c>
      <c r="J76" s="32">
        <f t="shared" si="8"/>
        <v>97.4549589180601</v>
      </c>
      <c r="K76" s="32">
        <f t="shared" si="9"/>
        <v>49.69229660018101</v>
      </c>
    </row>
    <row r="77" spans="1:11" ht="12.75">
      <c r="A77" s="37" t="s">
        <v>141</v>
      </c>
      <c r="B77" s="30" t="s">
        <v>142</v>
      </c>
      <c r="C77" s="31">
        <v>1074977678.41</v>
      </c>
      <c r="D77" s="31">
        <v>2219092719</v>
      </c>
      <c r="E77" s="31">
        <v>1143366679</v>
      </c>
      <c r="F77" s="31">
        <v>1137051790.01</v>
      </c>
      <c r="G77" s="31">
        <f t="shared" si="5"/>
        <v>62074111.599999905</v>
      </c>
      <c r="H77" s="31">
        <f t="shared" si="6"/>
        <v>6314888.99000001</v>
      </c>
      <c r="I77" s="32">
        <f t="shared" si="7"/>
        <v>5.7744558651500455</v>
      </c>
      <c r="J77" s="32">
        <f t="shared" si="8"/>
        <v>99.44769345600284</v>
      </c>
      <c r="K77" s="32">
        <f t="shared" si="9"/>
        <v>51.239489917410694</v>
      </c>
    </row>
    <row r="78" spans="1:11" ht="25.5">
      <c r="A78" s="36" t="s">
        <v>143</v>
      </c>
      <c r="B78" s="30" t="s">
        <v>144</v>
      </c>
      <c r="C78" s="31">
        <v>17442</v>
      </c>
      <c r="D78" s="31">
        <v>21420</v>
      </c>
      <c r="E78" s="31">
        <v>18977</v>
      </c>
      <c r="F78" s="31">
        <v>18976.07</v>
      </c>
      <c r="G78" s="31">
        <f t="shared" si="5"/>
        <v>1534.0699999999997</v>
      </c>
      <c r="H78" s="31">
        <f t="shared" si="6"/>
        <v>0.930000000000291</v>
      </c>
      <c r="I78" s="32">
        <f t="shared" si="7"/>
        <v>8.79526430455222</v>
      </c>
      <c r="J78" s="32">
        <f t="shared" si="8"/>
        <v>99.99509933076882</v>
      </c>
      <c r="K78" s="32">
        <f t="shared" si="9"/>
        <v>88.59042950513538</v>
      </c>
    </row>
    <row r="79" spans="1:11" ht="12.75">
      <c r="A79" s="37" t="s">
        <v>145</v>
      </c>
      <c r="B79" s="30" t="s">
        <v>146</v>
      </c>
      <c r="C79" s="31">
        <v>17442</v>
      </c>
      <c r="D79" s="31">
        <v>21420</v>
      </c>
      <c r="E79" s="31">
        <v>18977</v>
      </c>
      <c r="F79" s="31">
        <v>18976.07</v>
      </c>
      <c r="G79" s="31">
        <f t="shared" si="5"/>
        <v>1534.0699999999997</v>
      </c>
      <c r="H79" s="31">
        <f t="shared" si="6"/>
        <v>0.930000000000291</v>
      </c>
      <c r="I79" s="32">
        <f t="shared" si="7"/>
        <v>8.79526430455222</v>
      </c>
      <c r="J79" s="32">
        <f t="shared" si="8"/>
        <v>99.99509933076882</v>
      </c>
      <c r="K79" s="32">
        <f t="shared" si="9"/>
        <v>88.59042950513538</v>
      </c>
    </row>
    <row r="80" spans="1:11" ht="12.75">
      <c r="A80" s="36" t="s">
        <v>147</v>
      </c>
      <c r="B80" s="30" t="s">
        <v>148</v>
      </c>
      <c r="C80" s="31">
        <v>58106027.48</v>
      </c>
      <c r="D80" s="31">
        <v>130280696</v>
      </c>
      <c r="E80" s="31">
        <v>71511916</v>
      </c>
      <c r="F80" s="31">
        <v>70068175.14</v>
      </c>
      <c r="G80" s="31">
        <f>F80-C80</f>
        <v>11962147.660000004</v>
      </c>
      <c r="H80" s="31">
        <f aca="true" t="shared" si="10" ref="H80:H93">E80-F80</f>
        <v>1443740.8599999994</v>
      </c>
      <c r="I80" s="32">
        <f aca="true" t="shared" si="11" ref="I80:I93">IF(ISERROR(F80/C80),0,F80/C80*100-100)</f>
        <v>20.586758687155736</v>
      </c>
      <c r="J80" s="32">
        <f aca="true" t="shared" si="12" ref="J80:J93">IF(ISERROR(F80/E80),0,F80/E80*100)</f>
        <v>97.98111847541604</v>
      </c>
      <c r="K80" s="32">
        <f aca="true" t="shared" si="13" ref="K80:K93">IF(ISERROR(F80/D80),0,F80/D80*100)</f>
        <v>53.78246915414084</v>
      </c>
    </row>
    <row r="81" spans="1:11" ht="12.75">
      <c r="A81" s="37" t="s">
        <v>149</v>
      </c>
      <c r="B81" s="30" t="s">
        <v>150</v>
      </c>
      <c r="C81" s="31">
        <v>56651883.48</v>
      </c>
      <c r="D81" s="31">
        <v>125062918</v>
      </c>
      <c r="E81" s="31">
        <v>69163829</v>
      </c>
      <c r="F81" s="31">
        <v>67720088.14</v>
      </c>
      <c r="G81" s="31">
        <f>F81-C81</f>
        <v>11068204.660000004</v>
      </c>
      <c r="H81" s="31">
        <f t="shared" si="10"/>
        <v>1443740.8599999994</v>
      </c>
      <c r="I81" s="32">
        <f t="shared" si="11"/>
        <v>19.53722273665879</v>
      </c>
      <c r="J81" s="32">
        <f t="shared" si="12"/>
        <v>97.91257817724347</v>
      </c>
      <c r="K81" s="32">
        <f t="shared" si="13"/>
        <v>54.14881503084711</v>
      </c>
    </row>
    <row r="82" spans="1:11" ht="25.5">
      <c r="A82" s="38" t="s">
        <v>151</v>
      </c>
      <c r="B82" s="30" t="s">
        <v>152</v>
      </c>
      <c r="C82" s="31">
        <v>56651883.48</v>
      </c>
      <c r="D82" s="31">
        <v>125062918</v>
      </c>
      <c r="E82" s="31">
        <v>69163829</v>
      </c>
      <c r="F82" s="31">
        <v>67720088.14</v>
      </c>
      <c r="G82" s="31">
        <f>F82-C82</f>
        <v>11068204.660000004</v>
      </c>
      <c r="H82" s="31">
        <f t="shared" si="10"/>
        <v>1443740.8599999994</v>
      </c>
      <c r="I82" s="32">
        <f t="shared" si="11"/>
        <v>19.53722273665879</v>
      </c>
      <c r="J82" s="32">
        <f t="shared" si="12"/>
        <v>97.91257817724347</v>
      </c>
      <c r="K82" s="32">
        <f t="shared" si="13"/>
        <v>54.14881503084711</v>
      </c>
    </row>
    <row r="83" spans="1:11" ht="25.5">
      <c r="A83" s="37" t="s">
        <v>153</v>
      </c>
      <c r="B83" s="30" t="s">
        <v>154</v>
      </c>
      <c r="C83" s="31">
        <v>1454144</v>
      </c>
      <c r="D83" s="31">
        <v>5217778</v>
      </c>
      <c r="E83" s="31">
        <v>2348087</v>
      </c>
      <c r="F83" s="31">
        <v>2348087</v>
      </c>
      <c r="G83" s="31">
        <f>F83-C83</f>
        <v>893943</v>
      </c>
      <c r="H83" s="31">
        <f t="shared" si="10"/>
        <v>0</v>
      </c>
      <c r="I83" s="32">
        <f t="shared" si="11"/>
        <v>61.475548501386385</v>
      </c>
      <c r="J83" s="32">
        <f t="shared" si="12"/>
        <v>100</v>
      </c>
      <c r="K83" s="32">
        <f t="shared" si="13"/>
        <v>45.001665459894994</v>
      </c>
    </row>
    <row r="84" spans="1:11" ht="25.5">
      <c r="A84" s="38" t="s">
        <v>155</v>
      </c>
      <c r="B84" s="30" t="s">
        <v>156</v>
      </c>
      <c r="C84" s="31">
        <v>1378816</v>
      </c>
      <c r="D84" s="31">
        <v>5086151</v>
      </c>
      <c r="E84" s="31">
        <v>2272760</v>
      </c>
      <c r="F84" s="31">
        <v>2272760</v>
      </c>
      <c r="G84" s="31">
        <f>F84-C84</f>
        <v>893944</v>
      </c>
      <c r="H84" s="31">
        <f t="shared" si="10"/>
        <v>0</v>
      </c>
      <c r="I84" s="32">
        <f t="shared" si="11"/>
        <v>64.8341765688823</v>
      </c>
      <c r="J84" s="32">
        <f t="shared" si="12"/>
        <v>100</v>
      </c>
      <c r="K84" s="32">
        <f t="shared" si="13"/>
        <v>44.68526396483313</v>
      </c>
    </row>
    <row r="85" spans="1:11" ht="38.25">
      <c r="A85" s="38" t="s">
        <v>157</v>
      </c>
      <c r="B85" s="30" t="s">
        <v>158</v>
      </c>
      <c r="C85" s="31">
        <v>75328</v>
      </c>
      <c r="D85" s="31">
        <v>131627</v>
      </c>
      <c r="E85" s="31">
        <v>75327</v>
      </c>
      <c r="F85" s="31">
        <v>75327</v>
      </c>
      <c r="G85" s="31">
        <f>F85-C85</f>
        <v>-1</v>
      </c>
      <c r="H85" s="31">
        <f t="shared" si="10"/>
        <v>0</v>
      </c>
      <c r="I85" s="32">
        <f t="shared" si="11"/>
        <v>-0.001327527612573931</v>
      </c>
      <c r="J85" s="32">
        <f t="shared" si="12"/>
        <v>100</v>
      </c>
      <c r="K85" s="32">
        <f t="shared" si="13"/>
        <v>57.22762047300326</v>
      </c>
    </row>
    <row r="86" spans="1:11" ht="12.75">
      <c r="A86" s="35" t="s">
        <v>52</v>
      </c>
      <c r="B86" s="30" t="s">
        <v>159</v>
      </c>
      <c r="C86" s="31">
        <v>409088.37</v>
      </c>
      <c r="D86" s="31">
        <v>1270379</v>
      </c>
      <c r="E86" s="31">
        <v>733538</v>
      </c>
      <c r="F86" s="31">
        <v>733537.92</v>
      </c>
      <c r="G86" s="31">
        <f>F86-C86</f>
        <v>324449.55000000005</v>
      </c>
      <c r="H86" s="31">
        <f t="shared" si="10"/>
        <v>0.07999999995809048</v>
      </c>
      <c r="I86" s="32">
        <f t="shared" si="11"/>
        <v>79.31038225310587</v>
      </c>
      <c r="J86" s="32">
        <f t="shared" si="12"/>
        <v>99.99998909395288</v>
      </c>
      <c r="K86" s="32">
        <f t="shared" si="13"/>
        <v>57.741659772398634</v>
      </c>
    </row>
    <row r="87" spans="1:11" ht="12.75">
      <c r="A87" s="36" t="s">
        <v>160</v>
      </c>
      <c r="B87" s="30" t="s">
        <v>161</v>
      </c>
      <c r="C87" s="31">
        <v>409088.37</v>
      </c>
      <c r="D87" s="31">
        <v>1270379</v>
      </c>
      <c r="E87" s="31">
        <v>733538</v>
      </c>
      <c r="F87" s="31">
        <v>733537.92</v>
      </c>
      <c r="G87" s="31">
        <f>F87-C87</f>
        <v>324449.55000000005</v>
      </c>
      <c r="H87" s="31">
        <f t="shared" si="10"/>
        <v>0.07999999995809048</v>
      </c>
      <c r="I87" s="32">
        <f t="shared" si="11"/>
        <v>79.31038225310587</v>
      </c>
      <c r="J87" s="32">
        <f t="shared" si="12"/>
        <v>99.99998909395288</v>
      </c>
      <c r="K87" s="32">
        <f t="shared" si="13"/>
        <v>57.741659772398634</v>
      </c>
    </row>
    <row r="88" spans="1:11" ht="12.75">
      <c r="A88" s="29"/>
      <c r="B88" s="30" t="s">
        <v>162</v>
      </c>
      <c r="C88" s="31">
        <v>21304456.82</v>
      </c>
      <c r="D88" s="31">
        <v>104557619</v>
      </c>
      <c r="E88" s="31">
        <v>-24854532</v>
      </c>
      <c r="F88" s="31">
        <v>-12097613.34</v>
      </c>
      <c r="G88" s="31">
        <f>F88-C88</f>
        <v>-33402070.16</v>
      </c>
      <c r="H88" s="31">
        <f t="shared" si="10"/>
        <v>-12756918.66</v>
      </c>
      <c r="I88" s="32">
        <f t="shared" si="11"/>
        <v>-156.78442516611415</v>
      </c>
      <c r="J88" s="32">
        <f t="shared" si="12"/>
        <v>48.67367182773749</v>
      </c>
      <c r="K88" s="32">
        <f t="shared" si="13"/>
        <v>-11.57028388337726</v>
      </c>
    </row>
    <row r="89" spans="1:11" ht="12.75">
      <c r="A89" s="29" t="s">
        <v>163</v>
      </c>
      <c r="B89" s="30" t="s">
        <v>164</v>
      </c>
      <c r="C89" s="31">
        <v>-21304456.82</v>
      </c>
      <c r="D89" s="31">
        <v>-104557619</v>
      </c>
      <c r="E89" s="31">
        <v>24854532</v>
      </c>
      <c r="F89" s="31">
        <v>12097613.34</v>
      </c>
      <c r="G89" s="31">
        <f>F89-C89</f>
        <v>33402070.16</v>
      </c>
      <c r="H89" s="31">
        <f t="shared" si="10"/>
        <v>12756918.66</v>
      </c>
      <c r="I89" s="32">
        <f t="shared" si="11"/>
        <v>-156.78442516611415</v>
      </c>
      <c r="J89" s="32">
        <f t="shared" si="12"/>
        <v>48.67367182773749</v>
      </c>
      <c r="K89" s="32">
        <f t="shared" si="13"/>
        <v>-11.57028388337726</v>
      </c>
    </row>
    <row r="90" spans="1:11" ht="12.75">
      <c r="A90" s="35" t="s">
        <v>165</v>
      </c>
      <c r="B90" s="30" t="s">
        <v>166</v>
      </c>
      <c r="C90" s="31">
        <v>1057424.49</v>
      </c>
      <c r="D90" s="31">
        <v>0</v>
      </c>
      <c r="E90" s="31">
        <v>0</v>
      </c>
      <c r="F90" s="31">
        <v>5.87</v>
      </c>
      <c r="G90" s="31">
        <f>F90-C90</f>
        <v>-1057418.6199999999</v>
      </c>
      <c r="H90" s="31">
        <f t="shared" si="10"/>
        <v>-5.87</v>
      </c>
      <c r="I90" s="32">
        <f t="shared" si="11"/>
        <v>-99.99944487761958</v>
      </c>
      <c r="J90" s="32">
        <f t="shared" si="12"/>
        <v>0</v>
      </c>
      <c r="K90" s="32">
        <f t="shared" si="13"/>
        <v>0</v>
      </c>
    </row>
    <row r="91" spans="1:11" ht="12.75">
      <c r="A91" s="35" t="s">
        <v>167</v>
      </c>
      <c r="B91" s="30" t="s">
        <v>168</v>
      </c>
      <c r="C91" s="31">
        <v>-22361881.31</v>
      </c>
      <c r="D91" s="31">
        <v>-104557619</v>
      </c>
      <c r="E91" s="31">
        <v>24854532</v>
      </c>
      <c r="F91" s="31">
        <v>12097607.47</v>
      </c>
      <c r="G91" s="31">
        <f>F91-C91</f>
        <v>34459488.78</v>
      </c>
      <c r="H91" s="31">
        <f t="shared" si="10"/>
        <v>12756924.53</v>
      </c>
      <c r="I91" s="32">
        <f t="shared" si="11"/>
        <v>-154.09923835249978</v>
      </c>
      <c r="J91" s="32">
        <f t="shared" si="12"/>
        <v>48.673648210314326</v>
      </c>
      <c r="K91" s="32">
        <f t="shared" si="13"/>
        <v>-11.570278269247888</v>
      </c>
    </row>
    <row r="92" spans="1:11" ht="25.5">
      <c r="A92" s="36" t="s">
        <v>169</v>
      </c>
      <c r="B92" s="30" t="s">
        <v>170</v>
      </c>
      <c r="C92" s="31">
        <v>-21304456.82</v>
      </c>
      <c r="D92" s="31">
        <v>-104557619</v>
      </c>
      <c r="E92" s="31">
        <v>24854532</v>
      </c>
      <c r="F92" s="31">
        <v>12097613.34</v>
      </c>
      <c r="G92" s="31">
        <f>F92-C92</f>
        <v>33402070.16</v>
      </c>
      <c r="H92" s="31">
        <f t="shared" si="10"/>
        <v>12756918.66</v>
      </c>
      <c r="I92" s="32">
        <f t="shared" si="11"/>
        <v>-156.78442516611415</v>
      </c>
      <c r="J92" s="32">
        <f t="shared" si="12"/>
        <v>48.67367182773749</v>
      </c>
      <c r="K92" s="32">
        <f t="shared" si="13"/>
        <v>-11.57028388337726</v>
      </c>
    </row>
    <row r="93" spans="1:11" ht="38.25">
      <c r="A93" s="36" t="s">
        <v>171</v>
      </c>
      <c r="B93" s="30" t="s">
        <v>172</v>
      </c>
      <c r="C93" s="31">
        <v>-1057424.49</v>
      </c>
      <c r="D93" s="31">
        <v>0</v>
      </c>
      <c r="E93" s="31">
        <v>0</v>
      </c>
      <c r="F93" s="31">
        <v>-5.87</v>
      </c>
      <c r="G93" s="31">
        <f>F93-C93</f>
        <v>1057418.6199999999</v>
      </c>
      <c r="H93" s="31">
        <f t="shared" si="10"/>
        <v>5.87</v>
      </c>
      <c r="I93" s="32">
        <f t="shared" si="11"/>
        <v>-99.99944487761958</v>
      </c>
      <c r="J93" s="32">
        <f t="shared" si="12"/>
        <v>0</v>
      </c>
      <c r="K93" s="32">
        <f t="shared" si="13"/>
        <v>0</v>
      </c>
    </row>
    <row r="94" spans="1:11" ht="12.75">
      <c r="A94" s="29"/>
      <c r="B94" s="30"/>
      <c r="C94" s="31"/>
      <c r="D94" s="31"/>
      <c r="E94" s="31"/>
      <c r="F94" s="31"/>
      <c r="G94" s="31"/>
      <c r="H94" s="31"/>
      <c r="I94" s="32"/>
      <c r="J94" s="32"/>
      <c r="K94" s="32"/>
    </row>
    <row r="95" spans="1:11" ht="12.75">
      <c r="A95" s="40"/>
      <c r="B95" s="41" t="s">
        <v>173</v>
      </c>
      <c r="C95" s="42"/>
      <c r="D95" s="42"/>
      <c r="E95" s="42"/>
      <c r="F95" s="42"/>
      <c r="G95" s="42"/>
      <c r="H95" s="42"/>
      <c r="I95" s="43"/>
      <c r="J95" s="43"/>
      <c r="K95" s="43"/>
    </row>
    <row r="96" spans="1:11" ht="12.75">
      <c r="A96" s="29" t="s">
        <v>25</v>
      </c>
      <c r="B96" s="30" t="s">
        <v>26</v>
      </c>
      <c r="C96" s="31">
        <v>1164255788.01</v>
      </c>
      <c r="D96" s="31">
        <v>2472247165</v>
      </c>
      <c r="E96" s="31">
        <v>1199213183</v>
      </c>
      <c r="F96" s="31">
        <v>1204138085.24</v>
      </c>
      <c r="G96" s="31">
        <f aca="true" t="shared" si="14" ref="G96:G127">F96-C96</f>
        <v>39882297.23000002</v>
      </c>
      <c r="H96" s="31">
        <f aca="true" t="shared" si="15" ref="H96:H127">E96-F96</f>
        <v>-4924902.24000001</v>
      </c>
      <c r="I96" s="32">
        <f aca="true" t="shared" si="16" ref="I96:I127">IF(ISERROR(F96/C96),0,F96/C96*100-100)</f>
        <v>3.4255614308062547</v>
      </c>
      <c r="J96" s="32">
        <f aca="true" t="shared" si="17" ref="J96:J127">IF(ISERROR(F96/E96),0,F96/E96*100)</f>
        <v>100.41067779355792</v>
      </c>
      <c r="K96" s="32">
        <f aca="true" t="shared" si="18" ref="K96:K127">IF(ISERROR(F96/D96),0,F96/D96*100)</f>
        <v>48.70621765845973</v>
      </c>
    </row>
    <row r="97" spans="1:11" ht="12.75">
      <c r="A97" s="35" t="s">
        <v>27</v>
      </c>
      <c r="B97" s="30" t="s">
        <v>28</v>
      </c>
      <c r="C97" s="31">
        <v>987192330.3</v>
      </c>
      <c r="D97" s="31">
        <v>2108948236</v>
      </c>
      <c r="E97" s="31">
        <v>1017213635</v>
      </c>
      <c r="F97" s="31">
        <v>1022866752.37</v>
      </c>
      <c r="G97" s="31">
        <f t="shared" si="14"/>
        <v>35674422.07000005</v>
      </c>
      <c r="H97" s="31">
        <f t="shared" si="15"/>
        <v>-5653117.370000005</v>
      </c>
      <c r="I97" s="32">
        <f t="shared" si="16"/>
        <v>3.6137256110122706</v>
      </c>
      <c r="J97" s="32">
        <f t="shared" si="17"/>
        <v>100.55574533957166</v>
      </c>
      <c r="K97" s="32">
        <f t="shared" si="18"/>
        <v>48.50127352153749</v>
      </c>
    </row>
    <row r="98" spans="1:11" s="5" customFormat="1" ht="12.75">
      <c r="A98" s="36" t="s">
        <v>29</v>
      </c>
      <c r="B98" s="30" t="s">
        <v>30</v>
      </c>
      <c r="C98" s="31">
        <v>987192330.3</v>
      </c>
      <c r="D98" s="31">
        <v>2108948236</v>
      </c>
      <c r="E98" s="31">
        <v>1017213635</v>
      </c>
      <c r="F98" s="31">
        <v>1022866752.37</v>
      </c>
      <c r="G98" s="31">
        <f t="shared" si="14"/>
        <v>35674422.07000005</v>
      </c>
      <c r="H98" s="31">
        <f t="shared" si="15"/>
        <v>-5653117.370000005</v>
      </c>
      <c r="I98" s="32">
        <f t="shared" si="16"/>
        <v>3.6137256110122706</v>
      </c>
      <c r="J98" s="32">
        <f t="shared" si="17"/>
        <v>100.55574533957166</v>
      </c>
      <c r="K98" s="32">
        <f t="shared" si="18"/>
        <v>48.50127352153749</v>
      </c>
    </row>
    <row r="99" spans="1:11" ht="12.75">
      <c r="A99" s="37" t="s">
        <v>31</v>
      </c>
      <c r="B99" s="30" t="s">
        <v>32</v>
      </c>
      <c r="C99" s="31">
        <v>1130072188.79</v>
      </c>
      <c r="D99" s="31">
        <v>2108948236</v>
      </c>
      <c r="E99" s="31">
        <v>1017213635</v>
      </c>
      <c r="F99" s="31">
        <v>1211005075.89</v>
      </c>
      <c r="G99" s="31">
        <f t="shared" si="14"/>
        <v>80932887.10000014</v>
      </c>
      <c r="H99" s="31">
        <f t="shared" si="15"/>
        <v>-193791440.8900001</v>
      </c>
      <c r="I99" s="32">
        <f t="shared" si="16"/>
        <v>7.161744878144233</v>
      </c>
      <c r="J99" s="32">
        <f t="shared" si="17"/>
        <v>119.05120362351416</v>
      </c>
      <c r="K99" s="32">
        <f t="shared" si="18"/>
        <v>57.42222854112765</v>
      </c>
    </row>
    <row r="100" spans="1:11" ht="12.75">
      <c r="A100" s="38" t="s">
        <v>33</v>
      </c>
      <c r="B100" s="30" t="s">
        <v>34</v>
      </c>
      <c r="C100" s="31">
        <v>108824.48</v>
      </c>
      <c r="D100" s="31">
        <v>180000</v>
      </c>
      <c r="E100" s="31">
        <v>90000</v>
      </c>
      <c r="F100" s="31">
        <v>114960.27</v>
      </c>
      <c r="G100" s="31">
        <f t="shared" si="14"/>
        <v>6135.790000000008</v>
      </c>
      <c r="H100" s="31">
        <f t="shared" si="15"/>
        <v>-24960.270000000004</v>
      </c>
      <c r="I100" s="32">
        <f t="shared" si="16"/>
        <v>5.638244262687948</v>
      </c>
      <c r="J100" s="32">
        <f t="shared" si="17"/>
        <v>127.73363333333334</v>
      </c>
      <c r="K100" s="32">
        <f t="shared" si="18"/>
        <v>63.86681666666667</v>
      </c>
    </row>
    <row r="101" spans="1:11" ht="25.5">
      <c r="A101" s="39" t="s">
        <v>35</v>
      </c>
      <c r="B101" s="30" t="s">
        <v>36</v>
      </c>
      <c r="C101" s="31">
        <v>92620.17</v>
      </c>
      <c r="D101" s="31">
        <v>180000</v>
      </c>
      <c r="E101" s="31">
        <v>90000</v>
      </c>
      <c r="F101" s="31">
        <v>100331.23</v>
      </c>
      <c r="G101" s="31">
        <f t="shared" si="14"/>
        <v>7711.059999999998</v>
      </c>
      <c r="H101" s="31">
        <f t="shared" si="15"/>
        <v>-10331.229999999996</v>
      </c>
      <c r="I101" s="32">
        <f t="shared" si="16"/>
        <v>8.32546517675361</v>
      </c>
      <c r="J101" s="32">
        <f t="shared" si="17"/>
        <v>111.47914444444444</v>
      </c>
      <c r="K101" s="32">
        <f t="shared" si="18"/>
        <v>55.73957222222222</v>
      </c>
    </row>
    <row r="102" spans="1:11" ht="25.5">
      <c r="A102" s="38" t="s">
        <v>37</v>
      </c>
      <c r="B102" s="30" t="s">
        <v>38</v>
      </c>
      <c r="C102" s="31">
        <v>1129963364.31</v>
      </c>
      <c r="D102" s="31">
        <v>2108768236</v>
      </c>
      <c r="E102" s="31">
        <v>1017123635</v>
      </c>
      <c r="F102" s="31">
        <v>1210890115.62</v>
      </c>
      <c r="G102" s="31">
        <f t="shared" si="14"/>
        <v>80926751.30999994</v>
      </c>
      <c r="H102" s="31">
        <f t="shared" si="15"/>
        <v>-193766480.6199999</v>
      </c>
      <c r="I102" s="32">
        <f t="shared" si="16"/>
        <v>7.161891603398757</v>
      </c>
      <c r="J102" s="32">
        <f t="shared" si="17"/>
        <v>119.05043536029913</v>
      </c>
      <c r="K102" s="32">
        <f t="shared" si="18"/>
        <v>57.421678444705094</v>
      </c>
    </row>
    <row r="103" spans="1:11" ht="25.5">
      <c r="A103" s="39" t="s">
        <v>39</v>
      </c>
      <c r="B103" s="30" t="s">
        <v>40</v>
      </c>
      <c r="C103" s="31">
        <v>816624523.12</v>
      </c>
      <c r="D103" s="31">
        <v>1375416076</v>
      </c>
      <c r="E103" s="31">
        <v>666662315</v>
      </c>
      <c r="F103" s="31">
        <v>857310201.62</v>
      </c>
      <c r="G103" s="31">
        <f t="shared" si="14"/>
        <v>40685678.5</v>
      </c>
      <c r="H103" s="31">
        <f t="shared" si="15"/>
        <v>-190647886.62</v>
      </c>
      <c r="I103" s="32">
        <f t="shared" si="16"/>
        <v>4.982176918292396</v>
      </c>
      <c r="J103" s="32">
        <f t="shared" si="17"/>
        <v>128.59736966233046</v>
      </c>
      <c r="K103" s="32">
        <f t="shared" si="18"/>
        <v>62.330971447799186</v>
      </c>
    </row>
    <row r="104" spans="1:11" ht="25.5">
      <c r="A104" s="39" t="s">
        <v>41</v>
      </c>
      <c r="B104" s="30" t="s">
        <v>42</v>
      </c>
      <c r="C104" s="31">
        <v>65763867.81</v>
      </c>
      <c r="D104" s="31">
        <v>142652064</v>
      </c>
      <c r="E104" s="31">
        <v>68171928</v>
      </c>
      <c r="F104" s="31">
        <v>68778558.57</v>
      </c>
      <c r="G104" s="31">
        <f t="shared" si="14"/>
        <v>3014690.7599999905</v>
      </c>
      <c r="H104" s="31">
        <f t="shared" si="15"/>
        <v>-606630.5699999928</v>
      </c>
      <c r="I104" s="32">
        <f t="shared" si="16"/>
        <v>4.584114134998572</v>
      </c>
      <c r="J104" s="32">
        <f t="shared" si="17"/>
        <v>100.88985391464944</v>
      </c>
      <c r="K104" s="32">
        <f t="shared" si="18"/>
        <v>48.21420499741244</v>
      </c>
    </row>
    <row r="105" spans="1:11" ht="38.25">
      <c r="A105" s="39" t="s">
        <v>43</v>
      </c>
      <c r="B105" s="30" t="s">
        <v>44</v>
      </c>
      <c r="C105" s="31">
        <v>17740425.03</v>
      </c>
      <c r="D105" s="31">
        <v>40183680</v>
      </c>
      <c r="E105" s="31">
        <v>19203360</v>
      </c>
      <c r="F105" s="31">
        <v>19374242.04</v>
      </c>
      <c r="G105" s="31">
        <f t="shared" si="14"/>
        <v>1633817.009999998</v>
      </c>
      <c r="H105" s="31">
        <f t="shared" si="15"/>
        <v>-170882.0399999991</v>
      </c>
      <c r="I105" s="32">
        <f t="shared" si="16"/>
        <v>9.209570837435564</v>
      </c>
      <c r="J105" s="32">
        <f t="shared" si="17"/>
        <v>100.88985490039242</v>
      </c>
      <c r="K105" s="32">
        <f t="shared" si="18"/>
        <v>48.2142054684887</v>
      </c>
    </row>
    <row r="106" spans="1:11" ht="25.5">
      <c r="A106" s="39" t="s">
        <v>45</v>
      </c>
      <c r="B106" s="30" t="s">
        <v>46</v>
      </c>
      <c r="C106" s="31">
        <v>229834548.35</v>
      </c>
      <c r="D106" s="31">
        <v>550516416</v>
      </c>
      <c r="E106" s="31">
        <v>263086032</v>
      </c>
      <c r="F106" s="31">
        <v>265427113.39</v>
      </c>
      <c r="G106" s="31">
        <f t="shared" si="14"/>
        <v>35592565.03999999</v>
      </c>
      <c r="H106" s="31">
        <f t="shared" si="15"/>
        <v>-2341081.3899999857</v>
      </c>
      <c r="I106" s="32">
        <f t="shared" si="16"/>
        <v>15.486168330880517</v>
      </c>
      <c r="J106" s="32">
        <f t="shared" si="17"/>
        <v>100.88985392808692</v>
      </c>
      <c r="K106" s="32">
        <f t="shared" si="18"/>
        <v>48.214205003834074</v>
      </c>
    </row>
    <row r="107" spans="1:11" ht="12.75">
      <c r="A107" s="38" t="s">
        <v>47</v>
      </c>
      <c r="B107" s="30" t="s">
        <v>48</v>
      </c>
      <c r="C107" s="31">
        <v>-142879858.49</v>
      </c>
      <c r="D107" s="31">
        <v>0</v>
      </c>
      <c r="E107" s="31">
        <v>0</v>
      </c>
      <c r="F107" s="31">
        <v>-188138323.52</v>
      </c>
      <c r="G107" s="31">
        <f t="shared" si="14"/>
        <v>-45258465.03</v>
      </c>
      <c r="H107" s="31">
        <f t="shared" si="15"/>
        <v>188138323.52</v>
      </c>
      <c r="I107" s="32">
        <f t="shared" si="16"/>
        <v>31.675888755984175</v>
      </c>
      <c r="J107" s="32">
        <f t="shared" si="17"/>
        <v>0</v>
      </c>
      <c r="K107" s="32">
        <f t="shared" si="18"/>
        <v>0</v>
      </c>
    </row>
    <row r="108" spans="1:11" ht="25.5">
      <c r="A108" s="39" t="s">
        <v>49</v>
      </c>
      <c r="B108" s="30" t="s">
        <v>50</v>
      </c>
      <c r="C108" s="31">
        <v>-142894020.39</v>
      </c>
      <c r="D108" s="31">
        <v>0</v>
      </c>
      <c r="E108" s="31">
        <v>0</v>
      </c>
      <c r="F108" s="31">
        <v>-188153597.76</v>
      </c>
      <c r="G108" s="31">
        <f t="shared" si="14"/>
        <v>-45259577.370000005</v>
      </c>
      <c r="H108" s="31">
        <f t="shared" si="15"/>
        <v>188153597.76</v>
      </c>
      <c r="I108" s="32">
        <f t="shared" si="16"/>
        <v>31.673527868047415</v>
      </c>
      <c r="J108" s="32">
        <f t="shared" si="17"/>
        <v>0</v>
      </c>
      <c r="K108" s="32">
        <f t="shared" si="18"/>
        <v>0</v>
      </c>
    </row>
    <row r="109" spans="1:11" ht="12.75">
      <c r="A109" s="39" t="s">
        <v>51</v>
      </c>
      <c r="B109" s="30" t="s">
        <v>48</v>
      </c>
      <c r="C109" s="31">
        <v>14161.9</v>
      </c>
      <c r="D109" s="31">
        <v>0</v>
      </c>
      <c r="E109" s="31">
        <v>0</v>
      </c>
      <c r="F109" s="31">
        <v>15274.24</v>
      </c>
      <c r="G109" s="31">
        <f t="shared" si="14"/>
        <v>1112.3400000000001</v>
      </c>
      <c r="H109" s="31">
        <f t="shared" si="15"/>
        <v>-15274.24</v>
      </c>
      <c r="I109" s="32">
        <f t="shared" si="16"/>
        <v>7.854454557651167</v>
      </c>
      <c r="J109" s="32">
        <f t="shared" si="17"/>
        <v>0</v>
      </c>
      <c r="K109" s="32">
        <f t="shared" si="18"/>
        <v>0</v>
      </c>
    </row>
    <row r="110" spans="1:11" ht="12.75">
      <c r="A110" s="35" t="s">
        <v>52</v>
      </c>
      <c r="B110" s="30" t="s">
        <v>53</v>
      </c>
      <c r="C110" s="31">
        <v>17949834.74</v>
      </c>
      <c r="D110" s="31">
        <v>45403730</v>
      </c>
      <c r="E110" s="31">
        <v>18345300</v>
      </c>
      <c r="F110" s="31">
        <v>19069052.94</v>
      </c>
      <c r="G110" s="31">
        <f t="shared" si="14"/>
        <v>1119218.200000003</v>
      </c>
      <c r="H110" s="31">
        <f t="shared" si="15"/>
        <v>-723752.9400000013</v>
      </c>
      <c r="I110" s="32">
        <f t="shared" si="16"/>
        <v>6.235256291835938</v>
      </c>
      <c r="J110" s="32">
        <f t="shared" si="17"/>
        <v>103.94516819021766</v>
      </c>
      <c r="K110" s="32">
        <f t="shared" si="18"/>
        <v>41.998868683255765</v>
      </c>
    </row>
    <row r="111" spans="1:11" ht="25.5">
      <c r="A111" s="36" t="s">
        <v>54</v>
      </c>
      <c r="B111" s="30" t="s">
        <v>55</v>
      </c>
      <c r="C111" s="31">
        <v>17949834.74</v>
      </c>
      <c r="D111" s="31">
        <v>45403730</v>
      </c>
      <c r="E111" s="31">
        <v>18345300</v>
      </c>
      <c r="F111" s="31">
        <v>19068946.87</v>
      </c>
      <c r="G111" s="31">
        <f t="shared" si="14"/>
        <v>1119112.1300000027</v>
      </c>
      <c r="H111" s="31">
        <f t="shared" si="15"/>
        <v>-723646.870000001</v>
      </c>
      <c r="I111" s="32">
        <f t="shared" si="16"/>
        <v>6.234665367175424</v>
      </c>
      <c r="J111" s="32">
        <f t="shared" si="17"/>
        <v>103.94459000397921</v>
      </c>
      <c r="K111" s="32">
        <f t="shared" si="18"/>
        <v>41.99863506808802</v>
      </c>
    </row>
    <row r="112" spans="1:11" ht="25.5">
      <c r="A112" s="37" t="s">
        <v>56</v>
      </c>
      <c r="B112" s="30" t="s">
        <v>57</v>
      </c>
      <c r="C112" s="31">
        <v>17948747.9</v>
      </c>
      <c r="D112" s="31">
        <v>45403730</v>
      </c>
      <c r="E112" s="31">
        <v>18345300</v>
      </c>
      <c r="F112" s="31">
        <v>19068098.3</v>
      </c>
      <c r="G112" s="31">
        <f t="shared" si="14"/>
        <v>1119350.4000000022</v>
      </c>
      <c r="H112" s="31">
        <f t="shared" si="15"/>
        <v>-722798.3000000007</v>
      </c>
      <c r="I112" s="32">
        <f t="shared" si="16"/>
        <v>6.236370393279643</v>
      </c>
      <c r="J112" s="32">
        <f t="shared" si="17"/>
        <v>103.93996445956186</v>
      </c>
      <c r="K112" s="32">
        <f t="shared" si="18"/>
        <v>41.996766124721475</v>
      </c>
    </row>
    <row r="113" spans="1:11" ht="12.75">
      <c r="A113" s="38" t="s">
        <v>58</v>
      </c>
      <c r="B113" s="30" t="s">
        <v>59</v>
      </c>
      <c r="C113" s="31">
        <v>555205.87</v>
      </c>
      <c r="D113" s="31">
        <v>980000</v>
      </c>
      <c r="E113" s="31">
        <v>445000</v>
      </c>
      <c r="F113" s="31">
        <v>814945.72</v>
      </c>
      <c r="G113" s="31">
        <f t="shared" si="14"/>
        <v>259739.84999999998</v>
      </c>
      <c r="H113" s="31">
        <f t="shared" si="15"/>
        <v>-369945.72</v>
      </c>
      <c r="I113" s="32">
        <f t="shared" si="16"/>
        <v>46.78261957136729</v>
      </c>
      <c r="J113" s="32">
        <f t="shared" si="17"/>
        <v>183.13386966292134</v>
      </c>
      <c r="K113" s="32">
        <f t="shared" si="18"/>
        <v>83.15772653061224</v>
      </c>
    </row>
    <row r="114" spans="1:11" ht="25.5">
      <c r="A114" s="38" t="s">
        <v>60</v>
      </c>
      <c r="B114" s="30" t="s">
        <v>61</v>
      </c>
      <c r="C114" s="31">
        <v>584411.4</v>
      </c>
      <c r="D114" s="31">
        <v>1000000</v>
      </c>
      <c r="E114" s="31">
        <v>0</v>
      </c>
      <c r="F114" s="31">
        <v>20972.16</v>
      </c>
      <c r="G114" s="31">
        <f t="shared" si="14"/>
        <v>-563439.24</v>
      </c>
      <c r="H114" s="31">
        <f t="shared" si="15"/>
        <v>-20972.16</v>
      </c>
      <c r="I114" s="32">
        <f t="shared" si="16"/>
        <v>-96.41140470565769</v>
      </c>
      <c r="J114" s="32">
        <f t="shared" si="17"/>
        <v>0</v>
      </c>
      <c r="K114" s="32">
        <f t="shared" si="18"/>
        <v>2.097216</v>
      </c>
    </row>
    <row r="115" spans="1:11" ht="12.75">
      <c r="A115" s="39" t="s">
        <v>62</v>
      </c>
      <c r="B115" s="30" t="s">
        <v>63</v>
      </c>
      <c r="C115" s="31">
        <v>206485.01</v>
      </c>
      <c r="D115" s="31">
        <v>0</v>
      </c>
      <c r="E115" s="31">
        <v>0</v>
      </c>
      <c r="F115" s="31">
        <v>118.57</v>
      </c>
      <c r="G115" s="31">
        <f t="shared" si="14"/>
        <v>-206366.44</v>
      </c>
      <c r="H115" s="31">
        <f t="shared" si="15"/>
        <v>-118.57</v>
      </c>
      <c r="I115" s="32">
        <f t="shared" si="16"/>
        <v>-99.94257694541604</v>
      </c>
      <c r="J115" s="32">
        <f t="shared" si="17"/>
        <v>0</v>
      </c>
      <c r="K115" s="32">
        <f t="shared" si="18"/>
        <v>0</v>
      </c>
    </row>
    <row r="116" spans="1:11" ht="12.75">
      <c r="A116" s="39" t="s">
        <v>64</v>
      </c>
      <c r="B116" s="30" t="s">
        <v>65</v>
      </c>
      <c r="C116" s="31">
        <v>377926.39</v>
      </c>
      <c r="D116" s="31">
        <v>1000000</v>
      </c>
      <c r="E116" s="31">
        <v>0</v>
      </c>
      <c r="F116" s="31">
        <v>20853.59</v>
      </c>
      <c r="G116" s="31">
        <f t="shared" si="14"/>
        <v>-357072.8</v>
      </c>
      <c r="H116" s="31">
        <f t="shared" si="15"/>
        <v>-20853.59</v>
      </c>
      <c r="I116" s="32">
        <f t="shared" si="16"/>
        <v>-94.48210271846854</v>
      </c>
      <c r="J116" s="32">
        <f t="shared" si="17"/>
        <v>0</v>
      </c>
      <c r="K116" s="32">
        <f t="shared" si="18"/>
        <v>2.085359</v>
      </c>
    </row>
    <row r="117" spans="1:11" ht="25.5">
      <c r="A117" s="38" t="s">
        <v>66</v>
      </c>
      <c r="B117" s="30" t="s">
        <v>67</v>
      </c>
      <c r="C117" s="31">
        <v>9878181.12</v>
      </c>
      <c r="D117" s="31">
        <v>18000000</v>
      </c>
      <c r="E117" s="31">
        <v>6500000</v>
      </c>
      <c r="F117" s="31">
        <v>11296252.9</v>
      </c>
      <c r="G117" s="31">
        <f t="shared" si="14"/>
        <v>1418071.7800000012</v>
      </c>
      <c r="H117" s="31">
        <f t="shared" si="15"/>
        <v>-4796252.9</v>
      </c>
      <c r="I117" s="32">
        <f t="shared" si="16"/>
        <v>14.355596063417806</v>
      </c>
      <c r="J117" s="32">
        <f t="shared" si="17"/>
        <v>173.78850615384616</v>
      </c>
      <c r="K117" s="32">
        <f t="shared" si="18"/>
        <v>62.75696055555555</v>
      </c>
    </row>
    <row r="118" spans="1:11" ht="25.5">
      <c r="A118" s="38" t="s">
        <v>68</v>
      </c>
      <c r="B118" s="30" t="s">
        <v>69</v>
      </c>
      <c r="C118" s="31">
        <v>371330.02</v>
      </c>
      <c r="D118" s="31">
        <v>873730</v>
      </c>
      <c r="E118" s="31">
        <v>375300</v>
      </c>
      <c r="F118" s="31">
        <v>375915.47</v>
      </c>
      <c r="G118" s="31">
        <f t="shared" si="14"/>
        <v>4585.449999999953</v>
      </c>
      <c r="H118" s="31">
        <f t="shared" si="15"/>
        <v>-615.4699999999721</v>
      </c>
      <c r="I118" s="32">
        <f t="shared" si="16"/>
        <v>1.234871880275108</v>
      </c>
      <c r="J118" s="32">
        <f t="shared" si="17"/>
        <v>100.1639941380229</v>
      </c>
      <c r="K118" s="32">
        <f t="shared" si="18"/>
        <v>43.0242145742964</v>
      </c>
    </row>
    <row r="119" spans="1:11" ht="25.5">
      <c r="A119" s="38" t="s">
        <v>70</v>
      </c>
      <c r="B119" s="30" t="s">
        <v>71</v>
      </c>
      <c r="C119" s="31">
        <v>0</v>
      </c>
      <c r="D119" s="31">
        <v>0</v>
      </c>
      <c r="E119" s="31">
        <v>0</v>
      </c>
      <c r="F119" s="31">
        <v>247408.95</v>
      </c>
      <c r="G119" s="31">
        <f t="shared" si="14"/>
        <v>247408.95</v>
      </c>
      <c r="H119" s="31">
        <f t="shared" si="15"/>
        <v>-247408.95</v>
      </c>
      <c r="I119" s="32">
        <f t="shared" si="16"/>
        <v>0</v>
      </c>
      <c r="J119" s="32">
        <f t="shared" si="17"/>
        <v>0</v>
      </c>
      <c r="K119" s="32">
        <f t="shared" si="18"/>
        <v>0</v>
      </c>
    </row>
    <row r="120" spans="1:11" ht="12.75">
      <c r="A120" s="38" t="s">
        <v>193</v>
      </c>
      <c r="B120" s="30" t="s">
        <v>194</v>
      </c>
      <c r="C120" s="31">
        <v>370.86</v>
      </c>
      <c r="D120" s="31">
        <v>0</v>
      </c>
      <c r="E120" s="31">
        <v>0</v>
      </c>
      <c r="F120" s="31">
        <v>0</v>
      </c>
      <c r="G120" s="31">
        <f t="shared" si="14"/>
        <v>-370.86</v>
      </c>
      <c r="H120" s="31">
        <f t="shared" si="15"/>
        <v>0</v>
      </c>
      <c r="I120" s="32">
        <f t="shared" si="16"/>
        <v>-100</v>
      </c>
      <c r="J120" s="32">
        <f t="shared" si="17"/>
        <v>0</v>
      </c>
      <c r="K120" s="32">
        <f t="shared" si="18"/>
        <v>0</v>
      </c>
    </row>
    <row r="121" spans="1:11" ht="51">
      <c r="A121" s="38" t="s">
        <v>72</v>
      </c>
      <c r="B121" s="30" t="s">
        <v>73</v>
      </c>
      <c r="C121" s="31">
        <v>12199.2</v>
      </c>
      <c r="D121" s="31">
        <v>0</v>
      </c>
      <c r="E121" s="31">
        <v>0</v>
      </c>
      <c r="F121" s="31">
        <v>21363.76</v>
      </c>
      <c r="G121" s="31">
        <f t="shared" si="14"/>
        <v>9164.559999999998</v>
      </c>
      <c r="H121" s="31">
        <f t="shared" si="15"/>
        <v>-21363.76</v>
      </c>
      <c r="I121" s="32">
        <f t="shared" si="16"/>
        <v>75.12427044396352</v>
      </c>
      <c r="J121" s="32">
        <f t="shared" si="17"/>
        <v>0</v>
      </c>
      <c r="K121" s="32">
        <f t="shared" si="18"/>
        <v>0</v>
      </c>
    </row>
    <row r="122" spans="1:11" ht="12.75">
      <c r="A122" s="38" t="s">
        <v>74</v>
      </c>
      <c r="B122" s="30" t="s">
        <v>75</v>
      </c>
      <c r="C122" s="31">
        <v>6547049.43</v>
      </c>
      <c r="D122" s="31">
        <v>24550000</v>
      </c>
      <c r="E122" s="31">
        <v>11025000</v>
      </c>
      <c r="F122" s="31">
        <v>6281516.4</v>
      </c>
      <c r="G122" s="31">
        <f t="shared" si="14"/>
        <v>-265533.02999999933</v>
      </c>
      <c r="H122" s="31">
        <f t="shared" si="15"/>
        <v>4743483.6</v>
      </c>
      <c r="I122" s="32">
        <f t="shared" si="16"/>
        <v>-4.055766385133268</v>
      </c>
      <c r="J122" s="32">
        <f t="shared" si="17"/>
        <v>56.97520544217688</v>
      </c>
      <c r="K122" s="32">
        <f t="shared" si="18"/>
        <v>25.586624847250512</v>
      </c>
    </row>
    <row r="123" spans="1:11" ht="25.5">
      <c r="A123" s="37" t="s">
        <v>76</v>
      </c>
      <c r="B123" s="30" t="s">
        <v>77</v>
      </c>
      <c r="C123" s="31">
        <v>1086.84</v>
      </c>
      <c r="D123" s="31">
        <v>0</v>
      </c>
      <c r="E123" s="31">
        <v>0</v>
      </c>
      <c r="F123" s="31">
        <v>848.57</v>
      </c>
      <c r="G123" s="31">
        <f t="shared" si="14"/>
        <v>-238.26999999999987</v>
      </c>
      <c r="H123" s="31">
        <f t="shared" si="15"/>
        <v>-848.57</v>
      </c>
      <c r="I123" s="32">
        <f t="shared" si="16"/>
        <v>-21.923190165985787</v>
      </c>
      <c r="J123" s="32">
        <f t="shared" si="17"/>
        <v>0</v>
      </c>
      <c r="K123" s="32">
        <f t="shared" si="18"/>
        <v>0</v>
      </c>
    </row>
    <row r="124" spans="1:11" ht="12.75">
      <c r="A124" s="38" t="s">
        <v>78</v>
      </c>
      <c r="B124" s="30" t="s">
        <v>75</v>
      </c>
      <c r="C124" s="31">
        <v>1086.84</v>
      </c>
      <c r="D124" s="31">
        <v>0</v>
      </c>
      <c r="E124" s="31">
        <v>0</v>
      </c>
      <c r="F124" s="31">
        <v>848.57</v>
      </c>
      <c r="G124" s="31">
        <f t="shared" si="14"/>
        <v>-238.26999999999987</v>
      </c>
      <c r="H124" s="31">
        <f t="shared" si="15"/>
        <v>-848.57</v>
      </c>
      <c r="I124" s="32">
        <f t="shared" si="16"/>
        <v>-21.923190165985787</v>
      </c>
      <c r="J124" s="32">
        <f t="shared" si="17"/>
        <v>0</v>
      </c>
      <c r="K124" s="32">
        <f t="shared" si="18"/>
        <v>0</v>
      </c>
    </row>
    <row r="125" spans="1:11" ht="25.5">
      <c r="A125" s="35" t="s">
        <v>79</v>
      </c>
      <c r="B125" s="30" t="s">
        <v>80</v>
      </c>
      <c r="C125" s="31">
        <v>1762.24</v>
      </c>
      <c r="D125" s="31">
        <v>16105</v>
      </c>
      <c r="E125" s="31">
        <v>18</v>
      </c>
      <c r="F125" s="31">
        <v>925.45</v>
      </c>
      <c r="G125" s="31">
        <f t="shared" si="14"/>
        <v>-836.79</v>
      </c>
      <c r="H125" s="31">
        <f t="shared" si="15"/>
        <v>-907.45</v>
      </c>
      <c r="I125" s="32">
        <f t="shared" si="16"/>
        <v>-47.48445160704557</v>
      </c>
      <c r="J125" s="32">
        <f t="shared" si="17"/>
        <v>5141.388888888889</v>
      </c>
      <c r="K125" s="32">
        <f t="shared" si="18"/>
        <v>5.746352064576219</v>
      </c>
    </row>
    <row r="126" spans="1:11" ht="12.75">
      <c r="A126" s="35" t="s">
        <v>81</v>
      </c>
      <c r="B126" s="30" t="s">
        <v>82</v>
      </c>
      <c r="C126" s="31">
        <v>159111860.73</v>
      </c>
      <c r="D126" s="31">
        <v>317879094</v>
      </c>
      <c r="E126" s="31">
        <v>163654230</v>
      </c>
      <c r="F126" s="31">
        <v>162201354.48</v>
      </c>
      <c r="G126" s="31">
        <f t="shared" si="14"/>
        <v>3089493.75</v>
      </c>
      <c r="H126" s="31">
        <f t="shared" si="15"/>
        <v>1452875.5200000107</v>
      </c>
      <c r="I126" s="32">
        <f t="shared" si="16"/>
        <v>1.94171178429157</v>
      </c>
      <c r="J126" s="32">
        <f t="shared" si="17"/>
        <v>99.1122285565121</v>
      </c>
      <c r="K126" s="32">
        <f t="shared" si="18"/>
        <v>51.02611575959758</v>
      </c>
    </row>
    <row r="127" spans="1:11" ht="12.75">
      <c r="A127" s="36" t="s">
        <v>83</v>
      </c>
      <c r="B127" s="30" t="s">
        <v>84</v>
      </c>
      <c r="C127" s="31">
        <v>159111860.73</v>
      </c>
      <c r="D127" s="31">
        <v>317879094</v>
      </c>
      <c r="E127" s="31">
        <v>163654230</v>
      </c>
      <c r="F127" s="31">
        <v>162201354.48</v>
      </c>
      <c r="G127" s="31">
        <f t="shared" si="14"/>
        <v>3089493.75</v>
      </c>
      <c r="H127" s="31">
        <f t="shared" si="15"/>
        <v>1452875.5200000107</v>
      </c>
      <c r="I127" s="32">
        <f t="shared" si="16"/>
        <v>1.94171178429157</v>
      </c>
      <c r="J127" s="32">
        <f t="shared" si="17"/>
        <v>99.1122285565121</v>
      </c>
      <c r="K127" s="32">
        <f t="shared" si="18"/>
        <v>51.02611575959758</v>
      </c>
    </row>
    <row r="128" spans="1:11" ht="25.5">
      <c r="A128" s="37" t="s">
        <v>85</v>
      </c>
      <c r="B128" s="30" t="s">
        <v>86</v>
      </c>
      <c r="C128" s="31">
        <v>102459977.25</v>
      </c>
      <c r="D128" s="31">
        <v>192816176</v>
      </c>
      <c r="E128" s="31">
        <v>94490401</v>
      </c>
      <c r="F128" s="31">
        <v>94481266.34</v>
      </c>
      <c r="G128" s="31">
        <f aca="true" t="shared" si="19" ref="G128:G159">F128-C128</f>
        <v>-7978710.909999996</v>
      </c>
      <c r="H128" s="31">
        <f aca="true" t="shared" si="20" ref="H128:H159">E128-F128</f>
        <v>9134.659999996424</v>
      </c>
      <c r="I128" s="32">
        <f aca="true" t="shared" si="21" ref="I128:I159">IF(ISERROR(F128/C128),0,F128/C128*100-100)</f>
        <v>-7.7871488205898345</v>
      </c>
      <c r="J128" s="32">
        <f aca="true" t="shared" si="22" ref="J128:J159">IF(ISERROR(F128/E128),0,F128/E128*100)</f>
        <v>99.99033271115022</v>
      </c>
      <c r="K128" s="32">
        <f aca="true" t="shared" si="23" ref="K128:K159">IF(ISERROR(F128/D128),0,F128/D128*100)</f>
        <v>49.00069501430212</v>
      </c>
    </row>
    <row r="129" spans="1:11" ht="25.5">
      <c r="A129" s="38" t="s">
        <v>87</v>
      </c>
      <c r="B129" s="30" t="s">
        <v>88</v>
      </c>
      <c r="C129" s="31">
        <v>102459977.25</v>
      </c>
      <c r="D129" s="31">
        <v>192816176</v>
      </c>
      <c r="E129" s="31">
        <v>94490401</v>
      </c>
      <c r="F129" s="31">
        <v>94481266.34</v>
      </c>
      <c r="G129" s="31">
        <f t="shared" si="19"/>
        <v>-7978710.909999996</v>
      </c>
      <c r="H129" s="31">
        <f t="shared" si="20"/>
        <v>9134.659999996424</v>
      </c>
      <c r="I129" s="32">
        <f t="shared" si="21"/>
        <v>-7.7871488205898345</v>
      </c>
      <c r="J129" s="32">
        <f t="shared" si="22"/>
        <v>99.99033271115022</v>
      </c>
      <c r="K129" s="32">
        <f t="shared" si="23"/>
        <v>49.00069501430212</v>
      </c>
    </row>
    <row r="130" spans="1:11" ht="51">
      <c r="A130" s="39" t="s">
        <v>89</v>
      </c>
      <c r="B130" s="30" t="s">
        <v>90</v>
      </c>
      <c r="C130" s="31">
        <v>761415</v>
      </c>
      <c r="D130" s="31">
        <v>1520387</v>
      </c>
      <c r="E130" s="31">
        <v>760191</v>
      </c>
      <c r="F130" s="31">
        <v>760191</v>
      </c>
      <c r="G130" s="31">
        <f t="shared" si="19"/>
        <v>-1224</v>
      </c>
      <c r="H130" s="31">
        <f t="shared" si="20"/>
        <v>0</v>
      </c>
      <c r="I130" s="32">
        <f t="shared" si="21"/>
        <v>-0.16075333425267502</v>
      </c>
      <c r="J130" s="32">
        <f t="shared" si="22"/>
        <v>100</v>
      </c>
      <c r="K130" s="32">
        <f t="shared" si="23"/>
        <v>49.999835568181</v>
      </c>
    </row>
    <row r="131" spans="1:11" ht="25.5">
      <c r="A131" s="39" t="s">
        <v>91</v>
      </c>
      <c r="B131" s="30" t="s">
        <v>92</v>
      </c>
      <c r="C131" s="31">
        <v>2141001.66</v>
      </c>
      <c r="D131" s="31">
        <v>5351174</v>
      </c>
      <c r="E131" s="31">
        <v>1156174</v>
      </c>
      <c r="F131" s="31">
        <v>1150831.49</v>
      </c>
      <c r="G131" s="31">
        <f t="shared" si="19"/>
        <v>-990170.1700000002</v>
      </c>
      <c r="H131" s="31">
        <f t="shared" si="20"/>
        <v>5342.510000000009</v>
      </c>
      <c r="I131" s="32">
        <f t="shared" si="21"/>
        <v>-46.24798702865088</v>
      </c>
      <c r="J131" s="32">
        <f t="shared" si="22"/>
        <v>99.53791470833974</v>
      </c>
      <c r="K131" s="32">
        <f t="shared" si="23"/>
        <v>21.50614967855652</v>
      </c>
    </row>
    <row r="132" spans="1:11" ht="12.75">
      <c r="A132" s="39" t="s">
        <v>93</v>
      </c>
      <c r="B132" s="30" t="s">
        <v>94</v>
      </c>
      <c r="C132" s="31">
        <v>195062.04</v>
      </c>
      <c r="D132" s="31">
        <v>500007</v>
      </c>
      <c r="E132" s="31">
        <v>97515</v>
      </c>
      <c r="F132" s="31">
        <v>95400.42</v>
      </c>
      <c r="G132" s="31">
        <f t="shared" si="19"/>
        <v>-99661.62000000001</v>
      </c>
      <c r="H132" s="31">
        <f t="shared" si="20"/>
        <v>2114.5800000000017</v>
      </c>
      <c r="I132" s="32">
        <f t="shared" si="21"/>
        <v>-51.0922678753898</v>
      </c>
      <c r="J132" s="32">
        <f t="shared" si="22"/>
        <v>97.83153361021381</v>
      </c>
      <c r="K132" s="32">
        <f t="shared" si="23"/>
        <v>19.079816882563644</v>
      </c>
    </row>
    <row r="133" spans="1:11" ht="25.5">
      <c r="A133" s="39" t="s">
        <v>95</v>
      </c>
      <c r="B133" s="30" t="s">
        <v>96</v>
      </c>
      <c r="C133" s="31">
        <v>1320492</v>
      </c>
      <c r="D133" s="31">
        <v>2608295</v>
      </c>
      <c r="E133" s="31">
        <v>1304142</v>
      </c>
      <c r="F133" s="31">
        <v>1304142</v>
      </c>
      <c r="G133" s="31">
        <f t="shared" si="19"/>
        <v>-16350</v>
      </c>
      <c r="H133" s="31">
        <f t="shared" si="20"/>
        <v>0</v>
      </c>
      <c r="I133" s="32">
        <f t="shared" si="21"/>
        <v>-1.2381748620968551</v>
      </c>
      <c r="J133" s="32">
        <f t="shared" si="22"/>
        <v>100</v>
      </c>
      <c r="K133" s="32">
        <f t="shared" si="23"/>
        <v>49.99978913428121</v>
      </c>
    </row>
    <row r="134" spans="1:11" ht="25.5">
      <c r="A134" s="39" t="s">
        <v>97</v>
      </c>
      <c r="B134" s="30" t="s">
        <v>98</v>
      </c>
      <c r="C134" s="31">
        <v>1104768</v>
      </c>
      <c r="D134" s="31">
        <v>2309328</v>
      </c>
      <c r="E134" s="31">
        <v>1154664</v>
      </c>
      <c r="F134" s="31">
        <v>1154664</v>
      </c>
      <c r="G134" s="31">
        <f t="shared" si="19"/>
        <v>49896</v>
      </c>
      <c r="H134" s="31">
        <f t="shared" si="20"/>
        <v>0</v>
      </c>
      <c r="I134" s="32">
        <f t="shared" si="21"/>
        <v>4.516423357664223</v>
      </c>
      <c r="J134" s="32">
        <f t="shared" si="22"/>
        <v>100</v>
      </c>
      <c r="K134" s="32">
        <f t="shared" si="23"/>
        <v>50</v>
      </c>
    </row>
    <row r="135" spans="1:11" ht="12.75">
      <c r="A135" s="39" t="s">
        <v>99</v>
      </c>
      <c r="B135" s="30" t="s">
        <v>100</v>
      </c>
      <c r="C135" s="31">
        <v>8242464</v>
      </c>
      <c r="D135" s="31">
        <v>16178011</v>
      </c>
      <c r="E135" s="31">
        <v>8089002</v>
      </c>
      <c r="F135" s="31">
        <v>8089002</v>
      </c>
      <c r="G135" s="31">
        <f t="shared" si="19"/>
        <v>-153462</v>
      </c>
      <c r="H135" s="31">
        <f t="shared" si="20"/>
        <v>0</v>
      </c>
      <c r="I135" s="32">
        <f t="shared" si="21"/>
        <v>-1.8618461663890855</v>
      </c>
      <c r="J135" s="32">
        <f t="shared" si="22"/>
        <v>100</v>
      </c>
      <c r="K135" s="32">
        <f t="shared" si="23"/>
        <v>49.9999783656965</v>
      </c>
    </row>
    <row r="136" spans="1:11" ht="12.75">
      <c r="A136" s="39" t="s">
        <v>101</v>
      </c>
      <c r="B136" s="30" t="s">
        <v>102</v>
      </c>
      <c r="C136" s="31">
        <v>88694774.55</v>
      </c>
      <c r="D136" s="31">
        <v>164348974</v>
      </c>
      <c r="E136" s="31">
        <v>81928713</v>
      </c>
      <c r="F136" s="31">
        <v>81927035.43</v>
      </c>
      <c r="G136" s="31">
        <f t="shared" si="19"/>
        <v>-6767739.11999999</v>
      </c>
      <c r="H136" s="31">
        <f t="shared" si="20"/>
        <v>1677.5699999928474</v>
      </c>
      <c r="I136" s="32">
        <f t="shared" si="21"/>
        <v>-7.630369606706438</v>
      </c>
      <c r="J136" s="32">
        <f t="shared" si="22"/>
        <v>99.99795240284077</v>
      </c>
      <c r="K136" s="32">
        <f t="shared" si="23"/>
        <v>49.84943528153696</v>
      </c>
    </row>
    <row r="137" spans="1:11" ht="12.75">
      <c r="A137" s="37" t="s">
        <v>103</v>
      </c>
      <c r="B137" s="30" t="s">
        <v>104</v>
      </c>
      <c r="C137" s="31">
        <v>56651883.48</v>
      </c>
      <c r="D137" s="31">
        <v>125062918</v>
      </c>
      <c r="E137" s="31">
        <v>69163829</v>
      </c>
      <c r="F137" s="31">
        <v>67720088.14</v>
      </c>
      <c r="G137" s="31">
        <f t="shared" si="19"/>
        <v>11068204.660000004</v>
      </c>
      <c r="H137" s="31">
        <f t="shared" si="20"/>
        <v>1443740.8599999994</v>
      </c>
      <c r="I137" s="32">
        <f t="shared" si="21"/>
        <v>19.53722273665879</v>
      </c>
      <c r="J137" s="32">
        <f t="shared" si="22"/>
        <v>97.91257817724347</v>
      </c>
      <c r="K137" s="32">
        <f t="shared" si="23"/>
        <v>54.14881503084711</v>
      </c>
    </row>
    <row r="138" spans="1:11" ht="12.75">
      <c r="A138" s="38" t="s">
        <v>105</v>
      </c>
      <c r="B138" s="30" t="s">
        <v>106</v>
      </c>
      <c r="C138" s="31">
        <v>55875193.72</v>
      </c>
      <c r="D138" s="31">
        <v>122600248</v>
      </c>
      <c r="E138" s="31">
        <v>68053442</v>
      </c>
      <c r="F138" s="31">
        <v>66614018.22</v>
      </c>
      <c r="G138" s="31">
        <f t="shared" si="19"/>
        <v>10738824.5</v>
      </c>
      <c r="H138" s="31">
        <f t="shared" si="20"/>
        <v>1439423.7800000012</v>
      </c>
      <c r="I138" s="32">
        <f t="shared" si="21"/>
        <v>19.21930607312801</v>
      </c>
      <c r="J138" s="32">
        <f t="shared" si="22"/>
        <v>97.88486263486864</v>
      </c>
      <c r="K138" s="32">
        <f t="shared" si="23"/>
        <v>54.3343258326851</v>
      </c>
    </row>
    <row r="139" spans="1:11" ht="25.5">
      <c r="A139" s="39" t="s">
        <v>107</v>
      </c>
      <c r="B139" s="30" t="s">
        <v>108</v>
      </c>
      <c r="C139" s="31">
        <v>9350072.01</v>
      </c>
      <c r="D139" s="31">
        <v>20403334</v>
      </c>
      <c r="E139" s="31">
        <v>11367467</v>
      </c>
      <c r="F139" s="31">
        <v>11367467</v>
      </c>
      <c r="G139" s="31">
        <f t="shared" si="19"/>
        <v>2017394.9900000002</v>
      </c>
      <c r="H139" s="31">
        <f t="shared" si="20"/>
        <v>0</v>
      </c>
      <c r="I139" s="32">
        <f t="shared" si="21"/>
        <v>21.57625083360186</v>
      </c>
      <c r="J139" s="32">
        <f t="shared" si="22"/>
        <v>100</v>
      </c>
      <c r="K139" s="32">
        <f t="shared" si="23"/>
        <v>55.71377207274067</v>
      </c>
    </row>
    <row r="140" spans="1:11" ht="25.5">
      <c r="A140" s="39" t="s">
        <v>109</v>
      </c>
      <c r="B140" s="30" t="s">
        <v>110</v>
      </c>
      <c r="C140" s="31">
        <v>995617.01</v>
      </c>
      <c r="D140" s="31">
        <v>2503665</v>
      </c>
      <c r="E140" s="31">
        <v>1118918</v>
      </c>
      <c r="F140" s="31">
        <v>1109304.65</v>
      </c>
      <c r="G140" s="31">
        <f t="shared" si="19"/>
        <v>113687.6399999999</v>
      </c>
      <c r="H140" s="31">
        <f t="shared" si="20"/>
        <v>9613.350000000093</v>
      </c>
      <c r="I140" s="32">
        <f t="shared" si="21"/>
        <v>11.418812541179847</v>
      </c>
      <c r="J140" s="32">
        <f t="shared" si="22"/>
        <v>99.14083516397089</v>
      </c>
      <c r="K140" s="32">
        <f t="shared" si="23"/>
        <v>44.30723159847663</v>
      </c>
    </row>
    <row r="141" spans="1:11" ht="25.5">
      <c r="A141" s="39" t="s">
        <v>111</v>
      </c>
      <c r="B141" s="30" t="s">
        <v>112</v>
      </c>
      <c r="C141" s="31">
        <v>37796303.22</v>
      </c>
      <c r="D141" s="31">
        <v>82423164</v>
      </c>
      <c r="E141" s="31">
        <v>46794118</v>
      </c>
      <c r="F141" s="31">
        <v>45415193.07</v>
      </c>
      <c r="G141" s="31">
        <f t="shared" si="19"/>
        <v>7618889.8500000015</v>
      </c>
      <c r="H141" s="31">
        <f t="shared" si="20"/>
        <v>1378924.9299999997</v>
      </c>
      <c r="I141" s="32">
        <f t="shared" si="21"/>
        <v>20.15776465135471</v>
      </c>
      <c r="J141" s="32">
        <f t="shared" si="22"/>
        <v>97.05320884560747</v>
      </c>
      <c r="K141" s="32">
        <f t="shared" si="23"/>
        <v>55.10003604083919</v>
      </c>
    </row>
    <row r="142" spans="1:11" ht="25.5">
      <c r="A142" s="39" t="s">
        <v>113</v>
      </c>
      <c r="B142" s="30" t="s">
        <v>114</v>
      </c>
      <c r="C142" s="31">
        <v>28137.72</v>
      </c>
      <c r="D142" s="31">
        <v>81475</v>
      </c>
      <c r="E142" s="31">
        <v>34978</v>
      </c>
      <c r="F142" s="31">
        <v>34050.38</v>
      </c>
      <c r="G142" s="31">
        <f t="shared" si="19"/>
        <v>5912.659999999996</v>
      </c>
      <c r="H142" s="31">
        <f t="shared" si="20"/>
        <v>927.6200000000026</v>
      </c>
      <c r="I142" s="32">
        <f t="shared" si="21"/>
        <v>21.013287501617043</v>
      </c>
      <c r="J142" s="32">
        <f t="shared" si="22"/>
        <v>97.34799016524673</v>
      </c>
      <c r="K142" s="32">
        <f t="shared" si="23"/>
        <v>41.79242712488493</v>
      </c>
    </row>
    <row r="143" spans="1:11" ht="25.5">
      <c r="A143" s="39" t="s">
        <v>115</v>
      </c>
      <c r="B143" s="30" t="s">
        <v>116</v>
      </c>
      <c r="C143" s="31">
        <v>1399829.76</v>
      </c>
      <c r="D143" s="31">
        <v>3913272</v>
      </c>
      <c r="E143" s="31">
        <v>2006576</v>
      </c>
      <c r="F143" s="31">
        <v>1956618.12</v>
      </c>
      <c r="G143" s="31">
        <f t="shared" si="19"/>
        <v>556788.3600000001</v>
      </c>
      <c r="H143" s="31">
        <f t="shared" si="20"/>
        <v>49957.87999999989</v>
      </c>
      <c r="I143" s="32">
        <f t="shared" si="21"/>
        <v>39.77543383561155</v>
      </c>
      <c r="J143" s="32">
        <f t="shared" si="22"/>
        <v>97.51029215937996</v>
      </c>
      <c r="K143" s="32">
        <f t="shared" si="23"/>
        <v>49.99954309335002</v>
      </c>
    </row>
    <row r="144" spans="1:11" ht="25.5">
      <c r="A144" s="39" t="s">
        <v>117</v>
      </c>
      <c r="B144" s="30" t="s">
        <v>118</v>
      </c>
      <c r="C144" s="31">
        <v>4556793</v>
      </c>
      <c r="D144" s="31">
        <v>9136404</v>
      </c>
      <c r="E144" s="31">
        <v>4765822</v>
      </c>
      <c r="F144" s="31">
        <v>4765822</v>
      </c>
      <c r="G144" s="31">
        <f t="shared" si="19"/>
        <v>209029</v>
      </c>
      <c r="H144" s="31">
        <f t="shared" si="20"/>
        <v>0</v>
      </c>
      <c r="I144" s="32">
        <f t="shared" si="21"/>
        <v>4.587195424501388</v>
      </c>
      <c r="J144" s="32">
        <f t="shared" si="22"/>
        <v>100</v>
      </c>
      <c r="K144" s="32">
        <f t="shared" si="23"/>
        <v>52.162995419204314</v>
      </c>
    </row>
    <row r="145" spans="1:11" ht="25.5">
      <c r="A145" s="39" t="s">
        <v>119</v>
      </c>
      <c r="B145" s="30" t="s">
        <v>120</v>
      </c>
      <c r="C145" s="31">
        <v>366965</v>
      </c>
      <c r="D145" s="31">
        <v>1103789</v>
      </c>
      <c r="E145" s="31">
        <v>382343</v>
      </c>
      <c r="F145" s="31">
        <v>382343</v>
      </c>
      <c r="G145" s="31">
        <f t="shared" si="19"/>
        <v>15378</v>
      </c>
      <c r="H145" s="31">
        <f t="shared" si="20"/>
        <v>0</v>
      </c>
      <c r="I145" s="32">
        <f t="shared" si="21"/>
        <v>4.190590383279073</v>
      </c>
      <c r="J145" s="32">
        <f t="shared" si="22"/>
        <v>100</v>
      </c>
      <c r="K145" s="32">
        <f t="shared" si="23"/>
        <v>34.63913845852785</v>
      </c>
    </row>
    <row r="146" spans="1:11" ht="25.5">
      <c r="A146" s="39" t="s">
        <v>121</v>
      </c>
      <c r="B146" s="30" t="s">
        <v>122</v>
      </c>
      <c r="C146" s="31">
        <v>98991</v>
      </c>
      <c r="D146" s="31">
        <v>206473</v>
      </c>
      <c r="E146" s="31">
        <v>107702</v>
      </c>
      <c r="F146" s="31">
        <v>107702</v>
      </c>
      <c r="G146" s="31">
        <f t="shared" si="19"/>
        <v>8711</v>
      </c>
      <c r="H146" s="31">
        <f t="shared" si="20"/>
        <v>0</v>
      </c>
      <c r="I146" s="32">
        <f t="shared" si="21"/>
        <v>8.799789879888081</v>
      </c>
      <c r="J146" s="32">
        <f t="shared" si="22"/>
        <v>100</v>
      </c>
      <c r="K146" s="32">
        <f t="shared" si="23"/>
        <v>52.16275251485667</v>
      </c>
    </row>
    <row r="147" spans="1:11" ht="25.5">
      <c r="A147" s="39" t="s">
        <v>123</v>
      </c>
      <c r="B147" s="30" t="s">
        <v>124</v>
      </c>
      <c r="C147" s="31">
        <v>1282485</v>
      </c>
      <c r="D147" s="31">
        <v>2828672</v>
      </c>
      <c r="E147" s="31">
        <v>1475518</v>
      </c>
      <c r="F147" s="31">
        <v>1475518</v>
      </c>
      <c r="G147" s="31">
        <f t="shared" si="19"/>
        <v>193033</v>
      </c>
      <c r="H147" s="31">
        <f t="shared" si="20"/>
        <v>0</v>
      </c>
      <c r="I147" s="32">
        <f t="shared" si="21"/>
        <v>15.051482083611106</v>
      </c>
      <c r="J147" s="32">
        <f t="shared" si="22"/>
        <v>100</v>
      </c>
      <c r="K147" s="32">
        <f t="shared" si="23"/>
        <v>52.16292309606769</v>
      </c>
    </row>
    <row r="148" spans="1:11" ht="12.75">
      <c r="A148" s="38" t="s">
        <v>125</v>
      </c>
      <c r="B148" s="30" t="s">
        <v>126</v>
      </c>
      <c r="C148" s="31">
        <v>776689.76</v>
      </c>
      <c r="D148" s="31">
        <v>2462670</v>
      </c>
      <c r="E148" s="31">
        <v>1110387</v>
      </c>
      <c r="F148" s="31">
        <v>1106069.92</v>
      </c>
      <c r="G148" s="31">
        <f t="shared" si="19"/>
        <v>329380.1599999999</v>
      </c>
      <c r="H148" s="31">
        <f t="shared" si="20"/>
        <v>4317.0800000000745</v>
      </c>
      <c r="I148" s="32">
        <f t="shared" si="21"/>
        <v>42.408201699479065</v>
      </c>
      <c r="J148" s="32">
        <f t="shared" si="22"/>
        <v>99.6112094251824</v>
      </c>
      <c r="K148" s="32">
        <f t="shared" si="23"/>
        <v>44.913444351049876</v>
      </c>
    </row>
    <row r="149" spans="1:11" ht="12.75">
      <c r="A149" s="29" t="s">
        <v>127</v>
      </c>
      <c r="B149" s="30" t="s">
        <v>128</v>
      </c>
      <c r="C149" s="31">
        <v>1142951331.19</v>
      </c>
      <c r="D149" s="31">
        <v>2367689546</v>
      </c>
      <c r="E149" s="31">
        <v>1224067715</v>
      </c>
      <c r="F149" s="31">
        <v>1216235698.58</v>
      </c>
      <c r="G149" s="31">
        <f t="shared" si="19"/>
        <v>73284367.38999987</v>
      </c>
      <c r="H149" s="31">
        <f t="shared" si="20"/>
        <v>7832016.420000076</v>
      </c>
      <c r="I149" s="32">
        <f t="shared" si="21"/>
        <v>6.411853715039541</v>
      </c>
      <c r="J149" s="32">
        <f t="shared" si="22"/>
        <v>99.36016477487112</v>
      </c>
      <c r="K149" s="32">
        <f t="shared" si="23"/>
        <v>51.368039388218</v>
      </c>
    </row>
    <row r="150" spans="1:11" ht="12.75">
      <c r="A150" s="35" t="s">
        <v>27</v>
      </c>
      <c r="B150" s="30" t="s">
        <v>129</v>
      </c>
      <c r="C150" s="31">
        <v>1142542242.82</v>
      </c>
      <c r="D150" s="31">
        <v>2366419167</v>
      </c>
      <c r="E150" s="31">
        <v>1223334177</v>
      </c>
      <c r="F150" s="31">
        <v>1215502160.66</v>
      </c>
      <c r="G150" s="31">
        <f t="shared" si="19"/>
        <v>72959917.84000015</v>
      </c>
      <c r="H150" s="31">
        <f t="shared" si="20"/>
        <v>7832016.339999914</v>
      </c>
      <c r="I150" s="32">
        <f t="shared" si="21"/>
        <v>6.385752325438915</v>
      </c>
      <c r="J150" s="32">
        <f t="shared" si="22"/>
        <v>99.3597811221782</v>
      </c>
      <c r="K150" s="32">
        <f t="shared" si="23"/>
        <v>51.36461779934527</v>
      </c>
    </row>
    <row r="151" spans="1:11" ht="12.75">
      <c r="A151" s="36" t="s">
        <v>130</v>
      </c>
      <c r="B151" s="30" t="s">
        <v>131</v>
      </c>
      <c r="C151" s="31">
        <v>7120456.51</v>
      </c>
      <c r="D151" s="31">
        <v>14590173</v>
      </c>
      <c r="E151" s="31">
        <v>7195427</v>
      </c>
      <c r="F151" s="31">
        <v>7153629.93</v>
      </c>
      <c r="G151" s="31">
        <f t="shared" si="19"/>
        <v>33173.419999999925</v>
      </c>
      <c r="H151" s="31">
        <f t="shared" si="20"/>
        <v>41797.0700000003</v>
      </c>
      <c r="I151" s="32">
        <f t="shared" si="21"/>
        <v>0.46588894902188827</v>
      </c>
      <c r="J151" s="32">
        <f t="shared" si="22"/>
        <v>99.41911619699567</v>
      </c>
      <c r="K151" s="32">
        <f t="shared" si="23"/>
        <v>49.03046680803579</v>
      </c>
    </row>
    <row r="152" spans="1:11" ht="12.75">
      <c r="A152" s="37" t="s">
        <v>132</v>
      </c>
      <c r="B152" s="30" t="s">
        <v>133</v>
      </c>
      <c r="C152" s="31">
        <v>5193294.57</v>
      </c>
      <c r="D152" s="31">
        <v>11244491</v>
      </c>
      <c r="E152" s="31">
        <v>5435695</v>
      </c>
      <c r="F152" s="31">
        <v>5435693.3</v>
      </c>
      <c r="G152" s="31">
        <f t="shared" si="19"/>
        <v>242398.72999999952</v>
      </c>
      <c r="H152" s="31">
        <f t="shared" si="20"/>
        <v>1.7000000001862645</v>
      </c>
      <c r="I152" s="32">
        <f t="shared" si="21"/>
        <v>4.667532848998391</v>
      </c>
      <c r="J152" s="32">
        <f t="shared" si="22"/>
        <v>99.9999687252504</v>
      </c>
      <c r="K152" s="32">
        <f t="shared" si="23"/>
        <v>48.3409458018153</v>
      </c>
    </row>
    <row r="153" spans="1:11" ht="12.75">
      <c r="A153" s="38" t="s">
        <v>134</v>
      </c>
      <c r="B153" s="30" t="s">
        <v>135</v>
      </c>
      <c r="C153" s="31">
        <v>4000002.55</v>
      </c>
      <c r="D153" s="31">
        <v>8997136</v>
      </c>
      <c r="E153" s="31">
        <v>4273226</v>
      </c>
      <c r="F153" s="31">
        <v>4273225.28</v>
      </c>
      <c r="G153" s="31">
        <f t="shared" si="19"/>
        <v>273222.73000000045</v>
      </c>
      <c r="H153" s="31">
        <f t="shared" si="20"/>
        <v>0.7199999997392297</v>
      </c>
      <c r="I153" s="32">
        <f t="shared" si="21"/>
        <v>6.830563895515525</v>
      </c>
      <c r="J153" s="32">
        <f t="shared" si="22"/>
        <v>99.99998315090286</v>
      </c>
      <c r="K153" s="32">
        <f t="shared" si="23"/>
        <v>47.49539497902444</v>
      </c>
    </row>
    <row r="154" spans="1:11" ht="12.75">
      <c r="A154" s="37" t="s">
        <v>136</v>
      </c>
      <c r="B154" s="30" t="s">
        <v>137</v>
      </c>
      <c r="C154" s="31">
        <v>1927161.94</v>
      </c>
      <c r="D154" s="31">
        <v>3345682</v>
      </c>
      <c r="E154" s="31">
        <v>1759732</v>
      </c>
      <c r="F154" s="31">
        <v>1717936.63</v>
      </c>
      <c r="G154" s="31">
        <f t="shared" si="19"/>
        <v>-209225.31000000006</v>
      </c>
      <c r="H154" s="31">
        <f t="shared" si="20"/>
        <v>41795.37000000011</v>
      </c>
      <c r="I154" s="32">
        <f t="shared" si="21"/>
        <v>-10.856654319356267</v>
      </c>
      <c r="J154" s="32">
        <f t="shared" si="22"/>
        <v>97.62490140544128</v>
      </c>
      <c r="K154" s="32">
        <f t="shared" si="23"/>
        <v>51.34787556019968</v>
      </c>
    </row>
    <row r="155" spans="1:11" ht="12.75">
      <c r="A155" s="36" t="s">
        <v>29</v>
      </c>
      <c r="B155" s="30" t="s">
        <v>138</v>
      </c>
      <c r="C155" s="31">
        <v>1077298316.83</v>
      </c>
      <c r="D155" s="31">
        <v>2221526878</v>
      </c>
      <c r="E155" s="31">
        <v>1144607857</v>
      </c>
      <c r="F155" s="31">
        <v>1138261379.52</v>
      </c>
      <c r="G155" s="31">
        <f t="shared" si="19"/>
        <v>60963062.69000006</v>
      </c>
      <c r="H155" s="31">
        <f t="shared" si="20"/>
        <v>6346477.480000019</v>
      </c>
      <c r="I155" s="32">
        <f t="shared" si="21"/>
        <v>5.658884056311024</v>
      </c>
      <c r="J155" s="32">
        <f t="shared" si="22"/>
        <v>99.44553259518644</v>
      </c>
      <c r="K155" s="32">
        <f t="shared" si="23"/>
        <v>51.23779463540661</v>
      </c>
    </row>
    <row r="156" spans="1:11" ht="12.75">
      <c r="A156" s="37" t="s">
        <v>139</v>
      </c>
      <c r="B156" s="30" t="s">
        <v>140</v>
      </c>
      <c r="C156" s="31">
        <v>2320638.42</v>
      </c>
      <c r="D156" s="31">
        <v>2434159</v>
      </c>
      <c r="E156" s="31">
        <v>1241178</v>
      </c>
      <c r="F156" s="31">
        <v>1209589.51</v>
      </c>
      <c r="G156" s="31">
        <f t="shared" si="19"/>
        <v>-1111048.91</v>
      </c>
      <c r="H156" s="31">
        <f t="shared" si="20"/>
        <v>31588.48999999999</v>
      </c>
      <c r="I156" s="32">
        <f t="shared" si="21"/>
        <v>-47.87686441905931</v>
      </c>
      <c r="J156" s="32">
        <f t="shared" si="22"/>
        <v>97.4549589180601</v>
      </c>
      <c r="K156" s="32">
        <f t="shared" si="23"/>
        <v>49.69229660018101</v>
      </c>
    </row>
    <row r="157" spans="1:11" ht="12.75">
      <c r="A157" s="37" t="s">
        <v>141</v>
      </c>
      <c r="B157" s="30" t="s">
        <v>142</v>
      </c>
      <c r="C157" s="31">
        <v>1074977678.41</v>
      </c>
      <c r="D157" s="31">
        <v>2219092719</v>
      </c>
      <c r="E157" s="31">
        <v>1143366679</v>
      </c>
      <c r="F157" s="31">
        <v>1137051790.01</v>
      </c>
      <c r="G157" s="31">
        <f t="shared" si="19"/>
        <v>62074111.599999905</v>
      </c>
      <c r="H157" s="31">
        <f t="shared" si="20"/>
        <v>6314888.99000001</v>
      </c>
      <c r="I157" s="32">
        <f t="shared" si="21"/>
        <v>5.7744558651500455</v>
      </c>
      <c r="J157" s="32">
        <f t="shared" si="22"/>
        <v>99.44769345600284</v>
      </c>
      <c r="K157" s="32">
        <f t="shared" si="23"/>
        <v>51.239489917410694</v>
      </c>
    </row>
    <row r="158" spans="1:11" ht="25.5">
      <c r="A158" s="36" t="s">
        <v>143</v>
      </c>
      <c r="B158" s="30" t="s">
        <v>144</v>
      </c>
      <c r="C158" s="31">
        <v>17442</v>
      </c>
      <c r="D158" s="31">
        <v>21420</v>
      </c>
      <c r="E158" s="31">
        <v>18977</v>
      </c>
      <c r="F158" s="31">
        <v>18976.07</v>
      </c>
      <c r="G158" s="31">
        <f t="shared" si="19"/>
        <v>1534.0699999999997</v>
      </c>
      <c r="H158" s="31">
        <f t="shared" si="20"/>
        <v>0.930000000000291</v>
      </c>
      <c r="I158" s="32">
        <f t="shared" si="21"/>
        <v>8.79526430455222</v>
      </c>
      <c r="J158" s="32">
        <f t="shared" si="22"/>
        <v>99.99509933076882</v>
      </c>
      <c r="K158" s="32">
        <f t="shared" si="23"/>
        <v>88.59042950513538</v>
      </c>
    </row>
    <row r="159" spans="1:11" ht="12.75">
      <c r="A159" s="37" t="s">
        <v>145</v>
      </c>
      <c r="B159" s="30" t="s">
        <v>146</v>
      </c>
      <c r="C159" s="31">
        <v>17442</v>
      </c>
      <c r="D159" s="31">
        <v>21420</v>
      </c>
      <c r="E159" s="31">
        <v>18977</v>
      </c>
      <c r="F159" s="31">
        <v>18976.07</v>
      </c>
      <c r="G159" s="31">
        <f t="shared" si="19"/>
        <v>1534.0699999999997</v>
      </c>
      <c r="H159" s="31">
        <f t="shared" si="20"/>
        <v>0.930000000000291</v>
      </c>
      <c r="I159" s="32">
        <f t="shared" si="21"/>
        <v>8.79526430455222</v>
      </c>
      <c r="J159" s="32">
        <f t="shared" si="22"/>
        <v>99.99509933076882</v>
      </c>
      <c r="K159" s="32">
        <f t="shared" si="23"/>
        <v>88.59042950513538</v>
      </c>
    </row>
    <row r="160" spans="1:11" ht="12.75">
      <c r="A160" s="36" t="s">
        <v>147</v>
      </c>
      <c r="B160" s="30" t="s">
        <v>148</v>
      </c>
      <c r="C160" s="31">
        <v>58106027.48</v>
      </c>
      <c r="D160" s="31">
        <v>130280696</v>
      </c>
      <c r="E160" s="31">
        <v>71511916</v>
      </c>
      <c r="F160" s="31">
        <v>70068175.14</v>
      </c>
      <c r="G160" s="31">
        <f>F160-C160</f>
        <v>11962147.660000004</v>
      </c>
      <c r="H160" s="31">
        <f aca="true" t="shared" si="24" ref="H160:H173">E160-F160</f>
        <v>1443740.8599999994</v>
      </c>
      <c r="I160" s="32">
        <f aca="true" t="shared" si="25" ref="I160:I173">IF(ISERROR(F160/C160),0,F160/C160*100-100)</f>
        <v>20.586758687155736</v>
      </c>
      <c r="J160" s="32">
        <f aca="true" t="shared" si="26" ref="J160:J173">IF(ISERROR(F160/E160),0,F160/E160*100)</f>
        <v>97.98111847541604</v>
      </c>
      <c r="K160" s="32">
        <f aca="true" t="shared" si="27" ref="K160:K173">IF(ISERROR(F160/D160),0,F160/D160*100)</f>
        <v>53.78246915414084</v>
      </c>
    </row>
    <row r="161" spans="1:11" ht="12.75">
      <c r="A161" s="37" t="s">
        <v>149</v>
      </c>
      <c r="B161" s="30" t="s">
        <v>150</v>
      </c>
      <c r="C161" s="31">
        <v>56651883.48</v>
      </c>
      <c r="D161" s="31">
        <v>125062918</v>
      </c>
      <c r="E161" s="31">
        <v>69163829</v>
      </c>
      <c r="F161" s="31">
        <v>67720088.14</v>
      </c>
      <c r="G161" s="31">
        <f>F161-C161</f>
        <v>11068204.660000004</v>
      </c>
      <c r="H161" s="31">
        <f t="shared" si="24"/>
        <v>1443740.8599999994</v>
      </c>
      <c r="I161" s="32">
        <f t="shared" si="25"/>
        <v>19.53722273665879</v>
      </c>
      <c r="J161" s="32">
        <f t="shared" si="26"/>
        <v>97.91257817724347</v>
      </c>
      <c r="K161" s="32">
        <f t="shared" si="27"/>
        <v>54.14881503084711</v>
      </c>
    </row>
    <row r="162" spans="1:11" ht="25.5">
      <c r="A162" s="38" t="s">
        <v>151</v>
      </c>
      <c r="B162" s="30" t="s">
        <v>152</v>
      </c>
      <c r="C162" s="31">
        <v>56651883.48</v>
      </c>
      <c r="D162" s="31">
        <v>125062918</v>
      </c>
      <c r="E162" s="31">
        <v>69163829</v>
      </c>
      <c r="F162" s="31">
        <v>67720088.14</v>
      </c>
      <c r="G162" s="31">
        <f>F162-C162</f>
        <v>11068204.660000004</v>
      </c>
      <c r="H162" s="31">
        <f t="shared" si="24"/>
        <v>1443740.8599999994</v>
      </c>
      <c r="I162" s="32">
        <f t="shared" si="25"/>
        <v>19.53722273665879</v>
      </c>
      <c r="J162" s="32">
        <f t="shared" si="26"/>
        <v>97.91257817724347</v>
      </c>
      <c r="K162" s="32">
        <f t="shared" si="27"/>
        <v>54.14881503084711</v>
      </c>
    </row>
    <row r="163" spans="1:11" ht="25.5">
      <c r="A163" s="37" t="s">
        <v>153</v>
      </c>
      <c r="B163" s="30" t="s">
        <v>154</v>
      </c>
      <c r="C163" s="31">
        <v>1454144</v>
      </c>
      <c r="D163" s="31">
        <v>5217778</v>
      </c>
      <c r="E163" s="31">
        <v>2348087</v>
      </c>
      <c r="F163" s="31">
        <v>2348087</v>
      </c>
      <c r="G163" s="31">
        <f>F163-C163</f>
        <v>893943</v>
      </c>
      <c r="H163" s="31">
        <f t="shared" si="24"/>
        <v>0</v>
      </c>
      <c r="I163" s="32">
        <f t="shared" si="25"/>
        <v>61.475548501386385</v>
      </c>
      <c r="J163" s="32">
        <f t="shared" si="26"/>
        <v>100</v>
      </c>
      <c r="K163" s="32">
        <f t="shared" si="27"/>
        <v>45.001665459894994</v>
      </c>
    </row>
    <row r="164" spans="1:11" ht="25.5">
      <c r="A164" s="38" t="s">
        <v>155</v>
      </c>
      <c r="B164" s="30" t="s">
        <v>156</v>
      </c>
      <c r="C164" s="31">
        <v>1378816</v>
      </c>
      <c r="D164" s="31">
        <v>5086151</v>
      </c>
      <c r="E164" s="31">
        <v>2272760</v>
      </c>
      <c r="F164" s="31">
        <v>2272760</v>
      </c>
      <c r="G164" s="31">
        <f>F164-C164</f>
        <v>893944</v>
      </c>
      <c r="H164" s="31">
        <f t="shared" si="24"/>
        <v>0</v>
      </c>
      <c r="I164" s="32">
        <f t="shared" si="25"/>
        <v>64.8341765688823</v>
      </c>
      <c r="J164" s="32">
        <f t="shared" si="26"/>
        <v>100</v>
      </c>
      <c r="K164" s="32">
        <f t="shared" si="27"/>
        <v>44.68526396483313</v>
      </c>
    </row>
    <row r="165" spans="1:11" ht="38.25">
      <c r="A165" s="38" t="s">
        <v>157</v>
      </c>
      <c r="B165" s="30" t="s">
        <v>158</v>
      </c>
      <c r="C165" s="31">
        <v>75328</v>
      </c>
      <c r="D165" s="31">
        <v>131627</v>
      </c>
      <c r="E165" s="31">
        <v>75327</v>
      </c>
      <c r="F165" s="31">
        <v>75327</v>
      </c>
      <c r="G165" s="31">
        <f>F165-C165</f>
        <v>-1</v>
      </c>
      <c r="H165" s="31">
        <f t="shared" si="24"/>
        <v>0</v>
      </c>
      <c r="I165" s="32">
        <f t="shared" si="25"/>
        <v>-0.001327527612573931</v>
      </c>
      <c r="J165" s="32">
        <f t="shared" si="26"/>
        <v>100</v>
      </c>
      <c r="K165" s="32">
        <f t="shared" si="27"/>
        <v>57.22762047300326</v>
      </c>
    </row>
    <row r="166" spans="1:11" ht="12.75">
      <c r="A166" s="35" t="s">
        <v>52</v>
      </c>
      <c r="B166" s="30" t="s">
        <v>159</v>
      </c>
      <c r="C166" s="31">
        <v>409088.37</v>
      </c>
      <c r="D166" s="31">
        <v>1270379</v>
      </c>
      <c r="E166" s="31">
        <v>733538</v>
      </c>
      <c r="F166" s="31">
        <v>733537.92</v>
      </c>
      <c r="G166" s="31">
        <f>F166-C166</f>
        <v>324449.55000000005</v>
      </c>
      <c r="H166" s="31">
        <f t="shared" si="24"/>
        <v>0.07999999995809048</v>
      </c>
      <c r="I166" s="32">
        <f t="shared" si="25"/>
        <v>79.31038225310587</v>
      </c>
      <c r="J166" s="32">
        <f t="shared" si="26"/>
        <v>99.99998909395288</v>
      </c>
      <c r="K166" s="32">
        <f t="shared" si="27"/>
        <v>57.741659772398634</v>
      </c>
    </row>
    <row r="167" spans="1:11" ht="12.75">
      <c r="A167" s="36" t="s">
        <v>160</v>
      </c>
      <c r="B167" s="30" t="s">
        <v>161</v>
      </c>
      <c r="C167" s="31">
        <v>409088.37</v>
      </c>
      <c r="D167" s="31">
        <v>1270379</v>
      </c>
      <c r="E167" s="31">
        <v>733538</v>
      </c>
      <c r="F167" s="31">
        <v>733537.92</v>
      </c>
      <c r="G167" s="31">
        <f>F167-C167</f>
        <v>324449.55000000005</v>
      </c>
      <c r="H167" s="31">
        <f t="shared" si="24"/>
        <v>0.07999999995809048</v>
      </c>
      <c r="I167" s="32">
        <f t="shared" si="25"/>
        <v>79.31038225310587</v>
      </c>
      <c r="J167" s="32">
        <f t="shared" si="26"/>
        <v>99.99998909395288</v>
      </c>
      <c r="K167" s="32">
        <f t="shared" si="27"/>
        <v>57.741659772398634</v>
      </c>
    </row>
    <row r="168" spans="1:11" ht="12.75">
      <c r="A168" s="29"/>
      <c r="B168" s="30" t="s">
        <v>162</v>
      </c>
      <c r="C168" s="31">
        <v>21304456.82</v>
      </c>
      <c r="D168" s="31">
        <v>104557619</v>
      </c>
      <c r="E168" s="31">
        <v>-24854532</v>
      </c>
      <c r="F168" s="31">
        <v>-12097613.34</v>
      </c>
      <c r="G168" s="31">
        <f>F168-C168</f>
        <v>-33402070.16</v>
      </c>
      <c r="H168" s="31">
        <f t="shared" si="24"/>
        <v>-12756918.66</v>
      </c>
      <c r="I168" s="32">
        <f t="shared" si="25"/>
        <v>-156.78442516611415</v>
      </c>
      <c r="J168" s="32">
        <f t="shared" si="26"/>
        <v>48.67367182773749</v>
      </c>
      <c r="K168" s="32">
        <f t="shared" si="27"/>
        <v>-11.57028388337726</v>
      </c>
    </row>
    <row r="169" spans="1:11" ht="12.75">
      <c r="A169" s="29" t="s">
        <v>163</v>
      </c>
      <c r="B169" s="30" t="s">
        <v>164</v>
      </c>
      <c r="C169" s="31">
        <v>-21304456.82</v>
      </c>
      <c r="D169" s="31">
        <v>-104557619</v>
      </c>
      <c r="E169" s="31">
        <v>24854532</v>
      </c>
      <c r="F169" s="31">
        <v>12097613.34</v>
      </c>
      <c r="G169" s="31">
        <f>F169-C169</f>
        <v>33402070.16</v>
      </c>
      <c r="H169" s="31">
        <f t="shared" si="24"/>
        <v>12756918.66</v>
      </c>
      <c r="I169" s="32">
        <f t="shared" si="25"/>
        <v>-156.78442516611415</v>
      </c>
      <c r="J169" s="32">
        <f t="shared" si="26"/>
        <v>48.67367182773749</v>
      </c>
      <c r="K169" s="32">
        <f t="shared" si="27"/>
        <v>-11.57028388337726</v>
      </c>
    </row>
    <row r="170" spans="1:11" ht="12.75">
      <c r="A170" s="35" t="s">
        <v>165</v>
      </c>
      <c r="B170" s="30" t="s">
        <v>166</v>
      </c>
      <c r="C170" s="31">
        <v>1057424.49</v>
      </c>
      <c r="D170" s="31">
        <v>0</v>
      </c>
      <c r="E170" s="31">
        <v>0</v>
      </c>
      <c r="F170" s="31">
        <v>5.87</v>
      </c>
      <c r="G170" s="31">
        <f>F170-C170</f>
        <v>-1057418.6199999999</v>
      </c>
      <c r="H170" s="31">
        <f t="shared" si="24"/>
        <v>-5.87</v>
      </c>
      <c r="I170" s="32">
        <f t="shared" si="25"/>
        <v>-99.99944487761958</v>
      </c>
      <c r="J170" s="32">
        <f t="shared" si="26"/>
        <v>0</v>
      </c>
      <c r="K170" s="32">
        <f t="shared" si="27"/>
        <v>0</v>
      </c>
    </row>
    <row r="171" spans="1:11" ht="12.75">
      <c r="A171" s="35" t="s">
        <v>167</v>
      </c>
      <c r="B171" s="30" t="s">
        <v>168</v>
      </c>
      <c r="C171" s="31">
        <v>-22361881.31</v>
      </c>
      <c r="D171" s="31">
        <v>-104557619</v>
      </c>
      <c r="E171" s="31">
        <v>24854532</v>
      </c>
      <c r="F171" s="31">
        <v>12097607.47</v>
      </c>
      <c r="G171" s="31">
        <f>F171-C171</f>
        <v>34459488.78</v>
      </c>
      <c r="H171" s="31">
        <f t="shared" si="24"/>
        <v>12756924.53</v>
      </c>
      <c r="I171" s="32">
        <f t="shared" si="25"/>
        <v>-154.09923835249978</v>
      </c>
      <c r="J171" s="32">
        <f t="shared" si="26"/>
        <v>48.673648210314326</v>
      </c>
      <c r="K171" s="32">
        <f t="shared" si="27"/>
        <v>-11.570278269247888</v>
      </c>
    </row>
    <row r="172" spans="1:11" ht="25.5">
      <c r="A172" s="36" t="s">
        <v>169</v>
      </c>
      <c r="B172" s="30" t="s">
        <v>170</v>
      </c>
      <c r="C172" s="31">
        <v>-21304456.82</v>
      </c>
      <c r="D172" s="31">
        <v>-104557619</v>
      </c>
      <c r="E172" s="31">
        <v>24854532</v>
      </c>
      <c r="F172" s="31">
        <v>12097613.34</v>
      </c>
      <c r="G172" s="31">
        <f>F172-C172</f>
        <v>33402070.16</v>
      </c>
      <c r="H172" s="31">
        <f t="shared" si="24"/>
        <v>12756918.66</v>
      </c>
      <c r="I172" s="32">
        <f t="shared" si="25"/>
        <v>-156.78442516611415</v>
      </c>
      <c r="J172" s="32">
        <f t="shared" si="26"/>
        <v>48.67367182773749</v>
      </c>
      <c r="K172" s="32">
        <f t="shared" si="27"/>
        <v>-11.57028388337726</v>
      </c>
    </row>
    <row r="173" spans="1:11" ht="38.25">
      <c r="A173" s="36" t="s">
        <v>171</v>
      </c>
      <c r="B173" s="30" t="s">
        <v>172</v>
      </c>
      <c r="C173" s="31">
        <v>-1057424.49</v>
      </c>
      <c r="D173" s="31">
        <v>0</v>
      </c>
      <c r="E173" s="31">
        <v>0</v>
      </c>
      <c r="F173" s="31">
        <v>-5.87</v>
      </c>
      <c r="G173" s="31">
        <f>F173-C173</f>
        <v>1057418.6199999999</v>
      </c>
      <c r="H173" s="31">
        <f t="shared" si="24"/>
        <v>5.87</v>
      </c>
      <c r="I173" s="32">
        <f t="shared" si="25"/>
        <v>-99.99944487761958</v>
      </c>
      <c r="J173" s="32">
        <f t="shared" si="26"/>
        <v>0</v>
      </c>
      <c r="K173" s="32">
        <f t="shared" si="27"/>
        <v>0</v>
      </c>
    </row>
    <row r="174" spans="1:11" ht="12.75">
      <c r="A174" s="29"/>
      <c r="B174" s="30"/>
      <c r="C174" s="31"/>
      <c r="D174" s="31"/>
      <c r="E174" s="31"/>
      <c r="F174" s="31"/>
      <c r="G174" s="31"/>
      <c r="H174" s="31"/>
      <c r="I174" s="32"/>
      <c r="J174" s="32"/>
      <c r="K174" s="32"/>
    </row>
    <row r="175" spans="1:11" ht="12.75">
      <c r="A175" s="40" t="s">
        <v>174</v>
      </c>
      <c r="B175" s="41" t="s">
        <v>175</v>
      </c>
      <c r="C175" s="42"/>
      <c r="D175" s="42"/>
      <c r="E175" s="42"/>
      <c r="F175" s="42"/>
      <c r="G175" s="42"/>
      <c r="H175" s="42"/>
      <c r="I175" s="43"/>
      <c r="J175" s="43"/>
      <c r="K175" s="43"/>
    </row>
    <row r="176" spans="1:11" ht="12.75">
      <c r="A176" s="29" t="s">
        <v>25</v>
      </c>
      <c r="B176" s="30" t="s">
        <v>26</v>
      </c>
      <c r="C176" s="31">
        <v>1164255788.01</v>
      </c>
      <c r="D176" s="31">
        <v>2472247165</v>
      </c>
      <c r="E176" s="31">
        <v>1199213183</v>
      </c>
      <c r="F176" s="31">
        <v>1204138085.24</v>
      </c>
      <c r="G176" s="31">
        <f aca="true" t="shared" si="28" ref="G176:G207">F176-C176</f>
        <v>39882297.23000002</v>
      </c>
      <c r="H176" s="31">
        <f aca="true" t="shared" si="29" ref="H176:H207">E176-F176</f>
        <v>-4924902.24000001</v>
      </c>
      <c r="I176" s="32">
        <f aca="true" t="shared" si="30" ref="I176:I207">IF(ISERROR(F176/C176),0,F176/C176*100-100)</f>
        <v>3.4255614308062547</v>
      </c>
      <c r="J176" s="32">
        <f aca="true" t="shared" si="31" ref="J176:J207">IF(ISERROR(F176/E176),0,F176/E176*100)</f>
        <v>100.41067779355792</v>
      </c>
      <c r="K176" s="32">
        <f aca="true" t="shared" si="32" ref="K176:K207">IF(ISERROR(F176/D176),0,F176/D176*100)</f>
        <v>48.70621765845973</v>
      </c>
    </row>
    <row r="177" spans="1:11" ht="12.75">
      <c r="A177" s="35" t="s">
        <v>27</v>
      </c>
      <c r="B177" s="30" t="s">
        <v>28</v>
      </c>
      <c r="C177" s="31">
        <v>987192330.3</v>
      </c>
      <c r="D177" s="31">
        <v>2108948236</v>
      </c>
      <c r="E177" s="31">
        <v>1017213635</v>
      </c>
      <c r="F177" s="31">
        <v>1022866752.37</v>
      </c>
      <c r="G177" s="31">
        <f t="shared" si="28"/>
        <v>35674422.07000005</v>
      </c>
      <c r="H177" s="31">
        <f t="shared" si="29"/>
        <v>-5653117.370000005</v>
      </c>
      <c r="I177" s="32">
        <f t="shared" si="30"/>
        <v>3.6137256110122706</v>
      </c>
      <c r="J177" s="32">
        <f t="shared" si="31"/>
        <v>100.55574533957166</v>
      </c>
      <c r="K177" s="32">
        <f t="shared" si="32"/>
        <v>48.50127352153749</v>
      </c>
    </row>
    <row r="178" spans="1:11" ht="12.75">
      <c r="A178" s="36" t="s">
        <v>29</v>
      </c>
      <c r="B178" s="30" t="s">
        <v>30</v>
      </c>
      <c r="C178" s="31">
        <v>987192330.3</v>
      </c>
      <c r="D178" s="31">
        <v>2108948236</v>
      </c>
      <c r="E178" s="31">
        <v>1017213635</v>
      </c>
      <c r="F178" s="31">
        <v>1022866752.37</v>
      </c>
      <c r="G178" s="31">
        <f t="shared" si="28"/>
        <v>35674422.07000005</v>
      </c>
      <c r="H178" s="31">
        <f t="shared" si="29"/>
        <v>-5653117.370000005</v>
      </c>
      <c r="I178" s="32">
        <f t="shared" si="30"/>
        <v>3.6137256110122706</v>
      </c>
      <c r="J178" s="32">
        <f t="shared" si="31"/>
        <v>100.55574533957166</v>
      </c>
      <c r="K178" s="32">
        <f t="shared" si="32"/>
        <v>48.50127352153749</v>
      </c>
    </row>
    <row r="179" spans="1:11" ht="12.75">
      <c r="A179" s="37" t="s">
        <v>31</v>
      </c>
      <c r="B179" s="30" t="s">
        <v>32</v>
      </c>
      <c r="C179" s="31">
        <v>1130072188.79</v>
      </c>
      <c r="D179" s="31">
        <v>2108948236</v>
      </c>
      <c r="E179" s="31">
        <v>1017213635</v>
      </c>
      <c r="F179" s="31">
        <v>1211005075.89</v>
      </c>
      <c r="G179" s="31">
        <f t="shared" si="28"/>
        <v>80932887.10000014</v>
      </c>
      <c r="H179" s="31">
        <f t="shared" si="29"/>
        <v>-193791440.8900001</v>
      </c>
      <c r="I179" s="32">
        <f t="shared" si="30"/>
        <v>7.161744878144233</v>
      </c>
      <c r="J179" s="32">
        <f t="shared" si="31"/>
        <v>119.05120362351416</v>
      </c>
      <c r="K179" s="32">
        <f t="shared" si="32"/>
        <v>57.42222854112765</v>
      </c>
    </row>
    <row r="180" spans="1:11" ht="12.75">
      <c r="A180" s="38" t="s">
        <v>33</v>
      </c>
      <c r="B180" s="30" t="s">
        <v>34</v>
      </c>
      <c r="C180" s="31">
        <v>108824.48</v>
      </c>
      <c r="D180" s="31">
        <v>180000</v>
      </c>
      <c r="E180" s="31">
        <v>90000</v>
      </c>
      <c r="F180" s="31">
        <v>114960.27</v>
      </c>
      <c r="G180" s="31">
        <f t="shared" si="28"/>
        <v>6135.790000000008</v>
      </c>
      <c r="H180" s="31">
        <f t="shared" si="29"/>
        <v>-24960.270000000004</v>
      </c>
      <c r="I180" s="32">
        <f t="shared" si="30"/>
        <v>5.638244262687948</v>
      </c>
      <c r="J180" s="32">
        <f t="shared" si="31"/>
        <v>127.73363333333334</v>
      </c>
      <c r="K180" s="32">
        <f t="shared" si="32"/>
        <v>63.86681666666667</v>
      </c>
    </row>
    <row r="181" spans="1:11" s="5" customFormat="1" ht="25.5">
      <c r="A181" s="39" t="s">
        <v>35</v>
      </c>
      <c r="B181" s="30" t="s">
        <v>36</v>
      </c>
      <c r="C181" s="31">
        <v>92620.17</v>
      </c>
      <c r="D181" s="31">
        <v>180000</v>
      </c>
      <c r="E181" s="31">
        <v>90000</v>
      </c>
      <c r="F181" s="31">
        <v>100331.23</v>
      </c>
      <c r="G181" s="31">
        <f t="shared" si="28"/>
        <v>7711.059999999998</v>
      </c>
      <c r="H181" s="31">
        <f t="shared" si="29"/>
        <v>-10331.229999999996</v>
      </c>
      <c r="I181" s="32">
        <f t="shared" si="30"/>
        <v>8.32546517675361</v>
      </c>
      <c r="J181" s="32">
        <f t="shared" si="31"/>
        <v>111.47914444444444</v>
      </c>
      <c r="K181" s="32">
        <f t="shared" si="32"/>
        <v>55.73957222222222</v>
      </c>
    </row>
    <row r="182" spans="1:11" ht="25.5">
      <c r="A182" s="38" t="s">
        <v>37</v>
      </c>
      <c r="B182" s="30" t="s">
        <v>38</v>
      </c>
      <c r="C182" s="31">
        <v>1129963364.31</v>
      </c>
      <c r="D182" s="31">
        <v>2108768236</v>
      </c>
      <c r="E182" s="31">
        <v>1017123635</v>
      </c>
      <c r="F182" s="31">
        <v>1210890115.62</v>
      </c>
      <c r="G182" s="31">
        <f t="shared" si="28"/>
        <v>80926751.30999994</v>
      </c>
      <c r="H182" s="31">
        <f t="shared" si="29"/>
        <v>-193766480.6199999</v>
      </c>
      <c r="I182" s="32">
        <f t="shared" si="30"/>
        <v>7.161891603398757</v>
      </c>
      <c r="J182" s="32">
        <f t="shared" si="31"/>
        <v>119.05043536029913</v>
      </c>
      <c r="K182" s="32">
        <f t="shared" si="32"/>
        <v>57.421678444705094</v>
      </c>
    </row>
    <row r="183" spans="1:11" ht="25.5">
      <c r="A183" s="39" t="s">
        <v>39</v>
      </c>
      <c r="B183" s="30" t="s">
        <v>40</v>
      </c>
      <c r="C183" s="31">
        <v>816624523.12</v>
      </c>
      <c r="D183" s="31">
        <v>1375416076</v>
      </c>
      <c r="E183" s="31">
        <v>666662315</v>
      </c>
      <c r="F183" s="31">
        <v>857310201.62</v>
      </c>
      <c r="G183" s="31">
        <f t="shared" si="28"/>
        <v>40685678.5</v>
      </c>
      <c r="H183" s="31">
        <f t="shared" si="29"/>
        <v>-190647886.62</v>
      </c>
      <c r="I183" s="32">
        <f t="shared" si="30"/>
        <v>4.982176918292396</v>
      </c>
      <c r="J183" s="32">
        <f t="shared" si="31"/>
        <v>128.59736966233046</v>
      </c>
      <c r="K183" s="32">
        <f t="shared" si="32"/>
        <v>62.330971447799186</v>
      </c>
    </row>
    <row r="184" spans="1:11" ht="25.5">
      <c r="A184" s="39" t="s">
        <v>41</v>
      </c>
      <c r="B184" s="30" t="s">
        <v>42</v>
      </c>
      <c r="C184" s="31">
        <v>65763867.81</v>
      </c>
      <c r="D184" s="31">
        <v>142652064</v>
      </c>
      <c r="E184" s="31">
        <v>68171928</v>
      </c>
      <c r="F184" s="31">
        <v>68778558.57</v>
      </c>
      <c r="G184" s="31">
        <f t="shared" si="28"/>
        <v>3014690.7599999905</v>
      </c>
      <c r="H184" s="31">
        <f t="shared" si="29"/>
        <v>-606630.5699999928</v>
      </c>
      <c r="I184" s="32">
        <f t="shared" si="30"/>
        <v>4.584114134998572</v>
      </c>
      <c r="J184" s="32">
        <f t="shared" si="31"/>
        <v>100.88985391464944</v>
      </c>
      <c r="K184" s="32">
        <f t="shared" si="32"/>
        <v>48.21420499741244</v>
      </c>
    </row>
    <row r="185" spans="1:11" ht="38.25">
      <c r="A185" s="39" t="s">
        <v>43</v>
      </c>
      <c r="B185" s="30" t="s">
        <v>44</v>
      </c>
      <c r="C185" s="31">
        <v>17740425.03</v>
      </c>
      <c r="D185" s="31">
        <v>40183680</v>
      </c>
      <c r="E185" s="31">
        <v>19203360</v>
      </c>
      <c r="F185" s="31">
        <v>19374242.04</v>
      </c>
      <c r="G185" s="31">
        <f t="shared" si="28"/>
        <v>1633817.009999998</v>
      </c>
      <c r="H185" s="31">
        <f t="shared" si="29"/>
        <v>-170882.0399999991</v>
      </c>
      <c r="I185" s="32">
        <f t="shared" si="30"/>
        <v>9.209570837435564</v>
      </c>
      <c r="J185" s="32">
        <f t="shared" si="31"/>
        <v>100.88985490039242</v>
      </c>
      <c r="K185" s="32">
        <f t="shared" si="32"/>
        <v>48.2142054684887</v>
      </c>
    </row>
    <row r="186" spans="1:11" ht="25.5">
      <c r="A186" s="39" t="s">
        <v>45</v>
      </c>
      <c r="B186" s="30" t="s">
        <v>46</v>
      </c>
      <c r="C186" s="31">
        <v>229834548.35</v>
      </c>
      <c r="D186" s="31">
        <v>550516416</v>
      </c>
      <c r="E186" s="31">
        <v>263086032</v>
      </c>
      <c r="F186" s="31">
        <v>265427113.39</v>
      </c>
      <c r="G186" s="31">
        <f t="shared" si="28"/>
        <v>35592565.03999999</v>
      </c>
      <c r="H186" s="31">
        <f t="shared" si="29"/>
        <v>-2341081.3899999857</v>
      </c>
      <c r="I186" s="32">
        <f t="shared" si="30"/>
        <v>15.486168330880517</v>
      </c>
      <c r="J186" s="32">
        <f t="shared" si="31"/>
        <v>100.88985392808692</v>
      </c>
      <c r="K186" s="32">
        <f t="shared" si="32"/>
        <v>48.214205003834074</v>
      </c>
    </row>
    <row r="187" spans="1:11" ht="12.75">
      <c r="A187" s="38" t="s">
        <v>47</v>
      </c>
      <c r="B187" s="30" t="s">
        <v>48</v>
      </c>
      <c r="C187" s="31">
        <v>-142879858.49</v>
      </c>
      <c r="D187" s="31">
        <v>0</v>
      </c>
      <c r="E187" s="31">
        <v>0</v>
      </c>
      <c r="F187" s="31">
        <v>-188138323.52</v>
      </c>
      <c r="G187" s="31">
        <f t="shared" si="28"/>
        <v>-45258465.03</v>
      </c>
      <c r="H187" s="31">
        <f t="shared" si="29"/>
        <v>188138323.52</v>
      </c>
      <c r="I187" s="32">
        <f t="shared" si="30"/>
        <v>31.675888755984175</v>
      </c>
      <c r="J187" s="32">
        <f t="shared" si="31"/>
        <v>0</v>
      </c>
      <c r="K187" s="32">
        <f t="shared" si="32"/>
        <v>0</v>
      </c>
    </row>
    <row r="188" spans="1:11" ht="25.5">
      <c r="A188" s="39" t="s">
        <v>49</v>
      </c>
      <c r="B188" s="30" t="s">
        <v>50</v>
      </c>
      <c r="C188" s="31">
        <v>-142894020.39</v>
      </c>
      <c r="D188" s="31">
        <v>0</v>
      </c>
      <c r="E188" s="31">
        <v>0</v>
      </c>
      <c r="F188" s="31">
        <v>-188153597.76</v>
      </c>
      <c r="G188" s="31">
        <f t="shared" si="28"/>
        <v>-45259577.370000005</v>
      </c>
      <c r="H188" s="31">
        <f t="shared" si="29"/>
        <v>188153597.76</v>
      </c>
      <c r="I188" s="32">
        <f t="shared" si="30"/>
        <v>31.673527868047415</v>
      </c>
      <c r="J188" s="32">
        <f t="shared" si="31"/>
        <v>0</v>
      </c>
      <c r="K188" s="32">
        <f t="shared" si="32"/>
        <v>0</v>
      </c>
    </row>
    <row r="189" spans="1:11" ht="12.75">
      <c r="A189" s="39" t="s">
        <v>51</v>
      </c>
      <c r="B189" s="30" t="s">
        <v>48</v>
      </c>
      <c r="C189" s="31">
        <v>14161.9</v>
      </c>
      <c r="D189" s="31">
        <v>0</v>
      </c>
      <c r="E189" s="31">
        <v>0</v>
      </c>
      <c r="F189" s="31">
        <v>15274.24</v>
      </c>
      <c r="G189" s="31">
        <f t="shared" si="28"/>
        <v>1112.3400000000001</v>
      </c>
      <c r="H189" s="31">
        <f t="shared" si="29"/>
        <v>-15274.24</v>
      </c>
      <c r="I189" s="32">
        <f t="shared" si="30"/>
        <v>7.854454557651167</v>
      </c>
      <c r="J189" s="32">
        <f t="shared" si="31"/>
        <v>0</v>
      </c>
      <c r="K189" s="32">
        <f t="shared" si="32"/>
        <v>0</v>
      </c>
    </row>
    <row r="190" spans="1:11" ht="12.75">
      <c r="A190" s="35" t="s">
        <v>52</v>
      </c>
      <c r="B190" s="30" t="s">
        <v>53</v>
      </c>
      <c r="C190" s="31">
        <v>17949834.74</v>
      </c>
      <c r="D190" s="31">
        <v>45403730</v>
      </c>
      <c r="E190" s="31">
        <v>18345300</v>
      </c>
      <c r="F190" s="31">
        <v>19069052.94</v>
      </c>
      <c r="G190" s="31">
        <f t="shared" si="28"/>
        <v>1119218.200000003</v>
      </c>
      <c r="H190" s="31">
        <f t="shared" si="29"/>
        <v>-723752.9400000013</v>
      </c>
      <c r="I190" s="32">
        <f t="shared" si="30"/>
        <v>6.235256291835938</v>
      </c>
      <c r="J190" s="32">
        <f t="shared" si="31"/>
        <v>103.94516819021766</v>
      </c>
      <c r="K190" s="32">
        <f t="shared" si="32"/>
        <v>41.998868683255765</v>
      </c>
    </row>
    <row r="191" spans="1:11" ht="25.5">
      <c r="A191" s="36" t="s">
        <v>54</v>
      </c>
      <c r="B191" s="30" t="s">
        <v>55</v>
      </c>
      <c r="C191" s="31">
        <v>17949834.74</v>
      </c>
      <c r="D191" s="31">
        <v>45403730</v>
      </c>
      <c r="E191" s="31">
        <v>18345300</v>
      </c>
      <c r="F191" s="31">
        <v>19068946.87</v>
      </c>
      <c r="G191" s="31">
        <f t="shared" si="28"/>
        <v>1119112.1300000027</v>
      </c>
      <c r="H191" s="31">
        <f t="shared" si="29"/>
        <v>-723646.870000001</v>
      </c>
      <c r="I191" s="32">
        <f t="shared" si="30"/>
        <v>6.234665367175424</v>
      </c>
      <c r="J191" s="32">
        <f t="shared" si="31"/>
        <v>103.94459000397921</v>
      </c>
      <c r="K191" s="32">
        <f t="shared" si="32"/>
        <v>41.99863506808802</v>
      </c>
    </row>
    <row r="192" spans="1:11" ht="25.5">
      <c r="A192" s="37" t="s">
        <v>56</v>
      </c>
      <c r="B192" s="30" t="s">
        <v>57</v>
      </c>
      <c r="C192" s="31">
        <v>17948747.9</v>
      </c>
      <c r="D192" s="31">
        <v>45403730</v>
      </c>
      <c r="E192" s="31">
        <v>18345300</v>
      </c>
      <c r="F192" s="31">
        <v>19068098.3</v>
      </c>
      <c r="G192" s="31">
        <f t="shared" si="28"/>
        <v>1119350.4000000022</v>
      </c>
      <c r="H192" s="31">
        <f t="shared" si="29"/>
        <v>-722798.3000000007</v>
      </c>
      <c r="I192" s="32">
        <f t="shared" si="30"/>
        <v>6.236370393279643</v>
      </c>
      <c r="J192" s="32">
        <f t="shared" si="31"/>
        <v>103.93996445956186</v>
      </c>
      <c r="K192" s="32">
        <f t="shared" si="32"/>
        <v>41.996766124721475</v>
      </c>
    </row>
    <row r="193" spans="1:11" ht="12.75">
      <c r="A193" s="38" t="s">
        <v>58</v>
      </c>
      <c r="B193" s="30" t="s">
        <v>59</v>
      </c>
      <c r="C193" s="31">
        <v>555205.87</v>
      </c>
      <c r="D193" s="31">
        <v>980000</v>
      </c>
      <c r="E193" s="31">
        <v>445000</v>
      </c>
      <c r="F193" s="31">
        <v>814945.72</v>
      </c>
      <c r="G193" s="31">
        <f t="shared" si="28"/>
        <v>259739.84999999998</v>
      </c>
      <c r="H193" s="31">
        <f t="shared" si="29"/>
        <v>-369945.72</v>
      </c>
      <c r="I193" s="32">
        <f t="shared" si="30"/>
        <v>46.78261957136729</v>
      </c>
      <c r="J193" s="32">
        <f t="shared" si="31"/>
        <v>183.13386966292134</v>
      </c>
      <c r="K193" s="32">
        <f t="shared" si="32"/>
        <v>83.15772653061224</v>
      </c>
    </row>
    <row r="194" spans="1:11" ht="25.5">
      <c r="A194" s="38" t="s">
        <v>60</v>
      </c>
      <c r="B194" s="30" t="s">
        <v>61</v>
      </c>
      <c r="C194" s="31">
        <v>584411.4</v>
      </c>
      <c r="D194" s="31">
        <v>1000000</v>
      </c>
      <c r="E194" s="31">
        <v>0</v>
      </c>
      <c r="F194" s="31">
        <v>20972.16</v>
      </c>
      <c r="G194" s="31">
        <f t="shared" si="28"/>
        <v>-563439.24</v>
      </c>
      <c r="H194" s="31">
        <f t="shared" si="29"/>
        <v>-20972.16</v>
      </c>
      <c r="I194" s="32">
        <f t="shared" si="30"/>
        <v>-96.41140470565769</v>
      </c>
      <c r="J194" s="32">
        <f t="shared" si="31"/>
        <v>0</v>
      </c>
      <c r="K194" s="32">
        <f t="shared" si="32"/>
        <v>2.097216</v>
      </c>
    </row>
    <row r="195" spans="1:11" ht="12.75">
      <c r="A195" s="39" t="s">
        <v>62</v>
      </c>
      <c r="B195" s="30" t="s">
        <v>63</v>
      </c>
      <c r="C195" s="31">
        <v>206485.01</v>
      </c>
      <c r="D195" s="31">
        <v>0</v>
      </c>
      <c r="E195" s="31">
        <v>0</v>
      </c>
      <c r="F195" s="31">
        <v>118.57</v>
      </c>
      <c r="G195" s="31">
        <f t="shared" si="28"/>
        <v>-206366.44</v>
      </c>
      <c r="H195" s="31">
        <f t="shared" si="29"/>
        <v>-118.57</v>
      </c>
      <c r="I195" s="32">
        <f t="shared" si="30"/>
        <v>-99.94257694541604</v>
      </c>
      <c r="J195" s="32">
        <f t="shared" si="31"/>
        <v>0</v>
      </c>
      <c r="K195" s="32">
        <f t="shared" si="32"/>
        <v>0</v>
      </c>
    </row>
    <row r="196" spans="1:11" ht="12.75">
      <c r="A196" s="39" t="s">
        <v>64</v>
      </c>
      <c r="B196" s="30" t="s">
        <v>65</v>
      </c>
      <c r="C196" s="31">
        <v>377926.39</v>
      </c>
      <c r="D196" s="31">
        <v>1000000</v>
      </c>
      <c r="E196" s="31">
        <v>0</v>
      </c>
      <c r="F196" s="31">
        <v>20853.59</v>
      </c>
      <c r="G196" s="31">
        <f t="shared" si="28"/>
        <v>-357072.8</v>
      </c>
      <c r="H196" s="31">
        <f t="shared" si="29"/>
        <v>-20853.59</v>
      </c>
      <c r="I196" s="32">
        <f t="shared" si="30"/>
        <v>-94.48210271846854</v>
      </c>
      <c r="J196" s="32">
        <f t="shared" si="31"/>
        <v>0</v>
      </c>
      <c r="K196" s="32">
        <f t="shared" si="32"/>
        <v>2.085359</v>
      </c>
    </row>
    <row r="197" spans="1:11" ht="25.5">
      <c r="A197" s="38" t="s">
        <v>66</v>
      </c>
      <c r="B197" s="30" t="s">
        <v>67</v>
      </c>
      <c r="C197" s="31">
        <v>9878181.12</v>
      </c>
      <c r="D197" s="31">
        <v>18000000</v>
      </c>
      <c r="E197" s="31">
        <v>6500000</v>
      </c>
      <c r="F197" s="31">
        <v>11296252.9</v>
      </c>
      <c r="G197" s="31">
        <f t="shared" si="28"/>
        <v>1418071.7800000012</v>
      </c>
      <c r="H197" s="31">
        <f t="shared" si="29"/>
        <v>-4796252.9</v>
      </c>
      <c r="I197" s="32">
        <f t="shared" si="30"/>
        <v>14.355596063417806</v>
      </c>
      <c r="J197" s="32">
        <f t="shared" si="31"/>
        <v>173.78850615384616</v>
      </c>
      <c r="K197" s="32">
        <f t="shared" si="32"/>
        <v>62.75696055555555</v>
      </c>
    </row>
    <row r="198" spans="1:11" ht="25.5">
      <c r="A198" s="38" t="s">
        <v>68</v>
      </c>
      <c r="B198" s="30" t="s">
        <v>69</v>
      </c>
      <c r="C198" s="31">
        <v>371330.02</v>
      </c>
      <c r="D198" s="31">
        <v>873730</v>
      </c>
      <c r="E198" s="31">
        <v>375300</v>
      </c>
      <c r="F198" s="31">
        <v>375915.47</v>
      </c>
      <c r="G198" s="31">
        <f t="shared" si="28"/>
        <v>4585.449999999953</v>
      </c>
      <c r="H198" s="31">
        <f t="shared" si="29"/>
        <v>-615.4699999999721</v>
      </c>
      <c r="I198" s="32">
        <f t="shared" si="30"/>
        <v>1.234871880275108</v>
      </c>
      <c r="J198" s="32">
        <f t="shared" si="31"/>
        <v>100.1639941380229</v>
      </c>
      <c r="K198" s="32">
        <f t="shared" si="32"/>
        <v>43.0242145742964</v>
      </c>
    </row>
    <row r="199" spans="1:11" ht="25.5">
      <c r="A199" s="38" t="s">
        <v>70</v>
      </c>
      <c r="B199" s="30" t="s">
        <v>71</v>
      </c>
      <c r="C199" s="31">
        <v>0</v>
      </c>
      <c r="D199" s="31">
        <v>0</v>
      </c>
      <c r="E199" s="31">
        <v>0</v>
      </c>
      <c r="F199" s="31">
        <v>247408.95</v>
      </c>
      <c r="G199" s="31">
        <f t="shared" si="28"/>
        <v>247408.95</v>
      </c>
      <c r="H199" s="31">
        <f t="shared" si="29"/>
        <v>-247408.95</v>
      </c>
      <c r="I199" s="32">
        <f t="shared" si="30"/>
        <v>0</v>
      </c>
      <c r="J199" s="32">
        <f t="shared" si="31"/>
        <v>0</v>
      </c>
      <c r="K199" s="32">
        <f t="shared" si="32"/>
        <v>0</v>
      </c>
    </row>
    <row r="200" spans="1:11" ht="12.75">
      <c r="A200" s="38" t="s">
        <v>193</v>
      </c>
      <c r="B200" s="30" t="s">
        <v>194</v>
      </c>
      <c r="C200" s="31">
        <v>370.86</v>
      </c>
      <c r="D200" s="31">
        <v>0</v>
      </c>
      <c r="E200" s="31">
        <v>0</v>
      </c>
      <c r="F200" s="31">
        <v>0</v>
      </c>
      <c r="G200" s="31">
        <f t="shared" si="28"/>
        <v>-370.86</v>
      </c>
      <c r="H200" s="31">
        <f t="shared" si="29"/>
        <v>0</v>
      </c>
      <c r="I200" s="32">
        <f t="shared" si="30"/>
        <v>-100</v>
      </c>
      <c r="J200" s="32">
        <f t="shared" si="31"/>
        <v>0</v>
      </c>
      <c r="K200" s="32">
        <f t="shared" si="32"/>
        <v>0</v>
      </c>
    </row>
    <row r="201" spans="1:11" ht="51">
      <c r="A201" s="38" t="s">
        <v>72</v>
      </c>
      <c r="B201" s="30" t="s">
        <v>73</v>
      </c>
      <c r="C201" s="31">
        <v>12199.2</v>
      </c>
      <c r="D201" s="31">
        <v>0</v>
      </c>
      <c r="E201" s="31">
        <v>0</v>
      </c>
      <c r="F201" s="31">
        <v>21363.76</v>
      </c>
      <c r="G201" s="31">
        <f t="shared" si="28"/>
        <v>9164.559999999998</v>
      </c>
      <c r="H201" s="31">
        <f t="shared" si="29"/>
        <v>-21363.76</v>
      </c>
      <c r="I201" s="32">
        <f t="shared" si="30"/>
        <v>75.12427044396352</v>
      </c>
      <c r="J201" s="32">
        <f t="shared" si="31"/>
        <v>0</v>
      </c>
      <c r="K201" s="32">
        <f t="shared" si="32"/>
        <v>0</v>
      </c>
    </row>
    <row r="202" spans="1:11" ht="12.75">
      <c r="A202" s="38" t="s">
        <v>74</v>
      </c>
      <c r="B202" s="30" t="s">
        <v>75</v>
      </c>
      <c r="C202" s="31">
        <v>6547049.43</v>
      </c>
      <c r="D202" s="31">
        <v>24550000</v>
      </c>
      <c r="E202" s="31">
        <v>11025000</v>
      </c>
      <c r="F202" s="31">
        <v>6281516.4</v>
      </c>
      <c r="G202" s="31">
        <f t="shared" si="28"/>
        <v>-265533.02999999933</v>
      </c>
      <c r="H202" s="31">
        <f t="shared" si="29"/>
        <v>4743483.6</v>
      </c>
      <c r="I202" s="32">
        <f t="shared" si="30"/>
        <v>-4.055766385133268</v>
      </c>
      <c r="J202" s="32">
        <f t="shared" si="31"/>
        <v>56.97520544217688</v>
      </c>
      <c r="K202" s="32">
        <f t="shared" si="32"/>
        <v>25.586624847250512</v>
      </c>
    </row>
    <row r="203" spans="1:11" ht="25.5">
      <c r="A203" s="37" t="s">
        <v>76</v>
      </c>
      <c r="B203" s="30" t="s">
        <v>77</v>
      </c>
      <c r="C203" s="31">
        <v>1086.84</v>
      </c>
      <c r="D203" s="31">
        <v>0</v>
      </c>
      <c r="E203" s="31">
        <v>0</v>
      </c>
      <c r="F203" s="31">
        <v>848.57</v>
      </c>
      <c r="G203" s="31">
        <f t="shared" si="28"/>
        <v>-238.26999999999987</v>
      </c>
      <c r="H203" s="31">
        <f t="shared" si="29"/>
        <v>-848.57</v>
      </c>
      <c r="I203" s="32">
        <f t="shared" si="30"/>
        <v>-21.923190165985787</v>
      </c>
      <c r="J203" s="32">
        <f t="shared" si="31"/>
        <v>0</v>
      </c>
      <c r="K203" s="32">
        <f t="shared" si="32"/>
        <v>0</v>
      </c>
    </row>
    <row r="204" spans="1:11" ht="12.75">
      <c r="A204" s="38" t="s">
        <v>78</v>
      </c>
      <c r="B204" s="30" t="s">
        <v>75</v>
      </c>
      <c r="C204" s="31">
        <v>1086.84</v>
      </c>
      <c r="D204" s="31">
        <v>0</v>
      </c>
      <c r="E204" s="31">
        <v>0</v>
      </c>
      <c r="F204" s="31">
        <v>848.57</v>
      </c>
      <c r="G204" s="31">
        <f t="shared" si="28"/>
        <v>-238.26999999999987</v>
      </c>
      <c r="H204" s="31">
        <f t="shared" si="29"/>
        <v>-848.57</v>
      </c>
      <c r="I204" s="32">
        <f t="shared" si="30"/>
        <v>-21.923190165985787</v>
      </c>
      <c r="J204" s="32">
        <f t="shared" si="31"/>
        <v>0</v>
      </c>
      <c r="K204" s="32">
        <f t="shared" si="32"/>
        <v>0</v>
      </c>
    </row>
    <row r="205" spans="1:11" ht="25.5">
      <c r="A205" s="35" t="s">
        <v>79</v>
      </c>
      <c r="B205" s="30" t="s">
        <v>80</v>
      </c>
      <c r="C205" s="31">
        <v>1762.24</v>
      </c>
      <c r="D205" s="31">
        <v>16105</v>
      </c>
      <c r="E205" s="31">
        <v>18</v>
      </c>
      <c r="F205" s="31">
        <v>925.45</v>
      </c>
      <c r="G205" s="31">
        <f t="shared" si="28"/>
        <v>-836.79</v>
      </c>
      <c r="H205" s="31">
        <f t="shared" si="29"/>
        <v>-907.45</v>
      </c>
      <c r="I205" s="32">
        <f t="shared" si="30"/>
        <v>-47.48445160704557</v>
      </c>
      <c r="J205" s="32">
        <f t="shared" si="31"/>
        <v>5141.388888888889</v>
      </c>
      <c r="K205" s="32">
        <f t="shared" si="32"/>
        <v>5.746352064576219</v>
      </c>
    </row>
    <row r="206" spans="1:11" ht="12.75">
      <c r="A206" s="35" t="s">
        <v>81</v>
      </c>
      <c r="B206" s="30" t="s">
        <v>82</v>
      </c>
      <c r="C206" s="31">
        <v>159111860.73</v>
      </c>
      <c r="D206" s="31">
        <v>317879094</v>
      </c>
      <c r="E206" s="31">
        <v>163654230</v>
      </c>
      <c r="F206" s="31">
        <v>162201354.48</v>
      </c>
      <c r="G206" s="31">
        <f t="shared" si="28"/>
        <v>3089493.75</v>
      </c>
      <c r="H206" s="31">
        <f t="shared" si="29"/>
        <v>1452875.5200000107</v>
      </c>
      <c r="I206" s="32">
        <f t="shared" si="30"/>
        <v>1.94171178429157</v>
      </c>
      <c r="J206" s="32">
        <f t="shared" si="31"/>
        <v>99.1122285565121</v>
      </c>
      <c r="K206" s="32">
        <f t="shared" si="32"/>
        <v>51.02611575959758</v>
      </c>
    </row>
    <row r="207" spans="1:11" ht="12.75">
      <c r="A207" s="36" t="s">
        <v>83</v>
      </c>
      <c r="B207" s="30" t="s">
        <v>84</v>
      </c>
      <c r="C207" s="31">
        <v>159111860.73</v>
      </c>
      <c r="D207" s="31">
        <v>317879094</v>
      </c>
      <c r="E207" s="31">
        <v>163654230</v>
      </c>
      <c r="F207" s="31">
        <v>162201354.48</v>
      </c>
      <c r="G207" s="31">
        <f t="shared" si="28"/>
        <v>3089493.75</v>
      </c>
      <c r="H207" s="31">
        <f t="shared" si="29"/>
        <v>1452875.5200000107</v>
      </c>
      <c r="I207" s="32">
        <f t="shared" si="30"/>
        <v>1.94171178429157</v>
      </c>
      <c r="J207" s="32">
        <f t="shared" si="31"/>
        <v>99.1122285565121</v>
      </c>
      <c r="K207" s="32">
        <f t="shared" si="32"/>
        <v>51.02611575959758</v>
      </c>
    </row>
    <row r="208" spans="1:11" ht="25.5">
      <c r="A208" s="37" t="s">
        <v>85</v>
      </c>
      <c r="B208" s="30" t="s">
        <v>86</v>
      </c>
      <c r="C208" s="31">
        <v>102459977.25</v>
      </c>
      <c r="D208" s="31">
        <v>192816176</v>
      </c>
      <c r="E208" s="31">
        <v>94490401</v>
      </c>
      <c r="F208" s="31">
        <v>94481266.34</v>
      </c>
      <c r="G208" s="31">
        <f aca="true" t="shared" si="33" ref="G208:G239">F208-C208</f>
        <v>-7978710.909999996</v>
      </c>
      <c r="H208" s="31">
        <f aca="true" t="shared" si="34" ref="H208:H239">E208-F208</f>
        <v>9134.659999996424</v>
      </c>
      <c r="I208" s="32">
        <f aca="true" t="shared" si="35" ref="I208:I239">IF(ISERROR(F208/C208),0,F208/C208*100-100)</f>
        <v>-7.7871488205898345</v>
      </c>
      <c r="J208" s="32">
        <f aca="true" t="shared" si="36" ref="J208:J239">IF(ISERROR(F208/E208),0,F208/E208*100)</f>
        <v>99.99033271115022</v>
      </c>
      <c r="K208" s="32">
        <f aca="true" t="shared" si="37" ref="K208:K239">IF(ISERROR(F208/D208),0,F208/D208*100)</f>
        <v>49.00069501430212</v>
      </c>
    </row>
    <row r="209" spans="1:11" ht="25.5">
      <c r="A209" s="38" t="s">
        <v>87</v>
      </c>
      <c r="B209" s="30" t="s">
        <v>88</v>
      </c>
      <c r="C209" s="31">
        <v>102459977.25</v>
      </c>
      <c r="D209" s="31">
        <v>192816176</v>
      </c>
      <c r="E209" s="31">
        <v>94490401</v>
      </c>
      <c r="F209" s="31">
        <v>94481266.34</v>
      </c>
      <c r="G209" s="31">
        <f t="shared" si="33"/>
        <v>-7978710.909999996</v>
      </c>
      <c r="H209" s="31">
        <f t="shared" si="34"/>
        <v>9134.659999996424</v>
      </c>
      <c r="I209" s="32">
        <f t="shared" si="35"/>
        <v>-7.7871488205898345</v>
      </c>
      <c r="J209" s="32">
        <f t="shared" si="36"/>
        <v>99.99033271115022</v>
      </c>
      <c r="K209" s="32">
        <f t="shared" si="37"/>
        <v>49.00069501430212</v>
      </c>
    </row>
    <row r="210" spans="1:11" ht="51">
      <c r="A210" s="39" t="s">
        <v>89</v>
      </c>
      <c r="B210" s="30" t="s">
        <v>90</v>
      </c>
      <c r="C210" s="31">
        <v>761415</v>
      </c>
      <c r="D210" s="31">
        <v>1520387</v>
      </c>
      <c r="E210" s="31">
        <v>760191</v>
      </c>
      <c r="F210" s="31">
        <v>760191</v>
      </c>
      <c r="G210" s="31">
        <f t="shared" si="33"/>
        <v>-1224</v>
      </c>
      <c r="H210" s="31">
        <f t="shared" si="34"/>
        <v>0</v>
      </c>
      <c r="I210" s="32">
        <f t="shared" si="35"/>
        <v>-0.16075333425267502</v>
      </c>
      <c r="J210" s="32">
        <f t="shared" si="36"/>
        <v>100</v>
      </c>
      <c r="K210" s="32">
        <f t="shared" si="37"/>
        <v>49.999835568181</v>
      </c>
    </row>
    <row r="211" spans="1:11" ht="25.5">
      <c r="A211" s="39" t="s">
        <v>91</v>
      </c>
      <c r="B211" s="30" t="s">
        <v>92</v>
      </c>
      <c r="C211" s="31">
        <v>2141001.66</v>
      </c>
      <c r="D211" s="31">
        <v>5351174</v>
      </c>
      <c r="E211" s="31">
        <v>1156174</v>
      </c>
      <c r="F211" s="31">
        <v>1150831.49</v>
      </c>
      <c r="G211" s="31">
        <f t="shared" si="33"/>
        <v>-990170.1700000002</v>
      </c>
      <c r="H211" s="31">
        <f t="shared" si="34"/>
        <v>5342.510000000009</v>
      </c>
      <c r="I211" s="32">
        <f t="shared" si="35"/>
        <v>-46.24798702865088</v>
      </c>
      <c r="J211" s="32">
        <f t="shared" si="36"/>
        <v>99.53791470833974</v>
      </c>
      <c r="K211" s="32">
        <f t="shared" si="37"/>
        <v>21.50614967855652</v>
      </c>
    </row>
    <row r="212" spans="1:11" ht="12.75">
      <c r="A212" s="39" t="s">
        <v>93</v>
      </c>
      <c r="B212" s="30" t="s">
        <v>94</v>
      </c>
      <c r="C212" s="31">
        <v>195062.04</v>
      </c>
      <c r="D212" s="31">
        <v>500007</v>
      </c>
      <c r="E212" s="31">
        <v>97515</v>
      </c>
      <c r="F212" s="31">
        <v>95400.42</v>
      </c>
      <c r="G212" s="31">
        <f t="shared" si="33"/>
        <v>-99661.62000000001</v>
      </c>
      <c r="H212" s="31">
        <f t="shared" si="34"/>
        <v>2114.5800000000017</v>
      </c>
      <c r="I212" s="32">
        <f t="shared" si="35"/>
        <v>-51.0922678753898</v>
      </c>
      <c r="J212" s="32">
        <f t="shared" si="36"/>
        <v>97.83153361021381</v>
      </c>
      <c r="K212" s="32">
        <f t="shared" si="37"/>
        <v>19.079816882563644</v>
      </c>
    </row>
    <row r="213" spans="1:11" ht="25.5">
      <c r="A213" s="39" t="s">
        <v>95</v>
      </c>
      <c r="B213" s="30" t="s">
        <v>96</v>
      </c>
      <c r="C213" s="31">
        <v>1320492</v>
      </c>
      <c r="D213" s="31">
        <v>2608295</v>
      </c>
      <c r="E213" s="31">
        <v>1304142</v>
      </c>
      <c r="F213" s="31">
        <v>1304142</v>
      </c>
      <c r="G213" s="31">
        <f t="shared" si="33"/>
        <v>-16350</v>
      </c>
      <c r="H213" s="31">
        <f t="shared" si="34"/>
        <v>0</v>
      </c>
      <c r="I213" s="32">
        <f t="shared" si="35"/>
        <v>-1.2381748620968551</v>
      </c>
      <c r="J213" s="32">
        <f t="shared" si="36"/>
        <v>100</v>
      </c>
      <c r="K213" s="32">
        <f t="shared" si="37"/>
        <v>49.99978913428121</v>
      </c>
    </row>
    <row r="214" spans="1:11" ht="25.5">
      <c r="A214" s="39" t="s">
        <v>97</v>
      </c>
      <c r="B214" s="30" t="s">
        <v>98</v>
      </c>
      <c r="C214" s="31">
        <v>1104768</v>
      </c>
      <c r="D214" s="31">
        <v>2309328</v>
      </c>
      <c r="E214" s="31">
        <v>1154664</v>
      </c>
      <c r="F214" s="31">
        <v>1154664</v>
      </c>
      <c r="G214" s="31">
        <f t="shared" si="33"/>
        <v>49896</v>
      </c>
      <c r="H214" s="31">
        <f t="shared" si="34"/>
        <v>0</v>
      </c>
      <c r="I214" s="32">
        <f t="shared" si="35"/>
        <v>4.516423357664223</v>
      </c>
      <c r="J214" s="32">
        <f t="shared" si="36"/>
        <v>100</v>
      </c>
      <c r="K214" s="32">
        <f t="shared" si="37"/>
        <v>50</v>
      </c>
    </row>
    <row r="215" spans="1:11" ht="12.75">
      <c r="A215" s="39" t="s">
        <v>99</v>
      </c>
      <c r="B215" s="30" t="s">
        <v>100</v>
      </c>
      <c r="C215" s="31">
        <v>8242464</v>
      </c>
      <c r="D215" s="31">
        <v>16178011</v>
      </c>
      <c r="E215" s="31">
        <v>8089002</v>
      </c>
      <c r="F215" s="31">
        <v>8089002</v>
      </c>
      <c r="G215" s="31">
        <f t="shared" si="33"/>
        <v>-153462</v>
      </c>
      <c r="H215" s="31">
        <f t="shared" si="34"/>
        <v>0</v>
      </c>
      <c r="I215" s="32">
        <f t="shared" si="35"/>
        <v>-1.8618461663890855</v>
      </c>
      <c r="J215" s="32">
        <f t="shared" si="36"/>
        <v>100</v>
      </c>
      <c r="K215" s="32">
        <f t="shared" si="37"/>
        <v>49.9999783656965</v>
      </c>
    </row>
    <row r="216" spans="1:11" ht="12.75">
      <c r="A216" s="39" t="s">
        <v>101</v>
      </c>
      <c r="B216" s="30" t="s">
        <v>102</v>
      </c>
      <c r="C216" s="31">
        <v>88694774.55</v>
      </c>
      <c r="D216" s="31">
        <v>164348974</v>
      </c>
      <c r="E216" s="31">
        <v>81928713</v>
      </c>
      <c r="F216" s="31">
        <v>81927035.43</v>
      </c>
      <c r="G216" s="31">
        <f t="shared" si="33"/>
        <v>-6767739.11999999</v>
      </c>
      <c r="H216" s="31">
        <f t="shared" si="34"/>
        <v>1677.5699999928474</v>
      </c>
      <c r="I216" s="32">
        <f t="shared" si="35"/>
        <v>-7.630369606706438</v>
      </c>
      <c r="J216" s="32">
        <f t="shared" si="36"/>
        <v>99.99795240284077</v>
      </c>
      <c r="K216" s="32">
        <f t="shared" si="37"/>
        <v>49.84943528153696</v>
      </c>
    </row>
    <row r="217" spans="1:11" ht="12.75">
      <c r="A217" s="37" t="s">
        <v>103</v>
      </c>
      <c r="B217" s="30" t="s">
        <v>104</v>
      </c>
      <c r="C217" s="31">
        <v>56651883.48</v>
      </c>
      <c r="D217" s="31">
        <v>125062918</v>
      </c>
      <c r="E217" s="31">
        <v>69163829</v>
      </c>
      <c r="F217" s="31">
        <v>67720088.14</v>
      </c>
      <c r="G217" s="31">
        <f t="shared" si="33"/>
        <v>11068204.660000004</v>
      </c>
      <c r="H217" s="31">
        <f t="shared" si="34"/>
        <v>1443740.8599999994</v>
      </c>
      <c r="I217" s="32">
        <f t="shared" si="35"/>
        <v>19.53722273665879</v>
      </c>
      <c r="J217" s="32">
        <f t="shared" si="36"/>
        <v>97.91257817724347</v>
      </c>
      <c r="K217" s="32">
        <f t="shared" si="37"/>
        <v>54.14881503084711</v>
      </c>
    </row>
    <row r="218" spans="1:11" ht="12.75">
      <c r="A218" s="38" t="s">
        <v>105</v>
      </c>
      <c r="B218" s="30" t="s">
        <v>106</v>
      </c>
      <c r="C218" s="31">
        <v>55875193.72</v>
      </c>
      <c r="D218" s="31">
        <v>122600248</v>
      </c>
      <c r="E218" s="31">
        <v>68053442</v>
      </c>
      <c r="F218" s="31">
        <v>66614018.22</v>
      </c>
      <c r="G218" s="31">
        <f t="shared" si="33"/>
        <v>10738824.5</v>
      </c>
      <c r="H218" s="31">
        <f t="shared" si="34"/>
        <v>1439423.7800000012</v>
      </c>
      <c r="I218" s="32">
        <f t="shared" si="35"/>
        <v>19.21930607312801</v>
      </c>
      <c r="J218" s="32">
        <f t="shared" si="36"/>
        <v>97.88486263486864</v>
      </c>
      <c r="K218" s="32">
        <f t="shared" si="37"/>
        <v>54.3343258326851</v>
      </c>
    </row>
    <row r="219" spans="1:11" ht="25.5">
      <c r="A219" s="39" t="s">
        <v>107</v>
      </c>
      <c r="B219" s="30" t="s">
        <v>108</v>
      </c>
      <c r="C219" s="31">
        <v>9350072.01</v>
      </c>
      <c r="D219" s="31">
        <v>20403334</v>
      </c>
      <c r="E219" s="31">
        <v>11367467</v>
      </c>
      <c r="F219" s="31">
        <v>11367467</v>
      </c>
      <c r="G219" s="31">
        <f t="shared" si="33"/>
        <v>2017394.9900000002</v>
      </c>
      <c r="H219" s="31">
        <f t="shared" si="34"/>
        <v>0</v>
      </c>
      <c r="I219" s="32">
        <f t="shared" si="35"/>
        <v>21.57625083360186</v>
      </c>
      <c r="J219" s="32">
        <f t="shared" si="36"/>
        <v>100</v>
      </c>
      <c r="K219" s="32">
        <f t="shared" si="37"/>
        <v>55.71377207274067</v>
      </c>
    </row>
    <row r="220" spans="1:11" ht="25.5">
      <c r="A220" s="39" t="s">
        <v>109</v>
      </c>
      <c r="B220" s="30" t="s">
        <v>110</v>
      </c>
      <c r="C220" s="31">
        <v>995617.01</v>
      </c>
      <c r="D220" s="31">
        <v>2503665</v>
      </c>
      <c r="E220" s="31">
        <v>1118918</v>
      </c>
      <c r="F220" s="31">
        <v>1109304.65</v>
      </c>
      <c r="G220" s="31">
        <f t="shared" si="33"/>
        <v>113687.6399999999</v>
      </c>
      <c r="H220" s="31">
        <f t="shared" si="34"/>
        <v>9613.350000000093</v>
      </c>
      <c r="I220" s="32">
        <f t="shared" si="35"/>
        <v>11.418812541179847</v>
      </c>
      <c r="J220" s="32">
        <f t="shared" si="36"/>
        <v>99.14083516397089</v>
      </c>
      <c r="K220" s="32">
        <f t="shared" si="37"/>
        <v>44.30723159847663</v>
      </c>
    </row>
    <row r="221" spans="1:11" ht="25.5">
      <c r="A221" s="39" t="s">
        <v>111</v>
      </c>
      <c r="B221" s="30" t="s">
        <v>112</v>
      </c>
      <c r="C221" s="31">
        <v>37796303.22</v>
      </c>
      <c r="D221" s="31">
        <v>82423164</v>
      </c>
      <c r="E221" s="31">
        <v>46794118</v>
      </c>
      <c r="F221" s="31">
        <v>45415193.07</v>
      </c>
      <c r="G221" s="31">
        <f t="shared" si="33"/>
        <v>7618889.8500000015</v>
      </c>
      <c r="H221" s="31">
        <f t="shared" si="34"/>
        <v>1378924.9299999997</v>
      </c>
      <c r="I221" s="32">
        <f t="shared" si="35"/>
        <v>20.15776465135471</v>
      </c>
      <c r="J221" s="32">
        <f t="shared" si="36"/>
        <v>97.05320884560747</v>
      </c>
      <c r="K221" s="32">
        <f t="shared" si="37"/>
        <v>55.10003604083919</v>
      </c>
    </row>
    <row r="222" spans="1:11" ht="25.5">
      <c r="A222" s="39" t="s">
        <v>113</v>
      </c>
      <c r="B222" s="30" t="s">
        <v>114</v>
      </c>
      <c r="C222" s="31">
        <v>28137.72</v>
      </c>
      <c r="D222" s="31">
        <v>81475</v>
      </c>
      <c r="E222" s="31">
        <v>34978</v>
      </c>
      <c r="F222" s="31">
        <v>34050.38</v>
      </c>
      <c r="G222" s="31">
        <f t="shared" si="33"/>
        <v>5912.659999999996</v>
      </c>
      <c r="H222" s="31">
        <f t="shared" si="34"/>
        <v>927.6200000000026</v>
      </c>
      <c r="I222" s="32">
        <f t="shared" si="35"/>
        <v>21.013287501617043</v>
      </c>
      <c r="J222" s="32">
        <f t="shared" si="36"/>
        <v>97.34799016524673</v>
      </c>
      <c r="K222" s="32">
        <f t="shared" si="37"/>
        <v>41.79242712488493</v>
      </c>
    </row>
    <row r="223" spans="1:11" ht="25.5">
      <c r="A223" s="39" t="s">
        <v>115</v>
      </c>
      <c r="B223" s="30" t="s">
        <v>116</v>
      </c>
      <c r="C223" s="31">
        <v>1399829.76</v>
      </c>
      <c r="D223" s="31">
        <v>3913272</v>
      </c>
      <c r="E223" s="31">
        <v>2006576</v>
      </c>
      <c r="F223" s="31">
        <v>1956618.12</v>
      </c>
      <c r="G223" s="31">
        <f t="shared" si="33"/>
        <v>556788.3600000001</v>
      </c>
      <c r="H223" s="31">
        <f t="shared" si="34"/>
        <v>49957.87999999989</v>
      </c>
      <c r="I223" s="32">
        <f t="shared" si="35"/>
        <v>39.77543383561155</v>
      </c>
      <c r="J223" s="32">
        <f t="shared" si="36"/>
        <v>97.51029215937996</v>
      </c>
      <c r="K223" s="32">
        <f t="shared" si="37"/>
        <v>49.99954309335002</v>
      </c>
    </row>
    <row r="224" spans="1:11" ht="25.5">
      <c r="A224" s="39" t="s">
        <v>117</v>
      </c>
      <c r="B224" s="30" t="s">
        <v>118</v>
      </c>
      <c r="C224" s="31">
        <v>4556793</v>
      </c>
      <c r="D224" s="31">
        <v>9136404</v>
      </c>
      <c r="E224" s="31">
        <v>4765822</v>
      </c>
      <c r="F224" s="31">
        <v>4765822</v>
      </c>
      <c r="G224" s="31">
        <f t="shared" si="33"/>
        <v>209029</v>
      </c>
      <c r="H224" s="31">
        <f t="shared" si="34"/>
        <v>0</v>
      </c>
      <c r="I224" s="32">
        <f t="shared" si="35"/>
        <v>4.587195424501388</v>
      </c>
      <c r="J224" s="32">
        <f t="shared" si="36"/>
        <v>100</v>
      </c>
      <c r="K224" s="32">
        <f t="shared" si="37"/>
        <v>52.162995419204314</v>
      </c>
    </row>
    <row r="225" spans="1:11" ht="25.5">
      <c r="A225" s="39" t="s">
        <v>119</v>
      </c>
      <c r="B225" s="30" t="s">
        <v>120</v>
      </c>
      <c r="C225" s="31">
        <v>366965</v>
      </c>
      <c r="D225" s="31">
        <v>1103789</v>
      </c>
      <c r="E225" s="31">
        <v>382343</v>
      </c>
      <c r="F225" s="31">
        <v>382343</v>
      </c>
      <c r="G225" s="31">
        <f t="shared" si="33"/>
        <v>15378</v>
      </c>
      <c r="H225" s="31">
        <f t="shared" si="34"/>
        <v>0</v>
      </c>
      <c r="I225" s="32">
        <f t="shared" si="35"/>
        <v>4.190590383279073</v>
      </c>
      <c r="J225" s="32">
        <f t="shared" si="36"/>
        <v>100</v>
      </c>
      <c r="K225" s="32">
        <f t="shared" si="37"/>
        <v>34.63913845852785</v>
      </c>
    </row>
    <row r="226" spans="1:11" ht="25.5">
      <c r="A226" s="39" t="s">
        <v>121</v>
      </c>
      <c r="B226" s="30" t="s">
        <v>122</v>
      </c>
      <c r="C226" s="31">
        <v>98991</v>
      </c>
      <c r="D226" s="31">
        <v>206473</v>
      </c>
      <c r="E226" s="31">
        <v>107702</v>
      </c>
      <c r="F226" s="31">
        <v>107702</v>
      </c>
      <c r="G226" s="31">
        <f t="shared" si="33"/>
        <v>8711</v>
      </c>
      <c r="H226" s="31">
        <f t="shared" si="34"/>
        <v>0</v>
      </c>
      <c r="I226" s="32">
        <f t="shared" si="35"/>
        <v>8.799789879888081</v>
      </c>
      <c r="J226" s="32">
        <f t="shared" si="36"/>
        <v>100</v>
      </c>
      <c r="K226" s="32">
        <f t="shared" si="37"/>
        <v>52.16275251485667</v>
      </c>
    </row>
    <row r="227" spans="1:11" ht="25.5">
      <c r="A227" s="39" t="s">
        <v>123</v>
      </c>
      <c r="B227" s="30" t="s">
        <v>124</v>
      </c>
      <c r="C227" s="31">
        <v>1282485</v>
      </c>
      <c r="D227" s="31">
        <v>2828672</v>
      </c>
      <c r="E227" s="31">
        <v>1475518</v>
      </c>
      <c r="F227" s="31">
        <v>1475518</v>
      </c>
      <c r="G227" s="31">
        <f t="shared" si="33"/>
        <v>193033</v>
      </c>
      <c r="H227" s="31">
        <f t="shared" si="34"/>
        <v>0</v>
      </c>
      <c r="I227" s="32">
        <f t="shared" si="35"/>
        <v>15.051482083611106</v>
      </c>
      <c r="J227" s="32">
        <f t="shared" si="36"/>
        <v>100</v>
      </c>
      <c r="K227" s="32">
        <f t="shared" si="37"/>
        <v>52.16292309606769</v>
      </c>
    </row>
    <row r="228" spans="1:11" ht="12.75">
      <c r="A228" s="38" t="s">
        <v>125</v>
      </c>
      <c r="B228" s="30" t="s">
        <v>126</v>
      </c>
      <c r="C228" s="31">
        <v>776689.76</v>
      </c>
      <c r="D228" s="31">
        <v>2462670</v>
      </c>
      <c r="E228" s="31">
        <v>1110387</v>
      </c>
      <c r="F228" s="31">
        <v>1106069.92</v>
      </c>
      <c r="G228" s="31">
        <f t="shared" si="33"/>
        <v>329380.1599999999</v>
      </c>
      <c r="H228" s="31">
        <f t="shared" si="34"/>
        <v>4317.0800000000745</v>
      </c>
      <c r="I228" s="32">
        <f t="shared" si="35"/>
        <v>42.408201699479065</v>
      </c>
      <c r="J228" s="32">
        <f t="shared" si="36"/>
        <v>99.6112094251824</v>
      </c>
      <c r="K228" s="32">
        <f t="shared" si="37"/>
        <v>44.913444351049876</v>
      </c>
    </row>
    <row r="229" spans="1:11" ht="12.75">
      <c r="A229" s="29" t="s">
        <v>127</v>
      </c>
      <c r="B229" s="30" t="s">
        <v>128</v>
      </c>
      <c r="C229" s="31">
        <v>1142951331.19</v>
      </c>
      <c r="D229" s="31">
        <v>2367689546</v>
      </c>
      <c r="E229" s="31">
        <v>1224067715</v>
      </c>
      <c r="F229" s="31">
        <v>1216235698.58</v>
      </c>
      <c r="G229" s="31">
        <f t="shared" si="33"/>
        <v>73284367.38999987</v>
      </c>
      <c r="H229" s="31">
        <f t="shared" si="34"/>
        <v>7832016.420000076</v>
      </c>
      <c r="I229" s="32">
        <f t="shared" si="35"/>
        <v>6.411853715039541</v>
      </c>
      <c r="J229" s="32">
        <f t="shared" si="36"/>
        <v>99.36016477487112</v>
      </c>
      <c r="K229" s="32">
        <f t="shared" si="37"/>
        <v>51.368039388218</v>
      </c>
    </row>
    <row r="230" spans="1:11" ht="12.75">
      <c r="A230" s="35" t="s">
        <v>27</v>
      </c>
      <c r="B230" s="30" t="s">
        <v>129</v>
      </c>
      <c r="C230" s="31">
        <v>1142542242.82</v>
      </c>
      <c r="D230" s="31">
        <v>2366419167</v>
      </c>
      <c r="E230" s="31">
        <v>1223334177</v>
      </c>
      <c r="F230" s="31">
        <v>1215502160.66</v>
      </c>
      <c r="G230" s="31">
        <f t="shared" si="33"/>
        <v>72959917.84000015</v>
      </c>
      <c r="H230" s="31">
        <f t="shared" si="34"/>
        <v>7832016.339999914</v>
      </c>
      <c r="I230" s="32">
        <f t="shared" si="35"/>
        <v>6.385752325438915</v>
      </c>
      <c r="J230" s="32">
        <f t="shared" si="36"/>
        <v>99.3597811221782</v>
      </c>
      <c r="K230" s="32">
        <f t="shared" si="37"/>
        <v>51.36461779934527</v>
      </c>
    </row>
    <row r="231" spans="1:11" ht="12.75">
      <c r="A231" s="36" t="s">
        <v>130</v>
      </c>
      <c r="B231" s="30" t="s">
        <v>131</v>
      </c>
      <c r="C231" s="31">
        <v>7120456.51</v>
      </c>
      <c r="D231" s="31">
        <v>14590173</v>
      </c>
      <c r="E231" s="31">
        <v>7195427</v>
      </c>
      <c r="F231" s="31">
        <v>7153629.93</v>
      </c>
      <c r="G231" s="31">
        <f t="shared" si="33"/>
        <v>33173.419999999925</v>
      </c>
      <c r="H231" s="31">
        <f t="shared" si="34"/>
        <v>41797.0700000003</v>
      </c>
      <c r="I231" s="32">
        <f t="shared" si="35"/>
        <v>0.46588894902188827</v>
      </c>
      <c r="J231" s="32">
        <f t="shared" si="36"/>
        <v>99.41911619699567</v>
      </c>
      <c r="K231" s="32">
        <f t="shared" si="37"/>
        <v>49.03046680803579</v>
      </c>
    </row>
    <row r="232" spans="1:11" ht="12.75">
      <c r="A232" s="37" t="s">
        <v>132</v>
      </c>
      <c r="B232" s="30" t="s">
        <v>133</v>
      </c>
      <c r="C232" s="31">
        <v>5193294.57</v>
      </c>
      <c r="D232" s="31">
        <v>11244491</v>
      </c>
      <c r="E232" s="31">
        <v>5435695</v>
      </c>
      <c r="F232" s="31">
        <v>5435693.3</v>
      </c>
      <c r="G232" s="31">
        <f t="shared" si="33"/>
        <v>242398.72999999952</v>
      </c>
      <c r="H232" s="31">
        <f t="shared" si="34"/>
        <v>1.7000000001862645</v>
      </c>
      <c r="I232" s="32">
        <f t="shared" si="35"/>
        <v>4.667532848998391</v>
      </c>
      <c r="J232" s="32">
        <f t="shared" si="36"/>
        <v>99.9999687252504</v>
      </c>
      <c r="K232" s="32">
        <f t="shared" si="37"/>
        <v>48.3409458018153</v>
      </c>
    </row>
    <row r="233" spans="1:11" ht="12.75">
      <c r="A233" s="38" t="s">
        <v>134</v>
      </c>
      <c r="B233" s="30" t="s">
        <v>135</v>
      </c>
      <c r="C233" s="31">
        <v>4000002.55</v>
      </c>
      <c r="D233" s="31">
        <v>8997136</v>
      </c>
      <c r="E233" s="31">
        <v>4273226</v>
      </c>
      <c r="F233" s="31">
        <v>4273225.28</v>
      </c>
      <c r="G233" s="31">
        <f t="shared" si="33"/>
        <v>273222.73000000045</v>
      </c>
      <c r="H233" s="31">
        <f t="shared" si="34"/>
        <v>0.7199999997392297</v>
      </c>
      <c r="I233" s="32">
        <f t="shared" si="35"/>
        <v>6.830563895515525</v>
      </c>
      <c r="J233" s="32">
        <f t="shared" si="36"/>
        <v>99.99998315090286</v>
      </c>
      <c r="K233" s="32">
        <f t="shared" si="37"/>
        <v>47.49539497902444</v>
      </c>
    </row>
    <row r="234" spans="1:11" ht="12.75">
      <c r="A234" s="37" t="s">
        <v>136</v>
      </c>
      <c r="B234" s="30" t="s">
        <v>137</v>
      </c>
      <c r="C234" s="31">
        <v>1927161.94</v>
      </c>
      <c r="D234" s="31">
        <v>3345682</v>
      </c>
      <c r="E234" s="31">
        <v>1759732</v>
      </c>
      <c r="F234" s="31">
        <v>1717936.63</v>
      </c>
      <c r="G234" s="31">
        <f t="shared" si="33"/>
        <v>-209225.31000000006</v>
      </c>
      <c r="H234" s="31">
        <f t="shared" si="34"/>
        <v>41795.37000000011</v>
      </c>
      <c r="I234" s="32">
        <f t="shared" si="35"/>
        <v>-10.856654319356267</v>
      </c>
      <c r="J234" s="32">
        <f t="shared" si="36"/>
        <v>97.62490140544128</v>
      </c>
      <c r="K234" s="32">
        <f t="shared" si="37"/>
        <v>51.34787556019968</v>
      </c>
    </row>
    <row r="235" spans="1:11" ht="12.75">
      <c r="A235" s="36" t="s">
        <v>29</v>
      </c>
      <c r="B235" s="30" t="s">
        <v>138</v>
      </c>
      <c r="C235" s="31">
        <v>1077298316.83</v>
      </c>
      <c r="D235" s="31">
        <v>2221526878</v>
      </c>
      <c r="E235" s="31">
        <v>1144607857</v>
      </c>
      <c r="F235" s="31">
        <v>1138261379.52</v>
      </c>
      <c r="G235" s="31">
        <f t="shared" si="33"/>
        <v>60963062.69000006</v>
      </c>
      <c r="H235" s="31">
        <f t="shared" si="34"/>
        <v>6346477.480000019</v>
      </c>
      <c r="I235" s="32">
        <f t="shared" si="35"/>
        <v>5.658884056311024</v>
      </c>
      <c r="J235" s="32">
        <f t="shared" si="36"/>
        <v>99.44553259518644</v>
      </c>
      <c r="K235" s="32">
        <f t="shared" si="37"/>
        <v>51.23779463540661</v>
      </c>
    </row>
    <row r="236" spans="1:11" ht="12.75">
      <c r="A236" s="37" t="s">
        <v>139</v>
      </c>
      <c r="B236" s="30" t="s">
        <v>140</v>
      </c>
      <c r="C236" s="31">
        <v>2320638.42</v>
      </c>
      <c r="D236" s="31">
        <v>2434159</v>
      </c>
      <c r="E236" s="31">
        <v>1241178</v>
      </c>
      <c r="F236" s="31">
        <v>1209589.51</v>
      </c>
      <c r="G236" s="31">
        <f t="shared" si="33"/>
        <v>-1111048.91</v>
      </c>
      <c r="H236" s="31">
        <f t="shared" si="34"/>
        <v>31588.48999999999</v>
      </c>
      <c r="I236" s="32">
        <f t="shared" si="35"/>
        <v>-47.87686441905931</v>
      </c>
      <c r="J236" s="32">
        <f t="shared" si="36"/>
        <v>97.4549589180601</v>
      </c>
      <c r="K236" s="32">
        <f t="shared" si="37"/>
        <v>49.69229660018101</v>
      </c>
    </row>
    <row r="237" spans="1:11" ht="12.75">
      <c r="A237" s="37" t="s">
        <v>141</v>
      </c>
      <c r="B237" s="30" t="s">
        <v>142</v>
      </c>
      <c r="C237" s="31">
        <v>1074977678.41</v>
      </c>
      <c r="D237" s="31">
        <v>2219092719</v>
      </c>
      <c r="E237" s="31">
        <v>1143366679</v>
      </c>
      <c r="F237" s="31">
        <v>1137051790.01</v>
      </c>
      <c r="G237" s="31">
        <f t="shared" si="33"/>
        <v>62074111.599999905</v>
      </c>
      <c r="H237" s="31">
        <f t="shared" si="34"/>
        <v>6314888.99000001</v>
      </c>
      <c r="I237" s="32">
        <f t="shared" si="35"/>
        <v>5.7744558651500455</v>
      </c>
      <c r="J237" s="32">
        <f t="shared" si="36"/>
        <v>99.44769345600284</v>
      </c>
      <c r="K237" s="32">
        <f t="shared" si="37"/>
        <v>51.239489917410694</v>
      </c>
    </row>
    <row r="238" spans="1:11" ht="25.5">
      <c r="A238" s="36" t="s">
        <v>143</v>
      </c>
      <c r="B238" s="30" t="s">
        <v>144</v>
      </c>
      <c r="C238" s="31">
        <v>17442</v>
      </c>
      <c r="D238" s="31">
        <v>21420</v>
      </c>
      <c r="E238" s="31">
        <v>18977</v>
      </c>
      <c r="F238" s="31">
        <v>18976.07</v>
      </c>
      <c r="G238" s="31">
        <f t="shared" si="33"/>
        <v>1534.0699999999997</v>
      </c>
      <c r="H238" s="31">
        <f t="shared" si="34"/>
        <v>0.930000000000291</v>
      </c>
      <c r="I238" s="32">
        <f t="shared" si="35"/>
        <v>8.79526430455222</v>
      </c>
      <c r="J238" s="32">
        <f t="shared" si="36"/>
        <v>99.99509933076882</v>
      </c>
      <c r="K238" s="32">
        <f t="shared" si="37"/>
        <v>88.59042950513538</v>
      </c>
    </row>
    <row r="239" spans="1:11" ht="12.75">
      <c r="A239" s="37" t="s">
        <v>145</v>
      </c>
      <c r="B239" s="30" t="s">
        <v>146</v>
      </c>
      <c r="C239" s="31">
        <v>17442</v>
      </c>
      <c r="D239" s="31">
        <v>21420</v>
      </c>
      <c r="E239" s="31">
        <v>18977</v>
      </c>
      <c r="F239" s="31">
        <v>18976.07</v>
      </c>
      <c r="G239" s="31">
        <f t="shared" si="33"/>
        <v>1534.0699999999997</v>
      </c>
      <c r="H239" s="31">
        <f t="shared" si="34"/>
        <v>0.930000000000291</v>
      </c>
      <c r="I239" s="32">
        <f t="shared" si="35"/>
        <v>8.79526430455222</v>
      </c>
      <c r="J239" s="32">
        <f t="shared" si="36"/>
        <v>99.99509933076882</v>
      </c>
      <c r="K239" s="32">
        <f t="shared" si="37"/>
        <v>88.59042950513538</v>
      </c>
    </row>
    <row r="240" spans="1:11" ht="12.75">
      <c r="A240" s="36" t="s">
        <v>147</v>
      </c>
      <c r="B240" s="30" t="s">
        <v>148</v>
      </c>
      <c r="C240" s="31">
        <v>58106027.48</v>
      </c>
      <c r="D240" s="31">
        <v>130280696</v>
      </c>
      <c r="E240" s="31">
        <v>71511916</v>
      </c>
      <c r="F240" s="31">
        <v>70068175.14</v>
      </c>
      <c r="G240" s="31">
        <f>F240-C240</f>
        <v>11962147.660000004</v>
      </c>
      <c r="H240" s="31">
        <f aca="true" t="shared" si="38" ref="H240:H253">E240-F240</f>
        <v>1443740.8599999994</v>
      </c>
      <c r="I240" s="32">
        <f aca="true" t="shared" si="39" ref="I240:I253">IF(ISERROR(F240/C240),0,F240/C240*100-100)</f>
        <v>20.586758687155736</v>
      </c>
      <c r="J240" s="32">
        <f aca="true" t="shared" si="40" ref="J240:J253">IF(ISERROR(F240/E240),0,F240/E240*100)</f>
        <v>97.98111847541604</v>
      </c>
      <c r="K240" s="32">
        <f aca="true" t="shared" si="41" ref="K240:K253">IF(ISERROR(F240/D240),0,F240/D240*100)</f>
        <v>53.78246915414084</v>
      </c>
    </row>
    <row r="241" spans="1:11" ht="12.75">
      <c r="A241" s="37" t="s">
        <v>149</v>
      </c>
      <c r="B241" s="30" t="s">
        <v>150</v>
      </c>
      <c r="C241" s="31">
        <v>56651883.48</v>
      </c>
      <c r="D241" s="31">
        <v>125062918</v>
      </c>
      <c r="E241" s="31">
        <v>69163829</v>
      </c>
      <c r="F241" s="31">
        <v>67720088.14</v>
      </c>
      <c r="G241" s="31">
        <f>F241-C241</f>
        <v>11068204.660000004</v>
      </c>
      <c r="H241" s="31">
        <f t="shared" si="38"/>
        <v>1443740.8599999994</v>
      </c>
      <c r="I241" s="32">
        <f t="shared" si="39"/>
        <v>19.53722273665879</v>
      </c>
      <c r="J241" s="32">
        <f t="shared" si="40"/>
        <v>97.91257817724347</v>
      </c>
      <c r="K241" s="32">
        <f t="shared" si="41"/>
        <v>54.14881503084711</v>
      </c>
    </row>
    <row r="242" spans="1:11" ht="25.5">
      <c r="A242" s="38" t="s">
        <v>151</v>
      </c>
      <c r="B242" s="30" t="s">
        <v>152</v>
      </c>
      <c r="C242" s="31">
        <v>56651883.48</v>
      </c>
      <c r="D242" s="31">
        <v>125062918</v>
      </c>
      <c r="E242" s="31">
        <v>69163829</v>
      </c>
      <c r="F242" s="31">
        <v>67720088.14</v>
      </c>
      <c r="G242" s="31">
        <f>F242-C242</f>
        <v>11068204.660000004</v>
      </c>
      <c r="H242" s="31">
        <f t="shared" si="38"/>
        <v>1443740.8599999994</v>
      </c>
      <c r="I242" s="32">
        <f t="shared" si="39"/>
        <v>19.53722273665879</v>
      </c>
      <c r="J242" s="32">
        <f t="shared" si="40"/>
        <v>97.91257817724347</v>
      </c>
      <c r="K242" s="32">
        <f t="shared" si="41"/>
        <v>54.14881503084711</v>
      </c>
    </row>
    <row r="243" spans="1:11" ht="25.5">
      <c r="A243" s="37" t="s">
        <v>153</v>
      </c>
      <c r="B243" s="30" t="s">
        <v>154</v>
      </c>
      <c r="C243" s="31">
        <v>1454144</v>
      </c>
      <c r="D243" s="31">
        <v>5217778</v>
      </c>
      <c r="E243" s="31">
        <v>2348087</v>
      </c>
      <c r="F243" s="31">
        <v>2348087</v>
      </c>
      <c r="G243" s="31">
        <f>F243-C243</f>
        <v>893943</v>
      </c>
      <c r="H243" s="31">
        <f t="shared" si="38"/>
        <v>0</v>
      </c>
      <c r="I243" s="32">
        <f t="shared" si="39"/>
        <v>61.475548501386385</v>
      </c>
      <c r="J243" s="32">
        <f t="shared" si="40"/>
        <v>100</v>
      </c>
      <c r="K243" s="32">
        <f t="shared" si="41"/>
        <v>45.001665459894994</v>
      </c>
    </row>
    <row r="244" spans="1:11" ht="25.5">
      <c r="A244" s="38" t="s">
        <v>155</v>
      </c>
      <c r="B244" s="30" t="s">
        <v>156</v>
      </c>
      <c r="C244" s="31">
        <v>1378816</v>
      </c>
      <c r="D244" s="31">
        <v>5086151</v>
      </c>
      <c r="E244" s="31">
        <v>2272760</v>
      </c>
      <c r="F244" s="31">
        <v>2272760</v>
      </c>
      <c r="G244" s="31">
        <f>F244-C244</f>
        <v>893944</v>
      </c>
      <c r="H244" s="31">
        <f t="shared" si="38"/>
        <v>0</v>
      </c>
      <c r="I244" s="32">
        <f t="shared" si="39"/>
        <v>64.8341765688823</v>
      </c>
      <c r="J244" s="32">
        <f t="shared" si="40"/>
        <v>100</v>
      </c>
      <c r="K244" s="32">
        <f t="shared" si="41"/>
        <v>44.68526396483313</v>
      </c>
    </row>
    <row r="245" spans="1:11" ht="38.25">
      <c r="A245" s="38" t="s">
        <v>157</v>
      </c>
      <c r="B245" s="30" t="s">
        <v>158</v>
      </c>
      <c r="C245" s="31">
        <v>75328</v>
      </c>
      <c r="D245" s="31">
        <v>131627</v>
      </c>
      <c r="E245" s="31">
        <v>75327</v>
      </c>
      <c r="F245" s="31">
        <v>75327</v>
      </c>
      <c r="G245" s="31">
        <f>F245-C245</f>
        <v>-1</v>
      </c>
      <c r="H245" s="31">
        <f t="shared" si="38"/>
        <v>0</v>
      </c>
      <c r="I245" s="32">
        <f t="shared" si="39"/>
        <v>-0.001327527612573931</v>
      </c>
      <c r="J245" s="32">
        <f t="shared" si="40"/>
        <v>100</v>
      </c>
      <c r="K245" s="32">
        <f t="shared" si="41"/>
        <v>57.22762047300326</v>
      </c>
    </row>
    <row r="246" spans="1:11" ht="12.75">
      <c r="A246" s="35" t="s">
        <v>52</v>
      </c>
      <c r="B246" s="30" t="s">
        <v>159</v>
      </c>
      <c r="C246" s="31">
        <v>409088.37</v>
      </c>
      <c r="D246" s="31">
        <v>1270379</v>
      </c>
      <c r="E246" s="31">
        <v>733538</v>
      </c>
      <c r="F246" s="31">
        <v>733537.92</v>
      </c>
      <c r="G246" s="31">
        <f>F246-C246</f>
        <v>324449.55000000005</v>
      </c>
      <c r="H246" s="31">
        <f t="shared" si="38"/>
        <v>0.07999999995809048</v>
      </c>
      <c r="I246" s="32">
        <f t="shared" si="39"/>
        <v>79.31038225310587</v>
      </c>
      <c r="J246" s="32">
        <f t="shared" si="40"/>
        <v>99.99998909395288</v>
      </c>
      <c r="K246" s="32">
        <f t="shared" si="41"/>
        <v>57.741659772398634</v>
      </c>
    </row>
    <row r="247" spans="1:11" ht="12.75">
      <c r="A247" s="36" t="s">
        <v>160</v>
      </c>
      <c r="B247" s="30" t="s">
        <v>161</v>
      </c>
      <c r="C247" s="31">
        <v>409088.37</v>
      </c>
      <c r="D247" s="31">
        <v>1270379</v>
      </c>
      <c r="E247" s="31">
        <v>733538</v>
      </c>
      <c r="F247" s="31">
        <v>733537.92</v>
      </c>
      <c r="G247" s="31">
        <f>F247-C247</f>
        <v>324449.55000000005</v>
      </c>
      <c r="H247" s="31">
        <f t="shared" si="38"/>
        <v>0.07999999995809048</v>
      </c>
      <c r="I247" s="32">
        <f t="shared" si="39"/>
        <v>79.31038225310587</v>
      </c>
      <c r="J247" s="32">
        <f t="shared" si="40"/>
        <v>99.99998909395288</v>
      </c>
      <c r="K247" s="32">
        <f t="shared" si="41"/>
        <v>57.741659772398634</v>
      </c>
    </row>
    <row r="248" spans="1:11" ht="12.75">
      <c r="A248" s="29"/>
      <c r="B248" s="30" t="s">
        <v>162</v>
      </c>
      <c r="C248" s="31">
        <v>21304456.82</v>
      </c>
      <c r="D248" s="31">
        <v>104557619</v>
      </c>
      <c r="E248" s="31">
        <v>-24854532</v>
      </c>
      <c r="F248" s="31">
        <v>-12097613.34</v>
      </c>
      <c r="G248" s="31">
        <f>F248-C248</f>
        <v>-33402070.16</v>
      </c>
      <c r="H248" s="31">
        <f t="shared" si="38"/>
        <v>-12756918.66</v>
      </c>
      <c r="I248" s="32">
        <f t="shared" si="39"/>
        <v>-156.78442516611415</v>
      </c>
      <c r="J248" s="32">
        <f t="shared" si="40"/>
        <v>48.67367182773749</v>
      </c>
      <c r="K248" s="32">
        <f t="shared" si="41"/>
        <v>-11.57028388337726</v>
      </c>
    </row>
    <row r="249" spans="1:11" ht="12.75">
      <c r="A249" s="29" t="s">
        <v>163</v>
      </c>
      <c r="B249" s="30" t="s">
        <v>164</v>
      </c>
      <c r="C249" s="31">
        <v>-21304456.82</v>
      </c>
      <c r="D249" s="31">
        <v>-104557619</v>
      </c>
      <c r="E249" s="31">
        <v>24854532</v>
      </c>
      <c r="F249" s="31">
        <v>12097613.34</v>
      </c>
      <c r="G249" s="31">
        <f>F249-C249</f>
        <v>33402070.16</v>
      </c>
      <c r="H249" s="31">
        <f t="shared" si="38"/>
        <v>12756918.66</v>
      </c>
      <c r="I249" s="32">
        <f t="shared" si="39"/>
        <v>-156.78442516611415</v>
      </c>
      <c r="J249" s="32">
        <f t="shared" si="40"/>
        <v>48.67367182773749</v>
      </c>
      <c r="K249" s="32">
        <f t="shared" si="41"/>
        <v>-11.57028388337726</v>
      </c>
    </row>
    <row r="250" spans="1:11" ht="12.75">
      <c r="A250" s="35" t="s">
        <v>165</v>
      </c>
      <c r="B250" s="30" t="s">
        <v>166</v>
      </c>
      <c r="C250" s="31">
        <v>1057424.49</v>
      </c>
      <c r="D250" s="31">
        <v>0</v>
      </c>
      <c r="E250" s="31">
        <v>0</v>
      </c>
      <c r="F250" s="31">
        <v>5.87</v>
      </c>
      <c r="G250" s="31">
        <f>F250-C250</f>
        <v>-1057418.6199999999</v>
      </c>
      <c r="H250" s="31">
        <f t="shared" si="38"/>
        <v>-5.87</v>
      </c>
      <c r="I250" s="32">
        <f t="shared" si="39"/>
        <v>-99.99944487761958</v>
      </c>
      <c r="J250" s="32">
        <f t="shared" si="40"/>
        <v>0</v>
      </c>
      <c r="K250" s="32">
        <f t="shared" si="41"/>
        <v>0</v>
      </c>
    </row>
    <row r="251" spans="1:11" ht="12.75">
      <c r="A251" s="35" t="s">
        <v>167</v>
      </c>
      <c r="B251" s="30" t="s">
        <v>168</v>
      </c>
      <c r="C251" s="31">
        <v>-22361881.31</v>
      </c>
      <c r="D251" s="31">
        <v>-104557619</v>
      </c>
      <c r="E251" s="31">
        <v>24854532</v>
      </c>
      <c r="F251" s="31">
        <v>12097607.47</v>
      </c>
      <c r="G251" s="31">
        <f>F251-C251</f>
        <v>34459488.78</v>
      </c>
      <c r="H251" s="31">
        <f t="shared" si="38"/>
        <v>12756924.53</v>
      </c>
      <c r="I251" s="32">
        <f t="shared" si="39"/>
        <v>-154.09923835249978</v>
      </c>
      <c r="J251" s="32">
        <f t="shared" si="40"/>
        <v>48.673648210314326</v>
      </c>
      <c r="K251" s="32">
        <f t="shared" si="41"/>
        <v>-11.570278269247888</v>
      </c>
    </row>
    <row r="252" spans="1:11" ht="25.5">
      <c r="A252" s="36" t="s">
        <v>169</v>
      </c>
      <c r="B252" s="30" t="s">
        <v>170</v>
      </c>
      <c r="C252" s="31">
        <v>-21304456.82</v>
      </c>
      <c r="D252" s="31">
        <v>-104557619</v>
      </c>
      <c r="E252" s="31">
        <v>24854532</v>
      </c>
      <c r="F252" s="31">
        <v>12097613.34</v>
      </c>
      <c r="G252" s="31">
        <f>F252-C252</f>
        <v>33402070.16</v>
      </c>
      <c r="H252" s="31">
        <f t="shared" si="38"/>
        <v>12756918.66</v>
      </c>
      <c r="I252" s="32">
        <f t="shared" si="39"/>
        <v>-156.78442516611415</v>
      </c>
      <c r="J252" s="32">
        <f t="shared" si="40"/>
        <v>48.67367182773749</v>
      </c>
      <c r="K252" s="32">
        <f t="shared" si="41"/>
        <v>-11.57028388337726</v>
      </c>
    </row>
    <row r="253" spans="1:11" ht="38.25">
      <c r="A253" s="36" t="s">
        <v>171</v>
      </c>
      <c r="B253" s="30" t="s">
        <v>172</v>
      </c>
      <c r="C253" s="31">
        <v>-1057424.49</v>
      </c>
      <c r="D253" s="31">
        <v>0</v>
      </c>
      <c r="E253" s="31">
        <v>0</v>
      </c>
      <c r="F253" s="31">
        <v>-5.87</v>
      </c>
      <c r="G253" s="31">
        <f>F253-C253</f>
        <v>1057418.6199999999</v>
      </c>
      <c r="H253" s="31">
        <f t="shared" si="38"/>
        <v>5.87</v>
      </c>
      <c r="I253" s="32">
        <f t="shared" si="39"/>
        <v>-99.99944487761958</v>
      </c>
      <c r="J253" s="32">
        <f t="shared" si="40"/>
        <v>0</v>
      </c>
      <c r="K253" s="32">
        <f t="shared" si="41"/>
        <v>0</v>
      </c>
    </row>
    <row r="254" spans="1:11" ht="12.75">
      <c r="A254" s="29"/>
      <c r="B254" s="30"/>
      <c r="C254" s="31"/>
      <c r="D254" s="31"/>
      <c r="E254" s="31"/>
      <c r="F254" s="31"/>
      <c r="G254" s="31"/>
      <c r="H254" s="31"/>
      <c r="I254" s="32"/>
      <c r="J254" s="32"/>
      <c r="K254" s="32"/>
    </row>
    <row r="255" spans="1:11" ht="12.75">
      <c r="A255" s="44" t="s">
        <v>176</v>
      </c>
      <c r="B255" s="41" t="s">
        <v>177</v>
      </c>
      <c r="C255" s="42"/>
      <c r="D255" s="42"/>
      <c r="E255" s="42"/>
      <c r="F255" s="42"/>
      <c r="G255" s="42"/>
      <c r="H255" s="42"/>
      <c r="I255" s="43"/>
      <c r="J255" s="43"/>
      <c r="K255" s="43"/>
    </row>
    <row r="256" spans="1:11" ht="12.75">
      <c r="A256" s="29" t="s">
        <v>25</v>
      </c>
      <c r="B256" s="30" t="s">
        <v>26</v>
      </c>
      <c r="C256" s="31">
        <v>833431704.21</v>
      </c>
      <c r="D256" s="31">
        <v>1707808728</v>
      </c>
      <c r="E256" s="31">
        <v>833713636</v>
      </c>
      <c r="F256" s="31">
        <v>834913839.85</v>
      </c>
      <c r="G256" s="31">
        <f aca="true" t="shared" si="42" ref="G256:G287">F256-C256</f>
        <v>1482135.6399999857</v>
      </c>
      <c r="H256" s="31">
        <f aca="true" t="shared" si="43" ref="H256:H287">E256-F256</f>
        <v>-1200203.8500000238</v>
      </c>
      <c r="I256" s="32">
        <f aca="true" t="shared" si="44" ref="I256:I287">IF(ISERROR(F256/C256),0,F256/C256*100-100)</f>
        <v>0.1778352842246136</v>
      </c>
      <c r="J256" s="32">
        <f aca="true" t="shared" si="45" ref="J256:J287">IF(ISERROR(F256/E256),0,F256/E256*100)</f>
        <v>100.14395876451756</v>
      </c>
      <c r="K256" s="32">
        <f aca="true" t="shared" si="46" ref="K256:K287">IF(ISERROR(F256/D256),0,F256/D256*100)</f>
        <v>48.888018087819496</v>
      </c>
    </row>
    <row r="257" spans="1:11" ht="12.75">
      <c r="A257" s="35" t="s">
        <v>27</v>
      </c>
      <c r="B257" s="30" t="s">
        <v>28</v>
      </c>
      <c r="C257" s="31">
        <v>673837284.8</v>
      </c>
      <c r="D257" s="31">
        <v>1375596076</v>
      </c>
      <c r="E257" s="31">
        <v>666752315</v>
      </c>
      <c r="F257" s="31">
        <v>669272209.33</v>
      </c>
      <c r="G257" s="31">
        <f t="shared" si="42"/>
        <v>-4565075.469999909</v>
      </c>
      <c r="H257" s="31">
        <f t="shared" si="43"/>
        <v>-2519894.330000043</v>
      </c>
      <c r="I257" s="32">
        <f t="shared" si="44"/>
        <v>-0.6774744545865872</v>
      </c>
      <c r="J257" s="32">
        <f t="shared" si="45"/>
        <v>100.37793559516925</v>
      </c>
      <c r="K257" s="32">
        <f t="shared" si="46"/>
        <v>48.65325083480393</v>
      </c>
    </row>
    <row r="258" spans="1:11" ht="12.75">
      <c r="A258" s="36" t="s">
        <v>29</v>
      </c>
      <c r="B258" s="30" t="s">
        <v>30</v>
      </c>
      <c r="C258" s="31">
        <v>673837284.8</v>
      </c>
      <c r="D258" s="31">
        <v>1375596076</v>
      </c>
      <c r="E258" s="31">
        <v>666752315</v>
      </c>
      <c r="F258" s="31">
        <v>669272209.33</v>
      </c>
      <c r="G258" s="31">
        <f t="shared" si="42"/>
        <v>-4565075.469999909</v>
      </c>
      <c r="H258" s="31">
        <f t="shared" si="43"/>
        <v>-2519894.330000043</v>
      </c>
      <c r="I258" s="32">
        <f t="shared" si="44"/>
        <v>-0.6774744545865872</v>
      </c>
      <c r="J258" s="32">
        <f t="shared" si="45"/>
        <v>100.37793559516925</v>
      </c>
      <c r="K258" s="32">
        <f t="shared" si="46"/>
        <v>48.65325083480393</v>
      </c>
    </row>
    <row r="259" spans="1:11" ht="12.75">
      <c r="A259" s="37" t="s">
        <v>31</v>
      </c>
      <c r="B259" s="30" t="s">
        <v>32</v>
      </c>
      <c r="C259" s="31">
        <v>816717143.29</v>
      </c>
      <c r="D259" s="31">
        <v>1375596076</v>
      </c>
      <c r="E259" s="31">
        <v>666752315</v>
      </c>
      <c r="F259" s="31">
        <v>857410532.85</v>
      </c>
      <c r="G259" s="31">
        <f t="shared" si="42"/>
        <v>40693389.56000006</v>
      </c>
      <c r="H259" s="31">
        <f t="shared" si="43"/>
        <v>-190658217.85000002</v>
      </c>
      <c r="I259" s="32">
        <f t="shared" si="44"/>
        <v>4.98255606538072</v>
      </c>
      <c r="J259" s="32">
        <f t="shared" si="45"/>
        <v>128.59505899878278</v>
      </c>
      <c r="K259" s="32">
        <f t="shared" si="46"/>
        <v>62.33010894762104</v>
      </c>
    </row>
    <row r="260" spans="1:11" ht="12.75">
      <c r="A260" s="38" t="s">
        <v>33</v>
      </c>
      <c r="B260" s="30" t="s">
        <v>34</v>
      </c>
      <c r="C260" s="31">
        <v>92620.17</v>
      </c>
      <c r="D260" s="31">
        <v>180000</v>
      </c>
      <c r="E260" s="31">
        <v>90000</v>
      </c>
      <c r="F260" s="31">
        <v>100331.23</v>
      </c>
      <c r="G260" s="31">
        <f t="shared" si="42"/>
        <v>7711.059999999998</v>
      </c>
      <c r="H260" s="31">
        <f t="shared" si="43"/>
        <v>-10331.229999999996</v>
      </c>
      <c r="I260" s="32">
        <f t="shared" si="44"/>
        <v>8.32546517675361</v>
      </c>
      <c r="J260" s="32">
        <f t="shared" si="45"/>
        <v>111.47914444444444</v>
      </c>
      <c r="K260" s="32">
        <f t="shared" si="46"/>
        <v>55.73957222222222</v>
      </c>
    </row>
    <row r="261" spans="1:11" ht="25.5">
      <c r="A261" s="39" t="s">
        <v>35</v>
      </c>
      <c r="B261" s="30" t="s">
        <v>36</v>
      </c>
      <c r="C261" s="31">
        <v>92620.17</v>
      </c>
      <c r="D261" s="31">
        <v>180000</v>
      </c>
      <c r="E261" s="31">
        <v>90000</v>
      </c>
      <c r="F261" s="31">
        <v>100331.23</v>
      </c>
      <c r="G261" s="31">
        <f t="shared" si="42"/>
        <v>7711.059999999998</v>
      </c>
      <c r="H261" s="31">
        <f t="shared" si="43"/>
        <v>-10331.229999999996</v>
      </c>
      <c r="I261" s="32">
        <f t="shared" si="44"/>
        <v>8.32546517675361</v>
      </c>
      <c r="J261" s="32">
        <f t="shared" si="45"/>
        <v>111.47914444444444</v>
      </c>
      <c r="K261" s="32">
        <f t="shared" si="46"/>
        <v>55.73957222222222</v>
      </c>
    </row>
    <row r="262" spans="1:11" ht="25.5">
      <c r="A262" s="38" t="s">
        <v>37</v>
      </c>
      <c r="B262" s="30" t="s">
        <v>38</v>
      </c>
      <c r="C262" s="31">
        <v>816624523.12</v>
      </c>
      <c r="D262" s="31">
        <v>1375416076</v>
      </c>
      <c r="E262" s="31">
        <v>666662315</v>
      </c>
      <c r="F262" s="31">
        <v>857310201.62</v>
      </c>
      <c r="G262" s="31">
        <f t="shared" si="42"/>
        <v>40685678.5</v>
      </c>
      <c r="H262" s="31">
        <f t="shared" si="43"/>
        <v>-190647886.62</v>
      </c>
      <c r="I262" s="32">
        <f t="shared" si="44"/>
        <v>4.982176918292396</v>
      </c>
      <c r="J262" s="32">
        <f t="shared" si="45"/>
        <v>128.59736966233046</v>
      </c>
      <c r="K262" s="32">
        <f t="shared" si="46"/>
        <v>62.330971447799186</v>
      </c>
    </row>
    <row r="263" spans="1:11" ht="25.5">
      <c r="A263" s="39" t="s">
        <v>39</v>
      </c>
      <c r="B263" s="30" t="s">
        <v>40</v>
      </c>
      <c r="C263" s="31">
        <v>816624523.12</v>
      </c>
      <c r="D263" s="31">
        <v>1375416076</v>
      </c>
      <c r="E263" s="31">
        <v>666662315</v>
      </c>
      <c r="F263" s="31">
        <v>857310201.62</v>
      </c>
      <c r="G263" s="31">
        <f t="shared" si="42"/>
        <v>40685678.5</v>
      </c>
      <c r="H263" s="31">
        <f t="shared" si="43"/>
        <v>-190647886.62</v>
      </c>
      <c r="I263" s="32">
        <f t="shared" si="44"/>
        <v>4.982176918292396</v>
      </c>
      <c r="J263" s="32">
        <f t="shared" si="45"/>
        <v>128.59736966233046</v>
      </c>
      <c r="K263" s="32">
        <f t="shared" si="46"/>
        <v>62.330971447799186</v>
      </c>
    </row>
    <row r="264" spans="1:11" s="5" customFormat="1" ht="12.75">
      <c r="A264" s="38" t="s">
        <v>47</v>
      </c>
      <c r="B264" s="30" t="s">
        <v>48</v>
      </c>
      <c r="C264" s="31">
        <v>-142879858.49</v>
      </c>
      <c r="D264" s="31">
        <v>0</v>
      </c>
      <c r="E264" s="31">
        <v>0</v>
      </c>
      <c r="F264" s="31">
        <v>-188138323.52</v>
      </c>
      <c r="G264" s="31">
        <f t="shared" si="42"/>
        <v>-45258465.03</v>
      </c>
      <c r="H264" s="31">
        <f t="shared" si="43"/>
        <v>188138323.52</v>
      </c>
      <c r="I264" s="32">
        <f t="shared" si="44"/>
        <v>31.675888755984175</v>
      </c>
      <c r="J264" s="32">
        <f t="shared" si="45"/>
        <v>0</v>
      </c>
      <c r="K264" s="32">
        <f t="shared" si="46"/>
        <v>0</v>
      </c>
    </row>
    <row r="265" spans="1:11" ht="25.5">
      <c r="A265" s="39" t="s">
        <v>49</v>
      </c>
      <c r="B265" s="30" t="s">
        <v>50</v>
      </c>
      <c r="C265" s="31">
        <v>-142894020.39</v>
      </c>
      <c r="D265" s="31">
        <v>0</v>
      </c>
      <c r="E265" s="31">
        <v>0</v>
      </c>
      <c r="F265" s="31">
        <v>-188153597.76</v>
      </c>
      <c r="G265" s="31">
        <f t="shared" si="42"/>
        <v>-45259577.370000005</v>
      </c>
      <c r="H265" s="31">
        <f t="shared" si="43"/>
        <v>188153597.76</v>
      </c>
      <c r="I265" s="32">
        <f t="shared" si="44"/>
        <v>31.673527868047415</v>
      </c>
      <c r="J265" s="32">
        <f t="shared" si="45"/>
        <v>0</v>
      </c>
      <c r="K265" s="32">
        <f t="shared" si="46"/>
        <v>0</v>
      </c>
    </row>
    <row r="266" spans="1:11" ht="12.75">
      <c r="A266" s="39" t="s">
        <v>51</v>
      </c>
      <c r="B266" s="30" t="s">
        <v>48</v>
      </c>
      <c r="C266" s="31">
        <v>14161.9</v>
      </c>
      <c r="D266" s="31">
        <v>0</v>
      </c>
      <c r="E266" s="31">
        <v>0</v>
      </c>
      <c r="F266" s="31">
        <v>15274.24</v>
      </c>
      <c r="G266" s="31">
        <f t="shared" si="42"/>
        <v>1112.3400000000001</v>
      </c>
      <c r="H266" s="31">
        <f t="shared" si="43"/>
        <v>-15274.24</v>
      </c>
      <c r="I266" s="32">
        <f t="shared" si="44"/>
        <v>7.854454557651167</v>
      </c>
      <c r="J266" s="32">
        <f t="shared" si="45"/>
        <v>0</v>
      </c>
      <c r="K266" s="32">
        <f t="shared" si="46"/>
        <v>0</v>
      </c>
    </row>
    <row r="267" spans="1:11" ht="12.75">
      <c r="A267" s="35" t="s">
        <v>52</v>
      </c>
      <c r="B267" s="30" t="s">
        <v>53</v>
      </c>
      <c r="C267" s="31">
        <v>17092393</v>
      </c>
      <c r="D267" s="31">
        <v>43700000</v>
      </c>
      <c r="E267" s="31">
        <v>17609000</v>
      </c>
      <c r="F267" s="31">
        <v>17682873.71</v>
      </c>
      <c r="G267" s="31">
        <f t="shared" si="42"/>
        <v>590480.7100000009</v>
      </c>
      <c r="H267" s="31">
        <f t="shared" si="43"/>
        <v>-73873.7100000009</v>
      </c>
      <c r="I267" s="32">
        <f t="shared" si="44"/>
        <v>3.4546403771549308</v>
      </c>
      <c r="J267" s="32">
        <f t="shared" si="45"/>
        <v>100.41952246010564</v>
      </c>
      <c r="K267" s="32">
        <f t="shared" si="46"/>
        <v>40.4642418993135</v>
      </c>
    </row>
    <row r="268" spans="1:11" ht="25.5">
      <c r="A268" s="36" t="s">
        <v>54</v>
      </c>
      <c r="B268" s="30" t="s">
        <v>55</v>
      </c>
      <c r="C268" s="31">
        <v>17092393</v>
      </c>
      <c r="D268" s="31">
        <v>43700000</v>
      </c>
      <c r="E268" s="31">
        <v>17609000</v>
      </c>
      <c r="F268" s="31">
        <v>17682767.64</v>
      </c>
      <c r="G268" s="31">
        <f t="shared" si="42"/>
        <v>590374.6400000006</v>
      </c>
      <c r="H268" s="31">
        <f t="shared" si="43"/>
        <v>-73767.6400000006</v>
      </c>
      <c r="I268" s="32">
        <f t="shared" si="44"/>
        <v>3.4540198086950227</v>
      </c>
      <c r="J268" s="32">
        <f t="shared" si="45"/>
        <v>100.41892009767733</v>
      </c>
      <c r="K268" s="32">
        <f t="shared" si="46"/>
        <v>40.463999176201376</v>
      </c>
    </row>
    <row r="269" spans="1:11" ht="25.5">
      <c r="A269" s="37" t="s">
        <v>56</v>
      </c>
      <c r="B269" s="30" t="s">
        <v>57</v>
      </c>
      <c r="C269" s="31">
        <v>17091896.16</v>
      </c>
      <c r="D269" s="31">
        <v>43700000</v>
      </c>
      <c r="E269" s="31">
        <v>17609000</v>
      </c>
      <c r="F269" s="31">
        <v>17682444.54</v>
      </c>
      <c r="G269" s="31">
        <f t="shared" si="42"/>
        <v>590548.379999999</v>
      </c>
      <c r="H269" s="31">
        <f t="shared" si="43"/>
        <v>-73444.5399999991</v>
      </c>
      <c r="I269" s="32">
        <f t="shared" si="44"/>
        <v>3.455136717844411</v>
      </c>
      <c r="J269" s="32">
        <f t="shared" si="45"/>
        <v>100.41708524050202</v>
      </c>
      <c r="K269" s="32">
        <f t="shared" si="46"/>
        <v>40.463259816933636</v>
      </c>
    </row>
    <row r="270" spans="1:11" ht="12.75">
      <c r="A270" s="38" t="s">
        <v>58</v>
      </c>
      <c r="B270" s="30" t="s">
        <v>59</v>
      </c>
      <c r="C270" s="31">
        <v>111308.36</v>
      </c>
      <c r="D270" s="31">
        <v>200000</v>
      </c>
      <c r="E270" s="31">
        <v>109000</v>
      </c>
      <c r="F270" s="31">
        <v>149058.72</v>
      </c>
      <c r="G270" s="31">
        <f t="shared" si="42"/>
        <v>37750.36</v>
      </c>
      <c r="H270" s="31">
        <f t="shared" si="43"/>
        <v>-40058.72</v>
      </c>
      <c r="I270" s="32">
        <f t="shared" si="44"/>
        <v>33.9151165285339</v>
      </c>
      <c r="J270" s="32">
        <f t="shared" si="45"/>
        <v>136.75111926605504</v>
      </c>
      <c r="K270" s="32">
        <f t="shared" si="46"/>
        <v>74.52936</v>
      </c>
    </row>
    <row r="271" spans="1:11" ht="25.5">
      <c r="A271" s="38" t="s">
        <v>60</v>
      </c>
      <c r="B271" s="30" t="s">
        <v>61</v>
      </c>
      <c r="C271" s="31">
        <v>584411.4</v>
      </c>
      <c r="D271" s="31">
        <v>1000000</v>
      </c>
      <c r="E271" s="31">
        <v>0</v>
      </c>
      <c r="F271" s="31">
        <v>20972.16</v>
      </c>
      <c r="G271" s="31">
        <f t="shared" si="42"/>
        <v>-563439.24</v>
      </c>
      <c r="H271" s="31">
        <f t="shared" si="43"/>
        <v>-20972.16</v>
      </c>
      <c r="I271" s="32">
        <f t="shared" si="44"/>
        <v>-96.41140470565769</v>
      </c>
      <c r="J271" s="32">
        <f t="shared" si="45"/>
        <v>0</v>
      </c>
      <c r="K271" s="32">
        <f t="shared" si="46"/>
        <v>2.097216</v>
      </c>
    </row>
    <row r="272" spans="1:11" ht="12.75">
      <c r="A272" s="39" t="s">
        <v>62</v>
      </c>
      <c r="B272" s="30" t="s">
        <v>63</v>
      </c>
      <c r="C272" s="31">
        <v>206485.01</v>
      </c>
      <c r="D272" s="31">
        <v>0</v>
      </c>
      <c r="E272" s="31">
        <v>0</v>
      </c>
      <c r="F272" s="31">
        <v>118.57</v>
      </c>
      <c r="G272" s="31">
        <f t="shared" si="42"/>
        <v>-206366.44</v>
      </c>
      <c r="H272" s="31">
        <f t="shared" si="43"/>
        <v>-118.57</v>
      </c>
      <c r="I272" s="32">
        <f t="shared" si="44"/>
        <v>-99.94257694541604</v>
      </c>
      <c r="J272" s="32">
        <f t="shared" si="45"/>
        <v>0</v>
      </c>
      <c r="K272" s="32">
        <f t="shared" si="46"/>
        <v>0</v>
      </c>
    </row>
    <row r="273" spans="1:11" ht="12.75">
      <c r="A273" s="39" t="s">
        <v>64</v>
      </c>
      <c r="B273" s="30" t="s">
        <v>65</v>
      </c>
      <c r="C273" s="31">
        <v>377926.39</v>
      </c>
      <c r="D273" s="31">
        <v>1000000</v>
      </c>
      <c r="E273" s="31">
        <v>0</v>
      </c>
      <c r="F273" s="31">
        <v>20853.59</v>
      </c>
      <c r="G273" s="31">
        <f t="shared" si="42"/>
        <v>-357072.8</v>
      </c>
      <c r="H273" s="31">
        <f t="shared" si="43"/>
        <v>-20853.59</v>
      </c>
      <c r="I273" s="32">
        <f t="shared" si="44"/>
        <v>-94.48210271846854</v>
      </c>
      <c r="J273" s="32">
        <f t="shared" si="45"/>
        <v>0</v>
      </c>
      <c r="K273" s="32">
        <f t="shared" si="46"/>
        <v>2.085359</v>
      </c>
    </row>
    <row r="274" spans="1:11" ht="25.5">
      <c r="A274" s="38" t="s">
        <v>66</v>
      </c>
      <c r="B274" s="30" t="s">
        <v>67</v>
      </c>
      <c r="C274" s="31">
        <v>9878181.12</v>
      </c>
      <c r="D274" s="31">
        <v>18000000</v>
      </c>
      <c r="E274" s="31">
        <v>6500000</v>
      </c>
      <c r="F274" s="31">
        <v>11296252.9</v>
      </c>
      <c r="G274" s="31">
        <f t="shared" si="42"/>
        <v>1418071.7800000012</v>
      </c>
      <c r="H274" s="31">
        <f t="shared" si="43"/>
        <v>-4796252.9</v>
      </c>
      <c r="I274" s="32">
        <f t="shared" si="44"/>
        <v>14.355596063417806</v>
      </c>
      <c r="J274" s="32">
        <f t="shared" si="45"/>
        <v>173.78850615384616</v>
      </c>
      <c r="K274" s="32">
        <f t="shared" si="46"/>
        <v>62.75696055555555</v>
      </c>
    </row>
    <row r="275" spans="1:11" ht="12.75">
      <c r="A275" s="38" t="s">
        <v>193</v>
      </c>
      <c r="B275" s="30" t="s">
        <v>194</v>
      </c>
      <c r="C275" s="31">
        <v>280.37</v>
      </c>
      <c r="D275" s="31">
        <v>0</v>
      </c>
      <c r="E275" s="31">
        <v>0</v>
      </c>
      <c r="F275" s="31">
        <v>0</v>
      </c>
      <c r="G275" s="31">
        <f t="shared" si="42"/>
        <v>-280.37</v>
      </c>
      <c r="H275" s="31">
        <f t="shared" si="43"/>
        <v>0</v>
      </c>
      <c r="I275" s="32">
        <f t="shared" si="44"/>
        <v>-100</v>
      </c>
      <c r="J275" s="32">
        <f t="shared" si="45"/>
        <v>0</v>
      </c>
      <c r="K275" s="32">
        <f t="shared" si="46"/>
        <v>0</v>
      </c>
    </row>
    <row r="276" spans="1:11" ht="12.75">
      <c r="A276" s="38" t="s">
        <v>74</v>
      </c>
      <c r="B276" s="30" t="s">
        <v>75</v>
      </c>
      <c r="C276" s="31">
        <v>6517714.91</v>
      </c>
      <c r="D276" s="31">
        <v>24500000</v>
      </c>
      <c r="E276" s="31">
        <v>11000000</v>
      </c>
      <c r="F276" s="31">
        <v>6206437.82</v>
      </c>
      <c r="G276" s="31">
        <f t="shared" si="42"/>
        <v>-311277.08999999985</v>
      </c>
      <c r="H276" s="31">
        <f t="shared" si="43"/>
        <v>4793562.18</v>
      </c>
      <c r="I276" s="32">
        <f t="shared" si="44"/>
        <v>-4.775862312148902</v>
      </c>
      <c r="J276" s="32">
        <f t="shared" si="45"/>
        <v>56.422162</v>
      </c>
      <c r="K276" s="32">
        <f t="shared" si="46"/>
        <v>25.332399265306123</v>
      </c>
    </row>
    <row r="277" spans="1:11" ht="25.5">
      <c r="A277" s="37" t="s">
        <v>76</v>
      </c>
      <c r="B277" s="30" t="s">
        <v>77</v>
      </c>
      <c r="C277" s="31">
        <v>496.84</v>
      </c>
      <c r="D277" s="31">
        <v>0</v>
      </c>
      <c r="E277" s="31">
        <v>0</v>
      </c>
      <c r="F277" s="31">
        <v>323.1</v>
      </c>
      <c r="G277" s="31">
        <f t="shared" si="42"/>
        <v>-173.73999999999995</v>
      </c>
      <c r="H277" s="31">
        <f t="shared" si="43"/>
        <v>-323.1</v>
      </c>
      <c r="I277" s="32">
        <f t="shared" si="44"/>
        <v>-34.969004105949594</v>
      </c>
      <c r="J277" s="32">
        <f t="shared" si="45"/>
        <v>0</v>
      </c>
      <c r="K277" s="32">
        <f t="shared" si="46"/>
        <v>0</v>
      </c>
    </row>
    <row r="278" spans="1:11" ht="12.75">
      <c r="A278" s="38" t="s">
        <v>78</v>
      </c>
      <c r="B278" s="30" t="s">
        <v>75</v>
      </c>
      <c r="C278" s="31">
        <v>496.84</v>
      </c>
      <c r="D278" s="31">
        <v>0</v>
      </c>
      <c r="E278" s="31">
        <v>0</v>
      </c>
      <c r="F278" s="31">
        <v>323.1</v>
      </c>
      <c r="G278" s="31">
        <f t="shared" si="42"/>
        <v>-173.73999999999995</v>
      </c>
      <c r="H278" s="31">
        <f t="shared" si="43"/>
        <v>-323.1</v>
      </c>
      <c r="I278" s="32">
        <f t="shared" si="44"/>
        <v>-34.969004105949594</v>
      </c>
      <c r="J278" s="32">
        <f t="shared" si="45"/>
        <v>0</v>
      </c>
      <c r="K278" s="32">
        <f t="shared" si="46"/>
        <v>0</v>
      </c>
    </row>
    <row r="279" spans="1:11" ht="25.5">
      <c r="A279" s="35" t="s">
        <v>79</v>
      </c>
      <c r="B279" s="30" t="s">
        <v>80</v>
      </c>
      <c r="C279" s="31">
        <v>541.51</v>
      </c>
      <c r="D279" s="31">
        <v>0</v>
      </c>
      <c r="E279" s="31">
        <v>0</v>
      </c>
      <c r="F279" s="31">
        <v>316.6</v>
      </c>
      <c r="G279" s="31">
        <f t="shared" si="42"/>
        <v>-224.90999999999997</v>
      </c>
      <c r="H279" s="31">
        <f t="shared" si="43"/>
        <v>-316.6</v>
      </c>
      <c r="I279" s="32">
        <f t="shared" si="44"/>
        <v>-41.53385902384073</v>
      </c>
      <c r="J279" s="32">
        <f t="shared" si="45"/>
        <v>0</v>
      </c>
      <c r="K279" s="32">
        <f t="shared" si="46"/>
        <v>0</v>
      </c>
    </row>
    <row r="280" spans="1:11" ht="12.75">
      <c r="A280" s="35" t="s">
        <v>81</v>
      </c>
      <c r="B280" s="30" t="s">
        <v>82</v>
      </c>
      <c r="C280" s="31">
        <v>142501484.9</v>
      </c>
      <c r="D280" s="31">
        <v>288512652</v>
      </c>
      <c r="E280" s="31">
        <v>149352321</v>
      </c>
      <c r="F280" s="31">
        <v>147958440.21</v>
      </c>
      <c r="G280" s="31">
        <f t="shared" si="42"/>
        <v>5456955.310000002</v>
      </c>
      <c r="H280" s="31">
        <f t="shared" si="43"/>
        <v>1393880.7899999917</v>
      </c>
      <c r="I280" s="32">
        <f t="shared" si="44"/>
        <v>3.829402419090158</v>
      </c>
      <c r="J280" s="32">
        <f t="shared" si="45"/>
        <v>99.06671635186709</v>
      </c>
      <c r="K280" s="32">
        <f t="shared" si="46"/>
        <v>51.283172222894414</v>
      </c>
    </row>
    <row r="281" spans="1:11" ht="12.75">
      <c r="A281" s="36" t="s">
        <v>83</v>
      </c>
      <c r="B281" s="30" t="s">
        <v>84</v>
      </c>
      <c r="C281" s="31">
        <v>142501484.9</v>
      </c>
      <c r="D281" s="31">
        <v>288512652</v>
      </c>
      <c r="E281" s="31">
        <v>149352321</v>
      </c>
      <c r="F281" s="31">
        <v>147958440.21</v>
      </c>
      <c r="G281" s="31">
        <f t="shared" si="42"/>
        <v>5456955.310000002</v>
      </c>
      <c r="H281" s="31">
        <f t="shared" si="43"/>
        <v>1393880.7899999917</v>
      </c>
      <c r="I281" s="32">
        <f t="shared" si="44"/>
        <v>3.829402419090158</v>
      </c>
      <c r="J281" s="32">
        <f t="shared" si="45"/>
        <v>99.06671635186709</v>
      </c>
      <c r="K281" s="32">
        <f t="shared" si="46"/>
        <v>51.283172222894414</v>
      </c>
    </row>
    <row r="282" spans="1:11" ht="25.5">
      <c r="A282" s="37" t="s">
        <v>85</v>
      </c>
      <c r="B282" s="30" t="s">
        <v>86</v>
      </c>
      <c r="C282" s="31">
        <v>94359492.66</v>
      </c>
      <c r="D282" s="31">
        <v>183182489</v>
      </c>
      <c r="E282" s="31">
        <v>90071818</v>
      </c>
      <c r="F282" s="31">
        <v>90066475.49</v>
      </c>
      <c r="G282" s="31">
        <f t="shared" si="42"/>
        <v>-4293017.170000002</v>
      </c>
      <c r="H282" s="31">
        <f t="shared" si="43"/>
        <v>5342.510000005364</v>
      </c>
      <c r="I282" s="32">
        <f t="shared" si="44"/>
        <v>-4.549639945043765</v>
      </c>
      <c r="J282" s="32">
        <f t="shared" si="45"/>
        <v>99.99406861089447</v>
      </c>
      <c r="K282" s="32">
        <f t="shared" si="46"/>
        <v>49.16762294347905</v>
      </c>
    </row>
    <row r="283" spans="1:11" ht="25.5">
      <c r="A283" s="38" t="s">
        <v>87</v>
      </c>
      <c r="B283" s="30" t="s">
        <v>88</v>
      </c>
      <c r="C283" s="31">
        <v>94359492.66</v>
      </c>
      <c r="D283" s="31">
        <v>183182489</v>
      </c>
      <c r="E283" s="31">
        <v>90071818</v>
      </c>
      <c r="F283" s="31">
        <v>90066475.49</v>
      </c>
      <c r="G283" s="31">
        <f t="shared" si="42"/>
        <v>-4293017.170000002</v>
      </c>
      <c r="H283" s="31">
        <f t="shared" si="43"/>
        <v>5342.510000005364</v>
      </c>
      <c r="I283" s="32">
        <f t="shared" si="44"/>
        <v>-4.549639945043765</v>
      </c>
      <c r="J283" s="32">
        <f t="shared" si="45"/>
        <v>99.99406861089447</v>
      </c>
      <c r="K283" s="32">
        <f t="shared" si="46"/>
        <v>49.16762294347905</v>
      </c>
    </row>
    <row r="284" spans="1:11" ht="25.5">
      <c r="A284" s="39" t="s">
        <v>91</v>
      </c>
      <c r="B284" s="30" t="s">
        <v>92</v>
      </c>
      <c r="C284" s="31">
        <v>2141001.66</v>
      </c>
      <c r="D284" s="31">
        <v>5351174</v>
      </c>
      <c r="E284" s="31">
        <v>1156174</v>
      </c>
      <c r="F284" s="31">
        <v>1150831.49</v>
      </c>
      <c r="G284" s="31">
        <f t="shared" si="42"/>
        <v>-990170.1700000002</v>
      </c>
      <c r="H284" s="31">
        <f t="shared" si="43"/>
        <v>5342.510000000009</v>
      </c>
      <c r="I284" s="32">
        <f t="shared" si="44"/>
        <v>-46.24798702865088</v>
      </c>
      <c r="J284" s="32">
        <f t="shared" si="45"/>
        <v>99.53791470833974</v>
      </c>
      <c r="K284" s="32">
        <f t="shared" si="46"/>
        <v>21.50614967855652</v>
      </c>
    </row>
    <row r="285" spans="1:11" ht="25.5">
      <c r="A285" s="39" t="s">
        <v>95</v>
      </c>
      <c r="B285" s="30" t="s">
        <v>96</v>
      </c>
      <c r="C285" s="31">
        <v>1320492</v>
      </c>
      <c r="D285" s="31">
        <v>2608295</v>
      </c>
      <c r="E285" s="31">
        <v>1304142</v>
      </c>
      <c r="F285" s="31">
        <v>1304142</v>
      </c>
      <c r="G285" s="31">
        <f t="shared" si="42"/>
        <v>-16350</v>
      </c>
      <c r="H285" s="31">
        <f t="shared" si="43"/>
        <v>0</v>
      </c>
      <c r="I285" s="32">
        <f t="shared" si="44"/>
        <v>-1.2381748620968551</v>
      </c>
      <c r="J285" s="32">
        <f t="shared" si="45"/>
        <v>100</v>
      </c>
      <c r="K285" s="32">
        <f t="shared" si="46"/>
        <v>49.99978913428121</v>
      </c>
    </row>
    <row r="286" spans="1:11" ht="25.5">
      <c r="A286" s="39" t="s">
        <v>97</v>
      </c>
      <c r="B286" s="30" t="s">
        <v>98</v>
      </c>
      <c r="C286" s="31">
        <v>1104768</v>
      </c>
      <c r="D286" s="31">
        <v>2309328</v>
      </c>
      <c r="E286" s="31">
        <v>1154664</v>
      </c>
      <c r="F286" s="31">
        <v>1154664</v>
      </c>
      <c r="G286" s="31">
        <f t="shared" si="42"/>
        <v>49896</v>
      </c>
      <c r="H286" s="31">
        <f t="shared" si="43"/>
        <v>0</v>
      </c>
      <c r="I286" s="32">
        <f t="shared" si="44"/>
        <v>4.516423357664223</v>
      </c>
      <c r="J286" s="32">
        <f t="shared" si="45"/>
        <v>100</v>
      </c>
      <c r="K286" s="32">
        <f t="shared" si="46"/>
        <v>50</v>
      </c>
    </row>
    <row r="287" spans="1:11" ht="12.75">
      <c r="A287" s="39" t="s">
        <v>99</v>
      </c>
      <c r="B287" s="30" t="s">
        <v>100</v>
      </c>
      <c r="C287" s="31">
        <v>8242464</v>
      </c>
      <c r="D287" s="31">
        <v>16178011</v>
      </c>
      <c r="E287" s="31">
        <v>8089002</v>
      </c>
      <c r="F287" s="31">
        <v>8089002</v>
      </c>
      <c r="G287" s="31">
        <f t="shared" si="42"/>
        <v>-153462</v>
      </c>
      <c r="H287" s="31">
        <f t="shared" si="43"/>
        <v>0</v>
      </c>
      <c r="I287" s="32">
        <f t="shared" si="44"/>
        <v>-1.8618461663890855</v>
      </c>
      <c r="J287" s="32">
        <f t="shared" si="45"/>
        <v>100</v>
      </c>
      <c r="K287" s="32">
        <f t="shared" si="46"/>
        <v>49.9999783656965</v>
      </c>
    </row>
    <row r="288" spans="1:11" ht="12.75">
      <c r="A288" s="39" t="s">
        <v>101</v>
      </c>
      <c r="B288" s="30" t="s">
        <v>102</v>
      </c>
      <c r="C288" s="31">
        <v>81550767</v>
      </c>
      <c r="D288" s="31">
        <v>156735681</v>
      </c>
      <c r="E288" s="31">
        <v>78367836</v>
      </c>
      <c r="F288" s="31">
        <v>78367836</v>
      </c>
      <c r="G288" s="31">
        <f aca="true" t="shared" si="47" ref="G288:G319">F288-C288</f>
        <v>-3182931</v>
      </c>
      <c r="H288" s="31">
        <f aca="true" t="shared" si="48" ref="H288:H306">E288-F288</f>
        <v>0</v>
      </c>
      <c r="I288" s="32">
        <f aca="true" t="shared" si="49" ref="I288:I306">IF(ISERROR(F288/C288),0,F288/C288*100-100)</f>
        <v>-3.903005596501629</v>
      </c>
      <c r="J288" s="32">
        <f aca="true" t="shared" si="50" ref="J288:J306">IF(ISERROR(F288/E288),0,F288/E288*100)</f>
        <v>100</v>
      </c>
      <c r="K288" s="32">
        <f aca="true" t="shared" si="51" ref="K288:K306">IF(ISERROR(F288/D288),0,F288/D288*100)</f>
        <v>49.999997128924335</v>
      </c>
    </row>
    <row r="289" spans="1:11" ht="12.75">
      <c r="A289" s="37" t="s">
        <v>103</v>
      </c>
      <c r="B289" s="30" t="s">
        <v>104</v>
      </c>
      <c r="C289" s="31">
        <v>48141992.24</v>
      </c>
      <c r="D289" s="31">
        <v>105330163</v>
      </c>
      <c r="E289" s="31">
        <v>59280503</v>
      </c>
      <c r="F289" s="31">
        <v>57891964.72</v>
      </c>
      <c r="G289" s="31">
        <f t="shared" si="47"/>
        <v>9749972.479999997</v>
      </c>
      <c r="H289" s="31">
        <f t="shared" si="48"/>
        <v>1388538.2800000012</v>
      </c>
      <c r="I289" s="32">
        <f t="shared" si="49"/>
        <v>20.252532199735157</v>
      </c>
      <c r="J289" s="32">
        <f t="shared" si="50"/>
        <v>97.65768134592246</v>
      </c>
      <c r="K289" s="32">
        <f t="shared" si="51"/>
        <v>54.96238026328697</v>
      </c>
    </row>
    <row r="290" spans="1:11" ht="12.75">
      <c r="A290" s="38" t="s">
        <v>105</v>
      </c>
      <c r="B290" s="30" t="s">
        <v>106</v>
      </c>
      <c r="C290" s="31">
        <v>48141992.24</v>
      </c>
      <c r="D290" s="31">
        <v>105330163</v>
      </c>
      <c r="E290" s="31">
        <v>59280503</v>
      </c>
      <c r="F290" s="31">
        <v>57891964.72</v>
      </c>
      <c r="G290" s="31">
        <f t="shared" si="47"/>
        <v>9749972.479999997</v>
      </c>
      <c r="H290" s="31">
        <f t="shared" si="48"/>
        <v>1388538.2800000012</v>
      </c>
      <c r="I290" s="32">
        <f t="shared" si="49"/>
        <v>20.252532199735157</v>
      </c>
      <c r="J290" s="32">
        <f t="shared" si="50"/>
        <v>97.65768134592246</v>
      </c>
      <c r="K290" s="32">
        <f t="shared" si="51"/>
        <v>54.96238026328697</v>
      </c>
    </row>
    <row r="291" spans="1:11" ht="25.5">
      <c r="A291" s="39" t="s">
        <v>107</v>
      </c>
      <c r="B291" s="30" t="s">
        <v>108</v>
      </c>
      <c r="C291" s="31">
        <v>9350072.01</v>
      </c>
      <c r="D291" s="31">
        <v>20403334</v>
      </c>
      <c r="E291" s="31">
        <v>11367467</v>
      </c>
      <c r="F291" s="31">
        <v>11367467</v>
      </c>
      <c r="G291" s="31">
        <f t="shared" si="47"/>
        <v>2017394.9900000002</v>
      </c>
      <c r="H291" s="31">
        <f t="shared" si="48"/>
        <v>0</v>
      </c>
      <c r="I291" s="32">
        <f t="shared" si="49"/>
        <v>21.57625083360186</v>
      </c>
      <c r="J291" s="32">
        <f t="shared" si="50"/>
        <v>100</v>
      </c>
      <c r="K291" s="32">
        <f t="shared" si="51"/>
        <v>55.71377207274067</v>
      </c>
    </row>
    <row r="292" spans="1:11" ht="25.5">
      <c r="A292" s="39" t="s">
        <v>109</v>
      </c>
      <c r="B292" s="30" t="s">
        <v>110</v>
      </c>
      <c r="C292" s="31">
        <v>995617.01</v>
      </c>
      <c r="D292" s="31">
        <v>2503665</v>
      </c>
      <c r="E292" s="31">
        <v>1118918</v>
      </c>
      <c r="F292" s="31">
        <v>1109304.65</v>
      </c>
      <c r="G292" s="31">
        <f t="shared" si="47"/>
        <v>113687.6399999999</v>
      </c>
      <c r="H292" s="31">
        <f t="shared" si="48"/>
        <v>9613.350000000093</v>
      </c>
      <c r="I292" s="32">
        <f t="shared" si="49"/>
        <v>11.418812541179847</v>
      </c>
      <c r="J292" s="32">
        <f t="shared" si="50"/>
        <v>99.14083516397089</v>
      </c>
      <c r="K292" s="32">
        <f t="shared" si="51"/>
        <v>44.30723159847663</v>
      </c>
    </row>
    <row r="293" spans="1:11" ht="25.5">
      <c r="A293" s="39" t="s">
        <v>111</v>
      </c>
      <c r="B293" s="30" t="s">
        <v>112</v>
      </c>
      <c r="C293" s="31">
        <v>37796303.22</v>
      </c>
      <c r="D293" s="31">
        <v>82423164</v>
      </c>
      <c r="E293" s="31">
        <v>46794118</v>
      </c>
      <c r="F293" s="31">
        <v>45415193.07</v>
      </c>
      <c r="G293" s="31">
        <f t="shared" si="47"/>
        <v>7618889.8500000015</v>
      </c>
      <c r="H293" s="31">
        <f t="shared" si="48"/>
        <v>1378924.9299999997</v>
      </c>
      <c r="I293" s="32">
        <f t="shared" si="49"/>
        <v>20.15776465135471</v>
      </c>
      <c r="J293" s="32">
        <f t="shared" si="50"/>
        <v>97.05320884560747</v>
      </c>
      <c r="K293" s="32">
        <f t="shared" si="51"/>
        <v>55.10003604083919</v>
      </c>
    </row>
    <row r="294" spans="1:11" ht="12.75">
      <c r="A294" s="29" t="s">
        <v>127</v>
      </c>
      <c r="B294" s="30" t="s">
        <v>128</v>
      </c>
      <c r="C294" s="31">
        <v>820902497.85</v>
      </c>
      <c r="D294" s="31">
        <v>1698583016</v>
      </c>
      <c r="E294" s="31">
        <v>851730026</v>
      </c>
      <c r="F294" s="31">
        <v>848473181.18</v>
      </c>
      <c r="G294" s="31">
        <f t="shared" si="47"/>
        <v>27570683.329999924</v>
      </c>
      <c r="H294" s="31">
        <f t="shared" si="48"/>
        <v>3256844.8200000525</v>
      </c>
      <c r="I294" s="32">
        <f t="shared" si="49"/>
        <v>3.3585819755950865</v>
      </c>
      <c r="J294" s="32">
        <f t="shared" si="50"/>
        <v>99.61762005323503</v>
      </c>
      <c r="K294" s="32">
        <f t="shared" si="51"/>
        <v>49.95182297171868</v>
      </c>
    </row>
    <row r="295" spans="1:11" ht="12.75">
      <c r="A295" s="35" t="s">
        <v>27</v>
      </c>
      <c r="B295" s="30" t="s">
        <v>129</v>
      </c>
      <c r="C295" s="31">
        <v>820902497.85</v>
      </c>
      <c r="D295" s="31">
        <v>1698583016</v>
      </c>
      <c r="E295" s="31">
        <v>851730026</v>
      </c>
      <c r="F295" s="31">
        <v>848473181.18</v>
      </c>
      <c r="G295" s="31">
        <f t="shared" si="47"/>
        <v>27570683.329999924</v>
      </c>
      <c r="H295" s="31">
        <f t="shared" si="48"/>
        <v>3256844.8200000525</v>
      </c>
      <c r="I295" s="32">
        <f t="shared" si="49"/>
        <v>3.3585819755950865</v>
      </c>
      <c r="J295" s="32">
        <f t="shared" si="50"/>
        <v>99.61762005323503</v>
      </c>
      <c r="K295" s="32">
        <f t="shared" si="51"/>
        <v>49.95182297171868</v>
      </c>
    </row>
    <row r="296" spans="1:11" ht="12.75">
      <c r="A296" s="36" t="s">
        <v>29</v>
      </c>
      <c r="B296" s="30" t="s">
        <v>138</v>
      </c>
      <c r="C296" s="31">
        <v>816345704.85</v>
      </c>
      <c r="D296" s="31">
        <v>1689446612</v>
      </c>
      <c r="E296" s="31">
        <v>846964204</v>
      </c>
      <c r="F296" s="31">
        <v>843707359.18</v>
      </c>
      <c r="G296" s="31">
        <f t="shared" si="47"/>
        <v>27361654.329999924</v>
      </c>
      <c r="H296" s="31">
        <f t="shared" si="48"/>
        <v>3256844.8200000525</v>
      </c>
      <c r="I296" s="32">
        <f t="shared" si="49"/>
        <v>3.3517239286544225</v>
      </c>
      <c r="J296" s="32">
        <f t="shared" si="50"/>
        <v>99.61546842185079</v>
      </c>
      <c r="K296" s="32">
        <f t="shared" si="51"/>
        <v>49.93986511247033</v>
      </c>
    </row>
    <row r="297" spans="1:11" ht="12.75">
      <c r="A297" s="37" t="s">
        <v>141</v>
      </c>
      <c r="B297" s="30" t="s">
        <v>142</v>
      </c>
      <c r="C297" s="31">
        <v>816345704.85</v>
      </c>
      <c r="D297" s="31">
        <v>1689446612</v>
      </c>
      <c r="E297" s="31">
        <v>846964204</v>
      </c>
      <c r="F297" s="31">
        <v>843707359.18</v>
      </c>
      <c r="G297" s="31">
        <f t="shared" si="47"/>
        <v>27361654.329999924</v>
      </c>
      <c r="H297" s="31">
        <f t="shared" si="48"/>
        <v>3256844.8200000525</v>
      </c>
      <c r="I297" s="32">
        <f t="shared" si="49"/>
        <v>3.3517239286544225</v>
      </c>
      <c r="J297" s="32">
        <f t="shared" si="50"/>
        <v>99.61546842185079</v>
      </c>
      <c r="K297" s="32">
        <f t="shared" si="51"/>
        <v>49.93986511247033</v>
      </c>
    </row>
    <row r="298" spans="1:11" ht="12.75">
      <c r="A298" s="36" t="s">
        <v>147</v>
      </c>
      <c r="B298" s="30" t="s">
        <v>148</v>
      </c>
      <c r="C298" s="31">
        <v>4556793</v>
      </c>
      <c r="D298" s="31">
        <v>9136404</v>
      </c>
      <c r="E298" s="31">
        <v>4765822</v>
      </c>
      <c r="F298" s="31">
        <v>4765822</v>
      </c>
      <c r="G298" s="31">
        <f t="shared" si="47"/>
        <v>209029</v>
      </c>
      <c r="H298" s="31">
        <f t="shared" si="48"/>
        <v>0</v>
      </c>
      <c r="I298" s="32">
        <f t="shared" si="49"/>
        <v>4.587195424501388</v>
      </c>
      <c r="J298" s="32">
        <f t="shared" si="50"/>
        <v>100</v>
      </c>
      <c r="K298" s="32">
        <f t="shared" si="51"/>
        <v>52.162995419204314</v>
      </c>
    </row>
    <row r="299" spans="1:11" ht="12.75">
      <c r="A299" s="37" t="s">
        <v>149</v>
      </c>
      <c r="B299" s="30" t="s">
        <v>150</v>
      </c>
      <c r="C299" s="31">
        <v>4556793</v>
      </c>
      <c r="D299" s="31">
        <v>9136404</v>
      </c>
      <c r="E299" s="31">
        <v>4765822</v>
      </c>
      <c r="F299" s="31">
        <v>4765822</v>
      </c>
      <c r="G299" s="31">
        <f t="shared" si="47"/>
        <v>209029</v>
      </c>
      <c r="H299" s="31">
        <f t="shared" si="48"/>
        <v>0</v>
      </c>
      <c r="I299" s="32">
        <f t="shared" si="49"/>
        <v>4.587195424501388</v>
      </c>
      <c r="J299" s="32">
        <f t="shared" si="50"/>
        <v>100</v>
      </c>
      <c r="K299" s="32">
        <f t="shared" si="51"/>
        <v>52.162995419204314</v>
      </c>
    </row>
    <row r="300" spans="1:11" ht="25.5">
      <c r="A300" s="38" t="s">
        <v>151</v>
      </c>
      <c r="B300" s="30" t="s">
        <v>152</v>
      </c>
      <c r="C300" s="31">
        <v>4556793</v>
      </c>
      <c r="D300" s="31">
        <v>9136404</v>
      </c>
      <c r="E300" s="31">
        <v>4765822</v>
      </c>
      <c r="F300" s="31">
        <v>4765822</v>
      </c>
      <c r="G300" s="31">
        <f t="shared" si="47"/>
        <v>209029</v>
      </c>
      <c r="H300" s="31">
        <f t="shared" si="48"/>
        <v>0</v>
      </c>
      <c r="I300" s="32">
        <f t="shared" si="49"/>
        <v>4.587195424501388</v>
      </c>
      <c r="J300" s="32">
        <f t="shared" si="50"/>
        <v>100</v>
      </c>
      <c r="K300" s="32">
        <f t="shared" si="51"/>
        <v>52.162995419204314</v>
      </c>
    </row>
    <row r="301" spans="1:11" ht="12.75">
      <c r="A301" s="29"/>
      <c r="B301" s="30" t="s">
        <v>162</v>
      </c>
      <c r="C301" s="31">
        <v>12529206.36</v>
      </c>
      <c r="D301" s="31">
        <v>9225712</v>
      </c>
      <c r="E301" s="31">
        <v>-18016390</v>
      </c>
      <c r="F301" s="31">
        <v>-13559341.33</v>
      </c>
      <c r="G301" s="31">
        <f t="shared" si="47"/>
        <v>-26088547.689999998</v>
      </c>
      <c r="H301" s="31">
        <f t="shared" si="48"/>
        <v>-4457048.67</v>
      </c>
      <c r="I301" s="32">
        <f t="shared" si="49"/>
        <v>-208.22186929005136</v>
      </c>
      <c r="J301" s="32">
        <f t="shared" si="50"/>
        <v>75.26114460222053</v>
      </c>
      <c r="K301" s="32">
        <f t="shared" si="51"/>
        <v>-146.97338622753452</v>
      </c>
    </row>
    <row r="302" spans="1:11" ht="12.75">
      <c r="A302" s="29" t="s">
        <v>163</v>
      </c>
      <c r="B302" s="30" t="s">
        <v>164</v>
      </c>
      <c r="C302" s="31">
        <v>-12529206.36</v>
      </c>
      <c r="D302" s="31">
        <v>-9225712</v>
      </c>
      <c r="E302" s="31">
        <v>18016390</v>
      </c>
      <c r="F302" s="31">
        <v>13559341.33</v>
      </c>
      <c r="G302" s="31">
        <f t="shared" si="47"/>
        <v>26088547.689999998</v>
      </c>
      <c r="H302" s="31">
        <f t="shared" si="48"/>
        <v>4457048.67</v>
      </c>
      <c r="I302" s="32">
        <f t="shared" si="49"/>
        <v>-208.22186929005136</v>
      </c>
      <c r="J302" s="32">
        <f t="shared" si="50"/>
        <v>75.26114460222053</v>
      </c>
      <c r="K302" s="32">
        <f t="shared" si="51"/>
        <v>-146.97338622753452</v>
      </c>
    </row>
    <row r="303" spans="1:11" ht="12.75">
      <c r="A303" s="35" t="s">
        <v>165</v>
      </c>
      <c r="B303" s="30" t="s">
        <v>166</v>
      </c>
      <c r="C303" s="31">
        <v>1057424.49</v>
      </c>
      <c r="D303" s="31">
        <v>0</v>
      </c>
      <c r="E303" s="31">
        <v>0</v>
      </c>
      <c r="F303" s="31">
        <v>5.87</v>
      </c>
      <c r="G303" s="31">
        <f t="shared" si="47"/>
        <v>-1057418.6199999999</v>
      </c>
      <c r="H303" s="31">
        <f t="shared" si="48"/>
        <v>-5.87</v>
      </c>
      <c r="I303" s="32">
        <f t="shared" si="49"/>
        <v>-99.99944487761958</v>
      </c>
      <c r="J303" s="32">
        <f t="shared" si="50"/>
        <v>0</v>
      </c>
      <c r="K303" s="32">
        <f t="shared" si="51"/>
        <v>0</v>
      </c>
    </row>
    <row r="304" spans="1:11" ht="12.75">
      <c r="A304" s="35" t="s">
        <v>167</v>
      </c>
      <c r="B304" s="30" t="s">
        <v>168</v>
      </c>
      <c r="C304" s="31">
        <v>-13586630.85</v>
      </c>
      <c r="D304" s="31">
        <v>-9225712</v>
      </c>
      <c r="E304" s="31">
        <v>18016390</v>
      </c>
      <c r="F304" s="31">
        <v>13559335.46</v>
      </c>
      <c r="G304" s="31">
        <f t="shared" si="47"/>
        <v>27145966.310000002</v>
      </c>
      <c r="H304" s="31">
        <f t="shared" si="48"/>
        <v>4457054.539999999</v>
      </c>
      <c r="I304" s="32">
        <f t="shared" si="49"/>
        <v>-199.7991011141662</v>
      </c>
      <c r="J304" s="32">
        <f t="shared" si="50"/>
        <v>75.26111202077665</v>
      </c>
      <c r="K304" s="32">
        <f t="shared" si="51"/>
        <v>-146.97332260100902</v>
      </c>
    </row>
    <row r="305" spans="1:11" ht="25.5">
      <c r="A305" s="36" t="s">
        <v>169</v>
      </c>
      <c r="B305" s="30" t="s">
        <v>170</v>
      </c>
      <c r="C305" s="31">
        <v>-12529206.36</v>
      </c>
      <c r="D305" s="31">
        <v>-9225712</v>
      </c>
      <c r="E305" s="31">
        <v>18016390</v>
      </c>
      <c r="F305" s="31">
        <v>13559341.33</v>
      </c>
      <c r="G305" s="31">
        <f t="shared" si="47"/>
        <v>26088547.689999998</v>
      </c>
      <c r="H305" s="31">
        <f t="shared" si="48"/>
        <v>4457048.67</v>
      </c>
      <c r="I305" s="32">
        <f t="shared" si="49"/>
        <v>-208.22186929005136</v>
      </c>
      <c r="J305" s="32">
        <f t="shared" si="50"/>
        <v>75.26114460222053</v>
      </c>
      <c r="K305" s="32">
        <f t="shared" si="51"/>
        <v>-146.97338622753452</v>
      </c>
    </row>
    <row r="306" spans="1:11" ht="38.25">
      <c r="A306" s="36" t="s">
        <v>171</v>
      </c>
      <c r="B306" s="30" t="s">
        <v>172</v>
      </c>
      <c r="C306" s="31">
        <v>-1057424.49</v>
      </c>
      <c r="D306" s="31">
        <v>0</v>
      </c>
      <c r="E306" s="31">
        <v>0</v>
      </c>
      <c r="F306" s="31">
        <v>-5.87</v>
      </c>
      <c r="G306" s="31">
        <f t="shared" si="47"/>
        <v>1057418.6199999999</v>
      </c>
      <c r="H306" s="31">
        <f t="shared" si="48"/>
        <v>5.87</v>
      </c>
      <c r="I306" s="32">
        <f t="shared" si="49"/>
        <v>-99.99944487761958</v>
      </c>
      <c r="J306" s="32">
        <f t="shared" si="50"/>
        <v>0</v>
      </c>
      <c r="K306" s="32">
        <f t="shared" si="51"/>
        <v>0</v>
      </c>
    </row>
    <row r="307" spans="1:11" ht="12.75">
      <c r="A307" s="29"/>
      <c r="B307" s="30"/>
      <c r="C307" s="31"/>
      <c r="D307" s="31"/>
      <c r="E307" s="31"/>
      <c r="F307" s="31"/>
      <c r="G307" s="31"/>
      <c r="H307" s="31"/>
      <c r="I307" s="32"/>
      <c r="J307" s="32"/>
      <c r="K307" s="32"/>
    </row>
    <row r="308" spans="1:11" ht="12.75">
      <c r="A308" s="44" t="s">
        <v>178</v>
      </c>
      <c r="B308" s="41" t="s">
        <v>179</v>
      </c>
      <c r="C308" s="42"/>
      <c r="D308" s="42"/>
      <c r="E308" s="42"/>
      <c r="F308" s="42"/>
      <c r="G308" s="42"/>
      <c r="H308" s="42"/>
      <c r="I308" s="43"/>
      <c r="J308" s="43"/>
      <c r="K308" s="43"/>
    </row>
    <row r="309" spans="1:11" ht="12.75">
      <c r="A309" s="29" t="s">
        <v>25</v>
      </c>
      <c r="B309" s="30" t="s">
        <v>26</v>
      </c>
      <c r="C309" s="31">
        <v>67410403.55</v>
      </c>
      <c r="D309" s="31">
        <v>147196818</v>
      </c>
      <c r="E309" s="31">
        <v>70335997</v>
      </c>
      <c r="F309" s="31">
        <v>71191560</v>
      </c>
      <c r="G309" s="31">
        <f aca="true" t="shared" si="52" ref="G309:G349">F309-C309</f>
        <v>3781156.450000003</v>
      </c>
      <c r="H309" s="31">
        <f aca="true" t="shared" si="53" ref="H309:H349">E309-F309</f>
        <v>-855563</v>
      </c>
      <c r="I309" s="32">
        <f aca="true" t="shared" si="54" ref="I309:I349">IF(ISERROR(F309/C309),0,F309/C309*100-100)</f>
        <v>5.6091586029379386</v>
      </c>
      <c r="J309" s="32">
        <f aca="true" t="shared" si="55" ref="J309:J349">IF(ISERROR(F309/E309),0,F309/E309*100)</f>
        <v>101.21639421703227</v>
      </c>
      <c r="K309" s="32">
        <f aca="true" t="shared" si="56" ref="K309:K349">IF(ISERROR(F309/D309),0,F309/D309*100)</f>
        <v>48.36487701792576</v>
      </c>
    </row>
    <row r="310" spans="1:11" ht="12.75">
      <c r="A310" s="35" t="s">
        <v>27</v>
      </c>
      <c r="B310" s="30" t="s">
        <v>28</v>
      </c>
      <c r="C310" s="31">
        <v>65766631.22</v>
      </c>
      <c r="D310" s="31">
        <v>142652064</v>
      </c>
      <c r="E310" s="31">
        <v>68171928</v>
      </c>
      <c r="F310" s="31">
        <v>68781217.95</v>
      </c>
      <c r="G310" s="31">
        <f t="shared" si="52"/>
        <v>3014586.730000004</v>
      </c>
      <c r="H310" s="31">
        <f t="shared" si="53"/>
        <v>-609289.950000003</v>
      </c>
      <c r="I310" s="32">
        <f t="shared" si="54"/>
        <v>4.583763337239716</v>
      </c>
      <c r="J310" s="32">
        <f t="shared" si="55"/>
        <v>100.89375490451143</v>
      </c>
      <c r="K310" s="32">
        <f t="shared" si="56"/>
        <v>48.21606923962909</v>
      </c>
    </row>
    <row r="311" spans="1:11" ht="12.75">
      <c r="A311" s="36" t="s">
        <v>29</v>
      </c>
      <c r="B311" s="30" t="s">
        <v>30</v>
      </c>
      <c r="C311" s="31">
        <v>65766631.22</v>
      </c>
      <c r="D311" s="31">
        <v>142652064</v>
      </c>
      <c r="E311" s="31">
        <v>68171928</v>
      </c>
      <c r="F311" s="31">
        <v>68781217.95</v>
      </c>
      <c r="G311" s="31">
        <f t="shared" si="52"/>
        <v>3014586.730000004</v>
      </c>
      <c r="H311" s="31">
        <f t="shared" si="53"/>
        <v>-609289.950000003</v>
      </c>
      <c r="I311" s="32">
        <f t="shared" si="54"/>
        <v>4.583763337239716</v>
      </c>
      <c r="J311" s="32">
        <f t="shared" si="55"/>
        <v>100.89375490451143</v>
      </c>
      <c r="K311" s="32">
        <f t="shared" si="56"/>
        <v>48.21606923962909</v>
      </c>
    </row>
    <row r="312" spans="1:11" ht="12.75">
      <c r="A312" s="37" t="s">
        <v>31</v>
      </c>
      <c r="B312" s="30" t="s">
        <v>32</v>
      </c>
      <c r="C312" s="31">
        <v>65766631.22</v>
      </c>
      <c r="D312" s="31">
        <v>142652064</v>
      </c>
      <c r="E312" s="31">
        <v>68171928</v>
      </c>
      <c r="F312" s="31">
        <v>68781217.95</v>
      </c>
      <c r="G312" s="31">
        <f t="shared" si="52"/>
        <v>3014586.730000004</v>
      </c>
      <c r="H312" s="31">
        <f t="shared" si="53"/>
        <v>-609289.950000003</v>
      </c>
      <c r="I312" s="32">
        <f t="shared" si="54"/>
        <v>4.583763337239716</v>
      </c>
      <c r="J312" s="32">
        <f t="shared" si="55"/>
        <v>100.89375490451143</v>
      </c>
      <c r="K312" s="32">
        <f t="shared" si="56"/>
        <v>48.21606923962909</v>
      </c>
    </row>
    <row r="313" spans="1:11" ht="12.75">
      <c r="A313" s="38" t="s">
        <v>33</v>
      </c>
      <c r="B313" s="30" t="s">
        <v>34</v>
      </c>
      <c r="C313" s="31">
        <v>2763.41</v>
      </c>
      <c r="D313" s="31">
        <v>0</v>
      </c>
      <c r="E313" s="31">
        <v>0</v>
      </c>
      <c r="F313" s="31">
        <v>2659.38</v>
      </c>
      <c r="G313" s="31">
        <f t="shared" si="52"/>
        <v>-104.02999999999975</v>
      </c>
      <c r="H313" s="31">
        <f t="shared" si="53"/>
        <v>-2659.38</v>
      </c>
      <c r="I313" s="32">
        <f t="shared" si="54"/>
        <v>-3.764551767562523</v>
      </c>
      <c r="J313" s="32">
        <f t="shared" si="55"/>
        <v>0</v>
      </c>
      <c r="K313" s="32">
        <f t="shared" si="56"/>
        <v>0</v>
      </c>
    </row>
    <row r="314" spans="1:11" ht="25.5">
      <c r="A314" s="38" t="s">
        <v>37</v>
      </c>
      <c r="B314" s="30" t="s">
        <v>38</v>
      </c>
      <c r="C314" s="31">
        <v>65763867.81</v>
      </c>
      <c r="D314" s="31">
        <v>142652064</v>
      </c>
      <c r="E314" s="31">
        <v>68171928</v>
      </c>
      <c r="F314" s="31">
        <v>68778558.57</v>
      </c>
      <c r="G314" s="31">
        <f t="shared" si="52"/>
        <v>3014690.7599999905</v>
      </c>
      <c r="H314" s="31">
        <f t="shared" si="53"/>
        <v>-606630.5699999928</v>
      </c>
      <c r="I314" s="32">
        <f t="shared" si="54"/>
        <v>4.584114134998572</v>
      </c>
      <c r="J314" s="32">
        <f t="shared" si="55"/>
        <v>100.88985391464944</v>
      </c>
      <c r="K314" s="32">
        <f t="shared" si="56"/>
        <v>48.21420499741244</v>
      </c>
    </row>
    <row r="315" spans="1:11" ht="25.5">
      <c r="A315" s="39" t="s">
        <v>41</v>
      </c>
      <c r="B315" s="30" t="s">
        <v>42</v>
      </c>
      <c r="C315" s="31">
        <v>65763867.81</v>
      </c>
      <c r="D315" s="31">
        <v>142652064</v>
      </c>
      <c r="E315" s="31">
        <v>68171928</v>
      </c>
      <c r="F315" s="31">
        <v>68778558.57</v>
      </c>
      <c r="G315" s="31">
        <f t="shared" si="52"/>
        <v>3014690.7599999905</v>
      </c>
      <c r="H315" s="31">
        <f t="shared" si="53"/>
        <v>-606630.5699999928</v>
      </c>
      <c r="I315" s="32">
        <f t="shared" si="54"/>
        <v>4.584114134998572</v>
      </c>
      <c r="J315" s="32">
        <f t="shared" si="55"/>
        <v>100.88985391464944</v>
      </c>
      <c r="K315" s="32">
        <f t="shared" si="56"/>
        <v>48.21420499741244</v>
      </c>
    </row>
    <row r="316" spans="1:11" ht="12.75">
      <c r="A316" s="35" t="s">
        <v>52</v>
      </c>
      <c r="B316" s="30" t="s">
        <v>53</v>
      </c>
      <c r="C316" s="31">
        <v>20742.81</v>
      </c>
      <c r="D316" s="31">
        <v>50000</v>
      </c>
      <c r="E316" s="31">
        <v>25000</v>
      </c>
      <c r="F316" s="31">
        <v>324273.13</v>
      </c>
      <c r="G316" s="31">
        <f t="shared" si="52"/>
        <v>303530.32</v>
      </c>
      <c r="H316" s="31">
        <f t="shared" si="53"/>
        <v>-299273.13</v>
      </c>
      <c r="I316" s="32">
        <f t="shared" si="54"/>
        <v>1463.3037664617282</v>
      </c>
      <c r="J316" s="32">
        <f t="shared" si="55"/>
        <v>1297.09252</v>
      </c>
      <c r="K316" s="32">
        <f t="shared" si="56"/>
        <v>648.54626</v>
      </c>
    </row>
    <row r="317" spans="1:11" ht="25.5">
      <c r="A317" s="36" t="s">
        <v>54</v>
      </c>
      <c r="B317" s="30" t="s">
        <v>55</v>
      </c>
      <c r="C317" s="31">
        <v>20742.81</v>
      </c>
      <c r="D317" s="31">
        <v>50000</v>
      </c>
      <c r="E317" s="31">
        <v>25000</v>
      </c>
      <c r="F317" s="31">
        <v>324273.13</v>
      </c>
      <c r="G317" s="31">
        <f t="shared" si="52"/>
        <v>303530.32</v>
      </c>
      <c r="H317" s="31">
        <f t="shared" si="53"/>
        <v>-299273.13</v>
      </c>
      <c r="I317" s="32">
        <f t="shared" si="54"/>
        <v>1463.3037664617282</v>
      </c>
      <c r="J317" s="32">
        <f t="shared" si="55"/>
        <v>1297.09252</v>
      </c>
      <c r="K317" s="32">
        <f t="shared" si="56"/>
        <v>648.54626</v>
      </c>
    </row>
    <row r="318" spans="1:11" s="5" customFormat="1" ht="25.5">
      <c r="A318" s="37" t="s">
        <v>56</v>
      </c>
      <c r="B318" s="30" t="s">
        <v>57</v>
      </c>
      <c r="C318" s="31">
        <v>20692.81</v>
      </c>
      <c r="D318" s="31">
        <v>50000</v>
      </c>
      <c r="E318" s="31">
        <v>25000</v>
      </c>
      <c r="F318" s="31">
        <v>324181.83</v>
      </c>
      <c r="G318" s="31">
        <f t="shared" si="52"/>
        <v>303489.02</v>
      </c>
      <c r="H318" s="31">
        <f t="shared" si="53"/>
        <v>-299181.83</v>
      </c>
      <c r="I318" s="32">
        <f t="shared" si="54"/>
        <v>1466.6399585169922</v>
      </c>
      <c r="J318" s="32">
        <f t="shared" si="55"/>
        <v>1296.7273200000002</v>
      </c>
      <c r="K318" s="32">
        <f t="shared" si="56"/>
        <v>648.3636600000001</v>
      </c>
    </row>
    <row r="319" spans="1:11" ht="25.5">
      <c r="A319" s="38" t="s">
        <v>70</v>
      </c>
      <c r="B319" s="30" t="s">
        <v>71</v>
      </c>
      <c r="C319" s="31">
        <v>0</v>
      </c>
      <c r="D319" s="31">
        <v>0</v>
      </c>
      <c r="E319" s="31">
        <v>0</v>
      </c>
      <c r="F319" s="31">
        <v>247408.95</v>
      </c>
      <c r="G319" s="31">
        <f t="shared" si="52"/>
        <v>247408.95</v>
      </c>
      <c r="H319" s="31">
        <f t="shared" si="53"/>
        <v>-247408.95</v>
      </c>
      <c r="I319" s="32">
        <f t="shared" si="54"/>
        <v>0</v>
      </c>
      <c r="J319" s="32">
        <f t="shared" si="55"/>
        <v>0</v>
      </c>
      <c r="K319" s="32">
        <f t="shared" si="56"/>
        <v>0</v>
      </c>
    </row>
    <row r="320" spans="1:11" ht="12.75">
      <c r="A320" s="38" t="s">
        <v>193</v>
      </c>
      <c r="B320" s="30" t="s">
        <v>194</v>
      </c>
      <c r="C320" s="31">
        <v>23.48</v>
      </c>
      <c r="D320" s="31">
        <v>0</v>
      </c>
      <c r="E320" s="31">
        <v>0</v>
      </c>
      <c r="F320" s="31">
        <v>0</v>
      </c>
      <c r="G320" s="31">
        <f t="shared" si="52"/>
        <v>-23.48</v>
      </c>
      <c r="H320" s="31">
        <f t="shared" si="53"/>
        <v>0</v>
      </c>
      <c r="I320" s="32">
        <f t="shared" si="54"/>
        <v>-100</v>
      </c>
      <c r="J320" s="32">
        <f t="shared" si="55"/>
        <v>0</v>
      </c>
      <c r="K320" s="32">
        <f t="shared" si="56"/>
        <v>0</v>
      </c>
    </row>
    <row r="321" spans="1:11" ht="51">
      <c r="A321" s="38" t="s">
        <v>72</v>
      </c>
      <c r="B321" s="30" t="s">
        <v>73</v>
      </c>
      <c r="C321" s="31">
        <v>11228.67</v>
      </c>
      <c r="D321" s="31">
        <v>0</v>
      </c>
      <c r="E321" s="31">
        <v>0</v>
      </c>
      <c r="F321" s="31">
        <v>20561.83</v>
      </c>
      <c r="G321" s="31">
        <f t="shared" si="52"/>
        <v>9333.160000000002</v>
      </c>
      <c r="H321" s="31">
        <f t="shared" si="53"/>
        <v>-20561.83</v>
      </c>
      <c r="I321" s="32">
        <f t="shared" si="54"/>
        <v>83.11901587632374</v>
      </c>
      <c r="J321" s="32">
        <f t="shared" si="55"/>
        <v>0</v>
      </c>
      <c r="K321" s="32">
        <f t="shared" si="56"/>
        <v>0</v>
      </c>
    </row>
    <row r="322" spans="1:11" ht="12.75">
      <c r="A322" s="38" t="s">
        <v>74</v>
      </c>
      <c r="B322" s="30" t="s">
        <v>75</v>
      </c>
      <c r="C322" s="31">
        <v>9440.66</v>
      </c>
      <c r="D322" s="31">
        <v>50000</v>
      </c>
      <c r="E322" s="31">
        <v>25000</v>
      </c>
      <c r="F322" s="31">
        <v>56211.05</v>
      </c>
      <c r="G322" s="31">
        <f t="shared" si="52"/>
        <v>46770.39</v>
      </c>
      <c r="H322" s="31">
        <f t="shared" si="53"/>
        <v>-31211.050000000003</v>
      </c>
      <c r="I322" s="32">
        <f t="shared" si="54"/>
        <v>495.4144095857705</v>
      </c>
      <c r="J322" s="32">
        <f t="shared" si="55"/>
        <v>224.84420000000003</v>
      </c>
      <c r="K322" s="32">
        <f t="shared" si="56"/>
        <v>112.42210000000001</v>
      </c>
    </row>
    <row r="323" spans="1:11" ht="25.5">
      <c r="A323" s="37" t="s">
        <v>76</v>
      </c>
      <c r="B323" s="30" t="s">
        <v>77</v>
      </c>
      <c r="C323" s="31">
        <v>50</v>
      </c>
      <c r="D323" s="31">
        <v>0</v>
      </c>
      <c r="E323" s="31">
        <v>0</v>
      </c>
      <c r="F323" s="31">
        <v>91.3</v>
      </c>
      <c r="G323" s="31">
        <f t="shared" si="52"/>
        <v>41.3</v>
      </c>
      <c r="H323" s="31">
        <f t="shared" si="53"/>
        <v>-91.3</v>
      </c>
      <c r="I323" s="32">
        <f t="shared" si="54"/>
        <v>82.6</v>
      </c>
      <c r="J323" s="32">
        <f t="shared" si="55"/>
        <v>0</v>
      </c>
      <c r="K323" s="32">
        <f t="shared" si="56"/>
        <v>0</v>
      </c>
    </row>
    <row r="324" spans="1:11" ht="12.75">
      <c r="A324" s="38" t="s">
        <v>78</v>
      </c>
      <c r="B324" s="30" t="s">
        <v>75</v>
      </c>
      <c r="C324" s="31">
        <v>50</v>
      </c>
      <c r="D324" s="31">
        <v>0</v>
      </c>
      <c r="E324" s="31">
        <v>0</v>
      </c>
      <c r="F324" s="31">
        <v>91.3</v>
      </c>
      <c r="G324" s="31">
        <f t="shared" si="52"/>
        <v>41.3</v>
      </c>
      <c r="H324" s="31">
        <f t="shared" si="53"/>
        <v>-91.3</v>
      </c>
      <c r="I324" s="32">
        <f t="shared" si="54"/>
        <v>82.6</v>
      </c>
      <c r="J324" s="32">
        <f t="shared" si="55"/>
        <v>0</v>
      </c>
      <c r="K324" s="32">
        <f t="shared" si="56"/>
        <v>0</v>
      </c>
    </row>
    <row r="325" spans="1:11" ht="12.75">
      <c r="A325" s="35" t="s">
        <v>81</v>
      </c>
      <c r="B325" s="30" t="s">
        <v>82</v>
      </c>
      <c r="C325" s="31">
        <v>1623029.52</v>
      </c>
      <c r="D325" s="31">
        <v>4494754</v>
      </c>
      <c r="E325" s="31">
        <v>2139069</v>
      </c>
      <c r="F325" s="31">
        <v>2086068.92</v>
      </c>
      <c r="G325" s="31">
        <f t="shared" si="52"/>
        <v>463039.3999999999</v>
      </c>
      <c r="H325" s="31">
        <f t="shared" si="53"/>
        <v>53000.080000000075</v>
      </c>
      <c r="I325" s="32">
        <f t="shared" si="54"/>
        <v>28.52932705746474</v>
      </c>
      <c r="J325" s="32">
        <f t="shared" si="55"/>
        <v>97.52228282491122</v>
      </c>
      <c r="K325" s="32">
        <f t="shared" si="56"/>
        <v>46.41119224767362</v>
      </c>
    </row>
    <row r="326" spans="1:11" ht="12.75">
      <c r="A326" s="36" t="s">
        <v>83</v>
      </c>
      <c r="B326" s="30" t="s">
        <v>84</v>
      </c>
      <c r="C326" s="31">
        <v>1623029.52</v>
      </c>
      <c r="D326" s="31">
        <v>4494754</v>
      </c>
      <c r="E326" s="31">
        <v>2139069</v>
      </c>
      <c r="F326" s="31">
        <v>2086068.92</v>
      </c>
      <c r="G326" s="31">
        <f t="shared" si="52"/>
        <v>463039.3999999999</v>
      </c>
      <c r="H326" s="31">
        <f t="shared" si="53"/>
        <v>53000.080000000075</v>
      </c>
      <c r="I326" s="32">
        <f t="shared" si="54"/>
        <v>28.52932705746474</v>
      </c>
      <c r="J326" s="32">
        <f t="shared" si="55"/>
        <v>97.52228282491122</v>
      </c>
      <c r="K326" s="32">
        <f t="shared" si="56"/>
        <v>46.41119224767362</v>
      </c>
    </row>
    <row r="327" spans="1:11" ht="25.5">
      <c r="A327" s="37" t="s">
        <v>85</v>
      </c>
      <c r="B327" s="30" t="s">
        <v>86</v>
      </c>
      <c r="C327" s="31">
        <v>195062.04</v>
      </c>
      <c r="D327" s="31">
        <v>500007</v>
      </c>
      <c r="E327" s="31">
        <v>97515</v>
      </c>
      <c r="F327" s="31">
        <v>95400.42</v>
      </c>
      <c r="G327" s="31">
        <f t="shared" si="52"/>
        <v>-99661.62000000001</v>
      </c>
      <c r="H327" s="31">
        <f t="shared" si="53"/>
        <v>2114.5800000000017</v>
      </c>
      <c r="I327" s="32">
        <f t="shared" si="54"/>
        <v>-51.0922678753898</v>
      </c>
      <c r="J327" s="32">
        <f t="shared" si="55"/>
        <v>97.83153361021381</v>
      </c>
      <c r="K327" s="32">
        <f t="shared" si="56"/>
        <v>19.079816882563644</v>
      </c>
    </row>
    <row r="328" spans="1:11" ht="25.5">
      <c r="A328" s="38" t="s">
        <v>87</v>
      </c>
      <c r="B328" s="30" t="s">
        <v>88</v>
      </c>
      <c r="C328" s="31">
        <v>195062.04</v>
      </c>
      <c r="D328" s="31">
        <v>500007</v>
      </c>
      <c r="E328" s="31">
        <v>97515</v>
      </c>
      <c r="F328" s="31">
        <v>95400.42</v>
      </c>
      <c r="G328" s="31">
        <f t="shared" si="52"/>
        <v>-99661.62000000001</v>
      </c>
      <c r="H328" s="31">
        <f t="shared" si="53"/>
        <v>2114.5800000000017</v>
      </c>
      <c r="I328" s="32">
        <f t="shared" si="54"/>
        <v>-51.0922678753898</v>
      </c>
      <c r="J328" s="32">
        <f t="shared" si="55"/>
        <v>97.83153361021381</v>
      </c>
      <c r="K328" s="32">
        <f t="shared" si="56"/>
        <v>19.079816882563644</v>
      </c>
    </row>
    <row r="329" spans="1:11" ht="12.75">
      <c r="A329" s="39" t="s">
        <v>93</v>
      </c>
      <c r="B329" s="30" t="s">
        <v>94</v>
      </c>
      <c r="C329" s="31">
        <v>195062.04</v>
      </c>
      <c r="D329" s="31">
        <v>500007</v>
      </c>
      <c r="E329" s="31">
        <v>97515</v>
      </c>
      <c r="F329" s="31">
        <v>95400.42</v>
      </c>
      <c r="G329" s="31">
        <f t="shared" si="52"/>
        <v>-99661.62000000001</v>
      </c>
      <c r="H329" s="31">
        <f t="shared" si="53"/>
        <v>2114.5800000000017</v>
      </c>
      <c r="I329" s="32">
        <f t="shared" si="54"/>
        <v>-51.0922678753898</v>
      </c>
      <c r="J329" s="32">
        <f t="shared" si="55"/>
        <v>97.83153361021381</v>
      </c>
      <c r="K329" s="32">
        <f t="shared" si="56"/>
        <v>19.079816882563644</v>
      </c>
    </row>
    <row r="330" spans="1:11" ht="12.75">
      <c r="A330" s="37" t="s">
        <v>103</v>
      </c>
      <c r="B330" s="30" t="s">
        <v>104</v>
      </c>
      <c r="C330" s="31">
        <v>1427967.48</v>
      </c>
      <c r="D330" s="31">
        <v>3994747</v>
      </c>
      <c r="E330" s="31">
        <v>2041554</v>
      </c>
      <c r="F330" s="31">
        <v>1990668.5</v>
      </c>
      <c r="G330" s="31">
        <f t="shared" si="52"/>
        <v>562701.02</v>
      </c>
      <c r="H330" s="31">
        <f t="shared" si="53"/>
        <v>50885.5</v>
      </c>
      <c r="I330" s="32">
        <f t="shared" si="54"/>
        <v>39.405730724343954</v>
      </c>
      <c r="J330" s="32">
        <f t="shared" si="55"/>
        <v>97.50751143491674</v>
      </c>
      <c r="K330" s="32">
        <f t="shared" si="56"/>
        <v>49.83215457699824</v>
      </c>
    </row>
    <row r="331" spans="1:11" ht="12.75">
      <c r="A331" s="38" t="s">
        <v>105</v>
      </c>
      <c r="B331" s="30" t="s">
        <v>106</v>
      </c>
      <c r="C331" s="31">
        <v>1427967.48</v>
      </c>
      <c r="D331" s="31">
        <v>3994747</v>
      </c>
      <c r="E331" s="31">
        <v>2041554</v>
      </c>
      <c r="F331" s="31">
        <v>1990668.5</v>
      </c>
      <c r="G331" s="31">
        <f t="shared" si="52"/>
        <v>562701.02</v>
      </c>
      <c r="H331" s="31">
        <f t="shared" si="53"/>
        <v>50885.5</v>
      </c>
      <c r="I331" s="32">
        <f t="shared" si="54"/>
        <v>39.405730724343954</v>
      </c>
      <c r="J331" s="32">
        <f t="shared" si="55"/>
        <v>97.50751143491674</v>
      </c>
      <c r="K331" s="32">
        <f t="shared" si="56"/>
        <v>49.83215457699824</v>
      </c>
    </row>
    <row r="332" spans="1:11" ht="25.5">
      <c r="A332" s="39" t="s">
        <v>113</v>
      </c>
      <c r="B332" s="30" t="s">
        <v>114</v>
      </c>
      <c r="C332" s="31">
        <v>28137.72</v>
      </c>
      <c r="D332" s="31">
        <v>81475</v>
      </c>
      <c r="E332" s="31">
        <v>34978</v>
      </c>
      <c r="F332" s="31">
        <v>34050.38</v>
      </c>
      <c r="G332" s="31">
        <f t="shared" si="52"/>
        <v>5912.659999999996</v>
      </c>
      <c r="H332" s="31">
        <f t="shared" si="53"/>
        <v>927.6200000000026</v>
      </c>
      <c r="I332" s="32">
        <f t="shared" si="54"/>
        <v>21.013287501617043</v>
      </c>
      <c r="J332" s="32">
        <f t="shared" si="55"/>
        <v>97.34799016524673</v>
      </c>
      <c r="K332" s="32">
        <f t="shared" si="56"/>
        <v>41.79242712488493</v>
      </c>
    </row>
    <row r="333" spans="1:11" ht="25.5">
      <c r="A333" s="39" t="s">
        <v>115</v>
      </c>
      <c r="B333" s="30" t="s">
        <v>116</v>
      </c>
      <c r="C333" s="31">
        <v>1399829.76</v>
      </c>
      <c r="D333" s="31">
        <v>3913272</v>
      </c>
      <c r="E333" s="31">
        <v>2006576</v>
      </c>
      <c r="F333" s="31">
        <v>1956618.12</v>
      </c>
      <c r="G333" s="31">
        <f t="shared" si="52"/>
        <v>556788.3600000001</v>
      </c>
      <c r="H333" s="31">
        <f t="shared" si="53"/>
        <v>49957.87999999989</v>
      </c>
      <c r="I333" s="32">
        <f t="shared" si="54"/>
        <v>39.77543383561155</v>
      </c>
      <c r="J333" s="32">
        <f t="shared" si="55"/>
        <v>97.51029215937996</v>
      </c>
      <c r="K333" s="32">
        <f t="shared" si="56"/>
        <v>49.99954309335002</v>
      </c>
    </row>
    <row r="334" spans="1:11" ht="12.75">
      <c r="A334" s="29" t="s">
        <v>127</v>
      </c>
      <c r="B334" s="30" t="s">
        <v>128</v>
      </c>
      <c r="C334" s="31">
        <v>64032202.81</v>
      </c>
      <c r="D334" s="31">
        <v>130997545</v>
      </c>
      <c r="E334" s="31">
        <v>76032611</v>
      </c>
      <c r="F334" s="31">
        <v>75639600.29</v>
      </c>
      <c r="G334" s="31">
        <f t="shared" si="52"/>
        <v>11607397.480000004</v>
      </c>
      <c r="H334" s="31">
        <f t="shared" si="53"/>
        <v>393010.70999999344</v>
      </c>
      <c r="I334" s="32">
        <f t="shared" si="54"/>
        <v>18.127437399650503</v>
      </c>
      <c r="J334" s="32">
        <f t="shared" si="55"/>
        <v>99.48310244139847</v>
      </c>
      <c r="K334" s="32">
        <f t="shared" si="56"/>
        <v>57.74123499031985</v>
      </c>
    </row>
    <row r="335" spans="1:11" ht="12.75">
      <c r="A335" s="35" t="s">
        <v>27</v>
      </c>
      <c r="B335" s="30" t="s">
        <v>129</v>
      </c>
      <c r="C335" s="31">
        <v>64032202.81</v>
      </c>
      <c r="D335" s="31">
        <v>130997545</v>
      </c>
      <c r="E335" s="31">
        <v>76032611</v>
      </c>
      <c r="F335" s="31">
        <v>75639600.29</v>
      </c>
      <c r="G335" s="31">
        <f t="shared" si="52"/>
        <v>11607397.480000004</v>
      </c>
      <c r="H335" s="31">
        <f t="shared" si="53"/>
        <v>393010.70999999344</v>
      </c>
      <c r="I335" s="32">
        <f t="shared" si="54"/>
        <v>18.127437399650503</v>
      </c>
      <c r="J335" s="32">
        <f t="shared" si="55"/>
        <v>99.48310244139847</v>
      </c>
      <c r="K335" s="32">
        <f t="shared" si="56"/>
        <v>57.74123499031985</v>
      </c>
    </row>
    <row r="336" spans="1:11" ht="12.75">
      <c r="A336" s="36" t="s">
        <v>130</v>
      </c>
      <c r="B336" s="30" t="s">
        <v>131</v>
      </c>
      <c r="C336" s="31">
        <v>90196</v>
      </c>
      <c r="D336" s="31">
        <v>8235</v>
      </c>
      <c r="E336" s="31">
        <v>5700</v>
      </c>
      <c r="F336" s="31">
        <v>5699.08</v>
      </c>
      <c r="G336" s="31">
        <f t="shared" si="52"/>
        <v>-84496.92</v>
      </c>
      <c r="H336" s="31">
        <f t="shared" si="53"/>
        <v>0.9200000000000728</v>
      </c>
      <c r="I336" s="32">
        <f t="shared" si="54"/>
        <v>-93.68144928821677</v>
      </c>
      <c r="J336" s="32">
        <f t="shared" si="55"/>
        <v>99.9838596491228</v>
      </c>
      <c r="K336" s="32">
        <f t="shared" si="56"/>
        <v>69.20558591378263</v>
      </c>
    </row>
    <row r="337" spans="1:11" ht="12.75">
      <c r="A337" s="37" t="s">
        <v>136</v>
      </c>
      <c r="B337" s="30" t="s">
        <v>137</v>
      </c>
      <c r="C337" s="31">
        <v>90196</v>
      </c>
      <c r="D337" s="31">
        <v>8235</v>
      </c>
      <c r="E337" s="31">
        <v>5700</v>
      </c>
      <c r="F337" s="31">
        <v>5699.08</v>
      </c>
      <c r="G337" s="31">
        <f t="shared" si="52"/>
        <v>-84496.92</v>
      </c>
      <c r="H337" s="31">
        <f t="shared" si="53"/>
        <v>0.9200000000000728</v>
      </c>
      <c r="I337" s="32">
        <f t="shared" si="54"/>
        <v>-93.68144928821677</v>
      </c>
      <c r="J337" s="32">
        <f t="shared" si="55"/>
        <v>99.9838596491228</v>
      </c>
      <c r="K337" s="32">
        <f t="shared" si="56"/>
        <v>69.20558591378263</v>
      </c>
    </row>
    <row r="338" spans="1:11" ht="12.75">
      <c r="A338" s="36" t="s">
        <v>29</v>
      </c>
      <c r="B338" s="30" t="s">
        <v>138</v>
      </c>
      <c r="C338" s="31">
        <v>52846153.8</v>
      </c>
      <c r="D338" s="31">
        <v>104396036</v>
      </c>
      <c r="E338" s="31">
        <v>62004341</v>
      </c>
      <c r="F338" s="31">
        <v>61611331.21</v>
      </c>
      <c r="G338" s="31">
        <f t="shared" si="52"/>
        <v>8765177.410000004</v>
      </c>
      <c r="H338" s="31">
        <f t="shared" si="53"/>
        <v>393009.7899999991</v>
      </c>
      <c r="I338" s="32">
        <f t="shared" si="54"/>
        <v>16.58621636528636</v>
      </c>
      <c r="J338" s="32">
        <f t="shared" si="55"/>
        <v>99.36615762112527</v>
      </c>
      <c r="K338" s="32">
        <f t="shared" si="56"/>
        <v>59.01692590128613</v>
      </c>
    </row>
    <row r="339" spans="1:11" ht="12.75">
      <c r="A339" s="37" t="s">
        <v>139</v>
      </c>
      <c r="B339" s="30" t="s">
        <v>140</v>
      </c>
      <c r="C339" s="31">
        <v>2235491.42</v>
      </c>
      <c r="D339" s="31">
        <v>2145336</v>
      </c>
      <c r="E339" s="31">
        <v>1092778</v>
      </c>
      <c r="F339" s="31">
        <v>1085786.94</v>
      </c>
      <c r="G339" s="31">
        <f t="shared" si="52"/>
        <v>-1149704.48</v>
      </c>
      <c r="H339" s="31">
        <f t="shared" si="53"/>
        <v>6991.060000000056</v>
      </c>
      <c r="I339" s="32">
        <f t="shared" si="54"/>
        <v>-51.42960826036183</v>
      </c>
      <c r="J339" s="32">
        <f t="shared" si="55"/>
        <v>99.3602488337064</v>
      </c>
      <c r="K339" s="32">
        <f t="shared" si="56"/>
        <v>50.61150980545705</v>
      </c>
    </row>
    <row r="340" spans="1:11" ht="12.75">
      <c r="A340" s="37" t="s">
        <v>141</v>
      </c>
      <c r="B340" s="30" t="s">
        <v>142</v>
      </c>
      <c r="C340" s="31">
        <v>50610662.38</v>
      </c>
      <c r="D340" s="31">
        <v>102250700</v>
      </c>
      <c r="E340" s="31">
        <v>60911563</v>
      </c>
      <c r="F340" s="31">
        <v>60525544.27</v>
      </c>
      <c r="G340" s="31">
        <f t="shared" si="52"/>
        <v>9914881.89</v>
      </c>
      <c r="H340" s="31">
        <f t="shared" si="53"/>
        <v>386018.7299999967</v>
      </c>
      <c r="I340" s="32">
        <f t="shared" si="54"/>
        <v>19.590500151047422</v>
      </c>
      <c r="J340" s="32">
        <f t="shared" si="55"/>
        <v>99.36626362715401</v>
      </c>
      <c r="K340" s="32">
        <f t="shared" si="56"/>
        <v>59.193281092452175</v>
      </c>
    </row>
    <row r="341" spans="1:11" ht="12.75">
      <c r="A341" s="36" t="s">
        <v>147</v>
      </c>
      <c r="B341" s="30" t="s">
        <v>148</v>
      </c>
      <c r="C341" s="31">
        <v>11095853.01</v>
      </c>
      <c r="D341" s="31">
        <v>26593274</v>
      </c>
      <c r="E341" s="31">
        <v>14022570</v>
      </c>
      <c r="F341" s="31">
        <v>14022570</v>
      </c>
      <c r="G341" s="31">
        <f t="shared" si="52"/>
        <v>2926716.99</v>
      </c>
      <c r="H341" s="31">
        <f t="shared" si="53"/>
        <v>0</v>
      </c>
      <c r="I341" s="32">
        <f t="shared" si="54"/>
        <v>26.376674126471684</v>
      </c>
      <c r="J341" s="32">
        <f t="shared" si="55"/>
        <v>100</v>
      </c>
      <c r="K341" s="32">
        <f t="shared" si="56"/>
        <v>52.72976166830756</v>
      </c>
    </row>
    <row r="342" spans="1:11" ht="12.75">
      <c r="A342" s="37" t="s">
        <v>149</v>
      </c>
      <c r="B342" s="30" t="s">
        <v>150</v>
      </c>
      <c r="C342" s="31">
        <v>9717037.01</v>
      </c>
      <c r="D342" s="31">
        <v>21507123</v>
      </c>
      <c r="E342" s="31">
        <v>11749810</v>
      </c>
      <c r="F342" s="31">
        <v>11749810</v>
      </c>
      <c r="G342" s="31">
        <f t="shared" si="52"/>
        <v>2032772.9900000002</v>
      </c>
      <c r="H342" s="31">
        <f t="shared" si="53"/>
        <v>0</v>
      </c>
      <c r="I342" s="32">
        <f t="shared" si="54"/>
        <v>20.919679403382247</v>
      </c>
      <c r="J342" s="32">
        <f t="shared" si="55"/>
        <v>100</v>
      </c>
      <c r="K342" s="32">
        <f t="shared" si="56"/>
        <v>54.6321793017132</v>
      </c>
    </row>
    <row r="343" spans="1:11" ht="25.5">
      <c r="A343" s="38" t="s">
        <v>151</v>
      </c>
      <c r="B343" s="30" t="s">
        <v>152</v>
      </c>
      <c r="C343" s="31">
        <v>9717037.01</v>
      </c>
      <c r="D343" s="31">
        <v>21507123</v>
      </c>
      <c r="E343" s="31">
        <v>11749810</v>
      </c>
      <c r="F343" s="31">
        <v>11749810</v>
      </c>
      <c r="G343" s="31">
        <f t="shared" si="52"/>
        <v>2032772.9900000002</v>
      </c>
      <c r="H343" s="31">
        <f t="shared" si="53"/>
        <v>0</v>
      </c>
      <c r="I343" s="32">
        <f t="shared" si="54"/>
        <v>20.919679403382247</v>
      </c>
      <c r="J343" s="32">
        <f t="shared" si="55"/>
        <v>100</v>
      </c>
      <c r="K343" s="32">
        <f t="shared" si="56"/>
        <v>54.6321793017132</v>
      </c>
    </row>
    <row r="344" spans="1:11" ht="25.5">
      <c r="A344" s="37" t="s">
        <v>153</v>
      </c>
      <c r="B344" s="30" t="s">
        <v>154</v>
      </c>
      <c r="C344" s="31">
        <v>1378816</v>
      </c>
      <c r="D344" s="31">
        <v>5086151</v>
      </c>
      <c r="E344" s="31">
        <v>2272760</v>
      </c>
      <c r="F344" s="31">
        <v>2272760</v>
      </c>
      <c r="G344" s="31">
        <f t="shared" si="52"/>
        <v>893944</v>
      </c>
      <c r="H344" s="31">
        <f t="shared" si="53"/>
        <v>0</v>
      </c>
      <c r="I344" s="32">
        <f t="shared" si="54"/>
        <v>64.8341765688823</v>
      </c>
      <c r="J344" s="32">
        <f t="shared" si="55"/>
        <v>100</v>
      </c>
      <c r="K344" s="32">
        <f t="shared" si="56"/>
        <v>44.68526396483313</v>
      </c>
    </row>
    <row r="345" spans="1:11" ht="25.5">
      <c r="A345" s="38" t="s">
        <v>155</v>
      </c>
      <c r="B345" s="30" t="s">
        <v>156</v>
      </c>
      <c r="C345" s="31">
        <v>1378816</v>
      </c>
      <c r="D345" s="31">
        <v>5086151</v>
      </c>
      <c r="E345" s="31">
        <v>2272760</v>
      </c>
      <c r="F345" s="31">
        <v>2272760</v>
      </c>
      <c r="G345" s="31">
        <f t="shared" si="52"/>
        <v>893944</v>
      </c>
      <c r="H345" s="31">
        <f t="shared" si="53"/>
        <v>0</v>
      </c>
      <c r="I345" s="32">
        <f t="shared" si="54"/>
        <v>64.8341765688823</v>
      </c>
      <c r="J345" s="32">
        <f t="shared" si="55"/>
        <v>100</v>
      </c>
      <c r="K345" s="32">
        <f t="shared" si="56"/>
        <v>44.68526396483313</v>
      </c>
    </row>
    <row r="346" spans="1:11" ht="12.75">
      <c r="A346" s="29"/>
      <c r="B346" s="30" t="s">
        <v>162</v>
      </c>
      <c r="C346" s="31">
        <v>3378200.74</v>
      </c>
      <c r="D346" s="31">
        <v>16199273</v>
      </c>
      <c r="E346" s="31">
        <v>-5696614</v>
      </c>
      <c r="F346" s="31">
        <v>-4448040.29</v>
      </c>
      <c r="G346" s="31">
        <f t="shared" si="52"/>
        <v>-7826241.03</v>
      </c>
      <c r="H346" s="31">
        <f t="shared" si="53"/>
        <v>-1248573.71</v>
      </c>
      <c r="I346" s="32">
        <f t="shared" si="54"/>
        <v>-231.6689158619982</v>
      </c>
      <c r="J346" s="32">
        <f t="shared" si="55"/>
        <v>78.08217811492932</v>
      </c>
      <c r="K346" s="32">
        <f t="shared" si="56"/>
        <v>-27.458271059448165</v>
      </c>
    </row>
    <row r="347" spans="1:11" ht="12.75">
      <c r="A347" s="29" t="s">
        <v>163</v>
      </c>
      <c r="B347" s="30" t="s">
        <v>164</v>
      </c>
      <c r="C347" s="31">
        <v>-3378200.74</v>
      </c>
      <c r="D347" s="31">
        <v>-16199273</v>
      </c>
      <c r="E347" s="31">
        <v>5696614</v>
      </c>
      <c r="F347" s="31">
        <v>4448040.29</v>
      </c>
      <c r="G347" s="31">
        <f t="shared" si="52"/>
        <v>7826241.03</v>
      </c>
      <c r="H347" s="31">
        <f t="shared" si="53"/>
        <v>1248573.71</v>
      </c>
      <c r="I347" s="32">
        <f t="shared" si="54"/>
        <v>-231.6689158619982</v>
      </c>
      <c r="J347" s="32">
        <f t="shared" si="55"/>
        <v>78.08217811492932</v>
      </c>
      <c r="K347" s="32">
        <f t="shared" si="56"/>
        <v>-27.458271059448165</v>
      </c>
    </row>
    <row r="348" spans="1:11" ht="12.75">
      <c r="A348" s="35" t="s">
        <v>167</v>
      </c>
      <c r="B348" s="30" t="s">
        <v>168</v>
      </c>
      <c r="C348" s="31">
        <v>-3378200.74</v>
      </c>
      <c r="D348" s="31">
        <v>-16199273</v>
      </c>
      <c r="E348" s="31">
        <v>5696614</v>
      </c>
      <c r="F348" s="31">
        <v>4448040.29</v>
      </c>
      <c r="G348" s="31">
        <f t="shared" si="52"/>
        <v>7826241.03</v>
      </c>
      <c r="H348" s="31">
        <f t="shared" si="53"/>
        <v>1248573.71</v>
      </c>
      <c r="I348" s="32">
        <f t="shared" si="54"/>
        <v>-231.6689158619982</v>
      </c>
      <c r="J348" s="32">
        <f t="shared" si="55"/>
        <v>78.08217811492932</v>
      </c>
      <c r="K348" s="32">
        <f t="shared" si="56"/>
        <v>-27.458271059448165</v>
      </c>
    </row>
    <row r="349" spans="1:11" ht="25.5">
      <c r="A349" s="36" t="s">
        <v>169</v>
      </c>
      <c r="B349" s="30" t="s">
        <v>170</v>
      </c>
      <c r="C349" s="31">
        <v>-3378200.74</v>
      </c>
      <c r="D349" s="31">
        <v>-16199273</v>
      </c>
      <c r="E349" s="31">
        <v>5696614</v>
      </c>
      <c r="F349" s="31">
        <v>4448040.29</v>
      </c>
      <c r="G349" s="31">
        <f t="shared" si="52"/>
        <v>7826241.03</v>
      </c>
      <c r="H349" s="31">
        <f t="shared" si="53"/>
        <v>1248573.71</v>
      </c>
      <c r="I349" s="32">
        <f t="shared" si="54"/>
        <v>-231.6689158619982</v>
      </c>
      <c r="J349" s="32">
        <f t="shared" si="55"/>
        <v>78.08217811492932</v>
      </c>
      <c r="K349" s="32">
        <f t="shared" si="56"/>
        <v>-27.458271059448165</v>
      </c>
    </row>
    <row r="350" spans="1:11" ht="12.75">
      <c r="A350" s="29"/>
      <c r="B350" s="30"/>
      <c r="C350" s="31"/>
      <c r="D350" s="31"/>
      <c r="E350" s="31"/>
      <c r="F350" s="31"/>
      <c r="G350" s="31"/>
      <c r="H350" s="31"/>
      <c r="I350" s="32"/>
      <c r="J350" s="32"/>
      <c r="K350" s="32"/>
    </row>
    <row r="351" spans="1:11" ht="12.75">
      <c r="A351" s="44" t="s">
        <v>180</v>
      </c>
      <c r="B351" s="41" t="s">
        <v>181</v>
      </c>
      <c r="C351" s="42"/>
      <c r="D351" s="42"/>
      <c r="E351" s="42"/>
      <c r="F351" s="42"/>
      <c r="G351" s="42"/>
      <c r="H351" s="42"/>
      <c r="I351" s="43"/>
      <c r="J351" s="43"/>
      <c r="K351" s="43"/>
    </row>
    <row r="352" spans="1:11" ht="12.75">
      <c r="A352" s="29" t="s">
        <v>25</v>
      </c>
      <c r="B352" s="30" t="s">
        <v>26</v>
      </c>
      <c r="C352" s="31">
        <v>17778190.83</v>
      </c>
      <c r="D352" s="31">
        <v>40263680</v>
      </c>
      <c r="E352" s="31">
        <v>19239360</v>
      </c>
      <c r="F352" s="31">
        <v>19489291.54</v>
      </c>
      <c r="G352" s="31">
        <f aca="true" t="shared" si="57" ref="G352:G379">F352-C352</f>
        <v>1711100.710000001</v>
      </c>
      <c r="H352" s="31">
        <f aca="true" t="shared" si="58" ref="H352:H379">E352-F352</f>
        <v>-249931.5399999991</v>
      </c>
      <c r="I352" s="32">
        <f aca="true" t="shared" si="59" ref="I352:I379">IF(ISERROR(F352/C352),0,F352/C352*100-100)</f>
        <v>9.62471787125034</v>
      </c>
      <c r="J352" s="32">
        <f aca="true" t="shared" si="60" ref="J352:J379">IF(ISERROR(F352/E352),0,F352/E352*100)</f>
        <v>101.29906369026828</v>
      </c>
      <c r="K352" s="32">
        <f aca="true" t="shared" si="61" ref="K352:K379">IF(ISERROR(F352/D352),0,F352/D352*100)</f>
        <v>48.40414870175801</v>
      </c>
    </row>
    <row r="353" spans="1:11" ht="12.75">
      <c r="A353" s="35" t="s">
        <v>27</v>
      </c>
      <c r="B353" s="30" t="s">
        <v>28</v>
      </c>
      <c r="C353" s="31">
        <v>17742545.38</v>
      </c>
      <c r="D353" s="31">
        <v>40183680</v>
      </c>
      <c r="E353" s="31">
        <v>19203360</v>
      </c>
      <c r="F353" s="31">
        <v>19375836.15</v>
      </c>
      <c r="G353" s="31">
        <f t="shared" si="57"/>
        <v>1633290.7699999996</v>
      </c>
      <c r="H353" s="31">
        <f t="shared" si="58"/>
        <v>-172476.1499999985</v>
      </c>
      <c r="I353" s="32">
        <f t="shared" si="59"/>
        <v>9.205504255556818</v>
      </c>
      <c r="J353" s="32">
        <f t="shared" si="60"/>
        <v>100.8981561039318</v>
      </c>
      <c r="K353" s="32">
        <f t="shared" si="61"/>
        <v>48.21817252675712</v>
      </c>
    </row>
    <row r="354" spans="1:11" ht="12.75">
      <c r="A354" s="36" t="s">
        <v>29</v>
      </c>
      <c r="B354" s="30" t="s">
        <v>30</v>
      </c>
      <c r="C354" s="31">
        <v>17742545.38</v>
      </c>
      <c r="D354" s="31">
        <v>40183680</v>
      </c>
      <c r="E354" s="31">
        <v>19203360</v>
      </c>
      <c r="F354" s="31">
        <v>19375836.15</v>
      </c>
      <c r="G354" s="31">
        <f t="shared" si="57"/>
        <v>1633290.7699999996</v>
      </c>
      <c r="H354" s="31">
        <f t="shared" si="58"/>
        <v>-172476.1499999985</v>
      </c>
      <c r="I354" s="32">
        <f t="shared" si="59"/>
        <v>9.205504255556818</v>
      </c>
      <c r="J354" s="32">
        <f t="shared" si="60"/>
        <v>100.8981561039318</v>
      </c>
      <c r="K354" s="32">
        <f t="shared" si="61"/>
        <v>48.21817252675712</v>
      </c>
    </row>
    <row r="355" spans="1:11" ht="12.75">
      <c r="A355" s="37" t="s">
        <v>31</v>
      </c>
      <c r="B355" s="30" t="s">
        <v>32</v>
      </c>
      <c r="C355" s="31">
        <v>17742545.38</v>
      </c>
      <c r="D355" s="31">
        <v>40183680</v>
      </c>
      <c r="E355" s="31">
        <v>19203360</v>
      </c>
      <c r="F355" s="31">
        <v>19375836.15</v>
      </c>
      <c r="G355" s="31">
        <f t="shared" si="57"/>
        <v>1633290.7699999996</v>
      </c>
      <c r="H355" s="31">
        <f t="shared" si="58"/>
        <v>-172476.1499999985</v>
      </c>
      <c r="I355" s="32">
        <f t="shared" si="59"/>
        <v>9.205504255556818</v>
      </c>
      <c r="J355" s="32">
        <f t="shared" si="60"/>
        <v>100.8981561039318</v>
      </c>
      <c r="K355" s="32">
        <f t="shared" si="61"/>
        <v>48.21817252675712</v>
      </c>
    </row>
    <row r="356" spans="1:11" ht="12.75">
      <c r="A356" s="38" t="s">
        <v>33</v>
      </c>
      <c r="B356" s="30" t="s">
        <v>34</v>
      </c>
      <c r="C356" s="31">
        <v>2120.35</v>
      </c>
      <c r="D356" s="31">
        <v>0</v>
      </c>
      <c r="E356" s="31">
        <v>0</v>
      </c>
      <c r="F356" s="31">
        <v>1594.11</v>
      </c>
      <c r="G356" s="31">
        <f t="shared" si="57"/>
        <v>-526.24</v>
      </c>
      <c r="H356" s="31">
        <f t="shared" si="58"/>
        <v>-1594.11</v>
      </c>
      <c r="I356" s="32">
        <f t="shared" si="59"/>
        <v>-24.818544108284016</v>
      </c>
      <c r="J356" s="32">
        <f t="shared" si="60"/>
        <v>0</v>
      </c>
      <c r="K356" s="32">
        <f t="shared" si="61"/>
        <v>0</v>
      </c>
    </row>
    <row r="357" spans="1:11" ht="25.5">
      <c r="A357" s="38" t="s">
        <v>37</v>
      </c>
      <c r="B357" s="30" t="s">
        <v>38</v>
      </c>
      <c r="C357" s="31">
        <v>17740425.03</v>
      </c>
      <c r="D357" s="31">
        <v>40183680</v>
      </c>
      <c r="E357" s="31">
        <v>19203360</v>
      </c>
      <c r="F357" s="31">
        <v>19374242.04</v>
      </c>
      <c r="G357" s="31">
        <f t="shared" si="57"/>
        <v>1633817.009999998</v>
      </c>
      <c r="H357" s="31">
        <f t="shared" si="58"/>
        <v>-170882.0399999991</v>
      </c>
      <c r="I357" s="32">
        <f t="shared" si="59"/>
        <v>9.209570837435564</v>
      </c>
      <c r="J357" s="32">
        <f t="shared" si="60"/>
        <v>100.88985490039242</v>
      </c>
      <c r="K357" s="32">
        <f t="shared" si="61"/>
        <v>48.2142054684887</v>
      </c>
    </row>
    <row r="358" spans="1:11" ht="38.25">
      <c r="A358" s="39" t="s">
        <v>43</v>
      </c>
      <c r="B358" s="30" t="s">
        <v>44</v>
      </c>
      <c r="C358" s="31">
        <v>17740425.03</v>
      </c>
      <c r="D358" s="31">
        <v>40183680</v>
      </c>
      <c r="E358" s="31">
        <v>19203360</v>
      </c>
      <c r="F358" s="31">
        <v>19374242.04</v>
      </c>
      <c r="G358" s="31">
        <f t="shared" si="57"/>
        <v>1633817.009999998</v>
      </c>
      <c r="H358" s="31">
        <f t="shared" si="58"/>
        <v>-170882.0399999991</v>
      </c>
      <c r="I358" s="32">
        <f t="shared" si="59"/>
        <v>9.209570837435564</v>
      </c>
      <c r="J358" s="32">
        <f t="shared" si="60"/>
        <v>100.88985490039242</v>
      </c>
      <c r="K358" s="32">
        <f t="shared" si="61"/>
        <v>48.2142054684887</v>
      </c>
    </row>
    <row r="359" spans="1:11" ht="12.75">
      <c r="A359" s="35" t="s">
        <v>52</v>
      </c>
      <c r="B359" s="30" t="s">
        <v>53</v>
      </c>
      <c r="C359" s="31">
        <v>35645.45</v>
      </c>
      <c r="D359" s="31">
        <v>80000</v>
      </c>
      <c r="E359" s="31">
        <v>36000</v>
      </c>
      <c r="F359" s="31">
        <v>113455.39</v>
      </c>
      <c r="G359" s="31">
        <f t="shared" si="57"/>
        <v>77809.94</v>
      </c>
      <c r="H359" s="31">
        <f t="shared" si="58"/>
        <v>-77455.39</v>
      </c>
      <c r="I359" s="32">
        <f t="shared" si="59"/>
        <v>218.2885613731907</v>
      </c>
      <c r="J359" s="32">
        <f t="shared" si="60"/>
        <v>315.1538611111111</v>
      </c>
      <c r="K359" s="32">
        <f t="shared" si="61"/>
        <v>141.8192375</v>
      </c>
    </row>
    <row r="360" spans="1:11" ht="25.5">
      <c r="A360" s="36" t="s">
        <v>54</v>
      </c>
      <c r="B360" s="30" t="s">
        <v>55</v>
      </c>
      <c r="C360" s="31">
        <v>35645.45</v>
      </c>
      <c r="D360" s="31">
        <v>80000</v>
      </c>
      <c r="E360" s="31">
        <v>36000</v>
      </c>
      <c r="F360" s="31">
        <v>113455.39</v>
      </c>
      <c r="G360" s="31">
        <f t="shared" si="57"/>
        <v>77809.94</v>
      </c>
      <c r="H360" s="31">
        <f t="shared" si="58"/>
        <v>-77455.39</v>
      </c>
      <c r="I360" s="32">
        <f t="shared" si="59"/>
        <v>218.2885613731907</v>
      </c>
      <c r="J360" s="32">
        <f t="shared" si="60"/>
        <v>315.1538611111111</v>
      </c>
      <c r="K360" s="32">
        <f t="shared" si="61"/>
        <v>141.8192375</v>
      </c>
    </row>
    <row r="361" spans="1:11" ht="25.5">
      <c r="A361" s="37" t="s">
        <v>56</v>
      </c>
      <c r="B361" s="30" t="s">
        <v>57</v>
      </c>
      <c r="C361" s="31">
        <v>35105.45</v>
      </c>
      <c r="D361" s="31">
        <v>80000</v>
      </c>
      <c r="E361" s="31">
        <v>36000</v>
      </c>
      <c r="F361" s="31">
        <v>113130.29</v>
      </c>
      <c r="G361" s="31">
        <f t="shared" si="57"/>
        <v>78024.84</v>
      </c>
      <c r="H361" s="31">
        <f t="shared" si="58"/>
        <v>-77130.29</v>
      </c>
      <c r="I361" s="32">
        <f t="shared" si="59"/>
        <v>222.25848123297095</v>
      </c>
      <c r="J361" s="32">
        <f t="shared" si="60"/>
        <v>314.25080555555553</v>
      </c>
      <c r="K361" s="32">
        <f t="shared" si="61"/>
        <v>141.41286250000002</v>
      </c>
    </row>
    <row r="362" spans="1:11" ht="12.75">
      <c r="A362" s="38" t="s">
        <v>58</v>
      </c>
      <c r="B362" s="30" t="s">
        <v>59</v>
      </c>
      <c r="C362" s="31">
        <v>35104.6</v>
      </c>
      <c r="D362" s="31">
        <v>80000</v>
      </c>
      <c r="E362" s="31">
        <v>36000</v>
      </c>
      <c r="F362" s="31">
        <v>113130.29</v>
      </c>
      <c r="G362" s="31">
        <f t="shared" si="57"/>
        <v>78025.69</v>
      </c>
      <c r="H362" s="31">
        <f t="shared" si="58"/>
        <v>-77130.29</v>
      </c>
      <c r="I362" s="32">
        <f t="shared" si="59"/>
        <v>222.2662841906759</v>
      </c>
      <c r="J362" s="32">
        <f t="shared" si="60"/>
        <v>314.25080555555553</v>
      </c>
      <c r="K362" s="32">
        <f t="shared" si="61"/>
        <v>141.41286250000002</v>
      </c>
    </row>
    <row r="363" spans="1:11" ht="12.75">
      <c r="A363" s="38" t="s">
        <v>193</v>
      </c>
      <c r="B363" s="30" t="s">
        <v>194</v>
      </c>
      <c r="C363" s="31">
        <v>0.85</v>
      </c>
      <c r="D363" s="31">
        <v>0</v>
      </c>
      <c r="E363" s="31">
        <v>0</v>
      </c>
      <c r="F363" s="31">
        <v>0</v>
      </c>
      <c r="G363" s="31">
        <f t="shared" si="57"/>
        <v>-0.85</v>
      </c>
      <c r="H363" s="31">
        <f t="shared" si="58"/>
        <v>0</v>
      </c>
      <c r="I363" s="32">
        <f t="shared" si="59"/>
        <v>-100</v>
      </c>
      <c r="J363" s="32">
        <f t="shared" si="60"/>
        <v>0</v>
      </c>
      <c r="K363" s="32">
        <f t="shared" si="61"/>
        <v>0</v>
      </c>
    </row>
    <row r="364" spans="1:11" ht="25.5">
      <c r="A364" s="37" t="s">
        <v>76</v>
      </c>
      <c r="B364" s="30" t="s">
        <v>77</v>
      </c>
      <c r="C364" s="31">
        <v>540</v>
      </c>
      <c r="D364" s="31">
        <v>0</v>
      </c>
      <c r="E364" s="31">
        <v>0</v>
      </c>
      <c r="F364" s="31">
        <v>325.1</v>
      </c>
      <c r="G364" s="31">
        <f t="shared" si="57"/>
        <v>-214.89999999999998</v>
      </c>
      <c r="H364" s="31">
        <f t="shared" si="58"/>
        <v>-325.1</v>
      </c>
      <c r="I364" s="32">
        <f t="shared" si="59"/>
        <v>-39.7962962962963</v>
      </c>
      <c r="J364" s="32">
        <f t="shared" si="60"/>
        <v>0</v>
      </c>
      <c r="K364" s="32">
        <f t="shared" si="61"/>
        <v>0</v>
      </c>
    </row>
    <row r="365" spans="1:11" ht="12.75">
      <c r="A365" s="38" t="s">
        <v>78</v>
      </c>
      <c r="B365" s="30" t="s">
        <v>75</v>
      </c>
      <c r="C365" s="31">
        <v>540</v>
      </c>
      <c r="D365" s="31">
        <v>0</v>
      </c>
      <c r="E365" s="31">
        <v>0</v>
      </c>
      <c r="F365" s="31">
        <v>325.1</v>
      </c>
      <c r="G365" s="31">
        <f t="shared" si="57"/>
        <v>-214.89999999999998</v>
      </c>
      <c r="H365" s="31">
        <f t="shared" si="58"/>
        <v>-325.1</v>
      </c>
      <c r="I365" s="32">
        <f t="shared" si="59"/>
        <v>-39.7962962962963</v>
      </c>
      <c r="J365" s="32">
        <f t="shared" si="60"/>
        <v>0</v>
      </c>
      <c r="K365" s="32">
        <f t="shared" si="61"/>
        <v>0</v>
      </c>
    </row>
    <row r="366" spans="1:11" ht="12.75">
      <c r="A366" s="29" t="s">
        <v>127</v>
      </c>
      <c r="B366" s="30" t="s">
        <v>128</v>
      </c>
      <c r="C366" s="31">
        <v>15711559.21</v>
      </c>
      <c r="D366" s="31">
        <v>34322104</v>
      </c>
      <c r="E366" s="31">
        <v>17747870</v>
      </c>
      <c r="F366" s="31">
        <v>17580816.7</v>
      </c>
      <c r="G366" s="31">
        <f t="shared" si="57"/>
        <v>1869257.4899999984</v>
      </c>
      <c r="H366" s="31">
        <f t="shared" si="58"/>
        <v>167053.30000000075</v>
      </c>
      <c r="I366" s="32">
        <f t="shared" si="59"/>
        <v>11.897339182035267</v>
      </c>
      <c r="J366" s="32">
        <f t="shared" si="60"/>
        <v>99.05874169689095</v>
      </c>
      <c r="K366" s="32">
        <f t="shared" si="61"/>
        <v>51.223015640299906</v>
      </c>
    </row>
    <row r="367" spans="1:11" ht="12.75">
      <c r="A367" s="35" t="s">
        <v>27</v>
      </c>
      <c r="B367" s="30" t="s">
        <v>129</v>
      </c>
      <c r="C367" s="31">
        <v>15711559.21</v>
      </c>
      <c r="D367" s="31">
        <v>34322104</v>
      </c>
      <c r="E367" s="31">
        <v>17747870</v>
      </c>
      <c r="F367" s="31">
        <v>17580816.7</v>
      </c>
      <c r="G367" s="31">
        <f t="shared" si="57"/>
        <v>1869257.4899999984</v>
      </c>
      <c r="H367" s="31">
        <f t="shared" si="58"/>
        <v>167053.30000000075</v>
      </c>
      <c r="I367" s="32">
        <f t="shared" si="59"/>
        <v>11.897339182035267</v>
      </c>
      <c r="J367" s="32">
        <f t="shared" si="60"/>
        <v>99.05874169689095</v>
      </c>
      <c r="K367" s="32">
        <f t="shared" si="61"/>
        <v>51.223015640299906</v>
      </c>
    </row>
    <row r="368" spans="1:11" s="5" customFormat="1" ht="12.75">
      <c r="A368" s="36" t="s">
        <v>29</v>
      </c>
      <c r="B368" s="30" t="s">
        <v>138</v>
      </c>
      <c r="C368" s="31">
        <v>14513485.48</v>
      </c>
      <c r="D368" s="31">
        <v>31398864</v>
      </c>
      <c r="E368" s="31">
        <v>16410945</v>
      </c>
      <c r="F368" s="31">
        <v>16254432.67</v>
      </c>
      <c r="G368" s="31">
        <f t="shared" si="57"/>
        <v>1740947.1899999995</v>
      </c>
      <c r="H368" s="31">
        <f t="shared" si="58"/>
        <v>156512.33000000007</v>
      </c>
      <c r="I368" s="32">
        <f t="shared" si="59"/>
        <v>11.995376247828787</v>
      </c>
      <c r="J368" s="32">
        <f t="shared" si="60"/>
        <v>99.046293007502</v>
      </c>
      <c r="K368" s="32">
        <f t="shared" si="61"/>
        <v>51.76758200551459</v>
      </c>
    </row>
    <row r="369" spans="1:11" ht="12.75">
      <c r="A369" s="37" t="s">
        <v>139</v>
      </c>
      <c r="B369" s="30" t="s">
        <v>140</v>
      </c>
      <c r="C369" s="31">
        <v>85147</v>
      </c>
      <c r="D369" s="31">
        <v>288823</v>
      </c>
      <c r="E369" s="31">
        <v>148400</v>
      </c>
      <c r="F369" s="31">
        <v>123802.57</v>
      </c>
      <c r="G369" s="31">
        <f t="shared" si="57"/>
        <v>38655.57000000001</v>
      </c>
      <c r="H369" s="31">
        <f t="shared" si="58"/>
        <v>24597.429999999993</v>
      </c>
      <c r="I369" s="32">
        <f t="shared" si="59"/>
        <v>45.39862825466548</v>
      </c>
      <c r="J369" s="32">
        <f t="shared" si="60"/>
        <v>83.42491239892183</v>
      </c>
      <c r="K369" s="32">
        <f t="shared" si="61"/>
        <v>42.8645121752769</v>
      </c>
    </row>
    <row r="370" spans="1:11" ht="12.75">
      <c r="A370" s="37" t="s">
        <v>141</v>
      </c>
      <c r="B370" s="30" t="s">
        <v>142</v>
      </c>
      <c r="C370" s="31">
        <v>14428338.48</v>
      </c>
      <c r="D370" s="31">
        <v>31110041</v>
      </c>
      <c r="E370" s="31">
        <v>16262545</v>
      </c>
      <c r="F370" s="31">
        <v>16130630.1</v>
      </c>
      <c r="G370" s="31">
        <f t="shared" si="57"/>
        <v>1702291.6199999992</v>
      </c>
      <c r="H370" s="31">
        <f t="shared" si="58"/>
        <v>131914.90000000037</v>
      </c>
      <c r="I370" s="32">
        <f t="shared" si="59"/>
        <v>11.798251214855043</v>
      </c>
      <c r="J370" s="32">
        <f t="shared" si="60"/>
        <v>99.18884221381093</v>
      </c>
      <c r="K370" s="32">
        <f t="shared" si="61"/>
        <v>51.850237355842765</v>
      </c>
    </row>
    <row r="371" spans="1:11" ht="12.75">
      <c r="A371" s="36" t="s">
        <v>147</v>
      </c>
      <c r="B371" s="30" t="s">
        <v>148</v>
      </c>
      <c r="C371" s="31">
        <v>1198073.73</v>
      </c>
      <c r="D371" s="31">
        <v>2923240</v>
      </c>
      <c r="E371" s="31">
        <v>1336925</v>
      </c>
      <c r="F371" s="31">
        <v>1326384.03</v>
      </c>
      <c r="G371" s="31">
        <f t="shared" si="57"/>
        <v>128310.30000000005</v>
      </c>
      <c r="H371" s="31">
        <f t="shared" si="58"/>
        <v>10540.969999999972</v>
      </c>
      <c r="I371" s="32">
        <f t="shared" si="59"/>
        <v>10.709716504676223</v>
      </c>
      <c r="J371" s="32">
        <f t="shared" si="60"/>
        <v>99.21155113413243</v>
      </c>
      <c r="K371" s="32">
        <f t="shared" si="61"/>
        <v>45.3737643847238</v>
      </c>
    </row>
    <row r="372" spans="1:11" ht="12.75">
      <c r="A372" s="37" t="s">
        <v>149</v>
      </c>
      <c r="B372" s="30" t="s">
        <v>150</v>
      </c>
      <c r="C372" s="31">
        <v>1122745.73</v>
      </c>
      <c r="D372" s="31">
        <v>2791613</v>
      </c>
      <c r="E372" s="31">
        <v>1261598</v>
      </c>
      <c r="F372" s="31">
        <v>1251057.03</v>
      </c>
      <c r="G372" s="31">
        <f t="shared" si="57"/>
        <v>128311.30000000005</v>
      </c>
      <c r="H372" s="31">
        <f t="shared" si="58"/>
        <v>10540.969999999972</v>
      </c>
      <c r="I372" s="32">
        <f t="shared" si="59"/>
        <v>11.428348963749798</v>
      </c>
      <c r="J372" s="32">
        <f t="shared" si="60"/>
        <v>99.1644747375947</v>
      </c>
      <c r="K372" s="32">
        <f t="shared" si="61"/>
        <v>44.81484467940219</v>
      </c>
    </row>
    <row r="373" spans="1:11" ht="25.5">
      <c r="A373" s="38" t="s">
        <v>151</v>
      </c>
      <c r="B373" s="30" t="s">
        <v>152</v>
      </c>
      <c r="C373" s="31">
        <v>1122745.73</v>
      </c>
      <c r="D373" s="31">
        <v>2791613</v>
      </c>
      <c r="E373" s="31">
        <v>1261598</v>
      </c>
      <c r="F373" s="31">
        <v>1251057.03</v>
      </c>
      <c r="G373" s="31">
        <f t="shared" si="57"/>
        <v>128311.30000000005</v>
      </c>
      <c r="H373" s="31">
        <f t="shared" si="58"/>
        <v>10540.969999999972</v>
      </c>
      <c r="I373" s="32">
        <f t="shared" si="59"/>
        <v>11.428348963749798</v>
      </c>
      <c r="J373" s="32">
        <f t="shared" si="60"/>
        <v>99.1644747375947</v>
      </c>
      <c r="K373" s="32">
        <f t="shared" si="61"/>
        <v>44.81484467940219</v>
      </c>
    </row>
    <row r="374" spans="1:11" ht="25.5">
      <c r="A374" s="37" t="s">
        <v>153</v>
      </c>
      <c r="B374" s="30" t="s">
        <v>154</v>
      </c>
      <c r="C374" s="31">
        <v>75328</v>
      </c>
      <c r="D374" s="31">
        <v>131627</v>
      </c>
      <c r="E374" s="31">
        <v>75327</v>
      </c>
      <c r="F374" s="31">
        <v>75327</v>
      </c>
      <c r="G374" s="31">
        <f t="shared" si="57"/>
        <v>-1</v>
      </c>
      <c r="H374" s="31">
        <f t="shared" si="58"/>
        <v>0</v>
      </c>
      <c r="I374" s="32">
        <f t="shared" si="59"/>
        <v>-0.001327527612573931</v>
      </c>
      <c r="J374" s="32">
        <f t="shared" si="60"/>
        <v>100</v>
      </c>
      <c r="K374" s="32">
        <f t="shared" si="61"/>
        <v>57.22762047300326</v>
      </c>
    </row>
    <row r="375" spans="1:11" ht="38.25">
      <c r="A375" s="38" t="s">
        <v>157</v>
      </c>
      <c r="B375" s="30" t="s">
        <v>158</v>
      </c>
      <c r="C375" s="31">
        <v>75328</v>
      </c>
      <c r="D375" s="31">
        <v>131627</v>
      </c>
      <c r="E375" s="31">
        <v>75327</v>
      </c>
      <c r="F375" s="31">
        <v>75327</v>
      </c>
      <c r="G375" s="31">
        <f t="shared" si="57"/>
        <v>-1</v>
      </c>
      <c r="H375" s="31">
        <f t="shared" si="58"/>
        <v>0</v>
      </c>
      <c r="I375" s="32">
        <f t="shared" si="59"/>
        <v>-0.001327527612573931</v>
      </c>
      <c r="J375" s="32">
        <f t="shared" si="60"/>
        <v>100</v>
      </c>
      <c r="K375" s="32">
        <f t="shared" si="61"/>
        <v>57.22762047300326</v>
      </c>
    </row>
    <row r="376" spans="1:11" ht="12.75">
      <c r="A376" s="29"/>
      <c r="B376" s="30" t="s">
        <v>162</v>
      </c>
      <c r="C376" s="31">
        <v>2066631.62</v>
      </c>
      <c r="D376" s="31">
        <v>5941576</v>
      </c>
      <c r="E376" s="31">
        <v>1491490</v>
      </c>
      <c r="F376" s="31">
        <v>1908474.84</v>
      </c>
      <c r="G376" s="31">
        <f t="shared" si="57"/>
        <v>-158156.78000000003</v>
      </c>
      <c r="H376" s="31">
        <f t="shared" si="58"/>
        <v>-416984.8400000001</v>
      </c>
      <c r="I376" s="32">
        <f t="shared" si="59"/>
        <v>-7.652877197340089</v>
      </c>
      <c r="J376" s="32">
        <f t="shared" si="60"/>
        <v>127.9576021294142</v>
      </c>
      <c r="K376" s="32">
        <f t="shared" si="61"/>
        <v>32.12068380510491</v>
      </c>
    </row>
    <row r="377" spans="1:11" ht="12.75">
      <c r="A377" s="29" t="s">
        <v>163</v>
      </c>
      <c r="B377" s="30" t="s">
        <v>164</v>
      </c>
      <c r="C377" s="31">
        <v>-2066631.62</v>
      </c>
      <c r="D377" s="31">
        <v>-5941576</v>
      </c>
      <c r="E377" s="31">
        <v>-1491490</v>
      </c>
      <c r="F377" s="31">
        <v>-1908474.84</v>
      </c>
      <c r="G377" s="31">
        <f t="shared" si="57"/>
        <v>158156.78000000003</v>
      </c>
      <c r="H377" s="31">
        <f t="shared" si="58"/>
        <v>416984.8400000001</v>
      </c>
      <c r="I377" s="32">
        <f t="shared" si="59"/>
        <v>-7.652877197340089</v>
      </c>
      <c r="J377" s="32">
        <f t="shared" si="60"/>
        <v>127.9576021294142</v>
      </c>
      <c r="K377" s="32">
        <f t="shared" si="61"/>
        <v>32.12068380510491</v>
      </c>
    </row>
    <row r="378" spans="1:11" ht="12.75">
      <c r="A378" s="35" t="s">
        <v>167</v>
      </c>
      <c r="B378" s="30" t="s">
        <v>168</v>
      </c>
      <c r="C378" s="31">
        <v>-2066631.62</v>
      </c>
      <c r="D378" s="31">
        <v>-5941576</v>
      </c>
      <c r="E378" s="31">
        <v>-1491490</v>
      </c>
      <c r="F378" s="31">
        <v>-1908474.84</v>
      </c>
      <c r="G378" s="31">
        <f t="shared" si="57"/>
        <v>158156.78000000003</v>
      </c>
      <c r="H378" s="31">
        <f t="shared" si="58"/>
        <v>416984.8400000001</v>
      </c>
      <c r="I378" s="32">
        <f t="shared" si="59"/>
        <v>-7.652877197340089</v>
      </c>
      <c r="J378" s="32">
        <f t="shared" si="60"/>
        <v>127.9576021294142</v>
      </c>
      <c r="K378" s="32">
        <f t="shared" si="61"/>
        <v>32.12068380510491</v>
      </c>
    </row>
    <row r="379" spans="1:11" ht="25.5">
      <c r="A379" s="36" t="s">
        <v>169</v>
      </c>
      <c r="B379" s="30" t="s">
        <v>170</v>
      </c>
      <c r="C379" s="31">
        <v>-2066631.62</v>
      </c>
      <c r="D379" s="31">
        <v>-5941576</v>
      </c>
      <c r="E379" s="31">
        <v>-1491490</v>
      </c>
      <c r="F379" s="31">
        <v>-1908474.84</v>
      </c>
      <c r="G379" s="31">
        <f t="shared" si="57"/>
        <v>158156.78000000003</v>
      </c>
      <c r="H379" s="31">
        <f t="shared" si="58"/>
        <v>416984.8400000001</v>
      </c>
      <c r="I379" s="32">
        <f t="shared" si="59"/>
        <v>-7.652877197340089</v>
      </c>
      <c r="J379" s="32">
        <f t="shared" si="60"/>
        <v>127.9576021294142</v>
      </c>
      <c r="K379" s="32">
        <f t="shared" si="61"/>
        <v>32.12068380510491</v>
      </c>
    </row>
    <row r="380" spans="1:11" ht="12.75">
      <c r="A380" s="29"/>
      <c r="B380" s="30"/>
      <c r="C380" s="31"/>
      <c r="D380" s="31"/>
      <c r="E380" s="31"/>
      <c r="F380" s="31"/>
      <c r="G380" s="31"/>
      <c r="H380" s="31"/>
      <c r="I380" s="32"/>
      <c r="J380" s="32"/>
      <c r="K380" s="32"/>
    </row>
    <row r="381" spans="1:11" ht="12.75">
      <c r="A381" s="44" t="s">
        <v>182</v>
      </c>
      <c r="B381" s="41" t="s">
        <v>183</v>
      </c>
      <c r="C381" s="42"/>
      <c r="D381" s="42"/>
      <c r="E381" s="42"/>
      <c r="F381" s="42"/>
      <c r="G381" s="42"/>
      <c r="H381" s="42"/>
      <c r="I381" s="43"/>
      <c r="J381" s="43"/>
      <c r="K381" s="43"/>
    </row>
    <row r="382" spans="1:11" ht="12.75">
      <c r="A382" s="29" t="s">
        <v>25</v>
      </c>
      <c r="B382" s="30" t="s">
        <v>26</v>
      </c>
      <c r="C382" s="31">
        <v>238167015.14</v>
      </c>
      <c r="D382" s="31">
        <v>561104202</v>
      </c>
      <c r="E382" s="31">
        <v>267981948</v>
      </c>
      <c r="F382" s="31">
        <v>270599151.17</v>
      </c>
      <c r="G382" s="31">
        <f aca="true" t="shared" si="62" ref="G382:G415">F382-C382</f>
        <v>32432136.03000003</v>
      </c>
      <c r="H382" s="31">
        <f aca="true" t="shared" si="63" ref="H382:H415">E382-F382</f>
        <v>-2617203.1700000167</v>
      </c>
      <c r="I382" s="32">
        <f aca="true" t="shared" si="64" ref="I382:I415">IF(ISERROR(F382/C382),0,F382/C382*100-100)</f>
        <v>13.617391984753084</v>
      </c>
      <c r="J382" s="32">
        <f aca="true" t="shared" si="65" ref="J382:J415">IF(ISERROR(F382/E382),0,F382/E382*100)</f>
        <v>100.97663413134082</v>
      </c>
      <c r="K382" s="32">
        <f aca="true" t="shared" si="66" ref="K382:K415">IF(ISERROR(F382/D382),0,F382/D382*100)</f>
        <v>48.22618511953329</v>
      </c>
    </row>
    <row r="383" spans="1:11" ht="12.75">
      <c r="A383" s="35" t="s">
        <v>27</v>
      </c>
      <c r="B383" s="30" t="s">
        <v>28</v>
      </c>
      <c r="C383" s="31">
        <v>229845868.9</v>
      </c>
      <c r="D383" s="31">
        <v>550516416</v>
      </c>
      <c r="E383" s="31">
        <v>263086032</v>
      </c>
      <c r="F383" s="31">
        <v>265437488.94</v>
      </c>
      <c r="G383" s="31">
        <f t="shared" si="62"/>
        <v>35591620.03999999</v>
      </c>
      <c r="H383" s="31">
        <f t="shared" si="63"/>
        <v>-2351456.9399999976</v>
      </c>
      <c r="I383" s="32">
        <f t="shared" si="64"/>
        <v>15.484994448816906</v>
      </c>
      <c r="J383" s="32">
        <f t="shared" si="65"/>
        <v>100.89379771404967</v>
      </c>
      <c r="K383" s="32">
        <f t="shared" si="66"/>
        <v>48.21608969785925</v>
      </c>
    </row>
    <row r="384" spans="1:11" ht="12.75">
      <c r="A384" s="36" t="s">
        <v>29</v>
      </c>
      <c r="B384" s="30" t="s">
        <v>30</v>
      </c>
      <c r="C384" s="31">
        <v>229845868.9</v>
      </c>
      <c r="D384" s="31">
        <v>550516416</v>
      </c>
      <c r="E384" s="31">
        <v>263086032</v>
      </c>
      <c r="F384" s="31">
        <v>265437488.94</v>
      </c>
      <c r="G384" s="31">
        <f t="shared" si="62"/>
        <v>35591620.03999999</v>
      </c>
      <c r="H384" s="31">
        <f t="shared" si="63"/>
        <v>-2351456.9399999976</v>
      </c>
      <c r="I384" s="32">
        <f t="shared" si="64"/>
        <v>15.484994448816906</v>
      </c>
      <c r="J384" s="32">
        <f t="shared" si="65"/>
        <v>100.89379771404967</v>
      </c>
      <c r="K384" s="32">
        <f t="shared" si="66"/>
        <v>48.21608969785925</v>
      </c>
    </row>
    <row r="385" spans="1:11" ht="12.75">
      <c r="A385" s="37" t="s">
        <v>31</v>
      </c>
      <c r="B385" s="30" t="s">
        <v>32</v>
      </c>
      <c r="C385" s="31">
        <v>229845868.9</v>
      </c>
      <c r="D385" s="31">
        <v>550516416</v>
      </c>
      <c r="E385" s="31">
        <v>263086032</v>
      </c>
      <c r="F385" s="31">
        <v>265437488.94</v>
      </c>
      <c r="G385" s="31">
        <f t="shared" si="62"/>
        <v>35591620.03999999</v>
      </c>
      <c r="H385" s="31">
        <f t="shared" si="63"/>
        <v>-2351456.9399999976</v>
      </c>
      <c r="I385" s="32">
        <f t="shared" si="64"/>
        <v>15.484994448816906</v>
      </c>
      <c r="J385" s="32">
        <f t="shared" si="65"/>
        <v>100.89379771404967</v>
      </c>
      <c r="K385" s="32">
        <f t="shared" si="66"/>
        <v>48.21608969785925</v>
      </c>
    </row>
    <row r="386" spans="1:11" ht="12.75">
      <c r="A386" s="38" t="s">
        <v>33</v>
      </c>
      <c r="B386" s="30" t="s">
        <v>34</v>
      </c>
      <c r="C386" s="31">
        <v>11320.55</v>
      </c>
      <c r="D386" s="31">
        <v>0</v>
      </c>
      <c r="E386" s="31">
        <v>0</v>
      </c>
      <c r="F386" s="31">
        <v>10375.55</v>
      </c>
      <c r="G386" s="31">
        <f t="shared" si="62"/>
        <v>-945</v>
      </c>
      <c r="H386" s="31">
        <f t="shared" si="63"/>
        <v>-10375.55</v>
      </c>
      <c r="I386" s="32">
        <f t="shared" si="64"/>
        <v>-8.34765095335473</v>
      </c>
      <c r="J386" s="32">
        <f t="shared" si="65"/>
        <v>0</v>
      </c>
      <c r="K386" s="32">
        <f t="shared" si="66"/>
        <v>0</v>
      </c>
    </row>
    <row r="387" spans="1:11" ht="25.5">
      <c r="A387" s="38" t="s">
        <v>37</v>
      </c>
      <c r="B387" s="30" t="s">
        <v>38</v>
      </c>
      <c r="C387" s="31">
        <v>229834548.35</v>
      </c>
      <c r="D387" s="31">
        <v>550516416</v>
      </c>
      <c r="E387" s="31">
        <v>263086032</v>
      </c>
      <c r="F387" s="31">
        <v>265427113.39</v>
      </c>
      <c r="G387" s="31">
        <f t="shared" si="62"/>
        <v>35592565.03999999</v>
      </c>
      <c r="H387" s="31">
        <f t="shared" si="63"/>
        <v>-2341081.3899999857</v>
      </c>
      <c r="I387" s="32">
        <f t="shared" si="64"/>
        <v>15.486168330880517</v>
      </c>
      <c r="J387" s="32">
        <f t="shared" si="65"/>
        <v>100.88985392808692</v>
      </c>
      <c r="K387" s="32">
        <f t="shared" si="66"/>
        <v>48.214205003834074</v>
      </c>
    </row>
    <row r="388" spans="1:11" ht="25.5">
      <c r="A388" s="39" t="s">
        <v>45</v>
      </c>
      <c r="B388" s="30" t="s">
        <v>46</v>
      </c>
      <c r="C388" s="31">
        <v>229834548.35</v>
      </c>
      <c r="D388" s="31">
        <v>550516416</v>
      </c>
      <c r="E388" s="31">
        <v>263086032</v>
      </c>
      <c r="F388" s="31">
        <v>265427113.39</v>
      </c>
      <c r="G388" s="31">
        <f t="shared" si="62"/>
        <v>35592565.03999999</v>
      </c>
      <c r="H388" s="31">
        <f t="shared" si="63"/>
        <v>-2341081.3899999857</v>
      </c>
      <c r="I388" s="32">
        <f t="shared" si="64"/>
        <v>15.486168330880517</v>
      </c>
      <c r="J388" s="32">
        <f t="shared" si="65"/>
        <v>100.88985392808692</v>
      </c>
      <c r="K388" s="32">
        <f t="shared" si="66"/>
        <v>48.214205003834074</v>
      </c>
    </row>
    <row r="389" spans="1:11" ht="12.75">
      <c r="A389" s="35" t="s">
        <v>52</v>
      </c>
      <c r="B389" s="30" t="s">
        <v>53</v>
      </c>
      <c r="C389" s="31">
        <v>428752.93</v>
      </c>
      <c r="D389" s="31">
        <v>700000</v>
      </c>
      <c r="E389" s="31">
        <v>300000</v>
      </c>
      <c r="F389" s="31">
        <v>571733.31</v>
      </c>
      <c r="G389" s="31">
        <f t="shared" si="62"/>
        <v>142980.38000000006</v>
      </c>
      <c r="H389" s="31">
        <f t="shared" si="63"/>
        <v>-271733.31000000006</v>
      </c>
      <c r="I389" s="32">
        <f t="shared" si="64"/>
        <v>33.34796569203621</v>
      </c>
      <c r="J389" s="32">
        <f t="shared" si="65"/>
        <v>190.57777000000002</v>
      </c>
      <c r="K389" s="32">
        <f t="shared" si="66"/>
        <v>81.67618714285715</v>
      </c>
    </row>
    <row r="390" spans="1:11" ht="25.5">
      <c r="A390" s="36" t="s">
        <v>54</v>
      </c>
      <c r="B390" s="30" t="s">
        <v>55</v>
      </c>
      <c r="C390" s="31">
        <v>428752.93</v>
      </c>
      <c r="D390" s="31">
        <v>700000</v>
      </c>
      <c r="E390" s="31">
        <v>300000</v>
      </c>
      <c r="F390" s="31">
        <v>571733.31</v>
      </c>
      <c r="G390" s="31">
        <f t="shared" si="62"/>
        <v>142980.38000000006</v>
      </c>
      <c r="H390" s="31">
        <f t="shared" si="63"/>
        <v>-271733.31000000006</v>
      </c>
      <c r="I390" s="32">
        <f t="shared" si="64"/>
        <v>33.34796569203621</v>
      </c>
      <c r="J390" s="32">
        <f t="shared" si="65"/>
        <v>190.57777000000002</v>
      </c>
      <c r="K390" s="32">
        <f t="shared" si="66"/>
        <v>81.67618714285715</v>
      </c>
    </row>
    <row r="391" spans="1:11" ht="25.5">
      <c r="A391" s="37" t="s">
        <v>56</v>
      </c>
      <c r="B391" s="30" t="s">
        <v>57</v>
      </c>
      <c r="C391" s="31">
        <v>428752.93</v>
      </c>
      <c r="D391" s="31">
        <v>700000</v>
      </c>
      <c r="E391" s="31">
        <v>300000</v>
      </c>
      <c r="F391" s="31">
        <v>571624.24</v>
      </c>
      <c r="G391" s="31">
        <f t="shared" si="62"/>
        <v>142871.31</v>
      </c>
      <c r="H391" s="31">
        <f t="shared" si="63"/>
        <v>-271624.24</v>
      </c>
      <c r="I391" s="32">
        <f t="shared" si="64"/>
        <v>33.322526798825606</v>
      </c>
      <c r="J391" s="32">
        <f t="shared" si="65"/>
        <v>190.5414133333333</v>
      </c>
      <c r="K391" s="32">
        <f t="shared" si="66"/>
        <v>81.66060571428572</v>
      </c>
    </row>
    <row r="392" spans="1:11" ht="12.75">
      <c r="A392" s="38" t="s">
        <v>58</v>
      </c>
      <c r="B392" s="30" t="s">
        <v>59</v>
      </c>
      <c r="C392" s="31">
        <v>408792.91</v>
      </c>
      <c r="D392" s="31">
        <v>700000</v>
      </c>
      <c r="E392" s="31">
        <v>300000</v>
      </c>
      <c r="F392" s="31">
        <v>552756.71</v>
      </c>
      <c r="G392" s="31">
        <f t="shared" si="62"/>
        <v>143963.8</v>
      </c>
      <c r="H392" s="31">
        <f t="shared" si="63"/>
        <v>-252756.70999999996</v>
      </c>
      <c r="I392" s="32">
        <f t="shared" si="64"/>
        <v>35.2168045184541</v>
      </c>
      <c r="J392" s="32">
        <f t="shared" si="65"/>
        <v>184.25223666666665</v>
      </c>
      <c r="K392" s="32">
        <f t="shared" si="66"/>
        <v>78.96524428571428</v>
      </c>
    </row>
    <row r="393" spans="1:11" ht="12.75">
      <c r="A393" s="38" t="s">
        <v>193</v>
      </c>
      <c r="B393" s="30" t="s">
        <v>194</v>
      </c>
      <c r="C393" s="31">
        <v>66.16</v>
      </c>
      <c r="D393" s="31">
        <v>0</v>
      </c>
      <c r="E393" s="31">
        <v>0</v>
      </c>
      <c r="F393" s="31">
        <v>0</v>
      </c>
      <c r="G393" s="31">
        <f t="shared" si="62"/>
        <v>-66.16</v>
      </c>
      <c r="H393" s="31">
        <f t="shared" si="63"/>
        <v>0</v>
      </c>
      <c r="I393" s="32">
        <f t="shared" si="64"/>
        <v>-100</v>
      </c>
      <c r="J393" s="32">
        <f t="shared" si="65"/>
        <v>0</v>
      </c>
      <c r="K393" s="32">
        <f t="shared" si="66"/>
        <v>0</v>
      </c>
    </row>
    <row r="394" spans="1:11" ht="12.75">
      <c r="A394" s="38" t="s">
        <v>74</v>
      </c>
      <c r="B394" s="30" t="s">
        <v>75</v>
      </c>
      <c r="C394" s="31">
        <v>19893.86</v>
      </c>
      <c r="D394" s="31">
        <v>0</v>
      </c>
      <c r="E394" s="31">
        <v>0</v>
      </c>
      <c r="F394" s="31">
        <v>18867.53</v>
      </c>
      <c r="G394" s="31">
        <f t="shared" si="62"/>
        <v>-1026.3300000000017</v>
      </c>
      <c r="H394" s="31">
        <f t="shared" si="63"/>
        <v>-18867.53</v>
      </c>
      <c r="I394" s="32">
        <f t="shared" si="64"/>
        <v>-5.159028966726424</v>
      </c>
      <c r="J394" s="32">
        <f t="shared" si="65"/>
        <v>0</v>
      </c>
      <c r="K394" s="32">
        <f t="shared" si="66"/>
        <v>0</v>
      </c>
    </row>
    <row r="395" spans="1:11" ht="25.5">
      <c r="A395" s="37" t="s">
        <v>76</v>
      </c>
      <c r="B395" s="30" t="s">
        <v>77</v>
      </c>
      <c r="C395" s="31">
        <v>0</v>
      </c>
      <c r="D395" s="31">
        <v>0</v>
      </c>
      <c r="E395" s="31">
        <v>0</v>
      </c>
      <c r="F395" s="31">
        <v>109.07</v>
      </c>
      <c r="G395" s="31">
        <f t="shared" si="62"/>
        <v>109.07</v>
      </c>
      <c r="H395" s="31">
        <f t="shared" si="63"/>
        <v>-109.07</v>
      </c>
      <c r="I395" s="32">
        <f t="shared" si="64"/>
        <v>0</v>
      </c>
      <c r="J395" s="32">
        <f t="shared" si="65"/>
        <v>0</v>
      </c>
      <c r="K395" s="32">
        <f t="shared" si="66"/>
        <v>0</v>
      </c>
    </row>
    <row r="396" spans="1:11" ht="12.75">
      <c r="A396" s="38" t="s">
        <v>78</v>
      </c>
      <c r="B396" s="30" t="s">
        <v>75</v>
      </c>
      <c r="C396" s="31">
        <v>0</v>
      </c>
      <c r="D396" s="31">
        <v>0</v>
      </c>
      <c r="E396" s="31">
        <v>0</v>
      </c>
      <c r="F396" s="31">
        <v>109.07</v>
      </c>
      <c r="G396" s="31">
        <f t="shared" si="62"/>
        <v>109.07</v>
      </c>
      <c r="H396" s="31">
        <f t="shared" si="63"/>
        <v>-109.07</v>
      </c>
      <c r="I396" s="32">
        <f t="shared" si="64"/>
        <v>0</v>
      </c>
      <c r="J396" s="32">
        <f t="shared" si="65"/>
        <v>0</v>
      </c>
      <c r="K396" s="32">
        <f t="shared" si="66"/>
        <v>0</v>
      </c>
    </row>
    <row r="397" spans="1:11" ht="25.5">
      <c r="A397" s="35" t="s">
        <v>79</v>
      </c>
      <c r="B397" s="30" t="s">
        <v>80</v>
      </c>
      <c r="C397" s="31">
        <v>0</v>
      </c>
      <c r="D397" s="31">
        <v>0</v>
      </c>
      <c r="E397" s="31">
        <v>0</v>
      </c>
      <c r="F397" s="31">
        <v>7.57</v>
      </c>
      <c r="G397" s="31">
        <f t="shared" si="62"/>
        <v>7.57</v>
      </c>
      <c r="H397" s="31">
        <f t="shared" si="63"/>
        <v>-7.57</v>
      </c>
      <c r="I397" s="32">
        <f t="shared" si="64"/>
        <v>0</v>
      </c>
      <c r="J397" s="32">
        <f t="shared" si="65"/>
        <v>0</v>
      </c>
      <c r="K397" s="32">
        <f t="shared" si="66"/>
        <v>0</v>
      </c>
    </row>
    <row r="398" spans="1:11" ht="12.75">
      <c r="A398" s="35" t="s">
        <v>81</v>
      </c>
      <c r="B398" s="30" t="s">
        <v>82</v>
      </c>
      <c r="C398" s="31">
        <v>7892393.31</v>
      </c>
      <c r="D398" s="31">
        <v>9887786</v>
      </c>
      <c r="E398" s="31">
        <v>4595916</v>
      </c>
      <c r="F398" s="31">
        <v>4589921.35</v>
      </c>
      <c r="G398" s="31">
        <f t="shared" si="62"/>
        <v>-3302471.96</v>
      </c>
      <c r="H398" s="31">
        <f t="shared" si="63"/>
        <v>5994.6500000003725</v>
      </c>
      <c r="I398" s="32">
        <f t="shared" si="64"/>
        <v>-41.84373269659061</v>
      </c>
      <c r="J398" s="32">
        <f t="shared" si="65"/>
        <v>99.86956571878163</v>
      </c>
      <c r="K398" s="32">
        <f t="shared" si="66"/>
        <v>46.420112146440054</v>
      </c>
    </row>
    <row r="399" spans="1:11" s="5" customFormat="1" ht="12.75">
      <c r="A399" s="36" t="s">
        <v>83</v>
      </c>
      <c r="B399" s="30" t="s">
        <v>84</v>
      </c>
      <c r="C399" s="31">
        <v>7892393.31</v>
      </c>
      <c r="D399" s="31">
        <v>9887786</v>
      </c>
      <c r="E399" s="31">
        <v>4595916</v>
      </c>
      <c r="F399" s="31">
        <v>4589921.35</v>
      </c>
      <c r="G399" s="31">
        <f t="shared" si="62"/>
        <v>-3302471.96</v>
      </c>
      <c r="H399" s="31">
        <f t="shared" si="63"/>
        <v>5994.6500000003725</v>
      </c>
      <c r="I399" s="32">
        <f t="shared" si="64"/>
        <v>-41.84373269659061</v>
      </c>
      <c r="J399" s="32">
        <f t="shared" si="65"/>
        <v>99.86956571878163</v>
      </c>
      <c r="K399" s="32">
        <f t="shared" si="66"/>
        <v>46.420112146440054</v>
      </c>
    </row>
    <row r="400" spans="1:11" ht="25.5">
      <c r="A400" s="37" t="s">
        <v>85</v>
      </c>
      <c r="B400" s="30" t="s">
        <v>86</v>
      </c>
      <c r="C400" s="31">
        <v>7115703.55</v>
      </c>
      <c r="D400" s="31">
        <v>7425116</v>
      </c>
      <c r="E400" s="31">
        <v>3485529</v>
      </c>
      <c r="F400" s="31">
        <v>3483851.43</v>
      </c>
      <c r="G400" s="31">
        <f t="shared" si="62"/>
        <v>-3631852.1199999996</v>
      </c>
      <c r="H400" s="31">
        <f t="shared" si="63"/>
        <v>1677.5699999998324</v>
      </c>
      <c r="I400" s="32">
        <f t="shared" si="64"/>
        <v>-51.03995823434774</v>
      </c>
      <c r="J400" s="32">
        <f t="shared" si="65"/>
        <v>99.95187043344067</v>
      </c>
      <c r="K400" s="32">
        <f t="shared" si="66"/>
        <v>46.91982495627005</v>
      </c>
    </row>
    <row r="401" spans="1:11" ht="25.5">
      <c r="A401" s="38" t="s">
        <v>87</v>
      </c>
      <c r="B401" s="30" t="s">
        <v>88</v>
      </c>
      <c r="C401" s="31">
        <v>7115703.55</v>
      </c>
      <c r="D401" s="31">
        <v>7425116</v>
      </c>
      <c r="E401" s="31">
        <v>3485529</v>
      </c>
      <c r="F401" s="31">
        <v>3483851.43</v>
      </c>
      <c r="G401" s="31">
        <f t="shared" si="62"/>
        <v>-3631852.1199999996</v>
      </c>
      <c r="H401" s="31">
        <f t="shared" si="63"/>
        <v>1677.5699999998324</v>
      </c>
      <c r="I401" s="32">
        <f t="shared" si="64"/>
        <v>-51.03995823434774</v>
      </c>
      <c r="J401" s="32">
        <f t="shared" si="65"/>
        <v>99.95187043344067</v>
      </c>
      <c r="K401" s="32">
        <f t="shared" si="66"/>
        <v>46.91982495627005</v>
      </c>
    </row>
    <row r="402" spans="1:11" ht="12.75">
      <c r="A402" s="39" t="s">
        <v>101</v>
      </c>
      <c r="B402" s="30" t="s">
        <v>102</v>
      </c>
      <c r="C402" s="31">
        <v>7115703.55</v>
      </c>
      <c r="D402" s="31">
        <v>7425116</v>
      </c>
      <c r="E402" s="31">
        <v>3485529</v>
      </c>
      <c r="F402" s="31">
        <v>3483851.43</v>
      </c>
      <c r="G402" s="31">
        <f t="shared" si="62"/>
        <v>-3631852.1199999996</v>
      </c>
      <c r="H402" s="31">
        <f t="shared" si="63"/>
        <v>1677.5699999998324</v>
      </c>
      <c r="I402" s="32">
        <f t="shared" si="64"/>
        <v>-51.03995823434774</v>
      </c>
      <c r="J402" s="32">
        <f t="shared" si="65"/>
        <v>99.95187043344067</v>
      </c>
      <c r="K402" s="32">
        <f t="shared" si="66"/>
        <v>46.91982495627005</v>
      </c>
    </row>
    <row r="403" spans="1:11" ht="12.75">
      <c r="A403" s="37" t="s">
        <v>103</v>
      </c>
      <c r="B403" s="30" t="s">
        <v>104</v>
      </c>
      <c r="C403" s="31">
        <v>776689.76</v>
      </c>
      <c r="D403" s="31">
        <v>2462670</v>
      </c>
      <c r="E403" s="31">
        <v>1110387</v>
      </c>
      <c r="F403" s="31">
        <v>1106069.92</v>
      </c>
      <c r="G403" s="31">
        <f t="shared" si="62"/>
        <v>329380.1599999999</v>
      </c>
      <c r="H403" s="31">
        <f t="shared" si="63"/>
        <v>4317.0800000000745</v>
      </c>
      <c r="I403" s="32">
        <f t="shared" si="64"/>
        <v>42.408201699479065</v>
      </c>
      <c r="J403" s="32">
        <f t="shared" si="65"/>
        <v>99.6112094251824</v>
      </c>
      <c r="K403" s="32">
        <f t="shared" si="66"/>
        <v>44.913444351049876</v>
      </c>
    </row>
    <row r="404" spans="1:11" ht="12.75">
      <c r="A404" s="38" t="s">
        <v>125</v>
      </c>
      <c r="B404" s="30" t="s">
        <v>126</v>
      </c>
      <c r="C404" s="31">
        <v>776689.76</v>
      </c>
      <c r="D404" s="31">
        <v>2462670</v>
      </c>
      <c r="E404" s="31">
        <v>1110387</v>
      </c>
      <c r="F404" s="31">
        <v>1106069.92</v>
      </c>
      <c r="G404" s="31">
        <f t="shared" si="62"/>
        <v>329380.1599999999</v>
      </c>
      <c r="H404" s="31">
        <f t="shared" si="63"/>
        <v>4317.0800000000745</v>
      </c>
      <c r="I404" s="32">
        <f t="shared" si="64"/>
        <v>42.408201699479065</v>
      </c>
      <c r="J404" s="32">
        <f t="shared" si="65"/>
        <v>99.6112094251824</v>
      </c>
      <c r="K404" s="32">
        <f t="shared" si="66"/>
        <v>44.913444351049876</v>
      </c>
    </row>
    <row r="405" spans="1:11" ht="12.75">
      <c r="A405" s="29" t="s">
        <v>127</v>
      </c>
      <c r="B405" s="30" t="s">
        <v>128</v>
      </c>
      <c r="C405" s="31">
        <v>234848280.44</v>
      </c>
      <c r="D405" s="31">
        <v>487913144</v>
      </c>
      <c r="E405" s="31">
        <v>270614966</v>
      </c>
      <c r="F405" s="31">
        <v>266641655.57</v>
      </c>
      <c r="G405" s="31">
        <f t="shared" si="62"/>
        <v>31793375.129999995</v>
      </c>
      <c r="H405" s="31">
        <f t="shared" si="63"/>
        <v>3973310.430000007</v>
      </c>
      <c r="I405" s="32">
        <f t="shared" si="64"/>
        <v>13.537836032026092</v>
      </c>
      <c r="J405" s="32">
        <f t="shared" si="65"/>
        <v>98.53174771198722</v>
      </c>
      <c r="K405" s="32">
        <f t="shared" si="66"/>
        <v>54.64941021756938</v>
      </c>
    </row>
    <row r="406" spans="1:11" ht="12.75">
      <c r="A406" s="35" t="s">
        <v>27</v>
      </c>
      <c r="B406" s="30" t="s">
        <v>129</v>
      </c>
      <c r="C406" s="31">
        <v>234848280.44</v>
      </c>
      <c r="D406" s="31">
        <v>487913144</v>
      </c>
      <c r="E406" s="31">
        <v>270614966</v>
      </c>
      <c r="F406" s="31">
        <v>266641655.57</v>
      </c>
      <c r="G406" s="31">
        <f t="shared" si="62"/>
        <v>31793375.129999995</v>
      </c>
      <c r="H406" s="31">
        <f t="shared" si="63"/>
        <v>3973310.430000007</v>
      </c>
      <c r="I406" s="32">
        <f t="shared" si="64"/>
        <v>13.537836032026092</v>
      </c>
      <c r="J406" s="32">
        <f t="shared" si="65"/>
        <v>98.53174771198722</v>
      </c>
      <c r="K406" s="32">
        <f t="shared" si="66"/>
        <v>54.64941021756938</v>
      </c>
    </row>
    <row r="407" spans="1:11" ht="12.75">
      <c r="A407" s="36" t="s">
        <v>29</v>
      </c>
      <c r="B407" s="30" t="s">
        <v>138</v>
      </c>
      <c r="C407" s="31">
        <v>193592972.7</v>
      </c>
      <c r="D407" s="31">
        <v>396285366</v>
      </c>
      <c r="E407" s="31">
        <v>219228367</v>
      </c>
      <c r="F407" s="31">
        <v>216688256.46</v>
      </c>
      <c r="G407" s="31">
        <f t="shared" si="62"/>
        <v>23095283.76000002</v>
      </c>
      <c r="H407" s="31">
        <f t="shared" si="63"/>
        <v>2540110.5399999917</v>
      </c>
      <c r="I407" s="32">
        <f t="shared" si="64"/>
        <v>11.929815136311504</v>
      </c>
      <c r="J407" s="32">
        <f t="shared" si="65"/>
        <v>98.84134039095406</v>
      </c>
      <c r="K407" s="32">
        <f t="shared" si="66"/>
        <v>54.679853219712385</v>
      </c>
    </row>
    <row r="408" spans="1:11" ht="12.75">
      <c r="A408" s="37" t="s">
        <v>141</v>
      </c>
      <c r="B408" s="30" t="s">
        <v>142</v>
      </c>
      <c r="C408" s="31">
        <v>193592972.7</v>
      </c>
      <c r="D408" s="31">
        <v>396285366</v>
      </c>
      <c r="E408" s="31">
        <v>219228367</v>
      </c>
      <c r="F408" s="31">
        <v>216688256.46</v>
      </c>
      <c r="G408" s="31">
        <f t="shared" si="62"/>
        <v>23095283.76000002</v>
      </c>
      <c r="H408" s="31">
        <f t="shared" si="63"/>
        <v>2540110.5399999917</v>
      </c>
      <c r="I408" s="32">
        <f t="shared" si="64"/>
        <v>11.929815136311504</v>
      </c>
      <c r="J408" s="32">
        <f t="shared" si="65"/>
        <v>98.84134039095406</v>
      </c>
      <c r="K408" s="32">
        <f t="shared" si="66"/>
        <v>54.679853219712385</v>
      </c>
    </row>
    <row r="409" spans="1:11" ht="12.75">
      <c r="A409" s="36" t="s">
        <v>147</v>
      </c>
      <c r="B409" s="30" t="s">
        <v>148</v>
      </c>
      <c r="C409" s="31">
        <v>41255307.74</v>
      </c>
      <c r="D409" s="31">
        <v>91627778</v>
      </c>
      <c r="E409" s="31">
        <v>51386599</v>
      </c>
      <c r="F409" s="31">
        <v>49953399.11</v>
      </c>
      <c r="G409" s="31">
        <f t="shared" si="62"/>
        <v>8698091.369999997</v>
      </c>
      <c r="H409" s="31">
        <f t="shared" si="63"/>
        <v>1433199.8900000006</v>
      </c>
      <c r="I409" s="32">
        <f t="shared" si="64"/>
        <v>21.08356923384811</v>
      </c>
      <c r="J409" s="32">
        <f t="shared" si="65"/>
        <v>97.21094620408718</v>
      </c>
      <c r="K409" s="32">
        <f t="shared" si="66"/>
        <v>54.517745819395515</v>
      </c>
    </row>
    <row r="410" spans="1:11" ht="12.75">
      <c r="A410" s="37" t="s">
        <v>149</v>
      </c>
      <c r="B410" s="30" t="s">
        <v>150</v>
      </c>
      <c r="C410" s="31">
        <v>41255307.74</v>
      </c>
      <c r="D410" s="31">
        <v>91627778</v>
      </c>
      <c r="E410" s="31">
        <v>51386599</v>
      </c>
      <c r="F410" s="31">
        <v>49953399.11</v>
      </c>
      <c r="G410" s="31">
        <f t="shared" si="62"/>
        <v>8698091.369999997</v>
      </c>
      <c r="H410" s="31">
        <f t="shared" si="63"/>
        <v>1433199.8900000006</v>
      </c>
      <c r="I410" s="32">
        <f t="shared" si="64"/>
        <v>21.08356923384811</v>
      </c>
      <c r="J410" s="32">
        <f t="shared" si="65"/>
        <v>97.21094620408718</v>
      </c>
      <c r="K410" s="32">
        <f t="shared" si="66"/>
        <v>54.517745819395515</v>
      </c>
    </row>
    <row r="411" spans="1:11" ht="25.5">
      <c r="A411" s="38" t="s">
        <v>151</v>
      </c>
      <c r="B411" s="30" t="s">
        <v>152</v>
      </c>
      <c r="C411" s="31">
        <v>41255307.74</v>
      </c>
      <c r="D411" s="31">
        <v>91627778</v>
      </c>
      <c r="E411" s="31">
        <v>51386599</v>
      </c>
      <c r="F411" s="31">
        <v>49953399.11</v>
      </c>
      <c r="G411" s="31">
        <f t="shared" si="62"/>
        <v>8698091.369999997</v>
      </c>
      <c r="H411" s="31">
        <f t="shared" si="63"/>
        <v>1433199.8900000006</v>
      </c>
      <c r="I411" s="32">
        <f t="shared" si="64"/>
        <v>21.08356923384811</v>
      </c>
      <c r="J411" s="32">
        <f t="shared" si="65"/>
        <v>97.21094620408718</v>
      </c>
      <c r="K411" s="32">
        <f t="shared" si="66"/>
        <v>54.517745819395515</v>
      </c>
    </row>
    <row r="412" spans="1:11" ht="12.75">
      <c r="A412" s="29"/>
      <c r="B412" s="30" t="s">
        <v>162</v>
      </c>
      <c r="C412" s="31">
        <v>3318734.7</v>
      </c>
      <c r="D412" s="31">
        <v>73191058</v>
      </c>
      <c r="E412" s="31">
        <v>-2633018</v>
      </c>
      <c r="F412" s="31">
        <v>3957495.6</v>
      </c>
      <c r="G412" s="31">
        <f t="shared" si="62"/>
        <v>638760.8999999999</v>
      </c>
      <c r="H412" s="31">
        <f t="shared" si="63"/>
        <v>-6590513.6</v>
      </c>
      <c r="I412" s="32">
        <f t="shared" si="64"/>
        <v>19.247121500853922</v>
      </c>
      <c r="J412" s="32">
        <f t="shared" si="65"/>
        <v>-150.30264130362954</v>
      </c>
      <c r="K412" s="32">
        <f t="shared" si="66"/>
        <v>5.407075274140729</v>
      </c>
    </row>
    <row r="413" spans="1:11" ht="12.75">
      <c r="A413" s="29" t="s">
        <v>163</v>
      </c>
      <c r="B413" s="30" t="s">
        <v>164</v>
      </c>
      <c r="C413" s="31">
        <v>-3318734.7</v>
      </c>
      <c r="D413" s="31">
        <v>-73191058</v>
      </c>
      <c r="E413" s="31">
        <v>2633018</v>
      </c>
      <c r="F413" s="31">
        <v>-3957495.6</v>
      </c>
      <c r="G413" s="31">
        <f t="shared" si="62"/>
        <v>-638760.8999999999</v>
      </c>
      <c r="H413" s="31">
        <f t="shared" si="63"/>
        <v>6590513.6</v>
      </c>
      <c r="I413" s="32">
        <f t="shared" si="64"/>
        <v>19.247121500853922</v>
      </c>
      <c r="J413" s="32">
        <f t="shared" si="65"/>
        <v>-150.30264130362954</v>
      </c>
      <c r="K413" s="32">
        <f t="shared" si="66"/>
        <v>5.407075274140729</v>
      </c>
    </row>
    <row r="414" spans="1:11" ht="12.75">
      <c r="A414" s="35" t="s">
        <v>167</v>
      </c>
      <c r="B414" s="30" t="s">
        <v>168</v>
      </c>
      <c r="C414" s="31">
        <v>-3318734.7</v>
      </c>
      <c r="D414" s="31">
        <v>-73191058</v>
      </c>
      <c r="E414" s="31">
        <v>2633018</v>
      </c>
      <c r="F414" s="31">
        <v>-3957495.6</v>
      </c>
      <c r="G414" s="31">
        <f t="shared" si="62"/>
        <v>-638760.8999999999</v>
      </c>
      <c r="H414" s="31">
        <f t="shared" si="63"/>
        <v>6590513.6</v>
      </c>
      <c r="I414" s="32">
        <f t="shared" si="64"/>
        <v>19.247121500853922</v>
      </c>
      <c r="J414" s="32">
        <f t="shared" si="65"/>
        <v>-150.30264130362954</v>
      </c>
      <c r="K414" s="32">
        <f t="shared" si="66"/>
        <v>5.407075274140729</v>
      </c>
    </row>
    <row r="415" spans="1:11" ht="25.5">
      <c r="A415" s="36" t="s">
        <v>169</v>
      </c>
      <c r="B415" s="30" t="s">
        <v>170</v>
      </c>
      <c r="C415" s="31">
        <v>-3318734.7</v>
      </c>
      <c r="D415" s="31">
        <v>-73191058</v>
      </c>
      <c r="E415" s="31">
        <v>2633018</v>
      </c>
      <c r="F415" s="31">
        <v>-3957495.6</v>
      </c>
      <c r="G415" s="31">
        <f t="shared" si="62"/>
        <v>-638760.8999999999</v>
      </c>
      <c r="H415" s="31">
        <f t="shared" si="63"/>
        <v>6590513.6</v>
      </c>
      <c r="I415" s="32">
        <f t="shared" si="64"/>
        <v>19.247121500853922</v>
      </c>
      <c r="J415" s="32">
        <f t="shared" si="65"/>
        <v>-150.30264130362954</v>
      </c>
      <c r="K415" s="32">
        <f t="shared" si="66"/>
        <v>5.407075274140729</v>
      </c>
    </row>
    <row r="416" spans="1:11" ht="12.75">
      <c r="A416" s="29"/>
      <c r="B416" s="30"/>
      <c r="C416" s="31"/>
      <c r="D416" s="31"/>
      <c r="E416" s="31"/>
      <c r="F416" s="31"/>
      <c r="G416" s="31"/>
      <c r="H416" s="31"/>
      <c r="I416" s="32"/>
      <c r="J416" s="32"/>
      <c r="K416" s="32"/>
    </row>
    <row r="417" spans="1:11" ht="12.75">
      <c r="A417" s="44" t="s">
        <v>184</v>
      </c>
      <c r="B417" s="41" t="s">
        <v>185</v>
      </c>
      <c r="C417" s="42"/>
      <c r="D417" s="42"/>
      <c r="E417" s="42"/>
      <c r="F417" s="42"/>
      <c r="G417" s="42"/>
      <c r="H417" s="42"/>
      <c r="I417" s="43"/>
      <c r="J417" s="43"/>
      <c r="K417" s="43"/>
    </row>
    <row r="418" spans="1:11" ht="12.75">
      <c r="A418" s="29" t="s">
        <v>25</v>
      </c>
      <c r="B418" s="30" t="s">
        <v>26</v>
      </c>
      <c r="C418" s="31">
        <v>7468474.28</v>
      </c>
      <c r="D418" s="31">
        <v>15873737</v>
      </c>
      <c r="E418" s="31">
        <v>7942242</v>
      </c>
      <c r="F418" s="31">
        <v>7944242.68</v>
      </c>
      <c r="G418" s="31">
        <f aca="true" t="shared" si="67" ref="G418:G450">F418-C418</f>
        <v>475768.39999999944</v>
      </c>
      <c r="H418" s="31">
        <f aca="true" t="shared" si="68" ref="H418:H450">E418-F418</f>
        <v>-2000.679999999702</v>
      </c>
      <c r="I418" s="32">
        <f aca="true" t="shared" si="69" ref="I418:I450">IF(ISERROR(F418/C418),0,F418/C418*100-100)</f>
        <v>6.370356007974351</v>
      </c>
      <c r="J418" s="32">
        <f aca="true" t="shared" si="70" ref="J418:J450">IF(ISERROR(F418/E418),0,F418/E418*100)</f>
        <v>100.02519036816054</v>
      </c>
      <c r="K418" s="32">
        <f aca="true" t="shared" si="71" ref="K418:K450">IF(ISERROR(F418/D418),0,F418/D418*100)</f>
        <v>50.046455223492735</v>
      </c>
    </row>
    <row r="419" spans="1:11" ht="12.75">
      <c r="A419" s="35" t="s">
        <v>52</v>
      </c>
      <c r="B419" s="30" t="s">
        <v>53</v>
      </c>
      <c r="C419" s="31">
        <v>372300.55</v>
      </c>
      <c r="D419" s="31">
        <v>873730</v>
      </c>
      <c r="E419" s="31">
        <v>375300</v>
      </c>
      <c r="F419" s="31">
        <v>376717.4</v>
      </c>
      <c r="G419" s="31">
        <f t="shared" si="67"/>
        <v>4416.850000000035</v>
      </c>
      <c r="H419" s="31">
        <f t="shared" si="68"/>
        <v>-1417.4000000000233</v>
      </c>
      <c r="I419" s="32">
        <f t="shared" si="69"/>
        <v>1.186366767387284</v>
      </c>
      <c r="J419" s="32">
        <f t="shared" si="70"/>
        <v>100.37767119637624</v>
      </c>
      <c r="K419" s="32">
        <f t="shared" si="71"/>
        <v>43.115996932690884</v>
      </c>
    </row>
    <row r="420" spans="1:11" ht="25.5">
      <c r="A420" s="36" t="s">
        <v>54</v>
      </c>
      <c r="B420" s="30" t="s">
        <v>55</v>
      </c>
      <c r="C420" s="31">
        <v>372300.55</v>
      </c>
      <c r="D420" s="31">
        <v>873730</v>
      </c>
      <c r="E420" s="31">
        <v>375300</v>
      </c>
      <c r="F420" s="31">
        <v>376717.4</v>
      </c>
      <c r="G420" s="31">
        <f t="shared" si="67"/>
        <v>4416.850000000035</v>
      </c>
      <c r="H420" s="31">
        <f t="shared" si="68"/>
        <v>-1417.4000000000233</v>
      </c>
      <c r="I420" s="32">
        <f t="shared" si="69"/>
        <v>1.186366767387284</v>
      </c>
      <c r="J420" s="32">
        <f t="shared" si="70"/>
        <v>100.37767119637624</v>
      </c>
      <c r="K420" s="32">
        <f t="shared" si="71"/>
        <v>43.115996932690884</v>
      </c>
    </row>
    <row r="421" spans="1:11" ht="25.5">
      <c r="A421" s="37" t="s">
        <v>56</v>
      </c>
      <c r="B421" s="30" t="s">
        <v>57</v>
      </c>
      <c r="C421" s="31">
        <v>372300.55</v>
      </c>
      <c r="D421" s="31">
        <v>873730</v>
      </c>
      <c r="E421" s="31">
        <v>375300</v>
      </c>
      <c r="F421" s="31">
        <v>376717.4</v>
      </c>
      <c r="G421" s="31">
        <f t="shared" si="67"/>
        <v>4416.850000000035</v>
      </c>
      <c r="H421" s="31">
        <f t="shared" si="68"/>
        <v>-1417.4000000000233</v>
      </c>
      <c r="I421" s="32">
        <f t="shared" si="69"/>
        <v>1.186366767387284</v>
      </c>
      <c r="J421" s="32">
        <f t="shared" si="70"/>
        <v>100.37767119637624</v>
      </c>
      <c r="K421" s="32">
        <f t="shared" si="71"/>
        <v>43.115996932690884</v>
      </c>
    </row>
    <row r="422" spans="1:11" ht="25.5">
      <c r="A422" s="38" t="s">
        <v>68</v>
      </c>
      <c r="B422" s="30" t="s">
        <v>69</v>
      </c>
      <c r="C422" s="31">
        <v>371330.02</v>
      </c>
      <c r="D422" s="31">
        <v>873730</v>
      </c>
      <c r="E422" s="31">
        <v>375300</v>
      </c>
      <c r="F422" s="31">
        <v>375915.47</v>
      </c>
      <c r="G422" s="31">
        <f t="shared" si="67"/>
        <v>4585.449999999953</v>
      </c>
      <c r="H422" s="31">
        <f t="shared" si="68"/>
        <v>-615.4699999999721</v>
      </c>
      <c r="I422" s="32">
        <f t="shared" si="69"/>
        <v>1.234871880275108</v>
      </c>
      <c r="J422" s="32">
        <f t="shared" si="70"/>
        <v>100.1639941380229</v>
      </c>
      <c r="K422" s="32">
        <f t="shared" si="71"/>
        <v>43.0242145742964</v>
      </c>
    </row>
    <row r="423" spans="1:11" ht="51">
      <c r="A423" s="38" t="s">
        <v>72</v>
      </c>
      <c r="B423" s="30" t="s">
        <v>73</v>
      </c>
      <c r="C423" s="31">
        <v>970.53</v>
      </c>
      <c r="D423" s="31">
        <v>0</v>
      </c>
      <c r="E423" s="31">
        <v>0</v>
      </c>
      <c r="F423" s="31">
        <v>801.93</v>
      </c>
      <c r="G423" s="31">
        <f t="shared" si="67"/>
        <v>-168.60000000000002</v>
      </c>
      <c r="H423" s="31">
        <f t="shared" si="68"/>
        <v>-801.93</v>
      </c>
      <c r="I423" s="32">
        <f t="shared" si="69"/>
        <v>-17.371951407993564</v>
      </c>
      <c r="J423" s="32">
        <f t="shared" si="70"/>
        <v>0</v>
      </c>
      <c r="K423" s="32">
        <f t="shared" si="71"/>
        <v>0</v>
      </c>
    </row>
    <row r="424" spans="1:11" ht="25.5">
      <c r="A424" s="35" t="s">
        <v>79</v>
      </c>
      <c r="B424" s="30" t="s">
        <v>80</v>
      </c>
      <c r="C424" s="31">
        <v>1220.73</v>
      </c>
      <c r="D424" s="31">
        <v>16105</v>
      </c>
      <c r="E424" s="31">
        <v>18</v>
      </c>
      <c r="F424" s="31">
        <v>601.28</v>
      </c>
      <c r="G424" s="31">
        <f t="shared" si="67"/>
        <v>-619.45</v>
      </c>
      <c r="H424" s="31">
        <f t="shared" si="68"/>
        <v>-583.28</v>
      </c>
      <c r="I424" s="32">
        <f t="shared" si="69"/>
        <v>-50.74422681510244</v>
      </c>
      <c r="J424" s="32">
        <f t="shared" si="70"/>
        <v>3340.4444444444443</v>
      </c>
      <c r="K424" s="32">
        <f t="shared" si="71"/>
        <v>3.733498913380937</v>
      </c>
    </row>
    <row r="425" spans="1:11" ht="12.75">
      <c r="A425" s="35" t="s">
        <v>81</v>
      </c>
      <c r="B425" s="30" t="s">
        <v>82</v>
      </c>
      <c r="C425" s="31">
        <v>7094953</v>
      </c>
      <c r="D425" s="31">
        <v>14983902</v>
      </c>
      <c r="E425" s="31">
        <v>7566924</v>
      </c>
      <c r="F425" s="31">
        <v>7566924</v>
      </c>
      <c r="G425" s="31">
        <f t="shared" si="67"/>
        <v>471971</v>
      </c>
      <c r="H425" s="31">
        <f t="shared" si="68"/>
        <v>0</v>
      </c>
      <c r="I425" s="32">
        <f t="shared" si="69"/>
        <v>6.652207562192444</v>
      </c>
      <c r="J425" s="32">
        <f t="shared" si="70"/>
        <v>100</v>
      </c>
      <c r="K425" s="32">
        <f t="shared" si="71"/>
        <v>50.50035698311428</v>
      </c>
    </row>
    <row r="426" spans="1:11" ht="12.75">
      <c r="A426" s="36" t="s">
        <v>83</v>
      </c>
      <c r="B426" s="30" t="s">
        <v>84</v>
      </c>
      <c r="C426" s="31">
        <v>7094953</v>
      </c>
      <c r="D426" s="31">
        <v>14983902</v>
      </c>
      <c r="E426" s="31">
        <v>7566924</v>
      </c>
      <c r="F426" s="31">
        <v>7566924</v>
      </c>
      <c r="G426" s="31">
        <f t="shared" si="67"/>
        <v>471971</v>
      </c>
      <c r="H426" s="31">
        <f t="shared" si="68"/>
        <v>0</v>
      </c>
      <c r="I426" s="32">
        <f t="shared" si="69"/>
        <v>6.652207562192444</v>
      </c>
      <c r="J426" s="32">
        <f t="shared" si="70"/>
        <v>100</v>
      </c>
      <c r="K426" s="32">
        <f t="shared" si="71"/>
        <v>50.50035698311428</v>
      </c>
    </row>
    <row r="427" spans="1:11" ht="25.5">
      <c r="A427" s="37" t="s">
        <v>85</v>
      </c>
      <c r="B427" s="30" t="s">
        <v>86</v>
      </c>
      <c r="C427" s="31">
        <v>789719</v>
      </c>
      <c r="D427" s="31">
        <v>1708564</v>
      </c>
      <c r="E427" s="31">
        <v>835539</v>
      </c>
      <c r="F427" s="31">
        <v>835539</v>
      </c>
      <c r="G427" s="31">
        <f t="shared" si="67"/>
        <v>45820</v>
      </c>
      <c r="H427" s="31">
        <f t="shared" si="68"/>
        <v>0</v>
      </c>
      <c r="I427" s="32">
        <f t="shared" si="69"/>
        <v>5.802063772050573</v>
      </c>
      <c r="J427" s="32">
        <f t="shared" si="70"/>
        <v>100</v>
      </c>
      <c r="K427" s="32">
        <f t="shared" si="71"/>
        <v>48.90299690266212</v>
      </c>
    </row>
    <row r="428" spans="1:11" ht="25.5">
      <c r="A428" s="38" t="s">
        <v>87</v>
      </c>
      <c r="B428" s="30" t="s">
        <v>88</v>
      </c>
      <c r="C428" s="31">
        <v>789719</v>
      </c>
      <c r="D428" s="31">
        <v>1708564</v>
      </c>
      <c r="E428" s="31">
        <v>835539</v>
      </c>
      <c r="F428" s="31">
        <v>835539</v>
      </c>
      <c r="G428" s="31">
        <f t="shared" si="67"/>
        <v>45820</v>
      </c>
      <c r="H428" s="31">
        <f t="shared" si="68"/>
        <v>0</v>
      </c>
      <c r="I428" s="32">
        <f t="shared" si="69"/>
        <v>5.802063772050573</v>
      </c>
      <c r="J428" s="32">
        <f t="shared" si="70"/>
        <v>100</v>
      </c>
      <c r="K428" s="32">
        <f t="shared" si="71"/>
        <v>48.90299690266212</v>
      </c>
    </row>
    <row r="429" spans="1:11" ht="51">
      <c r="A429" s="39" t="s">
        <v>89</v>
      </c>
      <c r="B429" s="30" t="s">
        <v>90</v>
      </c>
      <c r="C429" s="31">
        <v>761415</v>
      </c>
      <c r="D429" s="31">
        <v>1520387</v>
      </c>
      <c r="E429" s="31">
        <v>760191</v>
      </c>
      <c r="F429" s="31">
        <v>760191</v>
      </c>
      <c r="G429" s="31">
        <f t="shared" si="67"/>
        <v>-1224</v>
      </c>
      <c r="H429" s="31">
        <f t="shared" si="68"/>
        <v>0</v>
      </c>
      <c r="I429" s="32">
        <f t="shared" si="69"/>
        <v>-0.16075333425267502</v>
      </c>
      <c r="J429" s="32">
        <f t="shared" si="70"/>
        <v>100</v>
      </c>
      <c r="K429" s="32">
        <f t="shared" si="71"/>
        <v>49.999835568181</v>
      </c>
    </row>
    <row r="430" spans="1:11" ht="12.75">
      <c r="A430" s="39" t="s">
        <v>101</v>
      </c>
      <c r="B430" s="30" t="s">
        <v>102</v>
      </c>
      <c r="C430" s="31">
        <v>28304</v>
      </c>
      <c r="D430" s="31">
        <v>188177</v>
      </c>
      <c r="E430" s="31">
        <v>75348</v>
      </c>
      <c r="F430" s="31">
        <v>75348</v>
      </c>
      <c r="G430" s="31">
        <f t="shared" si="67"/>
        <v>47044</v>
      </c>
      <c r="H430" s="31">
        <f t="shared" si="68"/>
        <v>0</v>
      </c>
      <c r="I430" s="32">
        <f t="shared" si="69"/>
        <v>166.20972300734877</v>
      </c>
      <c r="J430" s="32">
        <f t="shared" si="70"/>
        <v>100</v>
      </c>
      <c r="K430" s="32">
        <f t="shared" si="71"/>
        <v>40.04102520499317</v>
      </c>
    </row>
    <row r="431" spans="1:11" ht="12.75">
      <c r="A431" s="37" t="s">
        <v>103</v>
      </c>
      <c r="B431" s="30" t="s">
        <v>104</v>
      </c>
      <c r="C431" s="31">
        <v>6305234</v>
      </c>
      <c r="D431" s="31">
        <v>13275338</v>
      </c>
      <c r="E431" s="31">
        <v>6731385</v>
      </c>
      <c r="F431" s="31">
        <v>6731385</v>
      </c>
      <c r="G431" s="31">
        <f t="shared" si="67"/>
        <v>426151</v>
      </c>
      <c r="H431" s="31">
        <f t="shared" si="68"/>
        <v>0</v>
      </c>
      <c r="I431" s="32">
        <f t="shared" si="69"/>
        <v>6.7586865134585</v>
      </c>
      <c r="J431" s="32">
        <f t="shared" si="70"/>
        <v>100</v>
      </c>
      <c r="K431" s="32">
        <f t="shared" si="71"/>
        <v>50.70594059450689</v>
      </c>
    </row>
    <row r="432" spans="1:11" ht="12.75">
      <c r="A432" s="38" t="s">
        <v>105</v>
      </c>
      <c r="B432" s="30" t="s">
        <v>106</v>
      </c>
      <c r="C432" s="31">
        <v>6305234</v>
      </c>
      <c r="D432" s="31">
        <v>13275338</v>
      </c>
      <c r="E432" s="31">
        <v>6731385</v>
      </c>
      <c r="F432" s="31">
        <v>6731385</v>
      </c>
      <c r="G432" s="31">
        <f t="shared" si="67"/>
        <v>426151</v>
      </c>
      <c r="H432" s="31">
        <f t="shared" si="68"/>
        <v>0</v>
      </c>
      <c r="I432" s="32">
        <f t="shared" si="69"/>
        <v>6.7586865134585</v>
      </c>
      <c r="J432" s="32">
        <f t="shared" si="70"/>
        <v>100</v>
      </c>
      <c r="K432" s="32">
        <f t="shared" si="71"/>
        <v>50.70594059450689</v>
      </c>
    </row>
    <row r="433" spans="1:11" ht="25.5">
      <c r="A433" s="39" t="s">
        <v>117</v>
      </c>
      <c r="B433" s="30" t="s">
        <v>118</v>
      </c>
      <c r="C433" s="31">
        <v>4556793</v>
      </c>
      <c r="D433" s="31">
        <v>9136404</v>
      </c>
      <c r="E433" s="31">
        <v>4765822</v>
      </c>
      <c r="F433" s="31">
        <v>4765822</v>
      </c>
      <c r="G433" s="31">
        <f t="shared" si="67"/>
        <v>209029</v>
      </c>
      <c r="H433" s="31">
        <f t="shared" si="68"/>
        <v>0</v>
      </c>
      <c r="I433" s="32">
        <f t="shared" si="69"/>
        <v>4.587195424501388</v>
      </c>
      <c r="J433" s="32">
        <f t="shared" si="70"/>
        <v>100</v>
      </c>
      <c r="K433" s="32">
        <f t="shared" si="71"/>
        <v>52.162995419204314</v>
      </c>
    </row>
    <row r="434" spans="1:11" ht="25.5">
      <c r="A434" s="39" t="s">
        <v>119</v>
      </c>
      <c r="B434" s="30" t="s">
        <v>120</v>
      </c>
      <c r="C434" s="31">
        <v>366965</v>
      </c>
      <c r="D434" s="31">
        <v>1103789</v>
      </c>
      <c r="E434" s="31">
        <v>382343</v>
      </c>
      <c r="F434" s="31">
        <v>382343</v>
      </c>
      <c r="G434" s="31">
        <f t="shared" si="67"/>
        <v>15378</v>
      </c>
      <c r="H434" s="31">
        <f t="shared" si="68"/>
        <v>0</v>
      </c>
      <c r="I434" s="32">
        <f t="shared" si="69"/>
        <v>4.190590383279073</v>
      </c>
      <c r="J434" s="32">
        <f t="shared" si="70"/>
        <v>100</v>
      </c>
      <c r="K434" s="32">
        <f t="shared" si="71"/>
        <v>34.63913845852785</v>
      </c>
    </row>
    <row r="435" spans="1:11" ht="25.5">
      <c r="A435" s="39" t="s">
        <v>121</v>
      </c>
      <c r="B435" s="30" t="s">
        <v>122</v>
      </c>
      <c r="C435" s="31">
        <v>98991</v>
      </c>
      <c r="D435" s="31">
        <v>206473</v>
      </c>
      <c r="E435" s="31">
        <v>107702</v>
      </c>
      <c r="F435" s="31">
        <v>107702</v>
      </c>
      <c r="G435" s="31">
        <f t="shared" si="67"/>
        <v>8711</v>
      </c>
      <c r="H435" s="31">
        <f t="shared" si="68"/>
        <v>0</v>
      </c>
      <c r="I435" s="32">
        <f t="shared" si="69"/>
        <v>8.799789879888081</v>
      </c>
      <c r="J435" s="32">
        <f t="shared" si="70"/>
        <v>100</v>
      </c>
      <c r="K435" s="32">
        <f t="shared" si="71"/>
        <v>52.16275251485667</v>
      </c>
    </row>
    <row r="436" spans="1:11" s="5" customFormat="1" ht="25.5">
      <c r="A436" s="39" t="s">
        <v>123</v>
      </c>
      <c r="B436" s="30" t="s">
        <v>124</v>
      </c>
      <c r="C436" s="31">
        <v>1282485</v>
      </c>
      <c r="D436" s="31">
        <v>2828672</v>
      </c>
      <c r="E436" s="31">
        <v>1475518</v>
      </c>
      <c r="F436" s="31">
        <v>1475518</v>
      </c>
      <c r="G436" s="31">
        <f t="shared" si="67"/>
        <v>193033</v>
      </c>
      <c r="H436" s="31">
        <f t="shared" si="68"/>
        <v>0</v>
      </c>
      <c r="I436" s="32">
        <f t="shared" si="69"/>
        <v>15.051482083611106</v>
      </c>
      <c r="J436" s="32">
        <f t="shared" si="70"/>
        <v>100</v>
      </c>
      <c r="K436" s="32">
        <f t="shared" si="71"/>
        <v>52.16292309606769</v>
      </c>
    </row>
    <row r="437" spans="1:11" ht="12.75">
      <c r="A437" s="29" t="s">
        <v>127</v>
      </c>
      <c r="B437" s="30" t="s">
        <v>128</v>
      </c>
      <c r="C437" s="31">
        <v>7456790.88</v>
      </c>
      <c r="D437" s="31">
        <v>15873737</v>
      </c>
      <c r="E437" s="31">
        <v>7942242</v>
      </c>
      <c r="F437" s="31">
        <v>7900444.84</v>
      </c>
      <c r="G437" s="31">
        <f t="shared" si="67"/>
        <v>443653.95999999996</v>
      </c>
      <c r="H437" s="31">
        <f t="shared" si="68"/>
        <v>41797.16000000015</v>
      </c>
      <c r="I437" s="32">
        <f t="shared" si="69"/>
        <v>5.949663429477852</v>
      </c>
      <c r="J437" s="32">
        <f t="shared" si="70"/>
        <v>99.4737360055259</v>
      </c>
      <c r="K437" s="32">
        <f t="shared" si="71"/>
        <v>49.77054136653518</v>
      </c>
    </row>
    <row r="438" spans="1:11" ht="12.75">
      <c r="A438" s="35" t="s">
        <v>27</v>
      </c>
      <c r="B438" s="30" t="s">
        <v>129</v>
      </c>
      <c r="C438" s="31">
        <v>7047702.51</v>
      </c>
      <c r="D438" s="31">
        <v>14603358</v>
      </c>
      <c r="E438" s="31">
        <v>7208704</v>
      </c>
      <c r="F438" s="31">
        <v>7166906.92</v>
      </c>
      <c r="G438" s="31">
        <f t="shared" si="67"/>
        <v>119204.41000000015</v>
      </c>
      <c r="H438" s="31">
        <f t="shared" si="68"/>
        <v>41797.080000000075</v>
      </c>
      <c r="I438" s="32">
        <f t="shared" si="69"/>
        <v>1.6913938951148992</v>
      </c>
      <c r="J438" s="32">
        <f t="shared" si="70"/>
        <v>99.42018593078589</v>
      </c>
      <c r="K438" s="32">
        <f t="shared" si="71"/>
        <v>49.077115825004086</v>
      </c>
    </row>
    <row r="439" spans="1:11" ht="12.75">
      <c r="A439" s="36" t="s">
        <v>130</v>
      </c>
      <c r="B439" s="30" t="s">
        <v>131</v>
      </c>
      <c r="C439" s="31">
        <v>7030260.51</v>
      </c>
      <c r="D439" s="31">
        <v>14581938</v>
      </c>
      <c r="E439" s="31">
        <v>7189727</v>
      </c>
      <c r="F439" s="31">
        <v>7147930.85</v>
      </c>
      <c r="G439" s="31">
        <f t="shared" si="67"/>
        <v>117670.33999999985</v>
      </c>
      <c r="H439" s="31">
        <f t="shared" si="68"/>
        <v>41796.15000000037</v>
      </c>
      <c r="I439" s="32">
        <f t="shared" si="69"/>
        <v>1.6737692697535493</v>
      </c>
      <c r="J439" s="32">
        <f t="shared" si="70"/>
        <v>99.41866846960949</v>
      </c>
      <c r="K439" s="32">
        <f t="shared" si="71"/>
        <v>49.019073116344344</v>
      </c>
    </row>
    <row r="440" spans="1:11" ht="12.75">
      <c r="A440" s="37" t="s">
        <v>132</v>
      </c>
      <c r="B440" s="30" t="s">
        <v>133</v>
      </c>
      <c r="C440" s="31">
        <v>5193294.57</v>
      </c>
      <c r="D440" s="31">
        <v>11244491</v>
      </c>
      <c r="E440" s="31">
        <v>5435695</v>
      </c>
      <c r="F440" s="31">
        <v>5435693.3</v>
      </c>
      <c r="G440" s="31">
        <f t="shared" si="67"/>
        <v>242398.72999999952</v>
      </c>
      <c r="H440" s="31">
        <f t="shared" si="68"/>
        <v>1.7000000001862645</v>
      </c>
      <c r="I440" s="32">
        <f t="shared" si="69"/>
        <v>4.667532848998391</v>
      </c>
      <c r="J440" s="32">
        <f t="shared" si="70"/>
        <v>99.9999687252504</v>
      </c>
      <c r="K440" s="32">
        <f t="shared" si="71"/>
        <v>48.3409458018153</v>
      </c>
    </row>
    <row r="441" spans="1:11" ht="12.75">
      <c r="A441" s="38" t="s">
        <v>134</v>
      </c>
      <c r="B441" s="30" t="s">
        <v>135</v>
      </c>
      <c r="C441" s="31">
        <v>4000002.55</v>
      </c>
      <c r="D441" s="31">
        <v>8997136</v>
      </c>
      <c r="E441" s="31">
        <v>4273226</v>
      </c>
      <c r="F441" s="31">
        <v>4273225.28</v>
      </c>
      <c r="G441" s="31">
        <f t="shared" si="67"/>
        <v>273222.73000000045</v>
      </c>
      <c r="H441" s="31">
        <f t="shared" si="68"/>
        <v>0.7199999997392297</v>
      </c>
      <c r="I441" s="32">
        <f t="shared" si="69"/>
        <v>6.830563895515525</v>
      </c>
      <c r="J441" s="32">
        <f t="shared" si="70"/>
        <v>99.99998315090286</v>
      </c>
      <c r="K441" s="32">
        <f t="shared" si="71"/>
        <v>47.49539497902444</v>
      </c>
    </row>
    <row r="442" spans="1:11" ht="12.75">
      <c r="A442" s="37" t="s">
        <v>136</v>
      </c>
      <c r="B442" s="30" t="s">
        <v>137</v>
      </c>
      <c r="C442" s="31">
        <v>1836965.94</v>
      </c>
      <c r="D442" s="31">
        <v>3337447</v>
      </c>
      <c r="E442" s="31">
        <v>1754032</v>
      </c>
      <c r="F442" s="31">
        <v>1712237.55</v>
      </c>
      <c r="G442" s="31">
        <f t="shared" si="67"/>
        <v>-124728.3899999999</v>
      </c>
      <c r="H442" s="31">
        <f t="shared" si="68"/>
        <v>41794.44999999995</v>
      </c>
      <c r="I442" s="32">
        <f t="shared" si="69"/>
        <v>-6.789913045420974</v>
      </c>
      <c r="J442" s="32">
        <f t="shared" si="70"/>
        <v>97.61723560345536</v>
      </c>
      <c r="K442" s="32">
        <f t="shared" si="71"/>
        <v>51.3038124650369</v>
      </c>
    </row>
    <row r="443" spans="1:11" ht="25.5">
      <c r="A443" s="36" t="s">
        <v>143</v>
      </c>
      <c r="B443" s="30" t="s">
        <v>144</v>
      </c>
      <c r="C443" s="31">
        <v>17442</v>
      </c>
      <c r="D443" s="31">
        <v>21420</v>
      </c>
      <c r="E443" s="31">
        <v>18977</v>
      </c>
      <c r="F443" s="31">
        <v>18976.07</v>
      </c>
      <c r="G443" s="31">
        <f t="shared" si="67"/>
        <v>1534.0699999999997</v>
      </c>
      <c r="H443" s="31">
        <f t="shared" si="68"/>
        <v>0.930000000000291</v>
      </c>
      <c r="I443" s="32">
        <f t="shared" si="69"/>
        <v>8.79526430455222</v>
      </c>
      <c r="J443" s="32">
        <f t="shared" si="70"/>
        <v>99.99509933076882</v>
      </c>
      <c r="K443" s="32">
        <f t="shared" si="71"/>
        <v>88.59042950513538</v>
      </c>
    </row>
    <row r="444" spans="1:11" ht="12.75">
      <c r="A444" s="37" t="s">
        <v>145</v>
      </c>
      <c r="B444" s="30" t="s">
        <v>146</v>
      </c>
      <c r="C444" s="31">
        <v>17442</v>
      </c>
      <c r="D444" s="31">
        <v>21420</v>
      </c>
      <c r="E444" s="31">
        <v>18977</v>
      </c>
      <c r="F444" s="31">
        <v>18976.07</v>
      </c>
      <c r="G444" s="31">
        <f t="shared" si="67"/>
        <v>1534.0699999999997</v>
      </c>
      <c r="H444" s="31">
        <f t="shared" si="68"/>
        <v>0.930000000000291</v>
      </c>
      <c r="I444" s="32">
        <f t="shared" si="69"/>
        <v>8.79526430455222</v>
      </c>
      <c r="J444" s="32">
        <f t="shared" si="70"/>
        <v>99.99509933076882</v>
      </c>
      <c r="K444" s="32">
        <f t="shared" si="71"/>
        <v>88.59042950513538</v>
      </c>
    </row>
    <row r="445" spans="1:11" ht="12.75">
      <c r="A445" s="35" t="s">
        <v>52</v>
      </c>
      <c r="B445" s="30" t="s">
        <v>159</v>
      </c>
      <c r="C445" s="31">
        <v>409088.37</v>
      </c>
      <c r="D445" s="31">
        <v>1270379</v>
      </c>
      <c r="E445" s="31">
        <v>733538</v>
      </c>
      <c r="F445" s="31">
        <v>733537.92</v>
      </c>
      <c r="G445" s="31">
        <f t="shared" si="67"/>
        <v>324449.55000000005</v>
      </c>
      <c r="H445" s="31">
        <f t="shared" si="68"/>
        <v>0.07999999995809048</v>
      </c>
      <c r="I445" s="32">
        <f t="shared" si="69"/>
        <v>79.31038225310587</v>
      </c>
      <c r="J445" s="32">
        <f t="shared" si="70"/>
        <v>99.99998909395288</v>
      </c>
      <c r="K445" s="32">
        <f t="shared" si="71"/>
        <v>57.741659772398634</v>
      </c>
    </row>
    <row r="446" spans="1:11" ht="12.75">
      <c r="A446" s="36" t="s">
        <v>160</v>
      </c>
      <c r="B446" s="30" t="s">
        <v>161</v>
      </c>
      <c r="C446" s="31">
        <v>409088.37</v>
      </c>
      <c r="D446" s="31">
        <v>1270379</v>
      </c>
      <c r="E446" s="31">
        <v>733538</v>
      </c>
      <c r="F446" s="31">
        <v>733537.92</v>
      </c>
      <c r="G446" s="31">
        <f t="shared" si="67"/>
        <v>324449.55000000005</v>
      </c>
      <c r="H446" s="31">
        <f t="shared" si="68"/>
        <v>0.07999999995809048</v>
      </c>
      <c r="I446" s="32">
        <f t="shared" si="69"/>
        <v>79.31038225310587</v>
      </c>
      <c r="J446" s="32">
        <f t="shared" si="70"/>
        <v>99.99998909395288</v>
      </c>
      <c r="K446" s="32">
        <f t="shared" si="71"/>
        <v>57.741659772398634</v>
      </c>
    </row>
    <row r="447" spans="1:11" ht="12.75">
      <c r="A447" s="29"/>
      <c r="B447" s="30" t="s">
        <v>162</v>
      </c>
      <c r="C447" s="31">
        <v>11683.4</v>
      </c>
      <c r="D447" s="31">
        <v>0</v>
      </c>
      <c r="E447" s="31">
        <v>0</v>
      </c>
      <c r="F447" s="31">
        <v>43797.84</v>
      </c>
      <c r="G447" s="31">
        <f t="shared" si="67"/>
        <v>32114.439999999995</v>
      </c>
      <c r="H447" s="31">
        <f t="shared" si="68"/>
        <v>-43797.84</v>
      </c>
      <c r="I447" s="32">
        <f t="shared" si="69"/>
        <v>274.8723830391838</v>
      </c>
      <c r="J447" s="32">
        <f t="shared" si="70"/>
        <v>0</v>
      </c>
      <c r="K447" s="32">
        <f t="shared" si="71"/>
        <v>0</v>
      </c>
    </row>
    <row r="448" spans="1:11" ht="12.75">
      <c r="A448" s="29" t="s">
        <v>163</v>
      </c>
      <c r="B448" s="30" t="s">
        <v>164</v>
      </c>
      <c r="C448" s="31">
        <v>-11683.4</v>
      </c>
      <c r="D448" s="31">
        <v>0</v>
      </c>
      <c r="E448" s="31">
        <v>0</v>
      </c>
      <c r="F448" s="31">
        <v>-43797.84</v>
      </c>
      <c r="G448" s="31">
        <f t="shared" si="67"/>
        <v>-32114.439999999995</v>
      </c>
      <c r="H448" s="31">
        <f t="shared" si="68"/>
        <v>43797.84</v>
      </c>
      <c r="I448" s="32">
        <f t="shared" si="69"/>
        <v>274.8723830391838</v>
      </c>
      <c r="J448" s="32">
        <f t="shared" si="70"/>
        <v>0</v>
      </c>
      <c r="K448" s="32">
        <f t="shared" si="71"/>
        <v>0</v>
      </c>
    </row>
    <row r="449" spans="1:11" ht="12.75">
      <c r="A449" s="35" t="s">
        <v>167</v>
      </c>
      <c r="B449" s="30" t="s">
        <v>168</v>
      </c>
      <c r="C449" s="31">
        <v>-11683.4</v>
      </c>
      <c r="D449" s="31">
        <v>0</v>
      </c>
      <c r="E449" s="31">
        <v>0</v>
      </c>
      <c r="F449" s="31">
        <v>-43797.84</v>
      </c>
      <c r="G449" s="31">
        <f t="shared" si="67"/>
        <v>-32114.439999999995</v>
      </c>
      <c r="H449" s="31">
        <f t="shared" si="68"/>
        <v>43797.84</v>
      </c>
      <c r="I449" s="32">
        <f t="shared" si="69"/>
        <v>274.8723830391838</v>
      </c>
      <c r="J449" s="32">
        <f t="shared" si="70"/>
        <v>0</v>
      </c>
      <c r="K449" s="32">
        <f t="shared" si="71"/>
        <v>0</v>
      </c>
    </row>
    <row r="450" spans="1:11" ht="25.5">
      <c r="A450" s="36" t="s">
        <v>169</v>
      </c>
      <c r="B450" s="30" t="s">
        <v>170</v>
      </c>
      <c r="C450" s="31">
        <v>-11683.4</v>
      </c>
      <c r="D450" s="31">
        <v>0</v>
      </c>
      <c r="E450" s="31">
        <v>0</v>
      </c>
      <c r="F450" s="31">
        <v>-43797.84</v>
      </c>
      <c r="G450" s="31">
        <f t="shared" si="67"/>
        <v>-32114.439999999995</v>
      </c>
      <c r="H450" s="31">
        <f t="shared" si="68"/>
        <v>43797.84</v>
      </c>
      <c r="I450" s="32">
        <f t="shared" si="69"/>
        <v>274.8723830391838</v>
      </c>
      <c r="J450" s="32">
        <f t="shared" si="70"/>
        <v>0</v>
      </c>
      <c r="K450" s="32">
        <f t="shared" si="71"/>
        <v>0</v>
      </c>
    </row>
    <row r="453" spans="1:11" ht="15.75">
      <c r="A453" s="45" t="s">
        <v>186</v>
      </c>
      <c r="E453" s="46" t="s">
        <v>10</v>
      </c>
      <c r="K453" s="47" t="s">
        <v>187</v>
      </c>
    </row>
    <row r="455" ht="15.75">
      <c r="A455" s="45" t="s">
        <v>11</v>
      </c>
    </row>
  </sheetData>
  <sheetProtection/>
  <mergeCells count="9">
    <mergeCell ref="A7:K7"/>
    <mergeCell ref="A8:K8"/>
    <mergeCell ref="A6:K6"/>
    <mergeCell ref="A1:K1"/>
    <mergeCell ref="A2:K2"/>
    <mergeCell ref="A3:K3"/>
    <mergeCell ref="A4:K4"/>
    <mergeCell ref="F5:G5"/>
    <mergeCell ref="J5:K5"/>
  </mergeCells>
  <printOptions/>
  <pageMargins left="0.5905511811023623" right="0.5905511811023623" top="0.7874015748031497" bottom="0.3937007874015748" header="0.5118110236220472" footer="0.2362204724409449"/>
  <pageSetup fitToHeight="0" fitToWidth="1" horizontalDpi="600" verticalDpi="600" orientation="landscape" paperSize="9" scale="69" r:id="rId2"/>
  <headerFooter alignWithMargins="0">
    <oddFooter>&amp;CLapa &amp;P no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Speciālā budžeta ieņēmumu un izdevumu izpilde</dc:title>
  <dc:subject>Operatīvais ceturkšņa pārskats</dc:subject>
  <dc:creator>Pārskatu departaments</dc:creator>
  <cp:keywords/>
  <dc:description/>
  <cp:lastModifiedBy>Zanda Ancāne</cp:lastModifiedBy>
  <cp:lastPrinted>2015-01-16T13:28:48Z</cp:lastPrinted>
  <dcterms:created xsi:type="dcterms:W3CDTF">2013-04-16T16:16:54Z</dcterms:created>
  <dcterms:modified xsi:type="dcterms:W3CDTF">2016-07-15T07:55:44Z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Valsts_SB_ien_izd_2016_II_cet.xls</vt:lpwstr>
  </property>
</Properties>
</file>