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2600" tabRatio="711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'SB'!$A$1:$K$413</definedName>
    <definedName name="_xlnm.Print_Titles" localSheetId="1">'SB'!$8:$9</definedName>
  </definedNames>
  <calcPr fullCalcOnLoad="1"/>
</workbook>
</file>

<file path=xl/sharedStrings.xml><?xml version="1.0" encoding="utf-8"?>
<sst xmlns="http://schemas.openxmlformats.org/spreadsheetml/2006/main" count="789" uniqueCount="168">
  <si>
    <t>04.01.00</t>
  </si>
  <si>
    <t>04.02.00</t>
  </si>
  <si>
    <t>04.03.00</t>
  </si>
  <si>
    <t>04.04.00</t>
  </si>
  <si>
    <t>04.05.00</t>
  </si>
  <si>
    <t>Valsts pensiju speciālais budžets</t>
  </si>
  <si>
    <t>Nodarbinātības speciālais budžets</t>
  </si>
  <si>
    <t>Darba negadījumu speciālais budžets</t>
  </si>
  <si>
    <t>Invaliditātes, maternitātes un slimības speciālais budžets</t>
  </si>
  <si>
    <t>Valsts sociālās apdrošināšanas aģentūras speciālais budžets</t>
  </si>
  <si>
    <t xml:space="preserve">18. </t>
  </si>
  <si>
    <t>Brīvprātīgās sociālās apdrošināšanas iemaksas valsts pensiju apdrošināšanai</t>
  </si>
  <si>
    <t>Ieņēmumi valsts speciālajā budžetā no valsts sociālās apdrošināšanas obligāto iemaksu sadales</t>
  </si>
  <si>
    <t>Valsts sociālās apdrošināšanas obligātās iemaksas valsts pensiju apdrošināšanai</t>
  </si>
  <si>
    <t>Valsts sociālās apdrošināšanas obligātās iemaksas sociālajai apdrošināšanai bezdarba gadījumiem</t>
  </si>
  <si>
    <t>Valsts sociālās apdrošināšanas obligātās iemaksas sociālajai apdrošināšanai pret nelaimes gadījumiem darbā un arodslimībām</t>
  </si>
  <si>
    <t>Citi valsts sociālās apdrošināšanas speciālā budžeta ieņēmumi saskaņā ar normatīvajiem aktiem</t>
  </si>
  <si>
    <t>Ieņēmumi no kapitāldaļu pārdošanas un pārvērtēšanas, vērtspapīru tirdzniecības un pārvērtēšanas</t>
  </si>
  <si>
    <t>Uzkrātā fondēto pensiju kapitāla iemaksas valsts pensiju speciālajā budžetā</t>
  </si>
  <si>
    <t>VSAA ieņēmumi par valsts fondēto pensiju shēmas administrēšanu</t>
  </si>
  <si>
    <t>Iepriekšējos budžeta periodos valsts sociālās apdrošināšanas speciālā budžeta saņemto un iepriekšējos gados neizlietoto budžeta līdzekļu no īpašiem mērķiem iezīmētiem ieņēmumiem atmaksa</t>
  </si>
  <si>
    <t>Pārējie valsts sociālās apdrošināšanas speciālā budžeta ieņēmumi</t>
  </si>
  <si>
    <t>Ieņēmumi no valsts sociālās apdrošināšanas speciālā budžeta līdzekļu noguldījumiem depozītā</t>
  </si>
  <si>
    <t>Ieņēmumi no maksas pakalpojumiem un citi pašu ieņēmumi – kopā</t>
  </si>
  <si>
    <t>Valsts speciālajā budžetā saņemtie transferti no valsts pamatbudžeta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</si>
  <si>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</si>
  <si>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</si>
  <si>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</si>
  <si>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No darba negadījumu speciālā budžeta sociālajai apdrošināšanai bezdarba gadījumam</t>
  </si>
  <si>
    <t>No invaliditātes, maternitātes un slimības speciālā budžeta sociālajai apdrošināšanai bezdarba gadījumam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</si>
  <si>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</si>
  <si>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</si>
  <si>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</si>
  <si>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</si>
  <si>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Kārtējie maksājumi Eiropas Savienības budžetā un starptautiskā sadarbība</t>
  </si>
  <si>
    <t>Valsts speciālā budžeta naudas līdzekļu atlikumu izmaiņas palielinājums (-) vai samazinājums (+)</t>
  </si>
  <si>
    <t>Speciālais budžets</t>
  </si>
  <si>
    <t>Labklājības ministrija</t>
  </si>
  <si>
    <t>Sociālā apdrošināšana</t>
  </si>
  <si>
    <t>2.0.grupa</t>
  </si>
  <si>
    <t>Nenodokļu ieņēmumi</t>
  </si>
  <si>
    <t>Ieņēmumi no kapitāla daļu pārdošanas</t>
  </si>
  <si>
    <r>
      <t>7</t>
    </r>
    <r>
      <rPr>
        <sz val="8"/>
        <rFont val="Times New Roman"/>
        <family val="1"/>
      </rPr>
      <t xml:space="preserve"> = 6 - 3</t>
    </r>
  </si>
  <si>
    <r>
      <t>9</t>
    </r>
    <r>
      <rPr>
        <sz val="8"/>
        <rFont val="Times New Roman"/>
        <family val="1"/>
      </rPr>
      <t xml:space="preserve"> = 6 : 3 x 100 - 100</t>
    </r>
  </si>
  <si>
    <t>22430</t>
  </si>
  <si>
    <t>Saņemtie transferti viena speciālā budžeta veida ietvaros</t>
  </si>
  <si>
    <t>F210100003</t>
  </si>
  <si>
    <t>5.0.grupa</t>
  </si>
  <si>
    <t>Transferti</t>
  </si>
  <si>
    <t>18.0.0.0.</t>
  </si>
  <si>
    <t>Valsts budžeta transferti</t>
  </si>
  <si>
    <t>18200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</si>
  <si>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</si>
  <si>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</si>
  <si>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</si>
  <si>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</si>
  <si>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</si>
  <si>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18522</t>
  </si>
  <si>
    <t>18523</t>
  </si>
  <si>
    <t>18524</t>
  </si>
  <si>
    <t>18525</t>
  </si>
  <si>
    <t>18526</t>
  </si>
  <si>
    <t>18527</t>
  </si>
  <si>
    <t>18528</t>
  </si>
  <si>
    <t>18529</t>
  </si>
  <si>
    <t>18530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</si>
  <si>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</si>
  <si>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</si>
  <si>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</si>
  <si>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</si>
  <si>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</si>
  <si>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</si>
  <si>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</si>
  <si>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</si>
  <si>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PĀRSKATS</t>
  </si>
  <si>
    <t>02440</t>
  </si>
  <si>
    <t>22500</t>
  </si>
  <si>
    <t>Pārējās sociālās apdrošināšanas iemaksas</t>
  </si>
  <si>
    <t>22520</t>
  </si>
  <si>
    <t>3000</t>
  </si>
  <si>
    <t>Subsīdijas un dotācijas</t>
  </si>
  <si>
    <t>22590</t>
  </si>
  <si>
    <t>1.4.apakšgrupa</t>
  </si>
  <si>
    <t>1.5.apakšgrupa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</si>
  <si>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</si>
  <si>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</si>
  <si>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</si>
  <si>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</si>
  <si>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</si>
  <si>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</si>
  <si>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</si>
  <si>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02400</t>
  </si>
  <si>
    <t>02410</t>
  </si>
  <si>
    <t>02420</t>
  </si>
  <si>
    <t>02430</t>
  </si>
  <si>
    <t>6000</t>
  </si>
  <si>
    <t>7700</t>
  </si>
  <si>
    <t>Starptautiskā sadarbība</t>
  </si>
  <si>
    <t>7100</t>
  </si>
  <si>
    <t>7110</t>
  </si>
  <si>
    <t>7140</t>
  </si>
  <si>
    <t>7400</t>
  </si>
  <si>
    <t>Kapitālie izdevumi</t>
  </si>
  <si>
    <t>2.1.apakšgrupa</t>
  </si>
  <si>
    <t>Pamatkapitāla veidošana</t>
  </si>
  <si>
    <t>Finansiālā bilance</t>
  </si>
  <si>
    <t>1; 2, 3; 4.2; 5.gr.</t>
  </si>
  <si>
    <t>Ieņēmumi – kopā</t>
  </si>
  <si>
    <t>1.0.grupa</t>
  </si>
  <si>
    <t>Nodokļu ieņēmumi</t>
  </si>
  <si>
    <r>
      <t>8</t>
    </r>
    <r>
      <rPr>
        <sz val="8"/>
        <rFont val="Times New Roman"/>
        <family val="1"/>
      </rPr>
      <t xml:space="preserve"> = 5 - 6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</si>
  <si>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</si>
  <si>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</si>
  <si>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Pārskata perioda izpilde</t>
  </si>
  <si>
    <t>Pārskata perioda izpilde pret gada plānu (procentos)</t>
  </si>
  <si>
    <t>Budžetu klasifikāciju kodu nosaukumi; programmu (apakšprogrammu) nosaukumi</t>
  </si>
  <si>
    <t>Budžetu klasifikāciju kodi</t>
  </si>
  <si>
    <t>22.4.0.0.</t>
  </si>
  <si>
    <t>22410</t>
  </si>
  <si>
    <t>Regresa prasības</t>
  </si>
  <si>
    <t>22420</t>
  </si>
  <si>
    <t>22421</t>
  </si>
  <si>
    <t>Dividendes no kapitāla daļām</t>
  </si>
  <si>
    <t>22422</t>
  </si>
  <si>
    <t>22440</t>
  </si>
  <si>
    <t>22470</t>
  </si>
  <si>
    <t>22490</t>
  </si>
  <si>
    <t>Pārējie iepriekš neklasificētie ieņēmumi</t>
  </si>
  <si>
    <t>22.6.0.0.</t>
  </si>
  <si>
    <t>22620</t>
  </si>
  <si>
    <t>3.0.grupa</t>
  </si>
  <si>
    <t>Pārējie nenodokļu ieņēmumi – kopā</t>
  </si>
  <si>
    <t>Finansēšana</t>
  </si>
  <si>
    <t>Naudas līdzekļi</t>
  </si>
  <si>
    <t>F00000000</t>
  </si>
  <si>
    <t>F21010000</t>
  </si>
  <si>
    <t>Preces un pakalpojumi</t>
  </si>
  <si>
    <t>04.00.00</t>
  </si>
  <si>
    <t>Operatīvais pārskats</t>
  </si>
  <si>
    <t>I. Valsts pamatfunkciju īstenošana</t>
  </si>
  <si>
    <t>Rīgā</t>
  </si>
  <si>
    <t>Smilšu iela 1, Rīga, LV-1919, tālr. 67094222, fakss 67094220, e-pasts kase@kase.gov.lv, www.kase.gov.lv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</si>
  <si>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</si>
  <si>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Valsts sociālās apdrošināšanas obligātās iemaksas invaliditātes, maternitātes, slimības un vecāku apdrošināšanai</t>
  </si>
  <si>
    <t>22540</t>
  </si>
  <si>
    <t>22550</t>
  </si>
  <si>
    <t>22560</t>
  </si>
  <si>
    <t>Valsts sociālās apdrošināšanas iemaksas un solidaritātes nodoklis fondēto pensiju shēmā</t>
  </si>
  <si>
    <t>12/13.0.0.0;22.*.0.0</t>
  </si>
  <si>
    <t>Valsts budžeta transferti un uzturēšanas izdevumu transferti</t>
  </si>
  <si>
    <t>Solidaritātes nodokļa iemaksa iedzīvotāju ienākuma nodokļa kontā</t>
  </si>
  <si>
    <t>Solidaritātes nodokļa iemaksa nodokļa maksātāju privāto pensiju fondu pensiju plānos</t>
  </si>
  <si>
    <t>Transferti viena budžeta veida ietvaros un uzturēšanas izdevumu transferti starp budžeta veidiem</t>
  </si>
  <si>
    <t>Valsts budžeta transferti no valsts speciālā budžeta uz valsts speciālo budžetu</t>
  </si>
  <si>
    <t>Pārējie valsts budžeta uzturēšanas izdevumu transferti citiem budžetiem</t>
  </si>
  <si>
    <t>Solidaritātes nodokļa iemaksa valsts pensiju speciālajā budžetā</t>
  </si>
  <si>
    <t>Pārskata perioda prognozes un izpildes starpība</t>
  </si>
  <si>
    <t>Pārskata perioda izpilde pret pārskata perioda prognozi (procentos)</t>
  </si>
  <si>
    <t>Pārskata perioda prognoze</t>
  </si>
  <si>
    <t>Subsīdijas, dotācijas, sociālie maksājumi un kompensācijas</t>
  </si>
  <si>
    <t>Sociāla rakstura maksājumi un kompensācijas</t>
  </si>
  <si>
    <t>Valsts budžeta uzturēšanas izdevumu transferti no valsts speciālā budžeta uz valsts pamatbudžetu</t>
  </si>
  <si>
    <t>Speciālā budžeta ieņēmumu un izdevumu izpilde 2021. gada 12 mēnešos</t>
  </si>
  <si>
    <t>(01.01.2021.-31.12.2021.)</t>
  </si>
  <si>
    <t>Iepriekšējā gada 12 mēnešu izpilde</t>
  </si>
  <si>
    <t>2021. gada plāns</t>
  </si>
  <si>
    <t>Pārskata perioda izpildes un iepriekšējā gada 12 mēnešu izpildes izmaiņas</t>
  </si>
  <si>
    <t>Pārskata perioda izpildes un iepriekšējā gada 12 mēnešu izpildes izmaiņas (procentos)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</si>
</sst>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_-* ###,0&quot;.&quot;00\ _L_s_-;\-* ###,0&quot;.&quot;00\ _L_s_-;_-* &quot;-&quot;??\ _L_s_-;_-@_-"/>
    <numFmt numFmtId="177" formatCode="_-* #,##0\ _L_s_-;\-* #,##0\ _L_s_-;_-* &quot;-&quot;\ _L_s_-;_-@_-"/>
    <numFmt numFmtId="178" formatCode="_-* ###,0&quot;.&quot;00\ &quot;Ls&quot;_-;\-* ###,0&quot;.&quot;00\ &quot;Ls&quot;_-;_-* &quot;-&quot;??\ &quot;Ls&quot;_-;_-@_-"/>
    <numFmt numFmtId="179" formatCode="_-* #,##0\ &quot;Ls&quot;_-;\-* #,##0\ &quot;Ls&quot;_-;_-* &quot;-&quot;\ &quot;Ls&quot;_-;_-@_-"/>
    <numFmt numFmtId="180" formatCode="0&quot;.&quot;0"/>
    <numFmt numFmtId="181" formatCode="0.0"/>
    <numFmt numFmtId="182" formatCode="#,##0.0"/>
    <numFmt numFmtId="183" formatCode="#,##0.00\ &quot;LVL&quot;"/>
    <numFmt numFmtId="184" formatCode="#,##0.00\ &quot;LVL&quot;;\-\ #,##0.00\ &quot;LVL&quot;"/>
    <numFmt numFmtId="185" formatCode="#,##0.0\ ;\-\ #,##0.0"/>
    <numFmt numFmtId="186" formatCode="#,##0.00\ ;\-\ #,##0.00"/>
    <numFmt numFmtId="187" formatCode="#,##0\ ;\-\ #,##0"/>
    <numFmt numFmtId="188" formatCode="#,##0.0\ &quot;LVL&quot;;\-\ #,##0.0\ &quot;LVL&quot;"/>
    <numFmt numFmtId="189" formatCode="#,##0.0000000"/>
    <numFmt numFmtId="190" formatCode="#,##0.00;\-\ #,##0.00"/>
    <numFmt numFmtId="191" formatCode="#,##0.0;\-\ #,##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19" fillId="28" borderId="8" applyNumberFormat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180" fontId="30" fillId="10" borderId="0" applyBorder="0" applyProtection="0">
      <alignment/>
    </xf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182" fontId="31" fillId="0" borderId="0" xfId="0" applyNumberFormat="1" applyFont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vertical="center"/>
    </xf>
    <xf numFmtId="182" fontId="36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3" fontId="31" fillId="0" borderId="13" xfId="0" applyNumberFormat="1" applyFont="1" applyBorder="1" applyAlignment="1">
      <alignment vertical="center"/>
    </xf>
    <xf numFmtId="182" fontId="31" fillId="0" borderId="13" xfId="0" applyNumberFormat="1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3" fontId="38" fillId="0" borderId="13" xfId="0" applyNumberFormat="1" applyFont="1" applyBorder="1" applyAlignment="1">
      <alignment vertical="center"/>
    </xf>
    <xf numFmtId="182" fontId="38" fillId="0" borderId="13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" vertical="center" wrapText="1"/>
    </xf>
    <xf numFmtId="0" fontId="32" fillId="0" borderId="0" xfId="134" applyFont="1" applyFill="1" applyAlignment="1">
      <alignment horizontal="right" vertical="center"/>
      <protection/>
    </xf>
    <xf numFmtId="0" fontId="33" fillId="0" borderId="0" xfId="134" applyFont="1" applyFill="1" applyBorder="1" applyAlignment="1">
      <alignment horizontal="center" vertical="center"/>
      <protection/>
    </xf>
    <xf numFmtId="3" fontId="33" fillId="0" borderId="0" xfId="134" applyNumberFormat="1" applyFont="1" applyFill="1" applyBorder="1" applyAlignment="1">
      <alignment horizontal="right" vertical="center"/>
      <protection/>
    </xf>
    <xf numFmtId="4" fontId="33" fillId="0" borderId="0" xfId="134" applyNumberFormat="1" applyFont="1" applyFill="1" applyBorder="1" applyAlignment="1">
      <alignment horizontal="right" vertical="center"/>
      <protection/>
    </xf>
    <xf numFmtId="0" fontId="38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left" vertical="center" wrapText="1" indent="1"/>
    </xf>
    <xf numFmtId="49" fontId="31" fillId="0" borderId="13" xfId="0" applyNumberFormat="1" applyFont="1" applyBorder="1" applyAlignment="1">
      <alignment horizontal="left" vertical="center" wrapText="1" indent="2"/>
    </xf>
    <xf numFmtId="49" fontId="31" fillId="0" borderId="13" xfId="0" applyNumberFormat="1" applyFont="1" applyBorder="1" applyAlignment="1">
      <alignment horizontal="left" vertical="center" wrapText="1" indent="3"/>
    </xf>
    <xf numFmtId="49" fontId="31" fillId="0" borderId="13" xfId="0" applyNumberFormat="1" applyFont="1" applyBorder="1" applyAlignment="1">
      <alignment horizontal="left" vertical="center" wrapText="1" indent="4"/>
    </xf>
    <xf numFmtId="49" fontId="38" fillId="0" borderId="13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vertical="center" wrapText="1"/>
    </xf>
    <xf numFmtId="49" fontId="36" fillId="0" borderId="13" xfId="0" applyNumberFormat="1" applyFont="1" applyBorder="1" applyAlignment="1">
      <alignment vertical="center" wrapText="1"/>
    </xf>
    <xf numFmtId="0" fontId="39" fillId="0" borderId="1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left" vertical="center" wrapText="1" indent="5"/>
    </xf>
    <xf numFmtId="49" fontId="38" fillId="0" borderId="13" xfId="0" applyNumberFormat="1" applyFont="1" applyBorder="1" applyAlignment="1">
      <alignment horizontal="left" vertical="center" wrapText="1" indent="1"/>
    </xf>
    <xf numFmtId="0" fontId="31" fillId="0" borderId="0" xfId="134" applyFont="1" applyFill="1" applyAlignment="1">
      <alignment horizontal="right" vertical="center"/>
      <protection/>
    </xf>
    <xf numFmtId="49" fontId="34" fillId="0" borderId="0" xfId="0" applyNumberFormat="1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182" fontId="34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center"/>
    </xf>
    <xf numFmtId="3" fontId="33" fillId="0" borderId="0" xfId="134" applyNumberFormat="1" applyFont="1" applyFill="1" applyBorder="1" applyAlignment="1">
      <alignment horizontal="center" vertical="center" wrapText="1"/>
      <protection/>
    </xf>
    <xf numFmtId="0" fontId="34" fillId="0" borderId="0" xfId="134" applyFont="1" applyFill="1" applyBorder="1" applyAlignment="1">
      <alignment horizontal="center" vertical="center"/>
      <protection/>
    </xf>
    <xf numFmtId="0" fontId="40" fillId="0" borderId="0" xfId="134" applyNumberFormat="1" applyFont="1" applyFill="1" applyBorder="1" applyAlignment="1">
      <alignment horizontal="center" wrapText="1"/>
      <protection/>
    </xf>
    <xf numFmtId="0" fontId="33" fillId="0" borderId="0" xfId="133" applyNumberFormat="1" applyFont="1" applyBorder="1" applyAlignment="1">
      <alignment horizontal="center" wrapText="1"/>
      <protection/>
    </xf>
    <xf numFmtId="0" fontId="31" fillId="0" borderId="0" xfId="133" applyFont="1" applyAlignment="1">
      <alignment horizontal="center" vertical="center"/>
      <protection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0 2 2" xfId="80"/>
    <cellStyle name="Normal 10 3" xfId="81"/>
    <cellStyle name="Normal 11" xfId="82"/>
    <cellStyle name="Normal 11 2" xfId="83"/>
    <cellStyle name="Normal 11 2 2" xfId="84"/>
    <cellStyle name="Normal 11 3" xfId="85"/>
    <cellStyle name="Normal 12" xfId="86"/>
    <cellStyle name="Normal 12 2" xfId="87"/>
    <cellStyle name="Normal 12 2 2" xfId="88"/>
    <cellStyle name="Normal 12 3" xfId="89"/>
    <cellStyle name="Normal 13" xfId="90"/>
    <cellStyle name="Normal 13 2" xfId="91"/>
    <cellStyle name="Normal 13 2 2" xfId="92"/>
    <cellStyle name="Normal 13 3" xfId="93"/>
    <cellStyle name="Normal 14" xfId="94"/>
    <cellStyle name="Normal 14 2" xfId="95"/>
    <cellStyle name="Normal 14 2 2" xfId="96"/>
    <cellStyle name="Normal 14 3" xfId="97"/>
    <cellStyle name="Normal 15" xfId="98"/>
    <cellStyle name="Normal 15 2" xfId="99"/>
    <cellStyle name="Normal 15 2 2" xfId="100"/>
    <cellStyle name="Normal 15 3" xfId="101"/>
    <cellStyle name="Normal 16" xfId="102"/>
    <cellStyle name="Normal 16 2" xfId="103"/>
    <cellStyle name="Normal 16 2 2" xfId="104"/>
    <cellStyle name="Normal 16 3" xfId="105"/>
    <cellStyle name="Normal 18" xfId="106"/>
    <cellStyle name="Normal 18 2" xfId="107"/>
    <cellStyle name="Normal 2" xfId="108"/>
    <cellStyle name="Normal 2 2" xfId="109"/>
    <cellStyle name="Normal 2 2 2" xfId="110"/>
    <cellStyle name="Normal 2 3" xfId="111"/>
    <cellStyle name="Normal 20" xfId="112"/>
    <cellStyle name="Normal 20 2" xfId="113"/>
    <cellStyle name="Normal 20 2 2" xfId="114"/>
    <cellStyle name="Normal 20 3" xfId="115"/>
    <cellStyle name="Normal 21" xfId="116"/>
    <cellStyle name="Normal 21 2" xfId="117"/>
    <cellStyle name="Normal 21 2 2" xfId="118"/>
    <cellStyle name="Normal 21 3" xfId="119"/>
    <cellStyle name="Normal 3" xfId="120"/>
    <cellStyle name="Normal 5" xfId="121"/>
    <cellStyle name="Normal 5 2" xfId="122"/>
    <cellStyle name="Normal 5 2 2" xfId="123"/>
    <cellStyle name="Normal 5 3" xfId="124"/>
    <cellStyle name="Normal 8" xfId="125"/>
    <cellStyle name="Normal 8 2" xfId="126"/>
    <cellStyle name="Normal 8 2 2" xfId="127"/>
    <cellStyle name="Normal 8 3" xfId="128"/>
    <cellStyle name="Normal 9" xfId="129"/>
    <cellStyle name="Normal 9 2" xfId="130"/>
    <cellStyle name="Normal 9 2 2" xfId="131"/>
    <cellStyle name="Normal 9 3" xfId="132"/>
    <cellStyle name="Normal_2.17_Valsts_budzeta_izpilde" xfId="133"/>
    <cellStyle name="Normal_Izdrukai" xfId="134"/>
    <cellStyle name="Note" xfId="135"/>
    <cellStyle name="Output" xfId="136"/>
    <cellStyle name="Parastais_FMLikp01_p05_221205_pap_afp_makp" xfId="137"/>
    <cellStyle name="Percent" xfId="138"/>
    <cellStyle name="SAPBEXaggData" xfId="139"/>
    <cellStyle name="SAPBEXaggDataEmph" xfId="140"/>
    <cellStyle name="SAPBEXaggItem" xfId="141"/>
    <cellStyle name="SAPBEXaggItemX" xfId="142"/>
    <cellStyle name="SAPBEXchaText" xfId="143"/>
    <cellStyle name="SAPBEXexcBad7" xfId="144"/>
    <cellStyle name="SAPBEXexcBad8" xfId="145"/>
    <cellStyle name="SAPBEXexcBad9" xfId="146"/>
    <cellStyle name="SAPBEXexcCritical4" xfId="147"/>
    <cellStyle name="SAPBEXexcCritical5" xfId="148"/>
    <cellStyle name="SAPBEXexcCritical6" xfId="149"/>
    <cellStyle name="SAPBEXexcGood1" xfId="150"/>
    <cellStyle name="SAPBEXexcGood2" xfId="151"/>
    <cellStyle name="SAPBEXexcGood3" xfId="152"/>
    <cellStyle name="SAPBEXfilterDrill" xfId="153"/>
    <cellStyle name="SAPBEXfilterItem" xfId="154"/>
    <cellStyle name="SAPBEXfilterText" xfId="155"/>
    <cellStyle name="SAPBEXformats" xfId="156"/>
    <cellStyle name="SAPBEXheaderItem" xfId="157"/>
    <cellStyle name="SAPBEXheaderText" xfId="158"/>
    <cellStyle name="SAPBEXHLevel0" xfId="159"/>
    <cellStyle name="SAPBEXHLevel0X" xfId="160"/>
    <cellStyle name="SAPBEXHLevel1" xfId="161"/>
    <cellStyle name="SAPBEXHLevel1X" xfId="162"/>
    <cellStyle name="SAPBEXHLevel2" xfId="163"/>
    <cellStyle name="SAPBEXHLevel2X" xfId="164"/>
    <cellStyle name="SAPBEXHLevel3" xfId="165"/>
    <cellStyle name="SAPBEXHLevel3X" xfId="166"/>
    <cellStyle name="SAPBEXinputData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X" xfId="175"/>
    <cellStyle name="SAPBEXtitle" xfId="176"/>
    <cellStyle name="SAPBEXundefined" xfId="177"/>
    <cellStyle name="Sheet Title" xfId="178"/>
    <cellStyle name="Style 1" xfId="179"/>
    <cellStyle name="Title" xfId="180"/>
    <cellStyle name="Total" xfId="181"/>
    <cellStyle name="V?st.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13"/>
  <sheetViews>
    <sheetView tabSelected="1" zoomScalePageLayoutView="0" workbookViewId="0" topLeftCell="A1">
      <selection activeCell="M408" sqref="M408"/>
    </sheetView>
  </sheetViews>
  <sheetFormatPr defaultColWidth="9.140625" defaultRowHeight="12.75"/>
  <cols>
    <col min="1" max="1" width="16.28125" style="31" customWidth="1"/>
    <col min="2" max="2" width="50.00390625" style="4" customWidth="1"/>
    <col min="3" max="5" width="15.28125" style="5" customWidth="1"/>
    <col min="6" max="6" width="11.421875" style="5" customWidth="1"/>
    <col min="7" max="8" width="15.28125" style="5" customWidth="1"/>
    <col min="9" max="9" width="15.28125" style="6" customWidth="1"/>
    <col min="10" max="10" width="11.421875" style="6" customWidth="1"/>
    <col min="11" max="11" width="15.28125" style="6" customWidth="1"/>
    <col min="12" max="16384" width="9.140625" style="1" customWidth="1"/>
  </cols>
  <sheetData>
    <row r="1" spans="1:11" ht="37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4" customHeight="1">
      <c r="A2" s="43" t="s">
        <v>141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4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5" t="s">
        <v>140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>
      <c r="A5" s="42" t="s">
        <v>138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41" t="s">
        <v>162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>
      <c r="A7" s="42" t="s">
        <v>163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2.75" customHeight="1">
      <c r="A8" s="18"/>
      <c r="B8" s="18"/>
      <c r="C8" s="19"/>
      <c r="D8" s="19"/>
      <c r="E8" s="19"/>
      <c r="F8" s="20"/>
      <c r="G8" s="17"/>
      <c r="H8" s="19"/>
      <c r="I8" s="19"/>
      <c r="J8" s="20"/>
      <c r="K8" s="36" t="s">
        <v>142</v>
      </c>
    </row>
    <row r="9" spans="1:11" ht="89.25">
      <c r="A9" s="21" t="s">
        <v>116</v>
      </c>
      <c r="B9" s="21" t="s">
        <v>115</v>
      </c>
      <c r="C9" s="22" t="s">
        <v>164</v>
      </c>
      <c r="D9" s="22" t="s">
        <v>165</v>
      </c>
      <c r="E9" s="22" t="s">
        <v>158</v>
      </c>
      <c r="F9" s="23" t="s">
        <v>113</v>
      </c>
      <c r="G9" s="22" t="s">
        <v>166</v>
      </c>
      <c r="H9" s="22" t="s">
        <v>156</v>
      </c>
      <c r="I9" s="22" t="s">
        <v>167</v>
      </c>
      <c r="J9" s="23" t="s">
        <v>157</v>
      </c>
      <c r="K9" s="22" t="s">
        <v>114</v>
      </c>
    </row>
    <row r="10" spans="1:11" s="2" customFormat="1" ht="1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 t="s">
        <v>42</v>
      </c>
      <c r="H10" s="33" t="s">
        <v>110</v>
      </c>
      <c r="I10" s="33" t="s">
        <v>43</v>
      </c>
      <c r="J10" s="33" t="s">
        <v>111</v>
      </c>
      <c r="K10" s="33" t="s">
        <v>112</v>
      </c>
    </row>
    <row r="11" spans="1:11" s="2" customFormat="1" ht="15">
      <c r="A11" s="32"/>
      <c r="B11" s="7" t="s">
        <v>36</v>
      </c>
      <c r="C11" s="8"/>
      <c r="D11" s="8"/>
      <c r="E11" s="8"/>
      <c r="F11" s="8"/>
      <c r="G11" s="8"/>
      <c r="H11" s="8"/>
      <c r="I11" s="9"/>
      <c r="J11" s="9"/>
      <c r="K11" s="9"/>
    </row>
    <row r="12" spans="1:11" ht="12.75">
      <c r="A12" s="24"/>
      <c r="B12" s="10"/>
      <c r="C12" s="11"/>
      <c r="D12" s="11"/>
      <c r="E12" s="11"/>
      <c r="F12" s="11"/>
      <c r="G12" s="11"/>
      <c r="H12" s="11"/>
      <c r="I12" s="12"/>
      <c r="J12" s="12"/>
      <c r="K12" s="12"/>
    </row>
    <row r="13" spans="1:11" ht="12.75">
      <c r="A13" s="25" t="s">
        <v>10</v>
      </c>
      <c r="B13" s="16" t="s">
        <v>37</v>
      </c>
      <c r="C13" s="11"/>
      <c r="D13" s="11"/>
      <c r="E13" s="11"/>
      <c r="F13" s="11"/>
      <c r="G13" s="11"/>
      <c r="H13" s="11"/>
      <c r="I13" s="12"/>
      <c r="J13" s="12"/>
      <c r="K13" s="12"/>
    </row>
    <row r="14" spans="1:11" ht="12.75">
      <c r="A14" s="24" t="s">
        <v>106</v>
      </c>
      <c r="B14" s="10" t="s">
        <v>107</v>
      </c>
      <c r="C14" s="11">
        <v>3283420885.03</v>
      </c>
      <c r="D14" s="11">
        <v>3432874605</v>
      </c>
      <c r="E14" s="11">
        <v>3368660056</v>
      </c>
      <c r="F14" s="11">
        <v>3613984521.91</v>
      </c>
      <c r="G14" s="11">
        <f aca="true" t="shared" si="0" ref="G14:G45">F14-C14</f>
        <v>330563636.87999964</v>
      </c>
      <c r="H14" s="11">
        <f aca="true" t="shared" si="1" ref="H14:H45">E14-F14</f>
        <v>-245324465.90999985</v>
      </c>
      <c r="I14" s="12">
        <f aca="true" t="shared" si="2" ref="I14:I45">IF(ISERROR(F14/C14),0,F14/C14*100-100)</f>
        <v>10.067659567712695</v>
      </c>
      <c r="J14" s="12">
        <f aca="true" t="shared" si="3" ref="J14:J45">IF(ISERROR(F14/E14),0,F14/E14*100)</f>
        <v>107.28255335450207</v>
      </c>
      <c r="K14" s="12">
        <f aca="true" t="shared" si="4" ref="K14:K45">IF(ISERROR(F14/D14),0,F14/D14*100)</f>
        <v>105.27575101771012</v>
      </c>
    </row>
    <row r="15" spans="1:11" ht="12.75">
      <c r="A15" s="26" t="s">
        <v>108</v>
      </c>
      <c r="B15" s="10" t="s">
        <v>109</v>
      </c>
      <c r="C15" s="11">
        <v>2815867983.86</v>
      </c>
      <c r="D15" s="11">
        <v>2840359424</v>
      </c>
      <c r="E15" s="11">
        <v>2840359424</v>
      </c>
      <c r="F15" s="11">
        <v>3018049389.47</v>
      </c>
      <c r="G15" s="11">
        <f t="shared" si="0"/>
        <v>202181405.60999966</v>
      </c>
      <c r="H15" s="11">
        <f t="shared" si="1"/>
        <v>-177689965.4699998</v>
      </c>
      <c r="I15" s="12">
        <f t="shared" si="2"/>
        <v>7.180074022250466</v>
      </c>
      <c r="J15" s="12">
        <f t="shared" si="3"/>
        <v>106.25589719274909</v>
      </c>
      <c r="K15" s="12">
        <f t="shared" si="4"/>
        <v>106.25589719274909</v>
      </c>
    </row>
    <row r="16" spans="1:11" ht="12.75">
      <c r="A16" s="27" t="s">
        <v>84</v>
      </c>
      <c r="B16" s="10" t="s">
        <v>85</v>
      </c>
      <c r="C16" s="11">
        <v>2815867983.86</v>
      </c>
      <c r="D16" s="11">
        <v>2840359424</v>
      </c>
      <c r="E16" s="11">
        <v>2840359424</v>
      </c>
      <c r="F16" s="11">
        <v>3018049389.47</v>
      </c>
      <c r="G16" s="11">
        <f t="shared" si="0"/>
        <v>202181405.60999966</v>
      </c>
      <c r="H16" s="11">
        <f t="shared" si="1"/>
        <v>-177689965.4699998</v>
      </c>
      <c r="I16" s="12">
        <f t="shared" si="2"/>
        <v>7.180074022250466</v>
      </c>
      <c r="J16" s="12">
        <f t="shared" si="3"/>
        <v>106.25589719274909</v>
      </c>
      <c r="K16" s="12">
        <f t="shared" si="4"/>
        <v>106.25589719274909</v>
      </c>
    </row>
    <row r="17" spans="1:11" ht="12.75">
      <c r="A17" s="28" t="s">
        <v>86</v>
      </c>
      <c r="B17" s="10" t="s">
        <v>87</v>
      </c>
      <c r="C17" s="11">
        <v>3404097850.66</v>
      </c>
      <c r="D17" s="11">
        <v>2840359424</v>
      </c>
      <c r="E17" s="11">
        <v>2840359424</v>
      </c>
      <c r="F17" s="11">
        <v>3640176733.42</v>
      </c>
      <c r="G17" s="11">
        <f t="shared" si="0"/>
        <v>236078882.76000023</v>
      </c>
      <c r="H17" s="11">
        <f t="shared" si="1"/>
        <v>-799817309.4200001</v>
      </c>
      <c r="I17" s="12">
        <f t="shared" si="2"/>
        <v>6.935137975373664</v>
      </c>
      <c r="J17" s="12">
        <f t="shared" si="3"/>
        <v>128.1590175757982</v>
      </c>
      <c r="K17" s="12">
        <f t="shared" si="4"/>
        <v>128.1590175757982</v>
      </c>
    </row>
    <row r="18" spans="1:11" ht="12.75">
      <c r="A18" s="29" t="s">
        <v>88</v>
      </c>
      <c r="B18" s="10" t="s">
        <v>89</v>
      </c>
      <c r="C18" s="11">
        <v>206351.89</v>
      </c>
      <c r="D18" s="11">
        <v>225000</v>
      </c>
      <c r="E18" s="11">
        <v>225000</v>
      </c>
      <c r="F18" s="11">
        <v>195007.6</v>
      </c>
      <c r="G18" s="11">
        <f t="shared" si="0"/>
        <v>-11344.290000000008</v>
      </c>
      <c r="H18" s="11">
        <f t="shared" si="1"/>
        <v>29992.399999999994</v>
      </c>
      <c r="I18" s="12">
        <f t="shared" si="2"/>
        <v>-5.497545963838775</v>
      </c>
      <c r="J18" s="12">
        <f t="shared" si="3"/>
        <v>86.67004444444444</v>
      </c>
      <c r="K18" s="12">
        <f t="shared" si="4"/>
        <v>86.67004444444444</v>
      </c>
    </row>
    <row r="19" spans="1:11" ht="25.5">
      <c r="A19" s="34" t="s">
        <v>90</v>
      </c>
      <c r="B19" s="10" t="s">
        <v>11</v>
      </c>
      <c r="C19" s="11">
        <v>193484.17</v>
      </c>
      <c r="D19" s="11">
        <v>205000</v>
      </c>
      <c r="E19" s="11">
        <v>205000</v>
      </c>
      <c r="F19" s="11">
        <v>191568.97</v>
      </c>
      <c r="G19" s="11">
        <f t="shared" si="0"/>
        <v>-1915.2000000000116</v>
      </c>
      <c r="H19" s="11">
        <f t="shared" si="1"/>
        <v>13431.029999999999</v>
      </c>
      <c r="I19" s="12">
        <f t="shared" si="2"/>
        <v>-0.9898484201575855</v>
      </c>
      <c r="J19" s="12">
        <f t="shared" si="3"/>
        <v>93.44827804878048</v>
      </c>
      <c r="K19" s="12">
        <f t="shared" si="4"/>
        <v>93.44827804878048</v>
      </c>
    </row>
    <row r="20" spans="1:11" ht="25.5">
      <c r="A20" s="29" t="s">
        <v>91</v>
      </c>
      <c r="B20" s="10" t="s">
        <v>12</v>
      </c>
      <c r="C20" s="11">
        <v>3403891498.77</v>
      </c>
      <c r="D20" s="11">
        <v>2840134424</v>
      </c>
      <c r="E20" s="11">
        <v>2840134424</v>
      </c>
      <c r="F20" s="11">
        <v>3639981725.82</v>
      </c>
      <c r="G20" s="11">
        <f t="shared" si="0"/>
        <v>236090227.0500002</v>
      </c>
      <c r="H20" s="11">
        <f t="shared" si="1"/>
        <v>-799847301.8200002</v>
      </c>
      <c r="I20" s="12">
        <f t="shared" si="2"/>
        <v>6.935891673847763</v>
      </c>
      <c r="J20" s="12">
        <f t="shared" si="3"/>
        <v>128.1623043987301</v>
      </c>
      <c r="K20" s="12">
        <f t="shared" si="4"/>
        <v>128.1623043987301</v>
      </c>
    </row>
    <row r="21" spans="1:11" ht="25.5">
      <c r="A21" s="34" t="s">
        <v>92</v>
      </c>
      <c r="B21" s="10" t="s">
        <v>13</v>
      </c>
      <c r="C21" s="11">
        <v>2510028391.28</v>
      </c>
      <c r="D21" s="11">
        <v>1855988353</v>
      </c>
      <c r="E21" s="11">
        <v>1855988353</v>
      </c>
      <c r="F21" s="11">
        <v>2577835058.21</v>
      </c>
      <c r="G21" s="11">
        <f t="shared" si="0"/>
        <v>67806666.92999983</v>
      </c>
      <c r="H21" s="11">
        <f t="shared" si="1"/>
        <v>-721846705.21</v>
      </c>
      <c r="I21" s="12">
        <f t="shared" si="2"/>
        <v>2.7014302772655725</v>
      </c>
      <c r="J21" s="12">
        <f t="shared" si="3"/>
        <v>138.89284671658712</v>
      </c>
      <c r="K21" s="12">
        <f t="shared" si="4"/>
        <v>138.89284671658712</v>
      </c>
    </row>
    <row r="22" spans="1:11" ht="25.5">
      <c r="A22" s="34" t="s">
        <v>93</v>
      </c>
      <c r="B22" s="10" t="s">
        <v>14</v>
      </c>
      <c r="C22" s="11">
        <v>232481294.44</v>
      </c>
      <c r="D22" s="11">
        <v>210792082</v>
      </c>
      <c r="E22" s="11">
        <v>210792082</v>
      </c>
      <c r="F22" s="11">
        <v>227498857.86</v>
      </c>
      <c r="G22" s="11">
        <f t="shared" si="0"/>
        <v>-4982436.579999983</v>
      </c>
      <c r="H22" s="11">
        <f t="shared" si="1"/>
        <v>-16706775.860000014</v>
      </c>
      <c r="I22" s="12">
        <f t="shared" si="2"/>
        <v>-2.143155900779732</v>
      </c>
      <c r="J22" s="12">
        <f t="shared" si="3"/>
        <v>107.92571319638088</v>
      </c>
      <c r="K22" s="12">
        <f t="shared" si="4"/>
        <v>107.92571319638088</v>
      </c>
    </row>
    <row r="23" spans="1:11" ht="38.25">
      <c r="A23" s="34" t="s">
        <v>94</v>
      </c>
      <c r="B23" s="10" t="s">
        <v>15</v>
      </c>
      <c r="C23" s="11">
        <v>60571187.62</v>
      </c>
      <c r="D23" s="11">
        <v>67790733</v>
      </c>
      <c r="E23" s="11">
        <v>67790733</v>
      </c>
      <c r="F23" s="11">
        <v>73163632.68</v>
      </c>
      <c r="G23" s="11">
        <f t="shared" si="0"/>
        <v>12592445.06000001</v>
      </c>
      <c r="H23" s="11">
        <f t="shared" si="1"/>
        <v>-5372899.680000007</v>
      </c>
      <c r="I23" s="12">
        <f t="shared" si="2"/>
        <v>20.789496714180515</v>
      </c>
      <c r="J23" s="12">
        <f t="shared" si="3"/>
        <v>107.92571409428484</v>
      </c>
      <c r="K23" s="12">
        <f t="shared" si="4"/>
        <v>107.92571409428484</v>
      </c>
    </row>
    <row r="24" spans="1:11" ht="25.5">
      <c r="A24" s="34" t="s">
        <v>75</v>
      </c>
      <c r="B24" s="10" t="s">
        <v>143</v>
      </c>
      <c r="C24" s="11">
        <v>600810625.43</v>
      </c>
      <c r="D24" s="11">
        <v>705563256</v>
      </c>
      <c r="E24" s="11">
        <v>705563256</v>
      </c>
      <c r="F24" s="11">
        <v>761484177.07</v>
      </c>
      <c r="G24" s="11">
        <f t="shared" si="0"/>
        <v>160673551.6400001</v>
      </c>
      <c r="H24" s="11">
        <f t="shared" si="1"/>
        <v>-55920921.07000005</v>
      </c>
      <c r="I24" s="12">
        <f t="shared" si="2"/>
        <v>26.742794624347084</v>
      </c>
      <c r="J24" s="12">
        <f t="shared" si="3"/>
        <v>107.92571333533276</v>
      </c>
      <c r="K24" s="12">
        <f t="shared" si="4"/>
        <v>107.92571333533276</v>
      </c>
    </row>
    <row r="25" spans="1:11" ht="12.75">
      <c r="A25" s="29" t="s">
        <v>76</v>
      </c>
      <c r="B25" s="10" t="s">
        <v>77</v>
      </c>
      <c r="C25" s="11">
        <v>-588229866.8</v>
      </c>
      <c r="D25" s="11">
        <v>0</v>
      </c>
      <c r="E25" s="11">
        <v>0</v>
      </c>
      <c r="F25" s="11">
        <v>-622127343.95</v>
      </c>
      <c r="G25" s="11">
        <f t="shared" si="0"/>
        <v>-33897477.150000095</v>
      </c>
      <c r="H25" s="11">
        <f t="shared" si="1"/>
        <v>622127343.95</v>
      </c>
      <c r="I25" s="12">
        <f t="shared" si="2"/>
        <v>5.762624284007217</v>
      </c>
      <c r="J25" s="12">
        <f t="shared" si="3"/>
        <v>0</v>
      </c>
      <c r="K25" s="12">
        <f t="shared" si="4"/>
        <v>0</v>
      </c>
    </row>
    <row r="26" spans="1:11" ht="25.5">
      <c r="A26" s="34" t="s">
        <v>78</v>
      </c>
      <c r="B26" s="10" t="s">
        <v>147</v>
      </c>
      <c r="C26" s="11">
        <v>-569900329.1</v>
      </c>
      <c r="D26" s="11">
        <v>0</v>
      </c>
      <c r="E26" s="11">
        <v>0</v>
      </c>
      <c r="F26" s="11">
        <v>-598441531.14</v>
      </c>
      <c r="G26" s="11">
        <f t="shared" si="0"/>
        <v>-28541202.03999996</v>
      </c>
      <c r="H26" s="11">
        <f t="shared" si="1"/>
        <v>598441531.14</v>
      </c>
      <c r="I26" s="12">
        <f t="shared" si="2"/>
        <v>5.0081041513123665</v>
      </c>
      <c r="J26" s="12">
        <f t="shared" si="3"/>
        <v>0</v>
      </c>
      <c r="K26" s="12">
        <f t="shared" si="4"/>
        <v>0</v>
      </c>
    </row>
    <row r="27" spans="1:11" ht="25.5">
      <c r="A27" s="34" t="s">
        <v>144</v>
      </c>
      <c r="B27" s="10" t="s">
        <v>150</v>
      </c>
      <c r="C27" s="11">
        <v>-19176164.83</v>
      </c>
      <c r="D27" s="11">
        <v>0</v>
      </c>
      <c r="E27" s="11">
        <v>0</v>
      </c>
      <c r="F27" s="11">
        <v>-24124788.27</v>
      </c>
      <c r="G27" s="11">
        <f t="shared" si="0"/>
        <v>-4948623.440000001</v>
      </c>
      <c r="H27" s="11">
        <f t="shared" si="1"/>
        <v>24124788.27</v>
      </c>
      <c r="I27" s="12">
        <f t="shared" si="2"/>
        <v>25.80611651949387</v>
      </c>
      <c r="J27" s="12">
        <f t="shared" si="3"/>
        <v>0</v>
      </c>
      <c r="K27" s="12">
        <f t="shared" si="4"/>
        <v>0</v>
      </c>
    </row>
    <row r="28" spans="1:11" ht="25.5">
      <c r="A28" s="34" t="s">
        <v>145</v>
      </c>
      <c r="B28" s="10" t="s">
        <v>151</v>
      </c>
      <c r="C28" s="11">
        <v>-11922.48</v>
      </c>
      <c r="D28" s="11">
        <v>0</v>
      </c>
      <c r="E28" s="11">
        <v>0</v>
      </c>
      <c r="F28" s="11">
        <v>-1080.84</v>
      </c>
      <c r="G28" s="11">
        <f t="shared" si="0"/>
        <v>10841.64</v>
      </c>
      <c r="H28" s="11">
        <f t="shared" si="1"/>
        <v>1080.84</v>
      </c>
      <c r="I28" s="12">
        <f t="shared" si="2"/>
        <v>-90.93443645952856</v>
      </c>
      <c r="J28" s="12">
        <f t="shared" si="3"/>
        <v>0</v>
      </c>
      <c r="K28" s="12">
        <f t="shared" si="4"/>
        <v>0</v>
      </c>
    </row>
    <row r="29" spans="1:11" ht="12.75">
      <c r="A29" s="34" t="s">
        <v>81</v>
      </c>
      <c r="B29" s="10" t="s">
        <v>77</v>
      </c>
      <c r="C29" s="11">
        <v>858549.61</v>
      </c>
      <c r="D29" s="11">
        <v>0</v>
      </c>
      <c r="E29" s="11">
        <v>0</v>
      </c>
      <c r="F29" s="11">
        <v>440056.3</v>
      </c>
      <c r="G29" s="11">
        <f t="shared" si="0"/>
        <v>-418493.31</v>
      </c>
      <c r="H29" s="11">
        <f t="shared" si="1"/>
        <v>-440056.3</v>
      </c>
      <c r="I29" s="12">
        <f t="shared" si="2"/>
        <v>-48.744219917588694</v>
      </c>
      <c r="J29" s="12">
        <f t="shared" si="3"/>
        <v>0</v>
      </c>
      <c r="K29" s="12">
        <f t="shared" si="4"/>
        <v>0</v>
      </c>
    </row>
    <row r="30" spans="1:11" ht="12.75">
      <c r="A30" s="26" t="s">
        <v>39</v>
      </c>
      <c r="B30" s="10" t="s">
        <v>40</v>
      </c>
      <c r="C30" s="11">
        <v>70862968.33</v>
      </c>
      <c r="D30" s="11">
        <v>56821537</v>
      </c>
      <c r="E30" s="11">
        <v>56821537</v>
      </c>
      <c r="F30" s="11">
        <v>74292186.94</v>
      </c>
      <c r="G30" s="11">
        <f t="shared" si="0"/>
        <v>3429218.6099999994</v>
      </c>
      <c r="H30" s="11">
        <f t="shared" si="1"/>
        <v>-17470649.939999998</v>
      </c>
      <c r="I30" s="12">
        <f t="shared" si="2"/>
        <v>4.839225184627537</v>
      </c>
      <c r="J30" s="12">
        <f t="shared" si="3"/>
        <v>130.74652827500952</v>
      </c>
      <c r="K30" s="12">
        <f t="shared" si="4"/>
        <v>130.74652827500952</v>
      </c>
    </row>
    <row r="31" spans="1:11" ht="25.5">
      <c r="A31" s="27" t="s">
        <v>148</v>
      </c>
      <c r="B31" s="10" t="s">
        <v>131</v>
      </c>
      <c r="C31" s="11">
        <v>70862968.33</v>
      </c>
      <c r="D31" s="11">
        <v>0</v>
      </c>
      <c r="E31" s="11">
        <v>0</v>
      </c>
      <c r="F31" s="11">
        <v>74292186.94</v>
      </c>
      <c r="G31" s="11">
        <f t="shared" si="0"/>
        <v>3429218.6099999994</v>
      </c>
      <c r="H31" s="11">
        <f t="shared" si="1"/>
        <v>-74292186.94</v>
      </c>
      <c r="I31" s="12">
        <f t="shared" si="2"/>
        <v>4.839225184627537</v>
      </c>
      <c r="J31" s="12">
        <f t="shared" si="3"/>
        <v>0</v>
      </c>
      <c r="K31" s="12">
        <f t="shared" si="4"/>
        <v>0</v>
      </c>
    </row>
    <row r="32" spans="1:11" ht="25.5">
      <c r="A32" s="28" t="s">
        <v>117</v>
      </c>
      <c r="B32" s="10" t="s">
        <v>16</v>
      </c>
      <c r="C32" s="11">
        <v>68491853.33</v>
      </c>
      <c r="D32" s="11">
        <v>0</v>
      </c>
      <c r="E32" s="11">
        <v>0</v>
      </c>
      <c r="F32" s="11">
        <v>71923782.22</v>
      </c>
      <c r="G32" s="11">
        <f t="shared" si="0"/>
        <v>3431928.8900000006</v>
      </c>
      <c r="H32" s="11">
        <f t="shared" si="1"/>
        <v>-71923782.22</v>
      </c>
      <c r="I32" s="12">
        <f t="shared" si="2"/>
        <v>5.010711089192839</v>
      </c>
      <c r="J32" s="12">
        <f t="shared" si="3"/>
        <v>0</v>
      </c>
      <c r="K32" s="12">
        <f t="shared" si="4"/>
        <v>0</v>
      </c>
    </row>
    <row r="33" spans="1:11" ht="12.75">
      <c r="A33" s="29" t="s">
        <v>118</v>
      </c>
      <c r="B33" s="10" t="s">
        <v>119</v>
      </c>
      <c r="C33" s="11">
        <v>1909309.52</v>
      </c>
      <c r="D33" s="11">
        <v>0</v>
      </c>
      <c r="E33" s="11">
        <v>0</v>
      </c>
      <c r="F33" s="11">
        <v>2010555.7</v>
      </c>
      <c r="G33" s="11">
        <f t="shared" si="0"/>
        <v>101246.17999999993</v>
      </c>
      <c r="H33" s="11">
        <f t="shared" si="1"/>
        <v>-2010555.7</v>
      </c>
      <c r="I33" s="12">
        <f t="shared" si="2"/>
        <v>5.302764111289832</v>
      </c>
      <c r="J33" s="12">
        <f t="shared" si="3"/>
        <v>0</v>
      </c>
      <c r="K33" s="12">
        <f t="shared" si="4"/>
        <v>0</v>
      </c>
    </row>
    <row r="34" spans="1:11" ht="25.5">
      <c r="A34" s="29" t="s">
        <v>120</v>
      </c>
      <c r="B34" s="10" t="s">
        <v>17</v>
      </c>
      <c r="C34" s="11">
        <v>215405.61</v>
      </c>
      <c r="D34" s="11">
        <v>0</v>
      </c>
      <c r="E34" s="11">
        <v>0</v>
      </c>
      <c r="F34" s="11">
        <v>35379.79</v>
      </c>
      <c r="G34" s="11">
        <f t="shared" si="0"/>
        <v>-180025.81999999998</v>
      </c>
      <c r="H34" s="11">
        <f t="shared" si="1"/>
        <v>-35379.79</v>
      </c>
      <c r="I34" s="12">
        <f t="shared" si="2"/>
        <v>-83.57526992913509</v>
      </c>
      <c r="J34" s="12">
        <f t="shared" si="3"/>
        <v>0</v>
      </c>
      <c r="K34" s="12">
        <f t="shared" si="4"/>
        <v>0</v>
      </c>
    </row>
    <row r="35" spans="1:11" ht="12.75">
      <c r="A35" s="34" t="s">
        <v>121</v>
      </c>
      <c r="B35" s="10" t="s">
        <v>122</v>
      </c>
      <c r="C35" s="11">
        <v>9477.72</v>
      </c>
      <c r="D35" s="11">
        <v>0</v>
      </c>
      <c r="E35" s="11">
        <v>0</v>
      </c>
      <c r="F35" s="11">
        <v>29062.68</v>
      </c>
      <c r="G35" s="11">
        <f t="shared" si="0"/>
        <v>19584.96</v>
      </c>
      <c r="H35" s="11">
        <f t="shared" si="1"/>
        <v>-29062.68</v>
      </c>
      <c r="I35" s="12">
        <f t="shared" si="2"/>
        <v>206.6421037971158</v>
      </c>
      <c r="J35" s="12">
        <f t="shared" si="3"/>
        <v>0</v>
      </c>
      <c r="K35" s="12">
        <f t="shared" si="4"/>
        <v>0</v>
      </c>
    </row>
    <row r="36" spans="1:11" ht="12.75">
      <c r="A36" s="34" t="s">
        <v>123</v>
      </c>
      <c r="B36" s="10" t="s">
        <v>41</v>
      </c>
      <c r="C36" s="11">
        <v>205927.89</v>
      </c>
      <c r="D36" s="11">
        <v>0</v>
      </c>
      <c r="E36" s="11">
        <v>0</v>
      </c>
      <c r="F36" s="11">
        <v>6317.11</v>
      </c>
      <c r="G36" s="11">
        <f t="shared" si="0"/>
        <v>-199610.78000000003</v>
      </c>
      <c r="H36" s="11">
        <f t="shared" si="1"/>
        <v>-6317.11</v>
      </c>
      <c r="I36" s="12">
        <f t="shared" si="2"/>
        <v>-96.93236792743323</v>
      </c>
      <c r="J36" s="12">
        <f t="shared" si="3"/>
        <v>0</v>
      </c>
      <c r="K36" s="12">
        <f t="shared" si="4"/>
        <v>0</v>
      </c>
    </row>
    <row r="37" spans="1:11" ht="25.5">
      <c r="A37" s="29" t="s">
        <v>44</v>
      </c>
      <c r="B37" s="10" t="s">
        <v>18</v>
      </c>
      <c r="C37" s="11">
        <v>48357392.26</v>
      </c>
      <c r="D37" s="11">
        <v>0</v>
      </c>
      <c r="E37" s="11">
        <v>0</v>
      </c>
      <c r="F37" s="11">
        <v>52370958.51</v>
      </c>
      <c r="G37" s="11">
        <f t="shared" si="0"/>
        <v>4013566.25</v>
      </c>
      <c r="H37" s="11">
        <f t="shared" si="1"/>
        <v>-52370958.51</v>
      </c>
      <c r="I37" s="12">
        <f t="shared" si="2"/>
        <v>8.299798774136804</v>
      </c>
      <c r="J37" s="12">
        <f t="shared" si="3"/>
        <v>0</v>
      </c>
      <c r="K37" s="12">
        <f t="shared" si="4"/>
        <v>0</v>
      </c>
    </row>
    <row r="38" spans="1:11" ht="25.5">
      <c r="A38" s="29" t="s">
        <v>124</v>
      </c>
      <c r="B38" s="10" t="s">
        <v>19</v>
      </c>
      <c r="C38" s="11">
        <v>1024823.27</v>
      </c>
      <c r="D38" s="11">
        <v>0</v>
      </c>
      <c r="E38" s="11">
        <v>0</v>
      </c>
      <c r="F38" s="11">
        <v>1076381.69</v>
      </c>
      <c r="G38" s="11">
        <f t="shared" si="0"/>
        <v>51558.419999999925</v>
      </c>
      <c r="H38" s="11">
        <f t="shared" si="1"/>
        <v>-1076381.69</v>
      </c>
      <c r="I38" s="12">
        <f t="shared" si="2"/>
        <v>5.030957191282354</v>
      </c>
      <c r="J38" s="12">
        <f t="shared" si="3"/>
        <v>0</v>
      </c>
      <c r="K38" s="12">
        <f t="shared" si="4"/>
        <v>0</v>
      </c>
    </row>
    <row r="39" spans="1:11" ht="51">
      <c r="A39" s="29" t="s">
        <v>125</v>
      </c>
      <c r="B39" s="10" t="s">
        <v>20</v>
      </c>
      <c r="C39" s="11">
        <v>5262.28</v>
      </c>
      <c r="D39" s="11">
        <v>0</v>
      </c>
      <c r="E39" s="11">
        <v>0</v>
      </c>
      <c r="F39" s="11">
        <v>7365.47</v>
      </c>
      <c r="G39" s="11">
        <f t="shared" si="0"/>
        <v>2103.1900000000005</v>
      </c>
      <c r="H39" s="11">
        <f t="shared" si="1"/>
        <v>-7365.47</v>
      </c>
      <c r="I39" s="12">
        <f t="shared" si="2"/>
        <v>39.96727654172719</v>
      </c>
      <c r="J39" s="12">
        <f t="shared" si="3"/>
        <v>0</v>
      </c>
      <c r="K39" s="12">
        <f t="shared" si="4"/>
        <v>0</v>
      </c>
    </row>
    <row r="40" spans="1:11" ht="12.75">
      <c r="A40" s="29" t="s">
        <v>126</v>
      </c>
      <c r="B40" s="10" t="s">
        <v>127</v>
      </c>
      <c r="C40" s="11">
        <v>16883795.49</v>
      </c>
      <c r="D40" s="11">
        <v>0</v>
      </c>
      <c r="E40" s="11">
        <v>0</v>
      </c>
      <c r="F40" s="11">
        <v>16423141.06</v>
      </c>
      <c r="G40" s="11">
        <f t="shared" si="0"/>
        <v>-460654.42999999784</v>
      </c>
      <c r="H40" s="11">
        <f t="shared" si="1"/>
        <v>-16423141.06</v>
      </c>
      <c r="I40" s="12">
        <f t="shared" si="2"/>
        <v>-2.7283819581493702</v>
      </c>
      <c r="J40" s="12">
        <f t="shared" si="3"/>
        <v>0</v>
      </c>
      <c r="K40" s="12">
        <f t="shared" si="4"/>
        <v>0</v>
      </c>
    </row>
    <row r="41" spans="1:11" ht="25.5">
      <c r="A41" s="28" t="s">
        <v>128</v>
      </c>
      <c r="B41" s="10" t="s">
        <v>21</v>
      </c>
      <c r="C41" s="11">
        <v>2371115</v>
      </c>
      <c r="D41" s="11">
        <v>0</v>
      </c>
      <c r="E41" s="11">
        <v>0</v>
      </c>
      <c r="F41" s="11">
        <v>2368404.72</v>
      </c>
      <c r="G41" s="11">
        <f t="shared" si="0"/>
        <v>-2710.279999999795</v>
      </c>
      <c r="H41" s="11">
        <f t="shared" si="1"/>
        <v>-2368404.72</v>
      </c>
      <c r="I41" s="12">
        <f t="shared" si="2"/>
        <v>-0.11430402996057865</v>
      </c>
      <c r="J41" s="12">
        <f t="shared" si="3"/>
        <v>0</v>
      </c>
      <c r="K41" s="12">
        <f t="shared" si="4"/>
        <v>0</v>
      </c>
    </row>
    <row r="42" spans="1:11" ht="25.5">
      <c r="A42" s="29" t="s">
        <v>129</v>
      </c>
      <c r="B42" s="10" t="s">
        <v>22</v>
      </c>
      <c r="C42" s="11">
        <v>2371115</v>
      </c>
      <c r="D42" s="11">
        <v>0</v>
      </c>
      <c r="E42" s="11">
        <v>0</v>
      </c>
      <c r="F42" s="11">
        <v>2368404.72</v>
      </c>
      <c r="G42" s="11">
        <f t="shared" si="0"/>
        <v>-2710.279999999795</v>
      </c>
      <c r="H42" s="11">
        <f t="shared" si="1"/>
        <v>-2368404.72</v>
      </c>
      <c r="I42" s="12">
        <f t="shared" si="2"/>
        <v>-0.11430402996057865</v>
      </c>
      <c r="J42" s="12">
        <f t="shared" si="3"/>
        <v>0</v>
      </c>
      <c r="K42" s="12">
        <f t="shared" si="4"/>
        <v>0</v>
      </c>
    </row>
    <row r="43" spans="1:11" ht="25.5">
      <c r="A43" s="26" t="s">
        <v>130</v>
      </c>
      <c r="B43" s="10" t="s">
        <v>23</v>
      </c>
      <c r="C43" s="11">
        <v>1318.74</v>
      </c>
      <c r="D43" s="11">
        <v>16105</v>
      </c>
      <c r="E43" s="11">
        <v>16105</v>
      </c>
      <c r="F43" s="11">
        <v>1153.13</v>
      </c>
      <c r="G43" s="11">
        <f t="shared" si="0"/>
        <v>-165.6099999999999</v>
      </c>
      <c r="H43" s="11">
        <f t="shared" si="1"/>
        <v>14951.869999999999</v>
      </c>
      <c r="I43" s="12">
        <f t="shared" si="2"/>
        <v>-12.558199493455874</v>
      </c>
      <c r="J43" s="12">
        <f t="shared" si="3"/>
        <v>7.160074511021422</v>
      </c>
      <c r="K43" s="12">
        <f t="shared" si="4"/>
        <v>7.160074511021422</v>
      </c>
    </row>
    <row r="44" spans="1:11" ht="12.75">
      <c r="A44" s="26" t="s">
        <v>47</v>
      </c>
      <c r="B44" s="10" t="s">
        <v>48</v>
      </c>
      <c r="C44" s="11">
        <v>396688614.1</v>
      </c>
      <c r="D44" s="11">
        <v>535677539</v>
      </c>
      <c r="E44" s="11">
        <v>471462990</v>
      </c>
      <c r="F44" s="11">
        <v>521641792.37</v>
      </c>
      <c r="G44" s="11">
        <f t="shared" si="0"/>
        <v>124953178.26999998</v>
      </c>
      <c r="H44" s="11">
        <f t="shared" si="1"/>
        <v>-50178802.370000005</v>
      </c>
      <c r="I44" s="12">
        <f t="shared" si="2"/>
        <v>31.499058412223775</v>
      </c>
      <c r="J44" s="12">
        <f t="shared" si="3"/>
        <v>110.64321133033157</v>
      </c>
      <c r="K44" s="12">
        <f t="shared" si="4"/>
        <v>97.3798142337269</v>
      </c>
    </row>
    <row r="45" spans="1:11" ht="12.75">
      <c r="A45" s="27" t="s">
        <v>49</v>
      </c>
      <c r="B45" s="10" t="s">
        <v>50</v>
      </c>
      <c r="C45" s="11">
        <v>375260812.33</v>
      </c>
      <c r="D45" s="11">
        <v>217639966</v>
      </c>
      <c r="E45" s="11">
        <v>217639966</v>
      </c>
      <c r="F45" s="11">
        <v>457020354.34</v>
      </c>
      <c r="G45" s="11">
        <f t="shared" si="0"/>
        <v>81759542.00999999</v>
      </c>
      <c r="H45" s="11">
        <f t="shared" si="1"/>
        <v>-239380388.33999997</v>
      </c>
      <c r="I45" s="12">
        <f t="shared" si="2"/>
        <v>21.78739141514771</v>
      </c>
      <c r="J45" s="12">
        <f t="shared" si="3"/>
        <v>209.9891682302505</v>
      </c>
      <c r="K45" s="12">
        <f t="shared" si="4"/>
        <v>209.9891682302505</v>
      </c>
    </row>
    <row r="46" spans="1:11" ht="25.5">
      <c r="A46" s="28" t="s">
        <v>51</v>
      </c>
      <c r="B46" s="10" t="s">
        <v>24</v>
      </c>
      <c r="C46" s="11">
        <v>199396631.14</v>
      </c>
      <c r="D46" s="11">
        <v>0</v>
      </c>
      <c r="E46" s="11">
        <v>0</v>
      </c>
      <c r="F46" s="11">
        <v>253147499.17</v>
      </c>
      <c r="G46" s="11">
        <f aca="true" t="shared" si="5" ref="G46:G77">F46-C46</f>
        <v>53750868.03</v>
      </c>
      <c r="H46" s="11">
        <f aca="true" t="shared" si="6" ref="H46:H79">E46-F46</f>
        <v>-253147499.17</v>
      </c>
      <c r="I46" s="12">
        <f aca="true" t="shared" si="7" ref="I46:I79">IF(ISERROR(F46/C46),0,F46/C46*100-100)</f>
        <v>26.956758357798208</v>
      </c>
      <c r="J46" s="12">
        <f aca="true" t="shared" si="8" ref="J46:J79">IF(ISERROR(F46/E46),0,F46/E46*100)</f>
        <v>0</v>
      </c>
      <c r="K46" s="12">
        <f aca="true" t="shared" si="9" ref="K46:K79">IF(ISERROR(F46/D46),0,F46/D46*100)</f>
        <v>0</v>
      </c>
    </row>
    <row r="47" spans="1:11" ht="12.75">
      <c r="A47" s="28" t="s">
        <v>52</v>
      </c>
      <c r="B47" s="10" t="s">
        <v>53</v>
      </c>
      <c r="C47" s="11">
        <v>175864181.19</v>
      </c>
      <c r="D47" s="11">
        <v>217639966</v>
      </c>
      <c r="E47" s="11">
        <v>217639966</v>
      </c>
      <c r="F47" s="11">
        <v>203872855.17</v>
      </c>
      <c r="G47" s="11">
        <f t="shared" si="5"/>
        <v>28008673.97999999</v>
      </c>
      <c r="H47" s="11">
        <f t="shared" si="6"/>
        <v>13767110.830000013</v>
      </c>
      <c r="I47" s="12">
        <f t="shared" si="7"/>
        <v>15.926309604648822</v>
      </c>
      <c r="J47" s="12">
        <f t="shared" si="8"/>
        <v>93.67436455581876</v>
      </c>
      <c r="K47" s="12">
        <f t="shared" si="9"/>
        <v>93.67436455581876</v>
      </c>
    </row>
    <row r="48" spans="1:11" ht="12.75">
      <c r="A48" s="29" t="s">
        <v>54</v>
      </c>
      <c r="B48" s="10" t="s">
        <v>55</v>
      </c>
      <c r="C48" s="11">
        <v>173988560.03</v>
      </c>
      <c r="D48" s="11">
        <v>215471331</v>
      </c>
      <c r="E48" s="11">
        <v>215471331</v>
      </c>
      <c r="F48" s="11">
        <v>201927615.04</v>
      </c>
      <c r="G48" s="11">
        <f t="shared" si="5"/>
        <v>27939055.00999999</v>
      </c>
      <c r="H48" s="11">
        <f t="shared" si="6"/>
        <v>13543715.960000008</v>
      </c>
      <c r="I48" s="12">
        <f t="shared" si="7"/>
        <v>16.05798393019782</v>
      </c>
      <c r="J48" s="12">
        <f t="shared" si="8"/>
        <v>93.7143768049588</v>
      </c>
      <c r="K48" s="12">
        <f t="shared" si="9"/>
        <v>93.7143768049588</v>
      </c>
    </row>
    <row r="49" spans="1:11" ht="25.5">
      <c r="A49" s="34" t="s">
        <v>56</v>
      </c>
      <c r="B49" s="10" t="s">
        <v>25</v>
      </c>
      <c r="C49" s="11">
        <v>24856986</v>
      </c>
      <c r="D49" s="11">
        <v>40896008</v>
      </c>
      <c r="E49" s="11">
        <v>40896008</v>
      </c>
      <c r="F49" s="11">
        <v>31276712.21</v>
      </c>
      <c r="G49" s="11">
        <f t="shared" si="5"/>
        <v>6419726.210000001</v>
      </c>
      <c r="H49" s="11">
        <f t="shared" si="6"/>
        <v>9619295.79</v>
      </c>
      <c r="I49" s="12">
        <f t="shared" si="7"/>
        <v>25.82664772792647</v>
      </c>
      <c r="J49" s="12">
        <f t="shared" si="8"/>
        <v>76.47864361235453</v>
      </c>
      <c r="K49" s="12">
        <f t="shared" si="9"/>
        <v>76.47864361235453</v>
      </c>
    </row>
    <row r="50" spans="1:11" ht="25.5">
      <c r="A50" s="34" t="s">
        <v>57</v>
      </c>
      <c r="B50" s="10" t="s">
        <v>26</v>
      </c>
      <c r="C50" s="11">
        <v>3896034.13</v>
      </c>
      <c r="D50" s="11">
        <v>5804118</v>
      </c>
      <c r="E50" s="11">
        <v>5804118</v>
      </c>
      <c r="F50" s="11">
        <v>4454360.42</v>
      </c>
      <c r="G50" s="11">
        <f t="shared" si="5"/>
        <v>558326.29</v>
      </c>
      <c r="H50" s="11">
        <f t="shared" si="6"/>
        <v>1349757.58</v>
      </c>
      <c r="I50" s="12">
        <f t="shared" si="7"/>
        <v>14.330631390028415</v>
      </c>
      <c r="J50" s="12">
        <f t="shared" si="8"/>
        <v>76.74482875778887</v>
      </c>
      <c r="K50" s="12">
        <f t="shared" si="9"/>
        <v>76.74482875778887</v>
      </c>
    </row>
    <row r="51" spans="1:11" ht="25.5">
      <c r="A51" s="34" t="s">
        <v>58</v>
      </c>
      <c r="B51" s="10" t="s">
        <v>27</v>
      </c>
      <c r="C51" s="11">
        <v>122019270.14</v>
      </c>
      <c r="D51" s="11">
        <v>141999235</v>
      </c>
      <c r="E51" s="11">
        <v>141999235</v>
      </c>
      <c r="F51" s="11">
        <v>140718701.41</v>
      </c>
      <c r="G51" s="11">
        <f t="shared" si="5"/>
        <v>18699431.269999996</v>
      </c>
      <c r="H51" s="11">
        <f t="shared" si="6"/>
        <v>1280533.5900000036</v>
      </c>
      <c r="I51" s="12">
        <f t="shared" si="7"/>
        <v>15.324982069262518</v>
      </c>
      <c r="J51" s="12">
        <f t="shared" si="8"/>
        <v>99.09821092346024</v>
      </c>
      <c r="K51" s="12">
        <f t="shared" si="9"/>
        <v>99.09821092346024</v>
      </c>
    </row>
    <row r="52" spans="1:11" ht="25.5">
      <c r="A52" s="34" t="s">
        <v>59</v>
      </c>
      <c r="B52" s="10" t="s">
        <v>28</v>
      </c>
      <c r="C52" s="11">
        <v>144369.06</v>
      </c>
      <c r="D52" s="11">
        <v>233625</v>
      </c>
      <c r="E52" s="11">
        <v>233625</v>
      </c>
      <c r="F52" s="11">
        <v>123752</v>
      </c>
      <c r="G52" s="11">
        <f t="shared" si="5"/>
        <v>-20617.059999999998</v>
      </c>
      <c r="H52" s="11">
        <f t="shared" si="6"/>
        <v>109873</v>
      </c>
      <c r="I52" s="12">
        <f t="shared" si="7"/>
        <v>-14.280802271622463</v>
      </c>
      <c r="J52" s="12">
        <f t="shared" si="8"/>
        <v>52.970358480470836</v>
      </c>
      <c r="K52" s="12">
        <f t="shared" si="9"/>
        <v>52.970358480470836</v>
      </c>
    </row>
    <row r="53" spans="1:11" ht="25.5">
      <c r="A53" s="34" t="s">
        <v>60</v>
      </c>
      <c r="B53" s="10" t="s">
        <v>29</v>
      </c>
      <c r="C53" s="11">
        <v>5069088.7</v>
      </c>
      <c r="D53" s="11">
        <v>6717871</v>
      </c>
      <c r="E53" s="11">
        <v>6717871</v>
      </c>
      <c r="F53" s="11">
        <v>5533615</v>
      </c>
      <c r="G53" s="11">
        <f t="shared" si="5"/>
        <v>464526.2999999998</v>
      </c>
      <c r="H53" s="11">
        <f t="shared" si="6"/>
        <v>1184256</v>
      </c>
      <c r="I53" s="12">
        <f t="shared" si="7"/>
        <v>9.163901590437746</v>
      </c>
      <c r="J53" s="12">
        <f t="shared" si="8"/>
        <v>82.3715578938625</v>
      </c>
      <c r="K53" s="12">
        <f t="shared" si="9"/>
        <v>82.3715578938625</v>
      </c>
    </row>
    <row r="54" spans="1:11" ht="25.5">
      <c r="A54" s="34" t="s">
        <v>61</v>
      </c>
      <c r="B54" s="10" t="s">
        <v>30</v>
      </c>
      <c r="C54" s="11">
        <v>12938620</v>
      </c>
      <c r="D54" s="11">
        <v>14036860</v>
      </c>
      <c r="E54" s="11">
        <v>14036860</v>
      </c>
      <c r="F54" s="11">
        <v>14036860</v>
      </c>
      <c r="G54" s="11">
        <f t="shared" si="5"/>
        <v>1098240</v>
      </c>
      <c r="H54" s="11">
        <f t="shared" si="6"/>
        <v>0</v>
      </c>
      <c r="I54" s="12">
        <f t="shared" si="7"/>
        <v>8.488076780985907</v>
      </c>
      <c r="J54" s="12">
        <f t="shared" si="8"/>
        <v>100</v>
      </c>
      <c r="K54" s="12">
        <f t="shared" si="9"/>
        <v>100</v>
      </c>
    </row>
    <row r="55" spans="1:11" ht="25.5">
      <c r="A55" s="34" t="s">
        <v>62</v>
      </c>
      <c r="B55" s="10" t="s">
        <v>31</v>
      </c>
      <c r="C55" s="11">
        <v>968553</v>
      </c>
      <c r="D55" s="11">
        <v>1238780</v>
      </c>
      <c r="E55" s="11">
        <v>1238780</v>
      </c>
      <c r="F55" s="11">
        <v>1238780</v>
      </c>
      <c r="G55" s="11">
        <f t="shared" si="5"/>
        <v>270227</v>
      </c>
      <c r="H55" s="11">
        <f t="shared" si="6"/>
        <v>0</v>
      </c>
      <c r="I55" s="12">
        <f t="shared" si="7"/>
        <v>27.900073614969955</v>
      </c>
      <c r="J55" s="12">
        <f t="shared" si="8"/>
        <v>100</v>
      </c>
      <c r="K55" s="12">
        <f t="shared" si="9"/>
        <v>100</v>
      </c>
    </row>
    <row r="56" spans="1:11" ht="25.5">
      <c r="A56" s="34" t="s">
        <v>63</v>
      </c>
      <c r="B56" s="10" t="s">
        <v>32</v>
      </c>
      <c r="C56" s="11">
        <v>280844</v>
      </c>
      <c r="D56" s="11">
        <v>398391</v>
      </c>
      <c r="E56" s="11">
        <v>398391</v>
      </c>
      <c r="F56" s="11">
        <v>398391</v>
      </c>
      <c r="G56" s="11">
        <f t="shared" si="5"/>
        <v>117547</v>
      </c>
      <c r="H56" s="11">
        <f t="shared" si="6"/>
        <v>0</v>
      </c>
      <c r="I56" s="12">
        <f t="shared" si="7"/>
        <v>41.85490877497827</v>
      </c>
      <c r="J56" s="12">
        <f t="shared" si="8"/>
        <v>100</v>
      </c>
      <c r="K56" s="12">
        <f t="shared" si="9"/>
        <v>100</v>
      </c>
    </row>
    <row r="57" spans="1:11" ht="25.5">
      <c r="A57" s="34" t="s">
        <v>64</v>
      </c>
      <c r="B57" s="10" t="s">
        <v>33</v>
      </c>
      <c r="C57" s="11">
        <v>3814795</v>
      </c>
      <c r="D57" s="11">
        <v>4146443</v>
      </c>
      <c r="E57" s="11">
        <v>4146443</v>
      </c>
      <c r="F57" s="11">
        <v>4146443</v>
      </c>
      <c r="G57" s="11">
        <f t="shared" si="5"/>
        <v>331648</v>
      </c>
      <c r="H57" s="11">
        <f t="shared" si="6"/>
        <v>0</v>
      </c>
      <c r="I57" s="12">
        <f t="shared" si="7"/>
        <v>8.693730593649192</v>
      </c>
      <c r="J57" s="12">
        <f t="shared" si="8"/>
        <v>100</v>
      </c>
      <c r="K57" s="12">
        <f t="shared" si="9"/>
        <v>100</v>
      </c>
    </row>
    <row r="58" spans="1:11" ht="12.75">
      <c r="A58" s="29" t="s">
        <v>65</v>
      </c>
      <c r="B58" s="10" t="s">
        <v>45</v>
      </c>
      <c r="C58" s="11">
        <v>1875621.16</v>
      </c>
      <c r="D58" s="11">
        <v>2168635</v>
      </c>
      <c r="E58" s="11">
        <v>2168635</v>
      </c>
      <c r="F58" s="11">
        <v>1945240.13</v>
      </c>
      <c r="G58" s="11">
        <f t="shared" si="5"/>
        <v>69618.96999999997</v>
      </c>
      <c r="H58" s="11">
        <f t="shared" si="6"/>
        <v>223394.8700000001</v>
      </c>
      <c r="I58" s="12">
        <f t="shared" si="7"/>
        <v>3.7117820743715697</v>
      </c>
      <c r="J58" s="12">
        <f t="shared" si="8"/>
        <v>89.69882575906041</v>
      </c>
      <c r="K58" s="12">
        <f t="shared" si="9"/>
        <v>89.69882575906041</v>
      </c>
    </row>
    <row r="59" spans="1:11" ht="12.75">
      <c r="A59" s="24" t="s">
        <v>66</v>
      </c>
      <c r="B59" s="10" t="s">
        <v>67</v>
      </c>
      <c r="C59" s="11">
        <v>3168509630.56</v>
      </c>
      <c r="D59" s="11">
        <v>3454316069</v>
      </c>
      <c r="E59" s="11">
        <v>3390224355</v>
      </c>
      <c r="F59" s="11">
        <v>3413460037.27</v>
      </c>
      <c r="G59" s="11">
        <f t="shared" si="5"/>
        <v>244950406.71000004</v>
      </c>
      <c r="H59" s="11">
        <f t="shared" si="6"/>
        <v>-23235682.26999998</v>
      </c>
      <c r="I59" s="12">
        <f t="shared" si="7"/>
        <v>7.730776777431075</v>
      </c>
      <c r="J59" s="12">
        <f t="shared" si="8"/>
        <v>100.68537299709182</v>
      </c>
      <c r="K59" s="12">
        <f t="shared" si="9"/>
        <v>98.81724686120494</v>
      </c>
    </row>
    <row r="60" spans="1:11" ht="12.75">
      <c r="A60" s="26" t="s">
        <v>108</v>
      </c>
      <c r="B60" s="10" t="s">
        <v>68</v>
      </c>
      <c r="C60" s="11">
        <v>3167321266.56</v>
      </c>
      <c r="D60" s="11">
        <v>3452448892</v>
      </c>
      <c r="E60" s="11">
        <v>3388116479</v>
      </c>
      <c r="F60" s="11">
        <v>3411784819.04</v>
      </c>
      <c r="G60" s="11">
        <f t="shared" si="5"/>
        <v>244463552.48000002</v>
      </c>
      <c r="H60" s="11">
        <f t="shared" si="6"/>
        <v>-23668340.03999996</v>
      </c>
      <c r="I60" s="12">
        <f t="shared" si="7"/>
        <v>7.7183061617715225</v>
      </c>
      <c r="J60" s="12">
        <f t="shared" si="8"/>
        <v>100.69856925482638</v>
      </c>
      <c r="K60" s="12">
        <f t="shared" si="9"/>
        <v>98.82216727221576</v>
      </c>
    </row>
    <row r="61" spans="1:11" ht="12.75">
      <c r="A61" s="27" t="s">
        <v>69</v>
      </c>
      <c r="B61" s="10" t="s">
        <v>70</v>
      </c>
      <c r="C61" s="11">
        <v>21077998.32</v>
      </c>
      <c r="D61" s="11">
        <v>22939547</v>
      </c>
      <c r="E61" s="11">
        <v>22698279</v>
      </c>
      <c r="F61" s="11">
        <v>22893809.98</v>
      </c>
      <c r="G61" s="11">
        <f t="shared" si="5"/>
        <v>1815811.6600000001</v>
      </c>
      <c r="H61" s="11">
        <f t="shared" si="6"/>
        <v>-195530.98000000045</v>
      </c>
      <c r="I61" s="12">
        <f t="shared" si="7"/>
        <v>8.614725328434332</v>
      </c>
      <c r="J61" s="12">
        <f t="shared" si="8"/>
        <v>100.86143526564283</v>
      </c>
      <c r="K61" s="12">
        <f t="shared" si="9"/>
        <v>99.80061934091376</v>
      </c>
    </row>
    <row r="62" spans="1:11" ht="12.75">
      <c r="A62" s="28" t="s">
        <v>71</v>
      </c>
      <c r="B62" s="10" t="s">
        <v>72</v>
      </c>
      <c r="C62" s="11">
        <v>15278419</v>
      </c>
      <c r="D62" s="11">
        <v>16684966</v>
      </c>
      <c r="E62" s="11">
        <v>16687709</v>
      </c>
      <c r="F62" s="11">
        <v>16684966</v>
      </c>
      <c r="G62" s="11">
        <f t="shared" si="5"/>
        <v>1406547</v>
      </c>
      <c r="H62" s="11">
        <f t="shared" si="6"/>
        <v>2743</v>
      </c>
      <c r="I62" s="12">
        <f t="shared" si="7"/>
        <v>9.206103066030579</v>
      </c>
      <c r="J62" s="12">
        <f t="shared" si="8"/>
        <v>99.98356275268223</v>
      </c>
      <c r="K62" s="12">
        <f t="shared" si="9"/>
        <v>100</v>
      </c>
    </row>
    <row r="63" spans="1:11" ht="12.75">
      <c r="A63" s="28" t="s">
        <v>73</v>
      </c>
      <c r="B63" s="10" t="s">
        <v>136</v>
      </c>
      <c r="C63" s="11">
        <v>5799579.32</v>
      </c>
      <c r="D63" s="11">
        <v>6254581</v>
      </c>
      <c r="E63" s="11">
        <v>6010570</v>
      </c>
      <c r="F63" s="11">
        <v>6208843.98</v>
      </c>
      <c r="G63" s="11">
        <f t="shared" si="5"/>
        <v>409264.66000000015</v>
      </c>
      <c r="H63" s="11">
        <f t="shared" si="6"/>
        <v>-198273.98000000045</v>
      </c>
      <c r="I63" s="12">
        <f t="shared" si="7"/>
        <v>7.056799078316601</v>
      </c>
      <c r="J63" s="12">
        <f t="shared" si="8"/>
        <v>103.29875502656154</v>
      </c>
      <c r="K63" s="12">
        <f t="shared" si="9"/>
        <v>99.26874366164576</v>
      </c>
    </row>
    <row r="64" spans="1:11" ht="12.75">
      <c r="A64" s="27" t="s">
        <v>84</v>
      </c>
      <c r="B64" s="10" t="s">
        <v>159</v>
      </c>
      <c r="C64" s="11">
        <v>2964087219.96</v>
      </c>
      <c r="D64" s="11">
        <v>3206513087</v>
      </c>
      <c r="E64" s="11">
        <v>3141877534</v>
      </c>
      <c r="F64" s="11">
        <v>3180459260.38</v>
      </c>
      <c r="G64" s="11">
        <f t="shared" si="5"/>
        <v>216372040.42000008</v>
      </c>
      <c r="H64" s="11">
        <f t="shared" si="6"/>
        <v>-38581726.380000114</v>
      </c>
      <c r="I64" s="12">
        <f t="shared" si="7"/>
        <v>7.2997865569866605</v>
      </c>
      <c r="J64" s="12">
        <f t="shared" si="8"/>
        <v>101.22798313945995</v>
      </c>
      <c r="K64" s="12">
        <f t="shared" si="9"/>
        <v>99.1874716892431</v>
      </c>
    </row>
    <row r="65" spans="1:11" ht="12.75">
      <c r="A65" s="28" t="s">
        <v>79</v>
      </c>
      <c r="B65" s="10" t="s">
        <v>80</v>
      </c>
      <c r="C65" s="11">
        <v>1589055.28</v>
      </c>
      <c r="D65" s="11">
        <v>2685484</v>
      </c>
      <c r="E65" s="11">
        <v>2187744</v>
      </c>
      <c r="F65" s="11">
        <v>2162066.3</v>
      </c>
      <c r="G65" s="11">
        <f t="shared" si="5"/>
        <v>573011.0199999998</v>
      </c>
      <c r="H65" s="11">
        <f t="shared" si="6"/>
        <v>25677.700000000186</v>
      </c>
      <c r="I65" s="12">
        <f t="shared" si="7"/>
        <v>36.05985438089979</v>
      </c>
      <c r="J65" s="12">
        <f t="shared" si="8"/>
        <v>98.82629320432372</v>
      </c>
      <c r="K65" s="12">
        <f t="shared" si="9"/>
        <v>80.50937186741756</v>
      </c>
    </row>
    <row r="66" spans="1:11" ht="12.75">
      <c r="A66" s="28" t="s">
        <v>95</v>
      </c>
      <c r="B66" s="10" t="s">
        <v>160</v>
      </c>
      <c r="C66" s="11">
        <v>2962498164.68</v>
      </c>
      <c r="D66" s="11">
        <v>3203827603</v>
      </c>
      <c r="E66" s="11">
        <v>3139689790</v>
      </c>
      <c r="F66" s="11">
        <v>3178297194.08</v>
      </c>
      <c r="G66" s="11">
        <f t="shared" si="5"/>
        <v>215799029.4000001</v>
      </c>
      <c r="H66" s="11">
        <f t="shared" si="6"/>
        <v>-38607404.07999992</v>
      </c>
      <c r="I66" s="12">
        <f t="shared" si="7"/>
        <v>7.284359935571814</v>
      </c>
      <c r="J66" s="12">
        <f t="shared" si="8"/>
        <v>101.22965664324437</v>
      </c>
      <c r="K66" s="12">
        <f t="shared" si="9"/>
        <v>99.20312788066082</v>
      </c>
    </row>
    <row r="67" spans="1:11" ht="25.5">
      <c r="A67" s="27" t="s">
        <v>82</v>
      </c>
      <c r="B67" s="10" t="s">
        <v>34</v>
      </c>
      <c r="C67" s="11">
        <v>20534.39</v>
      </c>
      <c r="D67" s="11">
        <v>19725</v>
      </c>
      <c r="E67" s="11">
        <v>20859</v>
      </c>
      <c r="F67" s="11">
        <v>19724.16</v>
      </c>
      <c r="G67" s="11">
        <f t="shared" si="5"/>
        <v>-810.2299999999996</v>
      </c>
      <c r="H67" s="11">
        <f t="shared" si="6"/>
        <v>1134.8400000000001</v>
      </c>
      <c r="I67" s="12">
        <f t="shared" si="7"/>
        <v>-3.945722273707659</v>
      </c>
      <c r="J67" s="12">
        <f t="shared" si="8"/>
        <v>94.5594707320581</v>
      </c>
      <c r="K67" s="12">
        <f t="shared" si="9"/>
        <v>99.99574144486691</v>
      </c>
    </row>
    <row r="68" spans="1:11" ht="12.75">
      <c r="A68" s="28" t="s">
        <v>96</v>
      </c>
      <c r="B68" s="10" t="s">
        <v>97</v>
      </c>
      <c r="C68" s="11">
        <v>20534.39</v>
      </c>
      <c r="D68" s="11">
        <v>19725</v>
      </c>
      <c r="E68" s="11">
        <v>20859</v>
      </c>
      <c r="F68" s="11">
        <v>19724.16</v>
      </c>
      <c r="G68" s="11">
        <f t="shared" si="5"/>
        <v>-810.2299999999996</v>
      </c>
      <c r="H68" s="11">
        <f t="shared" si="6"/>
        <v>1134.8400000000001</v>
      </c>
      <c r="I68" s="12">
        <f t="shared" si="7"/>
        <v>-3.945722273707659</v>
      </c>
      <c r="J68" s="12">
        <f t="shared" si="8"/>
        <v>94.5594707320581</v>
      </c>
      <c r="K68" s="12">
        <f t="shared" si="9"/>
        <v>99.99574144486691</v>
      </c>
    </row>
    <row r="69" spans="1:11" ht="25.5">
      <c r="A69" s="27" t="s">
        <v>83</v>
      </c>
      <c r="B69" s="10" t="s">
        <v>152</v>
      </c>
      <c r="C69" s="11">
        <v>182135513.89</v>
      </c>
      <c r="D69" s="11">
        <v>222976533</v>
      </c>
      <c r="E69" s="11">
        <v>223519807</v>
      </c>
      <c r="F69" s="11">
        <v>208412024.52</v>
      </c>
      <c r="G69" s="11">
        <f t="shared" si="5"/>
        <v>26276510.630000025</v>
      </c>
      <c r="H69" s="11">
        <f t="shared" si="6"/>
        <v>15107782.47999999</v>
      </c>
      <c r="I69" s="12">
        <f t="shared" si="7"/>
        <v>14.426901195046241</v>
      </c>
      <c r="J69" s="12">
        <f t="shared" si="8"/>
        <v>93.24096477946584</v>
      </c>
      <c r="K69" s="12">
        <f t="shared" si="9"/>
        <v>93.46814290990882</v>
      </c>
    </row>
    <row r="70" spans="1:11" ht="12.75">
      <c r="A70" s="28" t="s">
        <v>98</v>
      </c>
      <c r="B70" s="10" t="s">
        <v>149</v>
      </c>
      <c r="C70" s="11">
        <v>175877111.89</v>
      </c>
      <c r="D70" s="11">
        <v>217672326</v>
      </c>
      <c r="E70" s="11">
        <v>217639966</v>
      </c>
      <c r="F70" s="11">
        <v>203891259.49</v>
      </c>
      <c r="G70" s="11">
        <f t="shared" si="5"/>
        <v>28014147.600000024</v>
      </c>
      <c r="H70" s="11">
        <f t="shared" si="6"/>
        <v>13748706.50999999</v>
      </c>
      <c r="I70" s="12">
        <f t="shared" si="7"/>
        <v>15.928250867299383</v>
      </c>
      <c r="J70" s="12">
        <f t="shared" si="8"/>
        <v>93.68282087031754</v>
      </c>
      <c r="K70" s="12">
        <f t="shared" si="9"/>
        <v>93.66889362407971</v>
      </c>
    </row>
    <row r="71" spans="1:11" ht="25.5">
      <c r="A71" s="29" t="s">
        <v>99</v>
      </c>
      <c r="B71" s="10" t="s">
        <v>161</v>
      </c>
      <c r="C71" s="11">
        <v>12930.7</v>
      </c>
      <c r="D71" s="11">
        <v>32360</v>
      </c>
      <c r="E71" s="11">
        <v>0</v>
      </c>
      <c r="F71" s="11">
        <v>18404.32</v>
      </c>
      <c r="G71" s="11">
        <f t="shared" si="5"/>
        <v>5473.619999999999</v>
      </c>
      <c r="H71" s="11">
        <f t="shared" si="6"/>
        <v>-18404.32</v>
      </c>
      <c r="I71" s="12">
        <f t="shared" si="7"/>
        <v>42.33042294694022</v>
      </c>
      <c r="J71" s="12">
        <f t="shared" si="8"/>
        <v>0</v>
      </c>
      <c r="K71" s="12">
        <f t="shared" si="9"/>
        <v>56.87367119901112</v>
      </c>
    </row>
    <row r="72" spans="1:11" ht="25.5">
      <c r="A72" s="29" t="s">
        <v>100</v>
      </c>
      <c r="B72" s="10" t="s">
        <v>153</v>
      </c>
      <c r="C72" s="11">
        <v>175864181.19</v>
      </c>
      <c r="D72" s="11">
        <v>217639966</v>
      </c>
      <c r="E72" s="11">
        <v>217639966</v>
      </c>
      <c r="F72" s="11">
        <v>203872855.17</v>
      </c>
      <c r="G72" s="11">
        <f t="shared" si="5"/>
        <v>28008673.97999999</v>
      </c>
      <c r="H72" s="11">
        <f t="shared" si="6"/>
        <v>13767110.830000013</v>
      </c>
      <c r="I72" s="12">
        <f t="shared" si="7"/>
        <v>15.926309604648822</v>
      </c>
      <c r="J72" s="12">
        <f t="shared" si="8"/>
        <v>93.67436455581876</v>
      </c>
      <c r="K72" s="12">
        <f t="shared" si="9"/>
        <v>93.67436455581876</v>
      </c>
    </row>
    <row r="73" spans="1:11" ht="25.5">
      <c r="A73" s="28" t="s">
        <v>101</v>
      </c>
      <c r="B73" s="10" t="s">
        <v>154</v>
      </c>
      <c r="C73" s="11">
        <v>6258402</v>
      </c>
      <c r="D73" s="11">
        <v>5304207</v>
      </c>
      <c r="E73" s="11">
        <v>5879841</v>
      </c>
      <c r="F73" s="11">
        <v>4520765.03</v>
      </c>
      <c r="G73" s="11">
        <f t="shared" si="5"/>
        <v>-1737636.9699999997</v>
      </c>
      <c r="H73" s="11">
        <f t="shared" si="6"/>
        <v>1359075.9699999997</v>
      </c>
      <c r="I73" s="12">
        <f t="shared" si="7"/>
        <v>-27.76486665445907</v>
      </c>
      <c r="J73" s="12">
        <f t="shared" si="8"/>
        <v>76.88583806943079</v>
      </c>
      <c r="K73" s="12">
        <f t="shared" si="9"/>
        <v>85.22980023215536</v>
      </c>
    </row>
    <row r="74" spans="1:11" ht="12.75">
      <c r="A74" s="26" t="s">
        <v>39</v>
      </c>
      <c r="B74" s="10" t="s">
        <v>102</v>
      </c>
      <c r="C74" s="11">
        <v>1188364</v>
      </c>
      <c r="D74" s="11">
        <v>1867177</v>
      </c>
      <c r="E74" s="11">
        <v>2107876</v>
      </c>
      <c r="F74" s="11">
        <v>1675218.23</v>
      </c>
      <c r="G74" s="11">
        <f t="shared" si="5"/>
        <v>486854.23</v>
      </c>
      <c r="H74" s="11">
        <f t="shared" si="6"/>
        <v>432657.77</v>
      </c>
      <c r="I74" s="12">
        <f t="shared" si="7"/>
        <v>40.96844317061101</v>
      </c>
      <c r="J74" s="12">
        <f t="shared" si="8"/>
        <v>79.4742304575791</v>
      </c>
      <c r="K74" s="12">
        <f t="shared" si="9"/>
        <v>89.71930513282886</v>
      </c>
    </row>
    <row r="75" spans="1:11" ht="12.75">
      <c r="A75" s="27" t="s">
        <v>103</v>
      </c>
      <c r="B75" s="10" t="s">
        <v>104</v>
      </c>
      <c r="C75" s="11">
        <v>1188364</v>
      </c>
      <c r="D75" s="11">
        <v>1867177</v>
      </c>
      <c r="E75" s="11">
        <v>2107876</v>
      </c>
      <c r="F75" s="11">
        <v>1675218.23</v>
      </c>
      <c r="G75" s="11">
        <f t="shared" si="5"/>
        <v>486854.23</v>
      </c>
      <c r="H75" s="11">
        <f t="shared" si="6"/>
        <v>432657.77</v>
      </c>
      <c r="I75" s="12">
        <f t="shared" si="7"/>
        <v>40.96844317061101</v>
      </c>
      <c r="J75" s="12">
        <f t="shared" si="8"/>
        <v>79.4742304575791</v>
      </c>
      <c r="K75" s="12">
        <f t="shared" si="9"/>
        <v>89.71930513282886</v>
      </c>
    </row>
    <row r="76" spans="1:11" ht="12.75">
      <c r="A76" s="24"/>
      <c r="B76" s="10" t="s">
        <v>105</v>
      </c>
      <c r="C76" s="11">
        <v>114911254.47</v>
      </c>
      <c r="D76" s="11">
        <v>-21441464</v>
      </c>
      <c r="E76" s="11">
        <v>-21564299</v>
      </c>
      <c r="F76" s="11">
        <v>200524484.64</v>
      </c>
      <c r="G76" s="11">
        <f t="shared" si="5"/>
        <v>85613230.16999999</v>
      </c>
      <c r="H76" s="11">
        <f t="shared" si="6"/>
        <v>-222088783.64</v>
      </c>
      <c r="I76" s="12">
        <f t="shared" si="7"/>
        <v>74.50378169211541</v>
      </c>
      <c r="J76" s="12">
        <f t="shared" si="8"/>
        <v>-929.8910418558005</v>
      </c>
      <c r="K76" s="12">
        <f t="shared" si="9"/>
        <v>-935.2182511418063</v>
      </c>
    </row>
    <row r="77" spans="1:11" ht="12.75">
      <c r="A77" s="24" t="s">
        <v>134</v>
      </c>
      <c r="B77" s="10" t="s">
        <v>132</v>
      </c>
      <c r="C77" s="11">
        <v>-114911254.47</v>
      </c>
      <c r="D77" s="11">
        <v>21441464</v>
      </c>
      <c r="E77" s="11">
        <v>21564299</v>
      </c>
      <c r="F77" s="11">
        <v>-200524484.64</v>
      </c>
      <c r="G77" s="11">
        <f t="shared" si="5"/>
        <v>-85613230.16999999</v>
      </c>
      <c r="H77" s="11">
        <f t="shared" si="6"/>
        <v>222088783.64</v>
      </c>
      <c r="I77" s="12">
        <f t="shared" si="7"/>
        <v>74.50378169211541</v>
      </c>
      <c r="J77" s="12">
        <f t="shared" si="8"/>
        <v>-929.8910418558005</v>
      </c>
      <c r="K77" s="12">
        <f t="shared" si="9"/>
        <v>-935.2182511418063</v>
      </c>
    </row>
    <row r="78" spans="1:11" ht="12.75">
      <c r="A78" s="26" t="s">
        <v>135</v>
      </c>
      <c r="B78" s="10" t="s">
        <v>133</v>
      </c>
      <c r="C78" s="11">
        <v>-114911254.47</v>
      </c>
      <c r="D78" s="11">
        <v>21441464</v>
      </c>
      <c r="E78" s="11">
        <v>21564299</v>
      </c>
      <c r="F78" s="11">
        <v>-200524484.64</v>
      </c>
      <c r="G78" s="11">
        <f>F78-C78</f>
        <v>-85613230.16999999</v>
      </c>
      <c r="H78" s="11">
        <f t="shared" si="6"/>
        <v>222088783.64</v>
      </c>
      <c r="I78" s="12">
        <f t="shared" si="7"/>
        <v>74.50378169211541</v>
      </c>
      <c r="J78" s="12">
        <f t="shared" si="8"/>
        <v>-929.8910418558005</v>
      </c>
      <c r="K78" s="12">
        <f t="shared" si="9"/>
        <v>-935.2182511418063</v>
      </c>
    </row>
    <row r="79" spans="1:11" ht="25.5">
      <c r="A79" s="27" t="s">
        <v>46</v>
      </c>
      <c r="B79" s="10" t="s">
        <v>35</v>
      </c>
      <c r="C79" s="11">
        <v>-114911254.47</v>
      </c>
      <c r="D79" s="11">
        <v>21441464</v>
      </c>
      <c r="E79" s="11">
        <v>21564299</v>
      </c>
      <c r="F79" s="11">
        <v>-200524484.64</v>
      </c>
      <c r="G79" s="11">
        <f>F79-C79</f>
        <v>-85613230.16999999</v>
      </c>
      <c r="H79" s="11">
        <f t="shared" si="6"/>
        <v>222088783.64</v>
      </c>
      <c r="I79" s="12">
        <f t="shared" si="7"/>
        <v>74.50378169211541</v>
      </c>
      <c r="J79" s="12">
        <f t="shared" si="8"/>
        <v>-929.8910418558005</v>
      </c>
      <c r="K79" s="12">
        <f t="shared" si="9"/>
        <v>-935.2182511418063</v>
      </c>
    </row>
    <row r="80" spans="1:11" ht="12.75">
      <c r="A80" s="24"/>
      <c r="B80" s="10"/>
      <c r="C80" s="11"/>
      <c r="D80" s="11"/>
      <c r="E80" s="11"/>
      <c r="F80" s="11"/>
      <c r="G80" s="11"/>
      <c r="H80" s="11"/>
      <c r="I80" s="12"/>
      <c r="J80" s="12"/>
      <c r="K80" s="12"/>
    </row>
    <row r="81" spans="1:11" s="3" customFormat="1" ht="12.75">
      <c r="A81" s="30"/>
      <c r="B81" s="13" t="s">
        <v>139</v>
      </c>
      <c r="C81" s="14"/>
      <c r="D81" s="14"/>
      <c r="E81" s="14"/>
      <c r="F81" s="14"/>
      <c r="G81" s="14"/>
      <c r="H81" s="14"/>
      <c r="I81" s="15"/>
      <c r="J81" s="15"/>
      <c r="K81" s="15"/>
    </row>
    <row r="82" spans="1:11" ht="12.75">
      <c r="A82" s="24" t="s">
        <v>106</v>
      </c>
      <c r="B82" s="10" t="s">
        <v>107</v>
      </c>
      <c r="C82" s="11">
        <v>3283420885.03</v>
      </c>
      <c r="D82" s="11">
        <v>3432874605</v>
      </c>
      <c r="E82" s="11">
        <v>3368660056</v>
      </c>
      <c r="F82" s="11">
        <v>3613984521.91</v>
      </c>
      <c r="G82" s="11">
        <f aca="true" t="shared" si="10" ref="G82:G113">F82-C82</f>
        <v>330563636.87999964</v>
      </c>
      <c r="H82" s="11">
        <f aca="true" t="shared" si="11" ref="H82:H113">E82-F82</f>
        <v>-245324465.90999985</v>
      </c>
      <c r="I82" s="12">
        <f aca="true" t="shared" si="12" ref="I82:I113">IF(ISERROR(F82/C82),0,F82/C82*100-100)</f>
        <v>10.067659567712695</v>
      </c>
      <c r="J82" s="12">
        <f aca="true" t="shared" si="13" ref="J82:J113">IF(ISERROR(F82/E82),0,F82/E82*100)</f>
        <v>107.28255335450207</v>
      </c>
      <c r="K82" s="12">
        <f aca="true" t="shared" si="14" ref="K82:K113">IF(ISERROR(F82/D82),0,F82/D82*100)</f>
        <v>105.27575101771012</v>
      </c>
    </row>
    <row r="83" spans="1:11" ht="12.75">
      <c r="A83" s="26" t="s">
        <v>108</v>
      </c>
      <c r="B83" s="10" t="s">
        <v>109</v>
      </c>
      <c r="C83" s="11">
        <v>2815867983.86</v>
      </c>
      <c r="D83" s="11">
        <v>2840359424</v>
      </c>
      <c r="E83" s="11">
        <v>2840359424</v>
      </c>
      <c r="F83" s="11">
        <v>3018049389.47</v>
      </c>
      <c r="G83" s="11">
        <f t="shared" si="10"/>
        <v>202181405.60999966</v>
      </c>
      <c r="H83" s="11">
        <f t="shared" si="11"/>
        <v>-177689965.4699998</v>
      </c>
      <c r="I83" s="12">
        <f t="shared" si="12"/>
        <v>7.180074022250466</v>
      </c>
      <c r="J83" s="12">
        <f t="shared" si="13"/>
        <v>106.25589719274909</v>
      </c>
      <c r="K83" s="12">
        <f t="shared" si="14"/>
        <v>106.25589719274909</v>
      </c>
    </row>
    <row r="84" spans="1:11" ht="12.75">
      <c r="A84" s="27" t="s">
        <v>84</v>
      </c>
      <c r="B84" s="10" t="s">
        <v>85</v>
      </c>
      <c r="C84" s="11">
        <v>2815867983.86</v>
      </c>
      <c r="D84" s="11">
        <v>2840359424</v>
      </c>
      <c r="E84" s="11">
        <v>2840359424</v>
      </c>
      <c r="F84" s="11">
        <v>3018049389.47</v>
      </c>
      <c r="G84" s="11">
        <f t="shared" si="10"/>
        <v>202181405.60999966</v>
      </c>
      <c r="H84" s="11">
        <f t="shared" si="11"/>
        <v>-177689965.4699998</v>
      </c>
      <c r="I84" s="12">
        <f t="shared" si="12"/>
        <v>7.180074022250466</v>
      </c>
      <c r="J84" s="12">
        <f t="shared" si="13"/>
        <v>106.25589719274909</v>
      </c>
      <c r="K84" s="12">
        <f t="shared" si="14"/>
        <v>106.25589719274909</v>
      </c>
    </row>
    <row r="85" spans="1:11" ht="12.75">
      <c r="A85" s="28" t="s">
        <v>86</v>
      </c>
      <c r="B85" s="10" t="s">
        <v>87</v>
      </c>
      <c r="C85" s="11">
        <v>3404097850.66</v>
      </c>
      <c r="D85" s="11">
        <v>2840359424</v>
      </c>
      <c r="E85" s="11">
        <v>2840359424</v>
      </c>
      <c r="F85" s="11">
        <v>3640176733.42</v>
      </c>
      <c r="G85" s="11">
        <f t="shared" si="10"/>
        <v>236078882.76000023</v>
      </c>
      <c r="H85" s="11">
        <f t="shared" si="11"/>
        <v>-799817309.4200001</v>
      </c>
      <c r="I85" s="12">
        <f t="shared" si="12"/>
        <v>6.935137975373664</v>
      </c>
      <c r="J85" s="12">
        <f t="shared" si="13"/>
        <v>128.1590175757982</v>
      </c>
      <c r="K85" s="12">
        <f t="shared" si="14"/>
        <v>128.1590175757982</v>
      </c>
    </row>
    <row r="86" spans="1:11" ht="12.75">
      <c r="A86" s="29" t="s">
        <v>88</v>
      </c>
      <c r="B86" s="10" t="s">
        <v>89</v>
      </c>
      <c r="C86" s="11">
        <v>206351.89</v>
      </c>
      <c r="D86" s="11">
        <v>225000</v>
      </c>
      <c r="E86" s="11">
        <v>225000</v>
      </c>
      <c r="F86" s="11">
        <v>195007.6</v>
      </c>
      <c r="G86" s="11">
        <f t="shared" si="10"/>
        <v>-11344.290000000008</v>
      </c>
      <c r="H86" s="11">
        <f t="shared" si="11"/>
        <v>29992.399999999994</v>
      </c>
      <c r="I86" s="12">
        <f t="shared" si="12"/>
        <v>-5.497545963838775</v>
      </c>
      <c r="J86" s="12">
        <f t="shared" si="13"/>
        <v>86.67004444444444</v>
      </c>
      <c r="K86" s="12">
        <f t="shared" si="14"/>
        <v>86.67004444444444</v>
      </c>
    </row>
    <row r="87" spans="1:11" ht="25.5">
      <c r="A87" s="34" t="s">
        <v>90</v>
      </c>
      <c r="B87" s="10" t="s">
        <v>11</v>
      </c>
      <c r="C87" s="11">
        <v>193484.17</v>
      </c>
      <c r="D87" s="11">
        <v>205000</v>
      </c>
      <c r="E87" s="11">
        <v>205000</v>
      </c>
      <c r="F87" s="11">
        <v>191568.97</v>
      </c>
      <c r="G87" s="11">
        <f t="shared" si="10"/>
        <v>-1915.2000000000116</v>
      </c>
      <c r="H87" s="11">
        <f t="shared" si="11"/>
        <v>13431.029999999999</v>
      </c>
      <c r="I87" s="12">
        <f t="shared" si="12"/>
        <v>-0.9898484201575855</v>
      </c>
      <c r="J87" s="12">
        <f t="shared" si="13"/>
        <v>93.44827804878048</v>
      </c>
      <c r="K87" s="12">
        <f t="shared" si="14"/>
        <v>93.44827804878048</v>
      </c>
    </row>
    <row r="88" spans="1:11" ht="25.5">
      <c r="A88" s="29" t="s">
        <v>91</v>
      </c>
      <c r="B88" s="10" t="s">
        <v>12</v>
      </c>
      <c r="C88" s="11">
        <v>3403891498.77</v>
      </c>
      <c r="D88" s="11">
        <v>2840134424</v>
      </c>
      <c r="E88" s="11">
        <v>2840134424</v>
      </c>
      <c r="F88" s="11">
        <v>3639981725.82</v>
      </c>
      <c r="G88" s="11">
        <f t="shared" si="10"/>
        <v>236090227.0500002</v>
      </c>
      <c r="H88" s="11">
        <f t="shared" si="11"/>
        <v>-799847301.8200002</v>
      </c>
      <c r="I88" s="12">
        <f t="shared" si="12"/>
        <v>6.935891673847763</v>
      </c>
      <c r="J88" s="12">
        <f t="shared" si="13"/>
        <v>128.1623043987301</v>
      </c>
      <c r="K88" s="12">
        <f t="shared" si="14"/>
        <v>128.1623043987301</v>
      </c>
    </row>
    <row r="89" spans="1:11" ht="25.5">
      <c r="A89" s="34" t="s">
        <v>92</v>
      </c>
      <c r="B89" s="10" t="s">
        <v>13</v>
      </c>
      <c r="C89" s="11">
        <v>2510028391.28</v>
      </c>
      <c r="D89" s="11">
        <v>1855988353</v>
      </c>
      <c r="E89" s="11">
        <v>1855988353</v>
      </c>
      <c r="F89" s="11">
        <v>2577835058.21</v>
      </c>
      <c r="G89" s="11">
        <f t="shared" si="10"/>
        <v>67806666.92999983</v>
      </c>
      <c r="H89" s="11">
        <f t="shared" si="11"/>
        <v>-721846705.21</v>
      </c>
      <c r="I89" s="12">
        <f t="shared" si="12"/>
        <v>2.7014302772655725</v>
      </c>
      <c r="J89" s="12">
        <f t="shared" si="13"/>
        <v>138.89284671658712</v>
      </c>
      <c r="K89" s="12">
        <f t="shared" si="14"/>
        <v>138.89284671658712</v>
      </c>
    </row>
    <row r="90" spans="1:11" ht="25.5">
      <c r="A90" s="34" t="s">
        <v>93</v>
      </c>
      <c r="B90" s="10" t="s">
        <v>14</v>
      </c>
      <c r="C90" s="11">
        <v>232481294.44</v>
      </c>
      <c r="D90" s="11">
        <v>210792082</v>
      </c>
      <c r="E90" s="11">
        <v>210792082</v>
      </c>
      <c r="F90" s="11">
        <v>227498857.86</v>
      </c>
      <c r="G90" s="11">
        <f t="shared" si="10"/>
        <v>-4982436.579999983</v>
      </c>
      <c r="H90" s="11">
        <f t="shared" si="11"/>
        <v>-16706775.860000014</v>
      </c>
      <c r="I90" s="12">
        <f t="shared" si="12"/>
        <v>-2.143155900779732</v>
      </c>
      <c r="J90" s="12">
        <f t="shared" si="13"/>
        <v>107.92571319638088</v>
      </c>
      <c r="K90" s="12">
        <f t="shared" si="14"/>
        <v>107.92571319638088</v>
      </c>
    </row>
    <row r="91" spans="1:11" ht="38.25">
      <c r="A91" s="34" t="s">
        <v>94</v>
      </c>
      <c r="B91" s="10" t="s">
        <v>15</v>
      </c>
      <c r="C91" s="11">
        <v>60571187.62</v>
      </c>
      <c r="D91" s="11">
        <v>67790733</v>
      </c>
      <c r="E91" s="11">
        <v>67790733</v>
      </c>
      <c r="F91" s="11">
        <v>73163632.68</v>
      </c>
      <c r="G91" s="11">
        <f t="shared" si="10"/>
        <v>12592445.06000001</v>
      </c>
      <c r="H91" s="11">
        <f t="shared" si="11"/>
        <v>-5372899.680000007</v>
      </c>
      <c r="I91" s="12">
        <f t="shared" si="12"/>
        <v>20.789496714180515</v>
      </c>
      <c r="J91" s="12">
        <f t="shared" si="13"/>
        <v>107.92571409428484</v>
      </c>
      <c r="K91" s="12">
        <f t="shared" si="14"/>
        <v>107.92571409428484</v>
      </c>
    </row>
    <row r="92" spans="1:11" ht="25.5">
      <c r="A92" s="34" t="s">
        <v>75</v>
      </c>
      <c r="B92" s="10" t="s">
        <v>143</v>
      </c>
      <c r="C92" s="11">
        <v>600810625.43</v>
      </c>
      <c r="D92" s="11">
        <v>705563256</v>
      </c>
      <c r="E92" s="11">
        <v>705563256</v>
      </c>
      <c r="F92" s="11">
        <v>761484177.07</v>
      </c>
      <c r="G92" s="11">
        <f t="shared" si="10"/>
        <v>160673551.6400001</v>
      </c>
      <c r="H92" s="11">
        <f t="shared" si="11"/>
        <v>-55920921.07000005</v>
      </c>
      <c r="I92" s="12">
        <f t="shared" si="12"/>
        <v>26.742794624347084</v>
      </c>
      <c r="J92" s="12">
        <f t="shared" si="13"/>
        <v>107.92571333533276</v>
      </c>
      <c r="K92" s="12">
        <f t="shared" si="14"/>
        <v>107.92571333533276</v>
      </c>
    </row>
    <row r="93" spans="1:11" ht="12.75">
      <c r="A93" s="29" t="s">
        <v>76</v>
      </c>
      <c r="B93" s="10" t="s">
        <v>77</v>
      </c>
      <c r="C93" s="11">
        <v>-588229866.8</v>
      </c>
      <c r="D93" s="11">
        <v>0</v>
      </c>
      <c r="E93" s="11">
        <v>0</v>
      </c>
      <c r="F93" s="11">
        <v>-622127343.95</v>
      </c>
      <c r="G93" s="11">
        <f t="shared" si="10"/>
        <v>-33897477.150000095</v>
      </c>
      <c r="H93" s="11">
        <f t="shared" si="11"/>
        <v>622127343.95</v>
      </c>
      <c r="I93" s="12">
        <f t="shared" si="12"/>
        <v>5.762624284007217</v>
      </c>
      <c r="J93" s="12">
        <f t="shared" si="13"/>
        <v>0</v>
      </c>
      <c r="K93" s="12">
        <f t="shared" si="14"/>
        <v>0</v>
      </c>
    </row>
    <row r="94" spans="1:11" ht="25.5">
      <c r="A94" s="34" t="s">
        <v>78</v>
      </c>
      <c r="B94" s="10" t="s">
        <v>147</v>
      </c>
      <c r="C94" s="11">
        <v>-569900329.1</v>
      </c>
      <c r="D94" s="11">
        <v>0</v>
      </c>
      <c r="E94" s="11">
        <v>0</v>
      </c>
      <c r="F94" s="11">
        <v>-598441531.14</v>
      </c>
      <c r="G94" s="11">
        <f t="shared" si="10"/>
        <v>-28541202.03999996</v>
      </c>
      <c r="H94" s="11">
        <f t="shared" si="11"/>
        <v>598441531.14</v>
      </c>
      <c r="I94" s="12">
        <f t="shared" si="12"/>
        <v>5.0081041513123665</v>
      </c>
      <c r="J94" s="12">
        <f t="shared" si="13"/>
        <v>0</v>
      </c>
      <c r="K94" s="12">
        <f t="shared" si="14"/>
        <v>0</v>
      </c>
    </row>
    <row r="95" spans="1:11" ht="25.5">
      <c r="A95" s="34" t="s">
        <v>144</v>
      </c>
      <c r="B95" s="10" t="s">
        <v>150</v>
      </c>
      <c r="C95" s="11">
        <v>-19176164.83</v>
      </c>
      <c r="D95" s="11">
        <v>0</v>
      </c>
      <c r="E95" s="11">
        <v>0</v>
      </c>
      <c r="F95" s="11">
        <v>-24124788.27</v>
      </c>
      <c r="G95" s="11">
        <f t="shared" si="10"/>
        <v>-4948623.440000001</v>
      </c>
      <c r="H95" s="11">
        <f t="shared" si="11"/>
        <v>24124788.27</v>
      </c>
      <c r="I95" s="12">
        <f t="shared" si="12"/>
        <v>25.80611651949387</v>
      </c>
      <c r="J95" s="12">
        <f t="shared" si="13"/>
        <v>0</v>
      </c>
      <c r="K95" s="12">
        <f t="shared" si="14"/>
        <v>0</v>
      </c>
    </row>
    <row r="96" spans="1:11" ht="25.5">
      <c r="A96" s="34" t="s">
        <v>145</v>
      </c>
      <c r="B96" s="10" t="s">
        <v>151</v>
      </c>
      <c r="C96" s="11">
        <v>-11922.48</v>
      </c>
      <c r="D96" s="11">
        <v>0</v>
      </c>
      <c r="E96" s="11">
        <v>0</v>
      </c>
      <c r="F96" s="11">
        <v>-1080.84</v>
      </c>
      <c r="G96" s="11">
        <f t="shared" si="10"/>
        <v>10841.64</v>
      </c>
      <c r="H96" s="11">
        <f t="shared" si="11"/>
        <v>1080.84</v>
      </c>
      <c r="I96" s="12">
        <f t="shared" si="12"/>
        <v>-90.93443645952856</v>
      </c>
      <c r="J96" s="12">
        <f t="shared" si="13"/>
        <v>0</v>
      </c>
      <c r="K96" s="12">
        <f t="shared" si="14"/>
        <v>0</v>
      </c>
    </row>
    <row r="97" spans="1:11" ht="12.75">
      <c r="A97" s="34" t="s">
        <v>146</v>
      </c>
      <c r="B97" s="10" t="s">
        <v>155</v>
      </c>
      <c r="C97" s="11">
        <v>0</v>
      </c>
      <c r="D97" s="11">
        <v>0</v>
      </c>
      <c r="E97" s="11">
        <v>0</v>
      </c>
      <c r="F97" s="11">
        <v>0</v>
      </c>
      <c r="G97" s="11">
        <f t="shared" si="10"/>
        <v>0</v>
      </c>
      <c r="H97" s="11">
        <f t="shared" si="11"/>
        <v>0</v>
      </c>
      <c r="I97" s="12">
        <f t="shared" si="12"/>
        <v>0</v>
      </c>
      <c r="J97" s="12">
        <f t="shared" si="13"/>
        <v>0</v>
      </c>
      <c r="K97" s="12">
        <f t="shared" si="14"/>
        <v>0</v>
      </c>
    </row>
    <row r="98" spans="1:11" ht="12.75">
      <c r="A98" s="34" t="s">
        <v>81</v>
      </c>
      <c r="B98" s="10" t="s">
        <v>77</v>
      </c>
      <c r="C98" s="11">
        <v>858549.61</v>
      </c>
      <c r="D98" s="11">
        <v>0</v>
      </c>
      <c r="E98" s="11">
        <v>0</v>
      </c>
      <c r="F98" s="11">
        <v>440056.3</v>
      </c>
      <c r="G98" s="11">
        <f t="shared" si="10"/>
        <v>-418493.31</v>
      </c>
      <c r="H98" s="11">
        <f t="shared" si="11"/>
        <v>-440056.3</v>
      </c>
      <c r="I98" s="12">
        <f t="shared" si="12"/>
        <v>-48.744219917588694</v>
      </c>
      <c r="J98" s="12">
        <f t="shared" si="13"/>
        <v>0</v>
      </c>
      <c r="K98" s="12">
        <f t="shared" si="14"/>
        <v>0</v>
      </c>
    </row>
    <row r="99" spans="1:11" ht="12.75">
      <c r="A99" s="26" t="s">
        <v>39</v>
      </c>
      <c r="B99" s="10" t="s">
        <v>40</v>
      </c>
      <c r="C99" s="11">
        <v>70862968.33</v>
      </c>
      <c r="D99" s="11">
        <v>56821537</v>
      </c>
      <c r="E99" s="11">
        <v>56821537</v>
      </c>
      <c r="F99" s="11">
        <v>74292186.94</v>
      </c>
      <c r="G99" s="11">
        <f t="shared" si="10"/>
        <v>3429218.6099999994</v>
      </c>
      <c r="H99" s="11">
        <f t="shared" si="11"/>
        <v>-17470649.939999998</v>
      </c>
      <c r="I99" s="12">
        <f t="shared" si="12"/>
        <v>4.839225184627537</v>
      </c>
      <c r="J99" s="12">
        <f t="shared" si="13"/>
        <v>130.74652827500952</v>
      </c>
      <c r="K99" s="12">
        <f t="shared" si="14"/>
        <v>130.74652827500952</v>
      </c>
    </row>
    <row r="100" spans="1:11" ht="25.5">
      <c r="A100" s="27" t="s">
        <v>148</v>
      </c>
      <c r="B100" s="10" t="s">
        <v>131</v>
      </c>
      <c r="C100" s="11">
        <v>70862968.33</v>
      </c>
      <c r="D100" s="11">
        <v>0</v>
      </c>
      <c r="E100" s="11">
        <v>0</v>
      </c>
      <c r="F100" s="11">
        <v>74292186.94</v>
      </c>
      <c r="G100" s="11">
        <f t="shared" si="10"/>
        <v>3429218.6099999994</v>
      </c>
      <c r="H100" s="11">
        <f t="shared" si="11"/>
        <v>-74292186.94</v>
      </c>
      <c r="I100" s="12">
        <f t="shared" si="12"/>
        <v>4.839225184627537</v>
      </c>
      <c r="J100" s="12">
        <f t="shared" si="13"/>
        <v>0</v>
      </c>
      <c r="K100" s="12">
        <f t="shared" si="14"/>
        <v>0</v>
      </c>
    </row>
    <row r="101" spans="1:11" ht="25.5">
      <c r="A101" s="28" t="s">
        <v>117</v>
      </c>
      <c r="B101" s="10" t="s">
        <v>16</v>
      </c>
      <c r="C101" s="11">
        <v>68491853.33</v>
      </c>
      <c r="D101" s="11">
        <v>0</v>
      </c>
      <c r="E101" s="11">
        <v>0</v>
      </c>
      <c r="F101" s="11">
        <v>71923782.22</v>
      </c>
      <c r="G101" s="11">
        <f t="shared" si="10"/>
        <v>3431928.8900000006</v>
      </c>
      <c r="H101" s="11">
        <f t="shared" si="11"/>
        <v>-71923782.22</v>
      </c>
      <c r="I101" s="12">
        <f t="shared" si="12"/>
        <v>5.010711089192839</v>
      </c>
      <c r="J101" s="12">
        <f t="shared" si="13"/>
        <v>0</v>
      </c>
      <c r="K101" s="12">
        <f t="shared" si="14"/>
        <v>0</v>
      </c>
    </row>
    <row r="102" spans="1:11" ht="12.75">
      <c r="A102" s="29" t="s">
        <v>118</v>
      </c>
      <c r="B102" s="10" t="s">
        <v>119</v>
      </c>
      <c r="C102" s="11">
        <v>1909309.52</v>
      </c>
      <c r="D102" s="11">
        <v>0</v>
      </c>
      <c r="E102" s="11">
        <v>0</v>
      </c>
      <c r="F102" s="11">
        <v>2010555.7</v>
      </c>
      <c r="G102" s="11">
        <f t="shared" si="10"/>
        <v>101246.17999999993</v>
      </c>
      <c r="H102" s="11">
        <f t="shared" si="11"/>
        <v>-2010555.7</v>
      </c>
      <c r="I102" s="12">
        <f t="shared" si="12"/>
        <v>5.302764111289832</v>
      </c>
      <c r="J102" s="12">
        <f t="shared" si="13"/>
        <v>0</v>
      </c>
      <c r="K102" s="12">
        <f t="shared" si="14"/>
        <v>0</v>
      </c>
    </row>
    <row r="103" spans="1:11" ht="25.5">
      <c r="A103" s="29" t="s">
        <v>120</v>
      </c>
      <c r="B103" s="10" t="s">
        <v>17</v>
      </c>
      <c r="C103" s="11">
        <v>215405.61</v>
      </c>
      <c r="D103" s="11">
        <v>0</v>
      </c>
      <c r="E103" s="11">
        <v>0</v>
      </c>
      <c r="F103" s="11">
        <v>35379.79</v>
      </c>
      <c r="G103" s="11">
        <f t="shared" si="10"/>
        <v>-180025.81999999998</v>
      </c>
      <c r="H103" s="11">
        <f t="shared" si="11"/>
        <v>-35379.79</v>
      </c>
      <c r="I103" s="12">
        <f t="shared" si="12"/>
        <v>-83.57526992913509</v>
      </c>
      <c r="J103" s="12">
        <f t="shared" si="13"/>
        <v>0</v>
      </c>
      <c r="K103" s="12">
        <f t="shared" si="14"/>
        <v>0</v>
      </c>
    </row>
    <row r="104" spans="1:11" ht="12.75">
      <c r="A104" s="34" t="s">
        <v>121</v>
      </c>
      <c r="B104" s="10" t="s">
        <v>122</v>
      </c>
      <c r="C104" s="11">
        <v>9477.72</v>
      </c>
      <c r="D104" s="11">
        <v>0</v>
      </c>
      <c r="E104" s="11">
        <v>0</v>
      </c>
      <c r="F104" s="11">
        <v>29062.68</v>
      </c>
      <c r="G104" s="11">
        <f t="shared" si="10"/>
        <v>19584.96</v>
      </c>
      <c r="H104" s="11">
        <f t="shared" si="11"/>
        <v>-29062.68</v>
      </c>
      <c r="I104" s="12">
        <f t="shared" si="12"/>
        <v>206.6421037971158</v>
      </c>
      <c r="J104" s="12">
        <f t="shared" si="13"/>
        <v>0</v>
      </c>
      <c r="K104" s="12">
        <f t="shared" si="14"/>
        <v>0</v>
      </c>
    </row>
    <row r="105" spans="1:11" ht="12.75">
      <c r="A105" s="34" t="s">
        <v>123</v>
      </c>
      <c r="B105" s="10" t="s">
        <v>41</v>
      </c>
      <c r="C105" s="11">
        <v>205927.89</v>
      </c>
      <c r="D105" s="11">
        <v>0</v>
      </c>
      <c r="E105" s="11">
        <v>0</v>
      </c>
      <c r="F105" s="11">
        <v>6317.11</v>
      </c>
      <c r="G105" s="11">
        <f t="shared" si="10"/>
        <v>-199610.78000000003</v>
      </c>
      <c r="H105" s="11">
        <f t="shared" si="11"/>
        <v>-6317.11</v>
      </c>
      <c r="I105" s="12">
        <f t="shared" si="12"/>
        <v>-96.93236792743323</v>
      </c>
      <c r="J105" s="12">
        <f t="shared" si="13"/>
        <v>0</v>
      </c>
      <c r="K105" s="12">
        <f t="shared" si="14"/>
        <v>0</v>
      </c>
    </row>
    <row r="106" spans="1:11" ht="25.5">
      <c r="A106" s="29" t="s">
        <v>44</v>
      </c>
      <c r="B106" s="10" t="s">
        <v>18</v>
      </c>
      <c r="C106" s="11">
        <v>48357392.26</v>
      </c>
      <c r="D106" s="11">
        <v>0</v>
      </c>
      <c r="E106" s="11">
        <v>0</v>
      </c>
      <c r="F106" s="11">
        <v>52370958.51</v>
      </c>
      <c r="G106" s="11">
        <f t="shared" si="10"/>
        <v>4013566.25</v>
      </c>
      <c r="H106" s="11">
        <f t="shared" si="11"/>
        <v>-52370958.51</v>
      </c>
      <c r="I106" s="12">
        <f t="shared" si="12"/>
        <v>8.299798774136804</v>
      </c>
      <c r="J106" s="12">
        <f t="shared" si="13"/>
        <v>0</v>
      </c>
      <c r="K106" s="12">
        <f t="shared" si="14"/>
        <v>0</v>
      </c>
    </row>
    <row r="107" spans="1:11" ht="25.5">
      <c r="A107" s="29" t="s">
        <v>124</v>
      </c>
      <c r="B107" s="10" t="s">
        <v>19</v>
      </c>
      <c r="C107" s="11">
        <v>1024823.27</v>
      </c>
      <c r="D107" s="11">
        <v>0</v>
      </c>
      <c r="E107" s="11">
        <v>0</v>
      </c>
      <c r="F107" s="11">
        <v>1076381.69</v>
      </c>
      <c r="G107" s="11">
        <f t="shared" si="10"/>
        <v>51558.419999999925</v>
      </c>
      <c r="H107" s="11">
        <f t="shared" si="11"/>
        <v>-1076381.69</v>
      </c>
      <c r="I107" s="12">
        <f t="shared" si="12"/>
        <v>5.030957191282354</v>
      </c>
      <c r="J107" s="12">
        <f t="shared" si="13"/>
        <v>0</v>
      </c>
      <c r="K107" s="12">
        <f t="shared" si="14"/>
        <v>0</v>
      </c>
    </row>
    <row r="108" spans="1:11" ht="51">
      <c r="A108" s="29" t="s">
        <v>125</v>
      </c>
      <c r="B108" s="10" t="s">
        <v>20</v>
      </c>
      <c r="C108" s="11">
        <v>5262.28</v>
      </c>
      <c r="D108" s="11">
        <v>0</v>
      </c>
      <c r="E108" s="11">
        <v>0</v>
      </c>
      <c r="F108" s="11">
        <v>7365.47</v>
      </c>
      <c r="G108" s="11">
        <f t="shared" si="10"/>
        <v>2103.1900000000005</v>
      </c>
      <c r="H108" s="11">
        <f t="shared" si="11"/>
        <v>-7365.47</v>
      </c>
      <c r="I108" s="12">
        <f t="shared" si="12"/>
        <v>39.96727654172719</v>
      </c>
      <c r="J108" s="12">
        <f t="shared" si="13"/>
        <v>0</v>
      </c>
      <c r="K108" s="12">
        <f t="shared" si="14"/>
        <v>0</v>
      </c>
    </row>
    <row r="109" spans="1:11" ht="12.75">
      <c r="A109" s="29" t="s">
        <v>126</v>
      </c>
      <c r="B109" s="10" t="s">
        <v>127</v>
      </c>
      <c r="C109" s="11">
        <v>16883795.49</v>
      </c>
      <c r="D109" s="11">
        <v>0</v>
      </c>
      <c r="E109" s="11">
        <v>0</v>
      </c>
      <c r="F109" s="11">
        <v>16423141.06</v>
      </c>
      <c r="G109" s="11">
        <f t="shared" si="10"/>
        <v>-460654.42999999784</v>
      </c>
      <c r="H109" s="11">
        <f t="shared" si="11"/>
        <v>-16423141.06</v>
      </c>
      <c r="I109" s="12">
        <f t="shared" si="12"/>
        <v>-2.7283819581493702</v>
      </c>
      <c r="J109" s="12">
        <f t="shared" si="13"/>
        <v>0</v>
      </c>
      <c r="K109" s="12">
        <f t="shared" si="14"/>
        <v>0</v>
      </c>
    </row>
    <row r="110" spans="1:11" ht="25.5">
      <c r="A110" s="28" t="s">
        <v>128</v>
      </c>
      <c r="B110" s="10" t="s">
        <v>21</v>
      </c>
      <c r="C110" s="11">
        <v>2371115</v>
      </c>
      <c r="D110" s="11">
        <v>0</v>
      </c>
      <c r="E110" s="11">
        <v>0</v>
      </c>
      <c r="F110" s="11">
        <v>2368404.72</v>
      </c>
      <c r="G110" s="11">
        <f t="shared" si="10"/>
        <v>-2710.279999999795</v>
      </c>
      <c r="H110" s="11">
        <f t="shared" si="11"/>
        <v>-2368404.72</v>
      </c>
      <c r="I110" s="12">
        <f t="shared" si="12"/>
        <v>-0.11430402996057865</v>
      </c>
      <c r="J110" s="12">
        <f t="shared" si="13"/>
        <v>0</v>
      </c>
      <c r="K110" s="12">
        <f t="shared" si="14"/>
        <v>0</v>
      </c>
    </row>
    <row r="111" spans="1:11" ht="25.5">
      <c r="A111" s="29" t="s">
        <v>129</v>
      </c>
      <c r="B111" s="10" t="s">
        <v>22</v>
      </c>
      <c r="C111" s="11">
        <v>2371115</v>
      </c>
      <c r="D111" s="11">
        <v>0</v>
      </c>
      <c r="E111" s="11">
        <v>0</v>
      </c>
      <c r="F111" s="11">
        <v>2368404.72</v>
      </c>
      <c r="G111" s="11">
        <f t="shared" si="10"/>
        <v>-2710.279999999795</v>
      </c>
      <c r="H111" s="11">
        <f t="shared" si="11"/>
        <v>-2368404.72</v>
      </c>
      <c r="I111" s="12">
        <f t="shared" si="12"/>
        <v>-0.11430402996057865</v>
      </c>
      <c r="J111" s="12">
        <f t="shared" si="13"/>
        <v>0</v>
      </c>
      <c r="K111" s="12">
        <f t="shared" si="14"/>
        <v>0</v>
      </c>
    </row>
    <row r="112" spans="1:11" ht="25.5">
      <c r="A112" s="26" t="s">
        <v>130</v>
      </c>
      <c r="B112" s="10" t="s">
        <v>23</v>
      </c>
      <c r="C112" s="11">
        <v>1318.74</v>
      </c>
      <c r="D112" s="11">
        <v>16105</v>
      </c>
      <c r="E112" s="11">
        <v>16105</v>
      </c>
      <c r="F112" s="11">
        <v>1153.13</v>
      </c>
      <c r="G112" s="11">
        <f t="shared" si="10"/>
        <v>-165.6099999999999</v>
      </c>
      <c r="H112" s="11">
        <f t="shared" si="11"/>
        <v>14951.869999999999</v>
      </c>
      <c r="I112" s="12">
        <f t="shared" si="12"/>
        <v>-12.558199493455874</v>
      </c>
      <c r="J112" s="12">
        <f t="shared" si="13"/>
        <v>7.160074511021422</v>
      </c>
      <c r="K112" s="12">
        <f t="shared" si="14"/>
        <v>7.160074511021422</v>
      </c>
    </row>
    <row r="113" spans="1:11" ht="12.75">
      <c r="A113" s="26" t="s">
        <v>47</v>
      </c>
      <c r="B113" s="10" t="s">
        <v>48</v>
      </c>
      <c r="C113" s="11">
        <v>396688614.1</v>
      </c>
      <c r="D113" s="11">
        <v>535677539</v>
      </c>
      <c r="E113" s="11">
        <v>471462990</v>
      </c>
      <c r="F113" s="11">
        <v>521641792.37</v>
      </c>
      <c r="G113" s="11">
        <f t="shared" si="10"/>
        <v>124953178.26999998</v>
      </c>
      <c r="H113" s="11">
        <f t="shared" si="11"/>
        <v>-50178802.370000005</v>
      </c>
      <c r="I113" s="12">
        <f t="shared" si="12"/>
        <v>31.499058412223775</v>
      </c>
      <c r="J113" s="12">
        <f t="shared" si="13"/>
        <v>110.64321133033157</v>
      </c>
      <c r="K113" s="12">
        <f t="shared" si="14"/>
        <v>97.3798142337269</v>
      </c>
    </row>
    <row r="114" spans="1:11" ht="12.75">
      <c r="A114" s="27" t="s">
        <v>49</v>
      </c>
      <c r="B114" s="10" t="s">
        <v>50</v>
      </c>
      <c r="C114" s="11">
        <v>375260812.33</v>
      </c>
      <c r="D114" s="11">
        <v>217639966</v>
      </c>
      <c r="E114" s="11">
        <v>217639966</v>
      </c>
      <c r="F114" s="11">
        <v>457020354.34</v>
      </c>
      <c r="G114" s="11">
        <f aca="true" t="shared" si="15" ref="G114:G145">F114-C114</f>
        <v>81759542.00999999</v>
      </c>
      <c r="H114" s="11">
        <f aca="true" t="shared" si="16" ref="H114:H148">E114-F114</f>
        <v>-239380388.33999997</v>
      </c>
      <c r="I114" s="12">
        <f aca="true" t="shared" si="17" ref="I114:I148">IF(ISERROR(F114/C114),0,F114/C114*100-100)</f>
        <v>21.78739141514771</v>
      </c>
      <c r="J114" s="12">
        <f aca="true" t="shared" si="18" ref="J114:J148">IF(ISERROR(F114/E114),0,F114/E114*100)</f>
        <v>209.9891682302505</v>
      </c>
      <c r="K114" s="12">
        <f aca="true" t="shared" si="19" ref="K114:K148">IF(ISERROR(F114/D114),0,F114/D114*100)</f>
        <v>209.9891682302505</v>
      </c>
    </row>
    <row r="115" spans="1:11" ht="25.5">
      <c r="A115" s="28" t="s">
        <v>51</v>
      </c>
      <c r="B115" s="10" t="s">
        <v>24</v>
      </c>
      <c r="C115" s="11">
        <v>199396631.14</v>
      </c>
      <c r="D115" s="11">
        <v>0</v>
      </c>
      <c r="E115" s="11">
        <v>0</v>
      </c>
      <c r="F115" s="11">
        <v>253147499.17</v>
      </c>
      <c r="G115" s="11">
        <f t="shared" si="15"/>
        <v>53750868.03</v>
      </c>
      <c r="H115" s="11">
        <f t="shared" si="16"/>
        <v>-253147499.17</v>
      </c>
      <c r="I115" s="12">
        <f t="shared" si="17"/>
        <v>26.956758357798208</v>
      </c>
      <c r="J115" s="12">
        <f t="shared" si="18"/>
        <v>0</v>
      </c>
      <c r="K115" s="12">
        <f t="shared" si="19"/>
        <v>0</v>
      </c>
    </row>
    <row r="116" spans="1:11" ht="12.75">
      <c r="A116" s="28" t="s">
        <v>52</v>
      </c>
      <c r="B116" s="10" t="s">
        <v>53</v>
      </c>
      <c r="C116" s="11">
        <v>175864181.19</v>
      </c>
      <c r="D116" s="11">
        <v>217639966</v>
      </c>
      <c r="E116" s="11">
        <v>217639966</v>
      </c>
      <c r="F116" s="11">
        <v>203872855.17</v>
      </c>
      <c r="G116" s="11">
        <f t="shared" si="15"/>
        <v>28008673.97999999</v>
      </c>
      <c r="H116" s="11">
        <f t="shared" si="16"/>
        <v>13767110.830000013</v>
      </c>
      <c r="I116" s="12">
        <f t="shared" si="17"/>
        <v>15.926309604648822</v>
      </c>
      <c r="J116" s="12">
        <f t="shared" si="18"/>
        <v>93.67436455581876</v>
      </c>
      <c r="K116" s="12">
        <f t="shared" si="19"/>
        <v>93.67436455581876</v>
      </c>
    </row>
    <row r="117" spans="1:11" ht="12.75">
      <c r="A117" s="29" t="s">
        <v>54</v>
      </c>
      <c r="B117" s="10" t="s">
        <v>55</v>
      </c>
      <c r="C117" s="11">
        <v>173988560.03</v>
      </c>
      <c r="D117" s="11">
        <v>215471331</v>
      </c>
      <c r="E117" s="11">
        <v>215471331</v>
      </c>
      <c r="F117" s="11">
        <v>201927615.04</v>
      </c>
      <c r="G117" s="11">
        <f t="shared" si="15"/>
        <v>27939055.00999999</v>
      </c>
      <c r="H117" s="11">
        <f t="shared" si="16"/>
        <v>13543715.960000008</v>
      </c>
      <c r="I117" s="12">
        <f t="shared" si="17"/>
        <v>16.05798393019782</v>
      </c>
      <c r="J117" s="12">
        <f t="shared" si="18"/>
        <v>93.7143768049588</v>
      </c>
      <c r="K117" s="12">
        <f t="shared" si="19"/>
        <v>93.7143768049588</v>
      </c>
    </row>
    <row r="118" spans="1:11" ht="25.5">
      <c r="A118" s="34" t="s">
        <v>56</v>
      </c>
      <c r="B118" s="10" t="s">
        <v>25</v>
      </c>
      <c r="C118" s="11">
        <v>24856986</v>
      </c>
      <c r="D118" s="11">
        <v>40896008</v>
      </c>
      <c r="E118" s="11">
        <v>40896008</v>
      </c>
      <c r="F118" s="11">
        <v>31276712.21</v>
      </c>
      <c r="G118" s="11">
        <f t="shared" si="15"/>
        <v>6419726.210000001</v>
      </c>
      <c r="H118" s="11">
        <f t="shared" si="16"/>
        <v>9619295.79</v>
      </c>
      <c r="I118" s="12">
        <f t="shared" si="17"/>
        <v>25.82664772792647</v>
      </c>
      <c r="J118" s="12">
        <f t="shared" si="18"/>
        <v>76.47864361235453</v>
      </c>
      <c r="K118" s="12">
        <f t="shared" si="19"/>
        <v>76.47864361235453</v>
      </c>
    </row>
    <row r="119" spans="1:11" ht="25.5">
      <c r="A119" s="34" t="s">
        <v>57</v>
      </c>
      <c r="B119" s="10" t="s">
        <v>26</v>
      </c>
      <c r="C119" s="11">
        <v>3896034.13</v>
      </c>
      <c r="D119" s="11">
        <v>5804118</v>
      </c>
      <c r="E119" s="11">
        <v>5804118</v>
      </c>
      <c r="F119" s="11">
        <v>4454360.42</v>
      </c>
      <c r="G119" s="11">
        <f t="shared" si="15"/>
        <v>558326.29</v>
      </c>
      <c r="H119" s="11">
        <f t="shared" si="16"/>
        <v>1349757.58</v>
      </c>
      <c r="I119" s="12">
        <f t="shared" si="17"/>
        <v>14.330631390028415</v>
      </c>
      <c r="J119" s="12">
        <f t="shared" si="18"/>
        <v>76.74482875778887</v>
      </c>
      <c r="K119" s="12">
        <f t="shared" si="19"/>
        <v>76.74482875778887</v>
      </c>
    </row>
    <row r="120" spans="1:11" ht="25.5">
      <c r="A120" s="34" t="s">
        <v>58</v>
      </c>
      <c r="B120" s="10" t="s">
        <v>27</v>
      </c>
      <c r="C120" s="11">
        <v>122019270.14</v>
      </c>
      <c r="D120" s="11">
        <v>141999235</v>
      </c>
      <c r="E120" s="11">
        <v>141999235</v>
      </c>
      <c r="F120" s="11">
        <v>140718701.41</v>
      </c>
      <c r="G120" s="11">
        <f t="shared" si="15"/>
        <v>18699431.269999996</v>
      </c>
      <c r="H120" s="11">
        <f t="shared" si="16"/>
        <v>1280533.5900000036</v>
      </c>
      <c r="I120" s="12">
        <f t="shared" si="17"/>
        <v>15.324982069262518</v>
      </c>
      <c r="J120" s="12">
        <f t="shared" si="18"/>
        <v>99.09821092346024</v>
      </c>
      <c r="K120" s="12">
        <f t="shared" si="19"/>
        <v>99.09821092346024</v>
      </c>
    </row>
    <row r="121" spans="1:11" ht="25.5">
      <c r="A121" s="34" t="s">
        <v>59</v>
      </c>
      <c r="B121" s="10" t="s">
        <v>28</v>
      </c>
      <c r="C121" s="11">
        <v>144369.06</v>
      </c>
      <c r="D121" s="11">
        <v>233625</v>
      </c>
      <c r="E121" s="11">
        <v>233625</v>
      </c>
      <c r="F121" s="11">
        <v>123752</v>
      </c>
      <c r="G121" s="11">
        <f t="shared" si="15"/>
        <v>-20617.059999999998</v>
      </c>
      <c r="H121" s="11">
        <f t="shared" si="16"/>
        <v>109873</v>
      </c>
      <c r="I121" s="12">
        <f t="shared" si="17"/>
        <v>-14.280802271622463</v>
      </c>
      <c r="J121" s="12">
        <f t="shared" si="18"/>
        <v>52.970358480470836</v>
      </c>
      <c r="K121" s="12">
        <f t="shared" si="19"/>
        <v>52.970358480470836</v>
      </c>
    </row>
    <row r="122" spans="1:11" ht="25.5">
      <c r="A122" s="34" t="s">
        <v>60</v>
      </c>
      <c r="B122" s="10" t="s">
        <v>29</v>
      </c>
      <c r="C122" s="11">
        <v>5069088.7</v>
      </c>
      <c r="D122" s="11">
        <v>6717871</v>
      </c>
      <c r="E122" s="11">
        <v>6717871</v>
      </c>
      <c r="F122" s="11">
        <v>5533615</v>
      </c>
      <c r="G122" s="11">
        <f t="shared" si="15"/>
        <v>464526.2999999998</v>
      </c>
      <c r="H122" s="11">
        <f t="shared" si="16"/>
        <v>1184256</v>
      </c>
      <c r="I122" s="12">
        <f t="shared" si="17"/>
        <v>9.163901590437746</v>
      </c>
      <c r="J122" s="12">
        <f t="shared" si="18"/>
        <v>82.3715578938625</v>
      </c>
      <c r="K122" s="12">
        <f t="shared" si="19"/>
        <v>82.3715578938625</v>
      </c>
    </row>
    <row r="123" spans="1:11" ht="25.5">
      <c r="A123" s="34" t="s">
        <v>61</v>
      </c>
      <c r="B123" s="10" t="s">
        <v>30</v>
      </c>
      <c r="C123" s="11">
        <v>12938620</v>
      </c>
      <c r="D123" s="11">
        <v>14036860</v>
      </c>
      <c r="E123" s="11">
        <v>14036860</v>
      </c>
      <c r="F123" s="11">
        <v>14036860</v>
      </c>
      <c r="G123" s="11">
        <f t="shared" si="15"/>
        <v>1098240</v>
      </c>
      <c r="H123" s="11">
        <f t="shared" si="16"/>
        <v>0</v>
      </c>
      <c r="I123" s="12">
        <f t="shared" si="17"/>
        <v>8.488076780985907</v>
      </c>
      <c r="J123" s="12">
        <f t="shared" si="18"/>
        <v>100</v>
      </c>
      <c r="K123" s="12">
        <f t="shared" si="19"/>
        <v>100</v>
      </c>
    </row>
    <row r="124" spans="1:11" ht="25.5">
      <c r="A124" s="34" t="s">
        <v>62</v>
      </c>
      <c r="B124" s="10" t="s">
        <v>31</v>
      </c>
      <c r="C124" s="11">
        <v>968553</v>
      </c>
      <c r="D124" s="11">
        <v>1238780</v>
      </c>
      <c r="E124" s="11">
        <v>1238780</v>
      </c>
      <c r="F124" s="11">
        <v>1238780</v>
      </c>
      <c r="G124" s="11">
        <f t="shared" si="15"/>
        <v>270227</v>
      </c>
      <c r="H124" s="11">
        <f t="shared" si="16"/>
        <v>0</v>
      </c>
      <c r="I124" s="12">
        <f t="shared" si="17"/>
        <v>27.900073614969955</v>
      </c>
      <c r="J124" s="12">
        <f t="shared" si="18"/>
        <v>100</v>
      </c>
      <c r="K124" s="12">
        <f t="shared" si="19"/>
        <v>100</v>
      </c>
    </row>
    <row r="125" spans="1:11" ht="25.5">
      <c r="A125" s="34" t="s">
        <v>63</v>
      </c>
      <c r="B125" s="10" t="s">
        <v>32</v>
      </c>
      <c r="C125" s="11">
        <v>280844</v>
      </c>
      <c r="D125" s="11">
        <v>398391</v>
      </c>
      <c r="E125" s="11">
        <v>398391</v>
      </c>
      <c r="F125" s="11">
        <v>398391</v>
      </c>
      <c r="G125" s="11">
        <f t="shared" si="15"/>
        <v>117547</v>
      </c>
      <c r="H125" s="11">
        <f t="shared" si="16"/>
        <v>0</v>
      </c>
      <c r="I125" s="12">
        <f t="shared" si="17"/>
        <v>41.85490877497827</v>
      </c>
      <c r="J125" s="12">
        <f t="shared" si="18"/>
        <v>100</v>
      </c>
      <c r="K125" s="12">
        <f t="shared" si="19"/>
        <v>100</v>
      </c>
    </row>
    <row r="126" spans="1:11" ht="25.5">
      <c r="A126" s="34" t="s">
        <v>64</v>
      </c>
      <c r="B126" s="10" t="s">
        <v>33</v>
      </c>
      <c r="C126" s="11">
        <v>3814795</v>
      </c>
      <c r="D126" s="11">
        <v>4146443</v>
      </c>
      <c r="E126" s="11">
        <v>4146443</v>
      </c>
      <c r="F126" s="11">
        <v>4146443</v>
      </c>
      <c r="G126" s="11">
        <f t="shared" si="15"/>
        <v>331648</v>
      </c>
      <c r="H126" s="11">
        <f t="shared" si="16"/>
        <v>0</v>
      </c>
      <c r="I126" s="12">
        <f t="shared" si="17"/>
        <v>8.693730593649192</v>
      </c>
      <c r="J126" s="12">
        <f t="shared" si="18"/>
        <v>100</v>
      </c>
      <c r="K126" s="12">
        <f t="shared" si="19"/>
        <v>100</v>
      </c>
    </row>
    <row r="127" spans="1:11" ht="12.75">
      <c r="A127" s="29" t="s">
        <v>65</v>
      </c>
      <c r="B127" s="10" t="s">
        <v>45</v>
      </c>
      <c r="C127" s="11">
        <v>1875621.16</v>
      </c>
      <c r="D127" s="11">
        <v>2168635</v>
      </c>
      <c r="E127" s="11">
        <v>2168635</v>
      </c>
      <c r="F127" s="11">
        <v>1945240.13</v>
      </c>
      <c r="G127" s="11">
        <f t="shared" si="15"/>
        <v>69618.96999999997</v>
      </c>
      <c r="H127" s="11">
        <f t="shared" si="16"/>
        <v>223394.8700000001</v>
      </c>
      <c r="I127" s="12">
        <f t="shared" si="17"/>
        <v>3.7117820743715697</v>
      </c>
      <c r="J127" s="12">
        <f t="shared" si="18"/>
        <v>89.69882575906041</v>
      </c>
      <c r="K127" s="12">
        <f t="shared" si="19"/>
        <v>89.69882575906041</v>
      </c>
    </row>
    <row r="128" spans="1:11" ht="12.75">
      <c r="A128" s="24" t="s">
        <v>66</v>
      </c>
      <c r="B128" s="10" t="s">
        <v>67</v>
      </c>
      <c r="C128" s="11">
        <v>3168509630.56</v>
      </c>
      <c r="D128" s="11">
        <v>3454316069</v>
      </c>
      <c r="E128" s="11">
        <v>3390224355</v>
      </c>
      <c r="F128" s="11">
        <v>3413460037.27</v>
      </c>
      <c r="G128" s="11">
        <f t="shared" si="15"/>
        <v>244950406.71000004</v>
      </c>
      <c r="H128" s="11">
        <f t="shared" si="16"/>
        <v>-23235682.26999998</v>
      </c>
      <c r="I128" s="12">
        <f t="shared" si="17"/>
        <v>7.730776777431075</v>
      </c>
      <c r="J128" s="12">
        <f t="shared" si="18"/>
        <v>100.68537299709182</v>
      </c>
      <c r="K128" s="12">
        <f t="shared" si="19"/>
        <v>98.81724686120494</v>
      </c>
    </row>
    <row r="129" spans="1:11" ht="12.75">
      <c r="A129" s="26" t="s">
        <v>108</v>
      </c>
      <c r="B129" s="10" t="s">
        <v>68</v>
      </c>
      <c r="C129" s="11">
        <v>3167321266.56</v>
      </c>
      <c r="D129" s="11">
        <v>3452448892</v>
      </c>
      <c r="E129" s="11">
        <v>3388116479</v>
      </c>
      <c r="F129" s="11">
        <v>3411784819.04</v>
      </c>
      <c r="G129" s="11">
        <f t="shared" si="15"/>
        <v>244463552.48000002</v>
      </c>
      <c r="H129" s="11">
        <f t="shared" si="16"/>
        <v>-23668340.03999996</v>
      </c>
      <c r="I129" s="12">
        <f t="shared" si="17"/>
        <v>7.7183061617715225</v>
      </c>
      <c r="J129" s="12">
        <f t="shared" si="18"/>
        <v>100.69856925482638</v>
      </c>
      <c r="K129" s="12">
        <f t="shared" si="19"/>
        <v>98.82216727221576</v>
      </c>
    </row>
    <row r="130" spans="1:11" ht="12.75">
      <c r="A130" s="27" t="s">
        <v>69</v>
      </c>
      <c r="B130" s="10" t="s">
        <v>70</v>
      </c>
      <c r="C130" s="11">
        <v>21077998.32</v>
      </c>
      <c r="D130" s="11">
        <v>22939547</v>
      </c>
      <c r="E130" s="11">
        <v>22698279</v>
      </c>
      <c r="F130" s="11">
        <v>22893809.98</v>
      </c>
      <c r="G130" s="11">
        <f t="shared" si="15"/>
        <v>1815811.6600000001</v>
      </c>
      <c r="H130" s="11">
        <f t="shared" si="16"/>
        <v>-195530.98000000045</v>
      </c>
      <c r="I130" s="12">
        <f t="shared" si="17"/>
        <v>8.614725328434332</v>
      </c>
      <c r="J130" s="12">
        <f t="shared" si="18"/>
        <v>100.86143526564283</v>
      </c>
      <c r="K130" s="12">
        <f t="shared" si="19"/>
        <v>99.80061934091376</v>
      </c>
    </row>
    <row r="131" spans="1:11" ht="12.75">
      <c r="A131" s="28" t="s">
        <v>71</v>
      </c>
      <c r="B131" s="10" t="s">
        <v>72</v>
      </c>
      <c r="C131" s="11">
        <v>15278419</v>
      </c>
      <c r="D131" s="11">
        <v>16684966</v>
      </c>
      <c r="E131" s="11">
        <v>16687709</v>
      </c>
      <c r="F131" s="11">
        <v>16684966</v>
      </c>
      <c r="G131" s="11">
        <f t="shared" si="15"/>
        <v>1406547</v>
      </c>
      <c r="H131" s="11">
        <f t="shared" si="16"/>
        <v>2743</v>
      </c>
      <c r="I131" s="12">
        <f t="shared" si="17"/>
        <v>9.206103066030579</v>
      </c>
      <c r="J131" s="12">
        <f t="shared" si="18"/>
        <v>99.98356275268223</v>
      </c>
      <c r="K131" s="12">
        <f t="shared" si="19"/>
        <v>100</v>
      </c>
    </row>
    <row r="132" spans="1:11" ht="12.75">
      <c r="A132" s="28" t="s">
        <v>73</v>
      </c>
      <c r="B132" s="10" t="s">
        <v>136</v>
      </c>
      <c r="C132" s="11">
        <v>5799579.32</v>
      </c>
      <c r="D132" s="11">
        <v>6254581</v>
      </c>
      <c r="E132" s="11">
        <v>6010570</v>
      </c>
      <c r="F132" s="11">
        <v>6208843.98</v>
      </c>
      <c r="G132" s="11">
        <f t="shared" si="15"/>
        <v>409264.66000000015</v>
      </c>
      <c r="H132" s="11">
        <f t="shared" si="16"/>
        <v>-198273.98000000045</v>
      </c>
      <c r="I132" s="12">
        <f t="shared" si="17"/>
        <v>7.056799078316601</v>
      </c>
      <c r="J132" s="12">
        <f t="shared" si="18"/>
        <v>103.29875502656154</v>
      </c>
      <c r="K132" s="12">
        <f t="shared" si="19"/>
        <v>99.26874366164576</v>
      </c>
    </row>
    <row r="133" spans="1:11" ht="12.75">
      <c r="A133" s="27" t="s">
        <v>84</v>
      </c>
      <c r="B133" s="10" t="s">
        <v>159</v>
      </c>
      <c r="C133" s="11">
        <v>2964087219.96</v>
      </c>
      <c r="D133" s="11">
        <v>3206513087</v>
      </c>
      <c r="E133" s="11">
        <v>3141877534</v>
      </c>
      <c r="F133" s="11">
        <v>3180459260.38</v>
      </c>
      <c r="G133" s="11">
        <f t="shared" si="15"/>
        <v>216372040.42000008</v>
      </c>
      <c r="H133" s="11">
        <f t="shared" si="16"/>
        <v>-38581726.380000114</v>
      </c>
      <c r="I133" s="12">
        <f t="shared" si="17"/>
        <v>7.2997865569866605</v>
      </c>
      <c r="J133" s="12">
        <f t="shared" si="18"/>
        <v>101.22798313945995</v>
      </c>
      <c r="K133" s="12">
        <f t="shared" si="19"/>
        <v>99.1874716892431</v>
      </c>
    </row>
    <row r="134" spans="1:11" ht="12.75">
      <c r="A134" s="28" t="s">
        <v>79</v>
      </c>
      <c r="B134" s="10" t="s">
        <v>80</v>
      </c>
      <c r="C134" s="11">
        <v>1589055.28</v>
      </c>
      <c r="D134" s="11">
        <v>2685484</v>
      </c>
      <c r="E134" s="11">
        <v>2187744</v>
      </c>
      <c r="F134" s="11">
        <v>2162066.3</v>
      </c>
      <c r="G134" s="11">
        <f t="shared" si="15"/>
        <v>573011.0199999998</v>
      </c>
      <c r="H134" s="11">
        <f t="shared" si="16"/>
        <v>25677.700000000186</v>
      </c>
      <c r="I134" s="12">
        <f t="shared" si="17"/>
        <v>36.05985438089979</v>
      </c>
      <c r="J134" s="12">
        <f t="shared" si="18"/>
        <v>98.82629320432372</v>
      </c>
      <c r="K134" s="12">
        <f t="shared" si="19"/>
        <v>80.50937186741756</v>
      </c>
    </row>
    <row r="135" spans="1:11" ht="12.75">
      <c r="A135" s="28" t="s">
        <v>95</v>
      </c>
      <c r="B135" s="10" t="s">
        <v>160</v>
      </c>
      <c r="C135" s="11">
        <v>2962498164.68</v>
      </c>
      <c r="D135" s="11">
        <v>3203827603</v>
      </c>
      <c r="E135" s="11">
        <v>3139689790</v>
      </c>
      <c r="F135" s="11">
        <v>3178297194.08</v>
      </c>
      <c r="G135" s="11">
        <f t="shared" si="15"/>
        <v>215799029.4000001</v>
      </c>
      <c r="H135" s="11">
        <f t="shared" si="16"/>
        <v>-38607404.07999992</v>
      </c>
      <c r="I135" s="12">
        <f t="shared" si="17"/>
        <v>7.284359935571814</v>
      </c>
      <c r="J135" s="12">
        <f t="shared" si="18"/>
        <v>101.22965664324437</v>
      </c>
      <c r="K135" s="12">
        <f t="shared" si="19"/>
        <v>99.20312788066082</v>
      </c>
    </row>
    <row r="136" spans="1:11" ht="25.5">
      <c r="A136" s="27" t="s">
        <v>82</v>
      </c>
      <c r="B136" s="10" t="s">
        <v>34</v>
      </c>
      <c r="C136" s="11">
        <v>20534.39</v>
      </c>
      <c r="D136" s="11">
        <v>19725</v>
      </c>
      <c r="E136" s="11">
        <v>20859</v>
      </c>
      <c r="F136" s="11">
        <v>19724.16</v>
      </c>
      <c r="G136" s="11">
        <f t="shared" si="15"/>
        <v>-810.2299999999996</v>
      </c>
      <c r="H136" s="11">
        <f t="shared" si="16"/>
        <v>1134.8400000000001</v>
      </c>
      <c r="I136" s="12">
        <f t="shared" si="17"/>
        <v>-3.945722273707659</v>
      </c>
      <c r="J136" s="12">
        <f t="shared" si="18"/>
        <v>94.5594707320581</v>
      </c>
      <c r="K136" s="12">
        <f t="shared" si="19"/>
        <v>99.99574144486691</v>
      </c>
    </row>
    <row r="137" spans="1:11" ht="12.75">
      <c r="A137" s="28" t="s">
        <v>96</v>
      </c>
      <c r="B137" s="10" t="s">
        <v>97</v>
      </c>
      <c r="C137" s="11">
        <v>20534.39</v>
      </c>
      <c r="D137" s="11">
        <v>19725</v>
      </c>
      <c r="E137" s="11">
        <v>20859</v>
      </c>
      <c r="F137" s="11">
        <v>19724.16</v>
      </c>
      <c r="G137" s="11">
        <f t="shared" si="15"/>
        <v>-810.2299999999996</v>
      </c>
      <c r="H137" s="11">
        <f t="shared" si="16"/>
        <v>1134.8400000000001</v>
      </c>
      <c r="I137" s="12">
        <f t="shared" si="17"/>
        <v>-3.945722273707659</v>
      </c>
      <c r="J137" s="12">
        <f t="shared" si="18"/>
        <v>94.5594707320581</v>
      </c>
      <c r="K137" s="12">
        <f t="shared" si="19"/>
        <v>99.99574144486691</v>
      </c>
    </row>
    <row r="138" spans="1:11" ht="25.5">
      <c r="A138" s="27" t="s">
        <v>83</v>
      </c>
      <c r="B138" s="10" t="s">
        <v>152</v>
      </c>
      <c r="C138" s="11">
        <v>182135513.89</v>
      </c>
      <c r="D138" s="11">
        <v>222976533</v>
      </c>
      <c r="E138" s="11">
        <v>223519807</v>
      </c>
      <c r="F138" s="11">
        <v>208412024.52</v>
      </c>
      <c r="G138" s="11">
        <f t="shared" si="15"/>
        <v>26276510.630000025</v>
      </c>
      <c r="H138" s="11">
        <f t="shared" si="16"/>
        <v>15107782.47999999</v>
      </c>
      <c r="I138" s="12">
        <f t="shared" si="17"/>
        <v>14.426901195046241</v>
      </c>
      <c r="J138" s="12">
        <f t="shared" si="18"/>
        <v>93.24096477946584</v>
      </c>
      <c r="K138" s="12">
        <f t="shared" si="19"/>
        <v>93.46814290990882</v>
      </c>
    </row>
    <row r="139" spans="1:11" ht="12.75">
      <c r="A139" s="28" t="s">
        <v>98</v>
      </c>
      <c r="B139" s="10" t="s">
        <v>149</v>
      </c>
      <c r="C139" s="11">
        <v>175877111.89</v>
      </c>
      <c r="D139" s="11">
        <v>217672326</v>
      </c>
      <c r="E139" s="11">
        <v>217639966</v>
      </c>
      <c r="F139" s="11">
        <v>203891259.49</v>
      </c>
      <c r="G139" s="11">
        <f t="shared" si="15"/>
        <v>28014147.600000024</v>
      </c>
      <c r="H139" s="11">
        <f t="shared" si="16"/>
        <v>13748706.50999999</v>
      </c>
      <c r="I139" s="12">
        <f t="shared" si="17"/>
        <v>15.928250867299383</v>
      </c>
      <c r="J139" s="12">
        <f t="shared" si="18"/>
        <v>93.68282087031754</v>
      </c>
      <c r="K139" s="12">
        <f t="shared" si="19"/>
        <v>93.66889362407971</v>
      </c>
    </row>
    <row r="140" spans="1:11" ht="25.5">
      <c r="A140" s="29" t="s">
        <v>99</v>
      </c>
      <c r="B140" s="10" t="s">
        <v>161</v>
      </c>
      <c r="C140" s="11">
        <v>12930.7</v>
      </c>
      <c r="D140" s="11">
        <v>32360</v>
      </c>
      <c r="E140" s="11">
        <v>0</v>
      </c>
      <c r="F140" s="11">
        <v>18404.32</v>
      </c>
      <c r="G140" s="11">
        <f t="shared" si="15"/>
        <v>5473.619999999999</v>
      </c>
      <c r="H140" s="11">
        <f t="shared" si="16"/>
        <v>-18404.32</v>
      </c>
      <c r="I140" s="12">
        <f t="shared" si="17"/>
        <v>42.33042294694022</v>
      </c>
      <c r="J140" s="12">
        <f t="shared" si="18"/>
        <v>0</v>
      </c>
      <c r="K140" s="12">
        <f t="shared" si="19"/>
        <v>56.87367119901112</v>
      </c>
    </row>
    <row r="141" spans="1:11" ht="25.5">
      <c r="A141" s="29" t="s">
        <v>100</v>
      </c>
      <c r="B141" s="10" t="s">
        <v>153</v>
      </c>
      <c r="C141" s="11">
        <v>175864181.19</v>
      </c>
      <c r="D141" s="11">
        <v>217639966</v>
      </c>
      <c r="E141" s="11">
        <v>217639966</v>
      </c>
      <c r="F141" s="11">
        <v>203872855.17</v>
      </c>
      <c r="G141" s="11">
        <f t="shared" si="15"/>
        <v>28008673.97999999</v>
      </c>
      <c r="H141" s="11">
        <f t="shared" si="16"/>
        <v>13767110.830000013</v>
      </c>
      <c r="I141" s="12">
        <f t="shared" si="17"/>
        <v>15.926309604648822</v>
      </c>
      <c r="J141" s="12">
        <f t="shared" si="18"/>
        <v>93.67436455581876</v>
      </c>
      <c r="K141" s="12">
        <f t="shared" si="19"/>
        <v>93.67436455581876</v>
      </c>
    </row>
    <row r="142" spans="1:11" ht="25.5">
      <c r="A142" s="28" t="s">
        <v>101</v>
      </c>
      <c r="B142" s="10" t="s">
        <v>154</v>
      </c>
      <c r="C142" s="11">
        <v>6258402</v>
      </c>
      <c r="D142" s="11">
        <v>5304207</v>
      </c>
      <c r="E142" s="11">
        <v>5879841</v>
      </c>
      <c r="F142" s="11">
        <v>4520765.03</v>
      </c>
      <c r="G142" s="11">
        <f t="shared" si="15"/>
        <v>-1737636.9699999997</v>
      </c>
      <c r="H142" s="11">
        <f t="shared" si="16"/>
        <v>1359075.9699999997</v>
      </c>
      <c r="I142" s="12">
        <f t="shared" si="17"/>
        <v>-27.76486665445907</v>
      </c>
      <c r="J142" s="12">
        <f t="shared" si="18"/>
        <v>76.88583806943079</v>
      </c>
      <c r="K142" s="12">
        <f t="shared" si="19"/>
        <v>85.22980023215536</v>
      </c>
    </row>
    <row r="143" spans="1:11" ht="12.75">
      <c r="A143" s="26" t="s">
        <v>39</v>
      </c>
      <c r="B143" s="10" t="s">
        <v>102</v>
      </c>
      <c r="C143" s="11">
        <v>1188364</v>
      </c>
      <c r="D143" s="11">
        <v>1867177</v>
      </c>
      <c r="E143" s="11">
        <v>2107876</v>
      </c>
      <c r="F143" s="11">
        <v>1675218.23</v>
      </c>
      <c r="G143" s="11">
        <f t="shared" si="15"/>
        <v>486854.23</v>
      </c>
      <c r="H143" s="11">
        <f t="shared" si="16"/>
        <v>432657.77</v>
      </c>
      <c r="I143" s="12">
        <f t="shared" si="17"/>
        <v>40.96844317061101</v>
      </c>
      <c r="J143" s="12">
        <f t="shared" si="18"/>
        <v>79.4742304575791</v>
      </c>
      <c r="K143" s="12">
        <f t="shared" si="19"/>
        <v>89.71930513282886</v>
      </c>
    </row>
    <row r="144" spans="1:11" ht="12.75">
      <c r="A144" s="27" t="s">
        <v>103</v>
      </c>
      <c r="B144" s="10" t="s">
        <v>104</v>
      </c>
      <c r="C144" s="11">
        <v>1188364</v>
      </c>
      <c r="D144" s="11">
        <v>1867177</v>
      </c>
      <c r="E144" s="11">
        <v>2107876</v>
      </c>
      <c r="F144" s="11">
        <v>1675218.23</v>
      </c>
      <c r="G144" s="11">
        <f t="shared" si="15"/>
        <v>486854.23</v>
      </c>
      <c r="H144" s="11">
        <f t="shared" si="16"/>
        <v>432657.77</v>
      </c>
      <c r="I144" s="12">
        <f t="shared" si="17"/>
        <v>40.96844317061101</v>
      </c>
      <c r="J144" s="12">
        <f t="shared" si="18"/>
        <v>79.4742304575791</v>
      </c>
      <c r="K144" s="12">
        <f t="shared" si="19"/>
        <v>89.71930513282886</v>
      </c>
    </row>
    <row r="145" spans="1:11" ht="12.75">
      <c r="A145" s="24"/>
      <c r="B145" s="10" t="s">
        <v>105</v>
      </c>
      <c r="C145" s="11">
        <v>114911254.47</v>
      </c>
      <c r="D145" s="11">
        <v>-21441464</v>
      </c>
      <c r="E145" s="11">
        <v>-21564299</v>
      </c>
      <c r="F145" s="11">
        <v>200524484.64</v>
      </c>
      <c r="G145" s="11">
        <f t="shared" si="15"/>
        <v>85613230.16999999</v>
      </c>
      <c r="H145" s="11">
        <f t="shared" si="16"/>
        <v>-222088783.64</v>
      </c>
      <c r="I145" s="12">
        <f t="shared" si="17"/>
        <v>74.50378169211541</v>
      </c>
      <c r="J145" s="12">
        <f t="shared" si="18"/>
        <v>-929.8910418558005</v>
      </c>
      <c r="K145" s="12">
        <f t="shared" si="19"/>
        <v>-935.2182511418063</v>
      </c>
    </row>
    <row r="146" spans="1:11" ht="12.75">
      <c r="A146" s="24" t="s">
        <v>134</v>
      </c>
      <c r="B146" s="10" t="s">
        <v>132</v>
      </c>
      <c r="C146" s="11">
        <v>-114911254.47</v>
      </c>
      <c r="D146" s="11">
        <v>21441464</v>
      </c>
      <c r="E146" s="11">
        <v>21564299</v>
      </c>
      <c r="F146" s="11">
        <v>-200524484.64</v>
      </c>
      <c r="G146" s="11">
        <f>F146-C146</f>
        <v>-85613230.16999999</v>
      </c>
      <c r="H146" s="11">
        <f t="shared" si="16"/>
        <v>222088783.64</v>
      </c>
      <c r="I146" s="12">
        <f t="shared" si="17"/>
        <v>74.50378169211541</v>
      </c>
      <c r="J146" s="12">
        <f t="shared" si="18"/>
        <v>-929.8910418558005</v>
      </c>
      <c r="K146" s="12">
        <f t="shared" si="19"/>
        <v>-935.2182511418063</v>
      </c>
    </row>
    <row r="147" spans="1:11" ht="12.75">
      <c r="A147" s="26" t="s">
        <v>135</v>
      </c>
      <c r="B147" s="10" t="s">
        <v>133</v>
      </c>
      <c r="C147" s="11">
        <v>-114911254.47</v>
      </c>
      <c r="D147" s="11">
        <v>21441464</v>
      </c>
      <c r="E147" s="11">
        <v>21564299</v>
      </c>
      <c r="F147" s="11">
        <v>-200524484.64</v>
      </c>
      <c r="G147" s="11">
        <f>F147-C147</f>
        <v>-85613230.16999999</v>
      </c>
      <c r="H147" s="11">
        <f t="shared" si="16"/>
        <v>222088783.64</v>
      </c>
      <c r="I147" s="12">
        <f t="shared" si="17"/>
        <v>74.50378169211541</v>
      </c>
      <c r="J147" s="12">
        <f t="shared" si="18"/>
        <v>-929.8910418558005</v>
      </c>
      <c r="K147" s="12">
        <f t="shared" si="19"/>
        <v>-935.2182511418063</v>
      </c>
    </row>
    <row r="148" spans="1:11" ht="25.5">
      <c r="A148" s="27" t="s">
        <v>46</v>
      </c>
      <c r="B148" s="10" t="s">
        <v>35</v>
      </c>
      <c r="C148" s="11">
        <v>-114911254.47</v>
      </c>
      <c r="D148" s="11">
        <v>21441464</v>
      </c>
      <c r="E148" s="11">
        <v>21564299</v>
      </c>
      <c r="F148" s="11">
        <v>-200524484.64</v>
      </c>
      <c r="G148" s="11">
        <f>F148-C148</f>
        <v>-85613230.16999999</v>
      </c>
      <c r="H148" s="11">
        <f t="shared" si="16"/>
        <v>222088783.64</v>
      </c>
      <c r="I148" s="12">
        <f t="shared" si="17"/>
        <v>74.50378169211541</v>
      </c>
      <c r="J148" s="12">
        <f t="shared" si="18"/>
        <v>-929.8910418558005</v>
      </c>
      <c r="K148" s="12">
        <f t="shared" si="19"/>
        <v>-935.2182511418063</v>
      </c>
    </row>
    <row r="149" spans="1:11" ht="12.75">
      <c r="A149" s="24"/>
      <c r="B149" s="10"/>
      <c r="C149" s="11"/>
      <c r="D149" s="11"/>
      <c r="E149" s="11"/>
      <c r="F149" s="11"/>
      <c r="G149" s="11"/>
      <c r="H149" s="11"/>
      <c r="I149" s="12"/>
      <c r="J149" s="12"/>
      <c r="K149" s="12"/>
    </row>
    <row r="150" spans="1:11" s="3" customFormat="1" ht="12.75">
      <c r="A150" s="30" t="s">
        <v>137</v>
      </c>
      <c r="B150" s="13" t="s">
        <v>38</v>
      </c>
      <c r="C150" s="14"/>
      <c r="D150" s="14"/>
      <c r="E150" s="14"/>
      <c r="F150" s="14"/>
      <c r="G150" s="14"/>
      <c r="H150" s="14"/>
      <c r="I150" s="15"/>
      <c r="J150" s="15"/>
      <c r="K150" s="15"/>
    </row>
    <row r="151" spans="1:11" ht="12.75">
      <c r="A151" s="24" t="s">
        <v>106</v>
      </c>
      <c r="B151" s="10" t="s">
        <v>107</v>
      </c>
      <c r="C151" s="11">
        <v>3283420885.03</v>
      </c>
      <c r="D151" s="11">
        <v>3432874605</v>
      </c>
      <c r="E151" s="11">
        <v>3368660056</v>
      </c>
      <c r="F151" s="11">
        <v>3613984521.91</v>
      </c>
      <c r="G151" s="11">
        <f aca="true" t="shared" si="20" ref="G151:G182">F151-C151</f>
        <v>330563636.87999964</v>
      </c>
      <c r="H151" s="11">
        <f aca="true" t="shared" si="21" ref="H151:H182">E151-F151</f>
        <v>-245324465.90999985</v>
      </c>
      <c r="I151" s="12">
        <f aca="true" t="shared" si="22" ref="I151:I182">IF(ISERROR(F151/C151),0,F151/C151*100-100)</f>
        <v>10.067659567712695</v>
      </c>
      <c r="J151" s="12">
        <f aca="true" t="shared" si="23" ref="J151:J182">IF(ISERROR(F151/E151),0,F151/E151*100)</f>
        <v>107.28255335450207</v>
      </c>
      <c r="K151" s="12">
        <f aca="true" t="shared" si="24" ref="K151:K182">IF(ISERROR(F151/D151),0,F151/D151*100)</f>
        <v>105.27575101771012</v>
      </c>
    </row>
    <row r="152" spans="1:11" ht="12.75">
      <c r="A152" s="26" t="s">
        <v>108</v>
      </c>
      <c r="B152" s="10" t="s">
        <v>109</v>
      </c>
      <c r="C152" s="11">
        <v>2815867983.86</v>
      </c>
      <c r="D152" s="11">
        <v>2840359424</v>
      </c>
      <c r="E152" s="11">
        <v>2840359424</v>
      </c>
      <c r="F152" s="11">
        <v>3018049389.47</v>
      </c>
      <c r="G152" s="11">
        <f t="shared" si="20"/>
        <v>202181405.60999966</v>
      </c>
      <c r="H152" s="11">
        <f t="shared" si="21"/>
        <v>-177689965.4699998</v>
      </c>
      <c r="I152" s="12">
        <f t="shared" si="22"/>
        <v>7.180074022250466</v>
      </c>
      <c r="J152" s="12">
        <f t="shared" si="23"/>
        <v>106.25589719274909</v>
      </c>
      <c r="K152" s="12">
        <f t="shared" si="24"/>
        <v>106.25589719274909</v>
      </c>
    </row>
    <row r="153" spans="1:11" ht="12.75">
      <c r="A153" s="27" t="s">
        <v>84</v>
      </c>
      <c r="B153" s="10" t="s">
        <v>85</v>
      </c>
      <c r="C153" s="11">
        <v>2815867983.86</v>
      </c>
      <c r="D153" s="11">
        <v>2840359424</v>
      </c>
      <c r="E153" s="11">
        <v>2840359424</v>
      </c>
      <c r="F153" s="11">
        <v>3018049389.47</v>
      </c>
      <c r="G153" s="11">
        <f t="shared" si="20"/>
        <v>202181405.60999966</v>
      </c>
      <c r="H153" s="11">
        <f t="shared" si="21"/>
        <v>-177689965.4699998</v>
      </c>
      <c r="I153" s="12">
        <f t="shared" si="22"/>
        <v>7.180074022250466</v>
      </c>
      <c r="J153" s="12">
        <f t="shared" si="23"/>
        <v>106.25589719274909</v>
      </c>
      <c r="K153" s="12">
        <f t="shared" si="24"/>
        <v>106.25589719274909</v>
      </c>
    </row>
    <row r="154" spans="1:11" ht="12.75">
      <c r="A154" s="28" t="s">
        <v>86</v>
      </c>
      <c r="B154" s="10" t="s">
        <v>87</v>
      </c>
      <c r="C154" s="11">
        <v>3404097850.66</v>
      </c>
      <c r="D154" s="11">
        <v>2840359424</v>
      </c>
      <c r="E154" s="11">
        <v>2840359424</v>
      </c>
      <c r="F154" s="11">
        <v>3640176733.42</v>
      </c>
      <c r="G154" s="11">
        <f t="shared" si="20"/>
        <v>236078882.76000023</v>
      </c>
      <c r="H154" s="11">
        <f t="shared" si="21"/>
        <v>-799817309.4200001</v>
      </c>
      <c r="I154" s="12">
        <f t="shared" si="22"/>
        <v>6.935137975373664</v>
      </c>
      <c r="J154" s="12">
        <f t="shared" si="23"/>
        <v>128.1590175757982</v>
      </c>
      <c r="K154" s="12">
        <f t="shared" si="24"/>
        <v>128.1590175757982</v>
      </c>
    </row>
    <row r="155" spans="1:11" ht="12.75">
      <c r="A155" s="29" t="s">
        <v>88</v>
      </c>
      <c r="B155" s="10" t="s">
        <v>89</v>
      </c>
      <c r="C155" s="11">
        <v>206351.89</v>
      </c>
      <c r="D155" s="11">
        <v>225000</v>
      </c>
      <c r="E155" s="11">
        <v>225000</v>
      </c>
      <c r="F155" s="11">
        <v>195007.6</v>
      </c>
      <c r="G155" s="11">
        <f t="shared" si="20"/>
        <v>-11344.290000000008</v>
      </c>
      <c r="H155" s="11">
        <f t="shared" si="21"/>
        <v>29992.399999999994</v>
      </c>
      <c r="I155" s="12">
        <f t="shared" si="22"/>
        <v>-5.497545963838775</v>
      </c>
      <c r="J155" s="12">
        <f t="shared" si="23"/>
        <v>86.67004444444444</v>
      </c>
      <c r="K155" s="12">
        <f t="shared" si="24"/>
        <v>86.67004444444444</v>
      </c>
    </row>
    <row r="156" spans="1:11" ht="25.5">
      <c r="A156" s="34" t="s">
        <v>90</v>
      </c>
      <c r="B156" s="10" t="s">
        <v>11</v>
      </c>
      <c r="C156" s="11">
        <v>193484.17</v>
      </c>
      <c r="D156" s="11">
        <v>205000</v>
      </c>
      <c r="E156" s="11">
        <v>205000</v>
      </c>
      <c r="F156" s="11">
        <v>191568.97</v>
      </c>
      <c r="G156" s="11">
        <f t="shared" si="20"/>
        <v>-1915.2000000000116</v>
      </c>
      <c r="H156" s="11">
        <f t="shared" si="21"/>
        <v>13431.029999999999</v>
      </c>
      <c r="I156" s="12">
        <f t="shared" si="22"/>
        <v>-0.9898484201575855</v>
      </c>
      <c r="J156" s="12">
        <f t="shared" si="23"/>
        <v>93.44827804878048</v>
      </c>
      <c r="K156" s="12">
        <f t="shared" si="24"/>
        <v>93.44827804878048</v>
      </c>
    </row>
    <row r="157" spans="1:11" ht="25.5">
      <c r="A157" s="29" t="s">
        <v>91</v>
      </c>
      <c r="B157" s="10" t="s">
        <v>12</v>
      </c>
      <c r="C157" s="11">
        <v>3403891498.77</v>
      </c>
      <c r="D157" s="11">
        <v>2840134424</v>
      </c>
      <c r="E157" s="11">
        <v>2840134424</v>
      </c>
      <c r="F157" s="11">
        <v>3639981725.82</v>
      </c>
      <c r="G157" s="11">
        <f t="shared" si="20"/>
        <v>236090227.0500002</v>
      </c>
      <c r="H157" s="11">
        <f t="shared" si="21"/>
        <v>-799847301.8200002</v>
      </c>
      <c r="I157" s="12">
        <f t="shared" si="22"/>
        <v>6.935891673847763</v>
      </c>
      <c r="J157" s="12">
        <f t="shared" si="23"/>
        <v>128.1623043987301</v>
      </c>
      <c r="K157" s="12">
        <f t="shared" si="24"/>
        <v>128.1623043987301</v>
      </c>
    </row>
    <row r="158" spans="1:11" ht="25.5">
      <c r="A158" s="34" t="s">
        <v>92</v>
      </c>
      <c r="B158" s="10" t="s">
        <v>13</v>
      </c>
      <c r="C158" s="11">
        <v>2510028391.28</v>
      </c>
      <c r="D158" s="11">
        <v>1855988353</v>
      </c>
      <c r="E158" s="11">
        <v>1855988353</v>
      </c>
      <c r="F158" s="11">
        <v>2577835058.21</v>
      </c>
      <c r="G158" s="11">
        <f t="shared" si="20"/>
        <v>67806666.92999983</v>
      </c>
      <c r="H158" s="11">
        <f t="shared" si="21"/>
        <v>-721846705.21</v>
      </c>
      <c r="I158" s="12">
        <f t="shared" si="22"/>
        <v>2.7014302772655725</v>
      </c>
      <c r="J158" s="12">
        <f t="shared" si="23"/>
        <v>138.89284671658712</v>
      </c>
      <c r="K158" s="12">
        <f t="shared" si="24"/>
        <v>138.89284671658712</v>
      </c>
    </row>
    <row r="159" spans="1:11" ht="25.5">
      <c r="A159" s="34" t="s">
        <v>93</v>
      </c>
      <c r="B159" s="10" t="s">
        <v>14</v>
      </c>
      <c r="C159" s="11">
        <v>232481294.44</v>
      </c>
      <c r="D159" s="11">
        <v>210792082</v>
      </c>
      <c r="E159" s="11">
        <v>210792082</v>
      </c>
      <c r="F159" s="11">
        <v>227498857.86</v>
      </c>
      <c r="G159" s="11">
        <f t="shared" si="20"/>
        <v>-4982436.579999983</v>
      </c>
      <c r="H159" s="11">
        <f t="shared" si="21"/>
        <v>-16706775.860000014</v>
      </c>
      <c r="I159" s="12">
        <f t="shared" si="22"/>
        <v>-2.143155900779732</v>
      </c>
      <c r="J159" s="12">
        <f t="shared" si="23"/>
        <v>107.92571319638088</v>
      </c>
      <c r="K159" s="12">
        <f t="shared" si="24"/>
        <v>107.92571319638088</v>
      </c>
    </row>
    <row r="160" spans="1:11" ht="38.25">
      <c r="A160" s="34" t="s">
        <v>94</v>
      </c>
      <c r="B160" s="10" t="s">
        <v>15</v>
      </c>
      <c r="C160" s="11">
        <v>60571187.62</v>
      </c>
      <c r="D160" s="11">
        <v>67790733</v>
      </c>
      <c r="E160" s="11">
        <v>67790733</v>
      </c>
      <c r="F160" s="11">
        <v>73163632.68</v>
      </c>
      <c r="G160" s="11">
        <f t="shared" si="20"/>
        <v>12592445.06000001</v>
      </c>
      <c r="H160" s="11">
        <f t="shared" si="21"/>
        <v>-5372899.680000007</v>
      </c>
      <c r="I160" s="12">
        <f t="shared" si="22"/>
        <v>20.789496714180515</v>
      </c>
      <c r="J160" s="12">
        <f t="shared" si="23"/>
        <v>107.92571409428484</v>
      </c>
      <c r="K160" s="12">
        <f t="shared" si="24"/>
        <v>107.92571409428484</v>
      </c>
    </row>
    <row r="161" spans="1:11" ht="25.5">
      <c r="A161" s="34" t="s">
        <v>75</v>
      </c>
      <c r="B161" s="10" t="s">
        <v>143</v>
      </c>
      <c r="C161" s="11">
        <v>600810625.43</v>
      </c>
      <c r="D161" s="11">
        <v>705563256</v>
      </c>
      <c r="E161" s="11">
        <v>705563256</v>
      </c>
      <c r="F161" s="11">
        <v>761484177.07</v>
      </c>
      <c r="G161" s="11">
        <f t="shared" si="20"/>
        <v>160673551.6400001</v>
      </c>
      <c r="H161" s="11">
        <f t="shared" si="21"/>
        <v>-55920921.07000005</v>
      </c>
      <c r="I161" s="12">
        <f t="shared" si="22"/>
        <v>26.742794624347084</v>
      </c>
      <c r="J161" s="12">
        <f t="shared" si="23"/>
        <v>107.92571333533276</v>
      </c>
      <c r="K161" s="12">
        <f t="shared" si="24"/>
        <v>107.92571333533276</v>
      </c>
    </row>
    <row r="162" spans="1:11" ht="12.75">
      <c r="A162" s="29" t="s">
        <v>76</v>
      </c>
      <c r="B162" s="10" t="s">
        <v>77</v>
      </c>
      <c r="C162" s="11">
        <v>-588229866.8</v>
      </c>
      <c r="D162" s="11">
        <v>0</v>
      </c>
      <c r="E162" s="11">
        <v>0</v>
      </c>
      <c r="F162" s="11">
        <v>-622127343.95</v>
      </c>
      <c r="G162" s="11">
        <f t="shared" si="20"/>
        <v>-33897477.150000095</v>
      </c>
      <c r="H162" s="11">
        <f t="shared" si="21"/>
        <v>622127343.95</v>
      </c>
      <c r="I162" s="12">
        <f t="shared" si="22"/>
        <v>5.762624284007217</v>
      </c>
      <c r="J162" s="12">
        <f t="shared" si="23"/>
        <v>0</v>
      </c>
      <c r="K162" s="12">
        <f t="shared" si="24"/>
        <v>0</v>
      </c>
    </row>
    <row r="163" spans="1:11" ht="25.5">
      <c r="A163" s="34" t="s">
        <v>78</v>
      </c>
      <c r="B163" s="10" t="s">
        <v>147</v>
      </c>
      <c r="C163" s="11">
        <v>-569900329.1</v>
      </c>
      <c r="D163" s="11">
        <v>0</v>
      </c>
      <c r="E163" s="11">
        <v>0</v>
      </c>
      <c r="F163" s="11">
        <v>-598441531.14</v>
      </c>
      <c r="G163" s="11">
        <f t="shared" si="20"/>
        <v>-28541202.03999996</v>
      </c>
      <c r="H163" s="11">
        <f t="shared" si="21"/>
        <v>598441531.14</v>
      </c>
      <c r="I163" s="12">
        <f t="shared" si="22"/>
        <v>5.0081041513123665</v>
      </c>
      <c r="J163" s="12">
        <f t="shared" si="23"/>
        <v>0</v>
      </c>
      <c r="K163" s="12">
        <f t="shared" si="24"/>
        <v>0</v>
      </c>
    </row>
    <row r="164" spans="1:11" ht="25.5">
      <c r="A164" s="34" t="s">
        <v>144</v>
      </c>
      <c r="B164" s="10" t="s">
        <v>150</v>
      </c>
      <c r="C164" s="11">
        <v>-19176164.83</v>
      </c>
      <c r="D164" s="11">
        <v>0</v>
      </c>
      <c r="E164" s="11">
        <v>0</v>
      </c>
      <c r="F164" s="11">
        <v>-24124788.27</v>
      </c>
      <c r="G164" s="11">
        <f t="shared" si="20"/>
        <v>-4948623.440000001</v>
      </c>
      <c r="H164" s="11">
        <f t="shared" si="21"/>
        <v>24124788.27</v>
      </c>
      <c r="I164" s="12">
        <f t="shared" si="22"/>
        <v>25.80611651949387</v>
      </c>
      <c r="J164" s="12">
        <f t="shared" si="23"/>
        <v>0</v>
      </c>
      <c r="K164" s="12">
        <f t="shared" si="24"/>
        <v>0</v>
      </c>
    </row>
    <row r="165" spans="1:11" ht="25.5">
      <c r="A165" s="34" t="s">
        <v>145</v>
      </c>
      <c r="B165" s="10" t="s">
        <v>151</v>
      </c>
      <c r="C165" s="11">
        <v>-11922.48</v>
      </c>
      <c r="D165" s="11">
        <v>0</v>
      </c>
      <c r="E165" s="11">
        <v>0</v>
      </c>
      <c r="F165" s="11">
        <v>-1080.84</v>
      </c>
      <c r="G165" s="11">
        <f t="shared" si="20"/>
        <v>10841.64</v>
      </c>
      <c r="H165" s="11">
        <f t="shared" si="21"/>
        <v>1080.84</v>
      </c>
      <c r="I165" s="12">
        <f t="shared" si="22"/>
        <v>-90.93443645952856</v>
      </c>
      <c r="J165" s="12">
        <f t="shared" si="23"/>
        <v>0</v>
      </c>
      <c r="K165" s="12">
        <f t="shared" si="24"/>
        <v>0</v>
      </c>
    </row>
    <row r="166" spans="1:11" ht="12.75">
      <c r="A166" s="34" t="s">
        <v>146</v>
      </c>
      <c r="B166" s="10" t="s">
        <v>155</v>
      </c>
      <c r="C166" s="11">
        <v>0</v>
      </c>
      <c r="D166" s="11">
        <v>0</v>
      </c>
      <c r="E166" s="11">
        <v>0</v>
      </c>
      <c r="F166" s="11">
        <v>0</v>
      </c>
      <c r="G166" s="11">
        <f t="shared" si="20"/>
        <v>0</v>
      </c>
      <c r="H166" s="11">
        <f t="shared" si="21"/>
        <v>0</v>
      </c>
      <c r="I166" s="12">
        <f t="shared" si="22"/>
        <v>0</v>
      </c>
      <c r="J166" s="12">
        <f t="shared" si="23"/>
        <v>0</v>
      </c>
      <c r="K166" s="12">
        <f t="shared" si="24"/>
        <v>0</v>
      </c>
    </row>
    <row r="167" spans="1:11" ht="12.75">
      <c r="A167" s="34" t="s">
        <v>81</v>
      </c>
      <c r="B167" s="10" t="s">
        <v>77</v>
      </c>
      <c r="C167" s="11">
        <v>858549.61</v>
      </c>
      <c r="D167" s="11">
        <v>0</v>
      </c>
      <c r="E167" s="11">
        <v>0</v>
      </c>
      <c r="F167" s="11">
        <v>440056.3</v>
      </c>
      <c r="G167" s="11">
        <f t="shared" si="20"/>
        <v>-418493.31</v>
      </c>
      <c r="H167" s="11">
        <f t="shared" si="21"/>
        <v>-440056.3</v>
      </c>
      <c r="I167" s="12">
        <f t="shared" si="22"/>
        <v>-48.744219917588694</v>
      </c>
      <c r="J167" s="12">
        <f t="shared" si="23"/>
        <v>0</v>
      </c>
      <c r="K167" s="12">
        <f t="shared" si="24"/>
        <v>0</v>
      </c>
    </row>
    <row r="168" spans="1:11" ht="12.75">
      <c r="A168" s="26" t="s">
        <v>39</v>
      </c>
      <c r="B168" s="10" t="s">
        <v>40</v>
      </c>
      <c r="C168" s="11">
        <v>70862968.33</v>
      </c>
      <c r="D168" s="11">
        <v>56821537</v>
      </c>
      <c r="E168" s="11">
        <v>56821537</v>
      </c>
      <c r="F168" s="11">
        <v>74292186.94</v>
      </c>
      <c r="G168" s="11">
        <f t="shared" si="20"/>
        <v>3429218.6099999994</v>
      </c>
      <c r="H168" s="11">
        <f t="shared" si="21"/>
        <v>-17470649.939999998</v>
      </c>
      <c r="I168" s="12">
        <f t="shared" si="22"/>
        <v>4.839225184627537</v>
      </c>
      <c r="J168" s="12">
        <f t="shared" si="23"/>
        <v>130.74652827500952</v>
      </c>
      <c r="K168" s="12">
        <f t="shared" si="24"/>
        <v>130.74652827500952</v>
      </c>
    </row>
    <row r="169" spans="1:11" ht="25.5">
      <c r="A169" s="27" t="s">
        <v>148</v>
      </c>
      <c r="B169" s="10" t="s">
        <v>131</v>
      </c>
      <c r="C169" s="11">
        <v>70862968.33</v>
      </c>
      <c r="D169" s="11">
        <v>0</v>
      </c>
      <c r="E169" s="11">
        <v>0</v>
      </c>
      <c r="F169" s="11">
        <v>74292186.94</v>
      </c>
      <c r="G169" s="11">
        <f t="shared" si="20"/>
        <v>3429218.6099999994</v>
      </c>
      <c r="H169" s="11">
        <f t="shared" si="21"/>
        <v>-74292186.94</v>
      </c>
      <c r="I169" s="12">
        <f t="shared" si="22"/>
        <v>4.839225184627537</v>
      </c>
      <c r="J169" s="12">
        <f t="shared" si="23"/>
        <v>0</v>
      </c>
      <c r="K169" s="12">
        <f t="shared" si="24"/>
        <v>0</v>
      </c>
    </row>
    <row r="170" spans="1:11" ht="25.5">
      <c r="A170" s="28" t="s">
        <v>117</v>
      </c>
      <c r="B170" s="10" t="s">
        <v>16</v>
      </c>
      <c r="C170" s="11">
        <v>68491853.33</v>
      </c>
      <c r="D170" s="11">
        <v>0</v>
      </c>
      <c r="E170" s="11">
        <v>0</v>
      </c>
      <c r="F170" s="11">
        <v>71923782.22</v>
      </c>
      <c r="G170" s="11">
        <f t="shared" si="20"/>
        <v>3431928.8900000006</v>
      </c>
      <c r="H170" s="11">
        <f t="shared" si="21"/>
        <v>-71923782.22</v>
      </c>
      <c r="I170" s="12">
        <f t="shared" si="22"/>
        <v>5.010711089192839</v>
      </c>
      <c r="J170" s="12">
        <f t="shared" si="23"/>
        <v>0</v>
      </c>
      <c r="K170" s="12">
        <f t="shared" si="24"/>
        <v>0</v>
      </c>
    </row>
    <row r="171" spans="1:11" ht="12.75">
      <c r="A171" s="29" t="s">
        <v>118</v>
      </c>
      <c r="B171" s="10" t="s">
        <v>119</v>
      </c>
      <c r="C171" s="11">
        <v>1909309.52</v>
      </c>
      <c r="D171" s="11">
        <v>0</v>
      </c>
      <c r="E171" s="11">
        <v>0</v>
      </c>
      <c r="F171" s="11">
        <v>2010555.7</v>
      </c>
      <c r="G171" s="11">
        <f t="shared" si="20"/>
        <v>101246.17999999993</v>
      </c>
      <c r="H171" s="11">
        <f t="shared" si="21"/>
        <v>-2010555.7</v>
      </c>
      <c r="I171" s="12">
        <f t="shared" si="22"/>
        <v>5.302764111289832</v>
      </c>
      <c r="J171" s="12">
        <f t="shared" si="23"/>
        <v>0</v>
      </c>
      <c r="K171" s="12">
        <f t="shared" si="24"/>
        <v>0</v>
      </c>
    </row>
    <row r="172" spans="1:11" ht="25.5">
      <c r="A172" s="29" t="s">
        <v>120</v>
      </c>
      <c r="B172" s="10" t="s">
        <v>17</v>
      </c>
      <c r="C172" s="11">
        <v>215405.61</v>
      </c>
      <c r="D172" s="11">
        <v>0</v>
      </c>
      <c r="E172" s="11">
        <v>0</v>
      </c>
      <c r="F172" s="11">
        <v>35379.79</v>
      </c>
      <c r="G172" s="11">
        <f t="shared" si="20"/>
        <v>-180025.81999999998</v>
      </c>
      <c r="H172" s="11">
        <f t="shared" si="21"/>
        <v>-35379.79</v>
      </c>
      <c r="I172" s="12">
        <f t="shared" si="22"/>
        <v>-83.57526992913509</v>
      </c>
      <c r="J172" s="12">
        <f t="shared" si="23"/>
        <v>0</v>
      </c>
      <c r="K172" s="12">
        <f t="shared" si="24"/>
        <v>0</v>
      </c>
    </row>
    <row r="173" spans="1:11" ht="12.75">
      <c r="A173" s="34" t="s">
        <v>121</v>
      </c>
      <c r="B173" s="10" t="s">
        <v>122</v>
      </c>
      <c r="C173" s="11">
        <v>9477.72</v>
      </c>
      <c r="D173" s="11">
        <v>0</v>
      </c>
      <c r="E173" s="11">
        <v>0</v>
      </c>
      <c r="F173" s="11">
        <v>29062.68</v>
      </c>
      <c r="G173" s="11">
        <f t="shared" si="20"/>
        <v>19584.96</v>
      </c>
      <c r="H173" s="11">
        <f t="shared" si="21"/>
        <v>-29062.68</v>
      </c>
      <c r="I173" s="12">
        <f t="shared" si="22"/>
        <v>206.6421037971158</v>
      </c>
      <c r="J173" s="12">
        <f t="shared" si="23"/>
        <v>0</v>
      </c>
      <c r="K173" s="12">
        <f t="shared" si="24"/>
        <v>0</v>
      </c>
    </row>
    <row r="174" spans="1:11" ht="12.75">
      <c r="A174" s="34" t="s">
        <v>123</v>
      </c>
      <c r="B174" s="10" t="s">
        <v>41</v>
      </c>
      <c r="C174" s="11">
        <v>205927.89</v>
      </c>
      <c r="D174" s="11">
        <v>0</v>
      </c>
      <c r="E174" s="11">
        <v>0</v>
      </c>
      <c r="F174" s="11">
        <v>6317.11</v>
      </c>
      <c r="G174" s="11">
        <f t="shared" si="20"/>
        <v>-199610.78000000003</v>
      </c>
      <c r="H174" s="11">
        <f t="shared" si="21"/>
        <v>-6317.11</v>
      </c>
      <c r="I174" s="12">
        <f t="shared" si="22"/>
        <v>-96.93236792743323</v>
      </c>
      <c r="J174" s="12">
        <f t="shared" si="23"/>
        <v>0</v>
      </c>
      <c r="K174" s="12">
        <f t="shared" si="24"/>
        <v>0</v>
      </c>
    </row>
    <row r="175" spans="1:11" ht="25.5">
      <c r="A175" s="29" t="s">
        <v>44</v>
      </c>
      <c r="B175" s="10" t="s">
        <v>18</v>
      </c>
      <c r="C175" s="11">
        <v>48357392.26</v>
      </c>
      <c r="D175" s="11">
        <v>0</v>
      </c>
      <c r="E175" s="11">
        <v>0</v>
      </c>
      <c r="F175" s="11">
        <v>52370958.51</v>
      </c>
      <c r="G175" s="11">
        <f t="shared" si="20"/>
        <v>4013566.25</v>
      </c>
      <c r="H175" s="11">
        <f t="shared" si="21"/>
        <v>-52370958.51</v>
      </c>
      <c r="I175" s="12">
        <f t="shared" si="22"/>
        <v>8.299798774136804</v>
      </c>
      <c r="J175" s="12">
        <f t="shared" si="23"/>
        <v>0</v>
      </c>
      <c r="K175" s="12">
        <f t="shared" si="24"/>
        <v>0</v>
      </c>
    </row>
    <row r="176" spans="1:11" ht="25.5">
      <c r="A176" s="29" t="s">
        <v>124</v>
      </c>
      <c r="B176" s="10" t="s">
        <v>19</v>
      </c>
      <c r="C176" s="11">
        <v>1024823.27</v>
      </c>
      <c r="D176" s="11">
        <v>0</v>
      </c>
      <c r="E176" s="11">
        <v>0</v>
      </c>
      <c r="F176" s="11">
        <v>1076381.69</v>
      </c>
      <c r="G176" s="11">
        <f t="shared" si="20"/>
        <v>51558.419999999925</v>
      </c>
      <c r="H176" s="11">
        <f t="shared" si="21"/>
        <v>-1076381.69</v>
      </c>
      <c r="I176" s="12">
        <f t="shared" si="22"/>
        <v>5.030957191282354</v>
      </c>
      <c r="J176" s="12">
        <f t="shared" si="23"/>
        <v>0</v>
      </c>
      <c r="K176" s="12">
        <f t="shared" si="24"/>
        <v>0</v>
      </c>
    </row>
    <row r="177" spans="1:11" ht="51">
      <c r="A177" s="29" t="s">
        <v>125</v>
      </c>
      <c r="B177" s="10" t="s">
        <v>20</v>
      </c>
      <c r="C177" s="11">
        <v>5262.28</v>
      </c>
      <c r="D177" s="11">
        <v>0</v>
      </c>
      <c r="E177" s="11">
        <v>0</v>
      </c>
      <c r="F177" s="11">
        <v>7365.47</v>
      </c>
      <c r="G177" s="11">
        <f t="shared" si="20"/>
        <v>2103.1900000000005</v>
      </c>
      <c r="H177" s="11">
        <f t="shared" si="21"/>
        <v>-7365.47</v>
      </c>
      <c r="I177" s="12">
        <f t="shared" si="22"/>
        <v>39.96727654172719</v>
      </c>
      <c r="J177" s="12">
        <f t="shared" si="23"/>
        <v>0</v>
      </c>
      <c r="K177" s="12">
        <f t="shared" si="24"/>
        <v>0</v>
      </c>
    </row>
    <row r="178" spans="1:11" ht="12.75">
      <c r="A178" s="29" t="s">
        <v>126</v>
      </c>
      <c r="B178" s="10" t="s">
        <v>127</v>
      </c>
      <c r="C178" s="11">
        <v>16883795.49</v>
      </c>
      <c r="D178" s="11">
        <v>0</v>
      </c>
      <c r="E178" s="11">
        <v>0</v>
      </c>
      <c r="F178" s="11">
        <v>16423141.06</v>
      </c>
      <c r="G178" s="11">
        <f t="shared" si="20"/>
        <v>-460654.42999999784</v>
      </c>
      <c r="H178" s="11">
        <f t="shared" si="21"/>
        <v>-16423141.06</v>
      </c>
      <c r="I178" s="12">
        <f t="shared" si="22"/>
        <v>-2.7283819581493702</v>
      </c>
      <c r="J178" s="12">
        <f t="shared" si="23"/>
        <v>0</v>
      </c>
      <c r="K178" s="12">
        <f t="shared" si="24"/>
        <v>0</v>
      </c>
    </row>
    <row r="179" spans="1:11" ht="25.5">
      <c r="A179" s="28" t="s">
        <v>128</v>
      </c>
      <c r="B179" s="10" t="s">
        <v>21</v>
      </c>
      <c r="C179" s="11">
        <v>2371115</v>
      </c>
      <c r="D179" s="11">
        <v>0</v>
      </c>
      <c r="E179" s="11">
        <v>0</v>
      </c>
      <c r="F179" s="11">
        <v>2368404.72</v>
      </c>
      <c r="G179" s="11">
        <f t="shared" si="20"/>
        <v>-2710.279999999795</v>
      </c>
      <c r="H179" s="11">
        <f t="shared" si="21"/>
        <v>-2368404.72</v>
      </c>
      <c r="I179" s="12">
        <f t="shared" si="22"/>
        <v>-0.11430402996057865</v>
      </c>
      <c r="J179" s="12">
        <f t="shared" si="23"/>
        <v>0</v>
      </c>
      <c r="K179" s="12">
        <f t="shared" si="24"/>
        <v>0</v>
      </c>
    </row>
    <row r="180" spans="1:11" ht="25.5">
      <c r="A180" s="29" t="s">
        <v>129</v>
      </c>
      <c r="B180" s="10" t="s">
        <v>22</v>
      </c>
      <c r="C180" s="11">
        <v>2371115</v>
      </c>
      <c r="D180" s="11">
        <v>0</v>
      </c>
      <c r="E180" s="11">
        <v>0</v>
      </c>
      <c r="F180" s="11">
        <v>2368404.72</v>
      </c>
      <c r="G180" s="11">
        <f t="shared" si="20"/>
        <v>-2710.279999999795</v>
      </c>
      <c r="H180" s="11">
        <f t="shared" si="21"/>
        <v>-2368404.72</v>
      </c>
      <c r="I180" s="12">
        <f t="shared" si="22"/>
        <v>-0.11430402996057865</v>
      </c>
      <c r="J180" s="12">
        <f t="shared" si="23"/>
        <v>0</v>
      </c>
      <c r="K180" s="12">
        <f t="shared" si="24"/>
        <v>0</v>
      </c>
    </row>
    <row r="181" spans="1:11" ht="25.5">
      <c r="A181" s="26" t="s">
        <v>130</v>
      </c>
      <c r="B181" s="10" t="s">
        <v>23</v>
      </c>
      <c r="C181" s="11">
        <v>1318.74</v>
      </c>
      <c r="D181" s="11">
        <v>16105</v>
      </c>
      <c r="E181" s="11">
        <v>16105</v>
      </c>
      <c r="F181" s="11">
        <v>1153.13</v>
      </c>
      <c r="G181" s="11">
        <f t="shared" si="20"/>
        <v>-165.6099999999999</v>
      </c>
      <c r="H181" s="11">
        <f t="shared" si="21"/>
        <v>14951.869999999999</v>
      </c>
      <c r="I181" s="12">
        <f t="shared" si="22"/>
        <v>-12.558199493455874</v>
      </c>
      <c r="J181" s="12">
        <f t="shared" si="23"/>
        <v>7.160074511021422</v>
      </c>
      <c r="K181" s="12">
        <f t="shared" si="24"/>
        <v>7.160074511021422</v>
      </c>
    </row>
    <row r="182" spans="1:11" ht="12.75">
      <c r="A182" s="26" t="s">
        <v>47</v>
      </c>
      <c r="B182" s="10" t="s">
        <v>48</v>
      </c>
      <c r="C182" s="11">
        <v>396688614.1</v>
      </c>
      <c r="D182" s="11">
        <v>535677539</v>
      </c>
      <c r="E182" s="11">
        <v>471462990</v>
      </c>
      <c r="F182" s="11">
        <v>521641792.37</v>
      </c>
      <c r="G182" s="11">
        <f t="shared" si="20"/>
        <v>124953178.26999998</v>
      </c>
      <c r="H182" s="11">
        <f t="shared" si="21"/>
        <v>-50178802.370000005</v>
      </c>
      <c r="I182" s="12">
        <f t="shared" si="22"/>
        <v>31.499058412223775</v>
      </c>
      <c r="J182" s="12">
        <f t="shared" si="23"/>
        <v>110.64321133033157</v>
      </c>
      <c r="K182" s="12">
        <f t="shared" si="24"/>
        <v>97.3798142337269</v>
      </c>
    </row>
    <row r="183" spans="1:11" ht="12.75">
      <c r="A183" s="27" t="s">
        <v>49</v>
      </c>
      <c r="B183" s="10" t="s">
        <v>50</v>
      </c>
      <c r="C183" s="11">
        <v>375260812.33</v>
      </c>
      <c r="D183" s="11">
        <v>217639966</v>
      </c>
      <c r="E183" s="11">
        <v>217639966</v>
      </c>
      <c r="F183" s="11">
        <v>457020354.34</v>
      </c>
      <c r="G183" s="11">
        <f aca="true" t="shared" si="25" ref="G183:G214">F183-C183</f>
        <v>81759542.00999999</v>
      </c>
      <c r="H183" s="11">
        <f aca="true" t="shared" si="26" ref="H183:H217">E183-F183</f>
        <v>-239380388.33999997</v>
      </c>
      <c r="I183" s="12">
        <f aca="true" t="shared" si="27" ref="I183:I217">IF(ISERROR(F183/C183),0,F183/C183*100-100)</f>
        <v>21.78739141514771</v>
      </c>
      <c r="J183" s="12">
        <f aca="true" t="shared" si="28" ref="J183:J217">IF(ISERROR(F183/E183),0,F183/E183*100)</f>
        <v>209.9891682302505</v>
      </c>
      <c r="K183" s="12">
        <f aca="true" t="shared" si="29" ref="K183:K217">IF(ISERROR(F183/D183),0,F183/D183*100)</f>
        <v>209.9891682302505</v>
      </c>
    </row>
    <row r="184" spans="1:11" ht="25.5">
      <c r="A184" s="28" t="s">
        <v>51</v>
      </c>
      <c r="B184" s="10" t="s">
        <v>24</v>
      </c>
      <c r="C184" s="11">
        <v>199396631.14</v>
      </c>
      <c r="D184" s="11">
        <v>0</v>
      </c>
      <c r="E184" s="11">
        <v>0</v>
      </c>
      <c r="F184" s="11">
        <v>253147499.17</v>
      </c>
      <c r="G184" s="11">
        <f t="shared" si="25"/>
        <v>53750868.03</v>
      </c>
      <c r="H184" s="11">
        <f t="shared" si="26"/>
        <v>-253147499.17</v>
      </c>
      <c r="I184" s="12">
        <f t="shared" si="27"/>
        <v>26.956758357798208</v>
      </c>
      <c r="J184" s="12">
        <f t="shared" si="28"/>
        <v>0</v>
      </c>
      <c r="K184" s="12">
        <f t="shared" si="29"/>
        <v>0</v>
      </c>
    </row>
    <row r="185" spans="1:11" ht="12.75">
      <c r="A185" s="28" t="s">
        <v>52</v>
      </c>
      <c r="B185" s="10" t="s">
        <v>53</v>
      </c>
      <c r="C185" s="11">
        <v>175864181.19</v>
      </c>
      <c r="D185" s="11">
        <v>217639966</v>
      </c>
      <c r="E185" s="11">
        <v>217639966</v>
      </c>
      <c r="F185" s="11">
        <v>203872855.17</v>
      </c>
      <c r="G185" s="11">
        <f t="shared" si="25"/>
        <v>28008673.97999999</v>
      </c>
      <c r="H185" s="11">
        <f t="shared" si="26"/>
        <v>13767110.830000013</v>
      </c>
      <c r="I185" s="12">
        <f t="shared" si="27"/>
        <v>15.926309604648822</v>
      </c>
      <c r="J185" s="12">
        <f t="shared" si="28"/>
        <v>93.67436455581876</v>
      </c>
      <c r="K185" s="12">
        <f t="shared" si="29"/>
        <v>93.67436455581876</v>
      </c>
    </row>
    <row r="186" spans="1:11" ht="12.75">
      <c r="A186" s="29" t="s">
        <v>54</v>
      </c>
      <c r="B186" s="10" t="s">
        <v>55</v>
      </c>
      <c r="C186" s="11">
        <v>173988560.03</v>
      </c>
      <c r="D186" s="11">
        <v>215471331</v>
      </c>
      <c r="E186" s="11">
        <v>215471331</v>
      </c>
      <c r="F186" s="11">
        <v>201927615.04</v>
      </c>
      <c r="G186" s="11">
        <f t="shared" si="25"/>
        <v>27939055.00999999</v>
      </c>
      <c r="H186" s="11">
        <f t="shared" si="26"/>
        <v>13543715.960000008</v>
      </c>
      <c r="I186" s="12">
        <f t="shared" si="27"/>
        <v>16.05798393019782</v>
      </c>
      <c r="J186" s="12">
        <f t="shared" si="28"/>
        <v>93.7143768049588</v>
      </c>
      <c r="K186" s="12">
        <f t="shared" si="29"/>
        <v>93.7143768049588</v>
      </c>
    </row>
    <row r="187" spans="1:11" ht="25.5">
      <c r="A187" s="34" t="s">
        <v>56</v>
      </c>
      <c r="B187" s="10" t="s">
        <v>25</v>
      </c>
      <c r="C187" s="11">
        <v>24856986</v>
      </c>
      <c r="D187" s="11">
        <v>40896008</v>
      </c>
      <c r="E187" s="11">
        <v>40896008</v>
      </c>
      <c r="F187" s="11">
        <v>31276712.21</v>
      </c>
      <c r="G187" s="11">
        <f t="shared" si="25"/>
        <v>6419726.210000001</v>
      </c>
      <c r="H187" s="11">
        <f t="shared" si="26"/>
        <v>9619295.79</v>
      </c>
      <c r="I187" s="12">
        <f t="shared" si="27"/>
        <v>25.82664772792647</v>
      </c>
      <c r="J187" s="12">
        <f t="shared" si="28"/>
        <v>76.47864361235453</v>
      </c>
      <c r="K187" s="12">
        <f t="shared" si="29"/>
        <v>76.47864361235453</v>
      </c>
    </row>
    <row r="188" spans="1:11" ht="25.5">
      <c r="A188" s="34" t="s">
        <v>57</v>
      </c>
      <c r="B188" s="10" t="s">
        <v>26</v>
      </c>
      <c r="C188" s="11">
        <v>3896034.13</v>
      </c>
      <c r="D188" s="11">
        <v>5804118</v>
      </c>
      <c r="E188" s="11">
        <v>5804118</v>
      </c>
      <c r="F188" s="11">
        <v>4454360.42</v>
      </c>
      <c r="G188" s="11">
        <f t="shared" si="25"/>
        <v>558326.29</v>
      </c>
      <c r="H188" s="11">
        <f t="shared" si="26"/>
        <v>1349757.58</v>
      </c>
      <c r="I188" s="12">
        <f t="shared" si="27"/>
        <v>14.330631390028415</v>
      </c>
      <c r="J188" s="12">
        <f t="shared" si="28"/>
        <v>76.74482875778887</v>
      </c>
      <c r="K188" s="12">
        <f t="shared" si="29"/>
        <v>76.74482875778887</v>
      </c>
    </row>
    <row r="189" spans="1:11" ht="25.5">
      <c r="A189" s="34" t="s">
        <v>58</v>
      </c>
      <c r="B189" s="10" t="s">
        <v>27</v>
      </c>
      <c r="C189" s="11">
        <v>122019270.14</v>
      </c>
      <c r="D189" s="11">
        <v>141999235</v>
      </c>
      <c r="E189" s="11">
        <v>141999235</v>
      </c>
      <c r="F189" s="11">
        <v>140718701.41</v>
      </c>
      <c r="G189" s="11">
        <f t="shared" si="25"/>
        <v>18699431.269999996</v>
      </c>
      <c r="H189" s="11">
        <f t="shared" si="26"/>
        <v>1280533.5900000036</v>
      </c>
      <c r="I189" s="12">
        <f t="shared" si="27"/>
        <v>15.324982069262518</v>
      </c>
      <c r="J189" s="12">
        <f t="shared" si="28"/>
        <v>99.09821092346024</v>
      </c>
      <c r="K189" s="12">
        <f t="shared" si="29"/>
        <v>99.09821092346024</v>
      </c>
    </row>
    <row r="190" spans="1:11" ht="25.5">
      <c r="A190" s="34" t="s">
        <v>59</v>
      </c>
      <c r="B190" s="10" t="s">
        <v>28</v>
      </c>
      <c r="C190" s="11">
        <v>144369.06</v>
      </c>
      <c r="D190" s="11">
        <v>233625</v>
      </c>
      <c r="E190" s="11">
        <v>233625</v>
      </c>
      <c r="F190" s="11">
        <v>123752</v>
      </c>
      <c r="G190" s="11">
        <f t="shared" si="25"/>
        <v>-20617.059999999998</v>
      </c>
      <c r="H190" s="11">
        <f t="shared" si="26"/>
        <v>109873</v>
      </c>
      <c r="I190" s="12">
        <f t="shared" si="27"/>
        <v>-14.280802271622463</v>
      </c>
      <c r="J190" s="12">
        <f t="shared" si="28"/>
        <v>52.970358480470836</v>
      </c>
      <c r="K190" s="12">
        <f t="shared" si="29"/>
        <v>52.970358480470836</v>
      </c>
    </row>
    <row r="191" spans="1:11" ht="25.5">
      <c r="A191" s="34" t="s">
        <v>60</v>
      </c>
      <c r="B191" s="10" t="s">
        <v>29</v>
      </c>
      <c r="C191" s="11">
        <v>5069088.7</v>
      </c>
      <c r="D191" s="11">
        <v>6717871</v>
      </c>
      <c r="E191" s="11">
        <v>6717871</v>
      </c>
      <c r="F191" s="11">
        <v>5533615</v>
      </c>
      <c r="G191" s="11">
        <f t="shared" si="25"/>
        <v>464526.2999999998</v>
      </c>
      <c r="H191" s="11">
        <f t="shared" si="26"/>
        <v>1184256</v>
      </c>
      <c r="I191" s="12">
        <f t="shared" si="27"/>
        <v>9.163901590437746</v>
      </c>
      <c r="J191" s="12">
        <f t="shared" si="28"/>
        <v>82.3715578938625</v>
      </c>
      <c r="K191" s="12">
        <f t="shared" si="29"/>
        <v>82.3715578938625</v>
      </c>
    </row>
    <row r="192" spans="1:11" ht="25.5">
      <c r="A192" s="34" t="s">
        <v>61</v>
      </c>
      <c r="B192" s="10" t="s">
        <v>30</v>
      </c>
      <c r="C192" s="11">
        <v>12938620</v>
      </c>
      <c r="D192" s="11">
        <v>14036860</v>
      </c>
      <c r="E192" s="11">
        <v>14036860</v>
      </c>
      <c r="F192" s="11">
        <v>14036860</v>
      </c>
      <c r="G192" s="11">
        <f t="shared" si="25"/>
        <v>1098240</v>
      </c>
      <c r="H192" s="11">
        <f t="shared" si="26"/>
        <v>0</v>
      </c>
      <c r="I192" s="12">
        <f t="shared" si="27"/>
        <v>8.488076780985907</v>
      </c>
      <c r="J192" s="12">
        <f t="shared" si="28"/>
        <v>100</v>
      </c>
      <c r="K192" s="12">
        <f t="shared" si="29"/>
        <v>100</v>
      </c>
    </row>
    <row r="193" spans="1:11" ht="25.5">
      <c r="A193" s="34" t="s">
        <v>62</v>
      </c>
      <c r="B193" s="10" t="s">
        <v>31</v>
      </c>
      <c r="C193" s="11">
        <v>968553</v>
      </c>
      <c r="D193" s="11">
        <v>1238780</v>
      </c>
      <c r="E193" s="11">
        <v>1238780</v>
      </c>
      <c r="F193" s="11">
        <v>1238780</v>
      </c>
      <c r="G193" s="11">
        <f t="shared" si="25"/>
        <v>270227</v>
      </c>
      <c r="H193" s="11">
        <f t="shared" si="26"/>
        <v>0</v>
      </c>
      <c r="I193" s="12">
        <f t="shared" si="27"/>
        <v>27.900073614969955</v>
      </c>
      <c r="J193" s="12">
        <f t="shared" si="28"/>
        <v>100</v>
      </c>
      <c r="K193" s="12">
        <f t="shared" si="29"/>
        <v>100</v>
      </c>
    </row>
    <row r="194" spans="1:11" ht="25.5">
      <c r="A194" s="34" t="s">
        <v>63</v>
      </c>
      <c r="B194" s="10" t="s">
        <v>32</v>
      </c>
      <c r="C194" s="11">
        <v>280844</v>
      </c>
      <c r="D194" s="11">
        <v>398391</v>
      </c>
      <c r="E194" s="11">
        <v>398391</v>
      </c>
      <c r="F194" s="11">
        <v>398391</v>
      </c>
      <c r="G194" s="11">
        <f t="shared" si="25"/>
        <v>117547</v>
      </c>
      <c r="H194" s="11">
        <f t="shared" si="26"/>
        <v>0</v>
      </c>
      <c r="I194" s="12">
        <f t="shared" si="27"/>
        <v>41.85490877497827</v>
      </c>
      <c r="J194" s="12">
        <f t="shared" si="28"/>
        <v>100</v>
      </c>
      <c r="K194" s="12">
        <f t="shared" si="29"/>
        <v>100</v>
      </c>
    </row>
    <row r="195" spans="1:11" ht="25.5">
      <c r="A195" s="34" t="s">
        <v>64</v>
      </c>
      <c r="B195" s="10" t="s">
        <v>33</v>
      </c>
      <c r="C195" s="11">
        <v>3814795</v>
      </c>
      <c r="D195" s="11">
        <v>4146443</v>
      </c>
      <c r="E195" s="11">
        <v>4146443</v>
      </c>
      <c r="F195" s="11">
        <v>4146443</v>
      </c>
      <c r="G195" s="11">
        <f t="shared" si="25"/>
        <v>331648</v>
      </c>
      <c r="H195" s="11">
        <f t="shared" si="26"/>
        <v>0</v>
      </c>
      <c r="I195" s="12">
        <f t="shared" si="27"/>
        <v>8.693730593649192</v>
      </c>
      <c r="J195" s="12">
        <f t="shared" si="28"/>
        <v>100</v>
      </c>
      <c r="K195" s="12">
        <f t="shared" si="29"/>
        <v>100</v>
      </c>
    </row>
    <row r="196" spans="1:11" ht="12.75">
      <c r="A196" s="29" t="s">
        <v>65</v>
      </c>
      <c r="B196" s="10" t="s">
        <v>45</v>
      </c>
      <c r="C196" s="11">
        <v>1875621.16</v>
      </c>
      <c r="D196" s="11">
        <v>2168635</v>
      </c>
      <c r="E196" s="11">
        <v>2168635</v>
      </c>
      <c r="F196" s="11">
        <v>1945240.13</v>
      </c>
      <c r="G196" s="11">
        <f t="shared" si="25"/>
        <v>69618.96999999997</v>
      </c>
      <c r="H196" s="11">
        <f t="shared" si="26"/>
        <v>223394.8700000001</v>
      </c>
      <c r="I196" s="12">
        <f t="shared" si="27"/>
        <v>3.7117820743715697</v>
      </c>
      <c r="J196" s="12">
        <f t="shared" si="28"/>
        <v>89.69882575906041</v>
      </c>
      <c r="K196" s="12">
        <f t="shared" si="29"/>
        <v>89.69882575906041</v>
      </c>
    </row>
    <row r="197" spans="1:11" ht="12.75">
      <c r="A197" s="24" t="s">
        <v>66</v>
      </c>
      <c r="B197" s="10" t="s">
        <v>67</v>
      </c>
      <c r="C197" s="11">
        <v>3168509630.56</v>
      </c>
      <c r="D197" s="11">
        <v>3454316069</v>
      </c>
      <c r="E197" s="11">
        <v>3390224355</v>
      </c>
      <c r="F197" s="11">
        <v>3413460037.27</v>
      </c>
      <c r="G197" s="11">
        <f t="shared" si="25"/>
        <v>244950406.71000004</v>
      </c>
      <c r="H197" s="11">
        <f t="shared" si="26"/>
        <v>-23235682.26999998</v>
      </c>
      <c r="I197" s="12">
        <f t="shared" si="27"/>
        <v>7.730776777431075</v>
      </c>
      <c r="J197" s="12">
        <f t="shared" si="28"/>
        <v>100.68537299709182</v>
      </c>
      <c r="K197" s="12">
        <f t="shared" si="29"/>
        <v>98.81724686120494</v>
      </c>
    </row>
    <row r="198" spans="1:11" ht="12.75">
      <c r="A198" s="26" t="s">
        <v>108</v>
      </c>
      <c r="B198" s="10" t="s">
        <v>68</v>
      </c>
      <c r="C198" s="11">
        <v>3167321266.56</v>
      </c>
      <c r="D198" s="11">
        <v>3452448892</v>
      </c>
      <c r="E198" s="11">
        <v>3388116479</v>
      </c>
      <c r="F198" s="11">
        <v>3411784819.04</v>
      </c>
      <c r="G198" s="11">
        <f t="shared" si="25"/>
        <v>244463552.48000002</v>
      </c>
      <c r="H198" s="11">
        <f t="shared" si="26"/>
        <v>-23668340.03999996</v>
      </c>
      <c r="I198" s="12">
        <f t="shared" si="27"/>
        <v>7.7183061617715225</v>
      </c>
      <c r="J198" s="12">
        <f t="shared" si="28"/>
        <v>100.69856925482638</v>
      </c>
      <c r="K198" s="12">
        <f t="shared" si="29"/>
        <v>98.82216727221576</v>
      </c>
    </row>
    <row r="199" spans="1:11" ht="12.75">
      <c r="A199" s="27" t="s">
        <v>69</v>
      </c>
      <c r="B199" s="10" t="s">
        <v>70</v>
      </c>
      <c r="C199" s="11">
        <v>21077998.32</v>
      </c>
      <c r="D199" s="11">
        <v>22939547</v>
      </c>
      <c r="E199" s="11">
        <v>22698279</v>
      </c>
      <c r="F199" s="11">
        <v>22893809.98</v>
      </c>
      <c r="G199" s="11">
        <f t="shared" si="25"/>
        <v>1815811.6600000001</v>
      </c>
      <c r="H199" s="11">
        <f t="shared" si="26"/>
        <v>-195530.98000000045</v>
      </c>
      <c r="I199" s="12">
        <f t="shared" si="27"/>
        <v>8.614725328434332</v>
      </c>
      <c r="J199" s="12">
        <f t="shared" si="28"/>
        <v>100.86143526564283</v>
      </c>
      <c r="K199" s="12">
        <f t="shared" si="29"/>
        <v>99.80061934091376</v>
      </c>
    </row>
    <row r="200" spans="1:11" ht="12.75">
      <c r="A200" s="28" t="s">
        <v>71</v>
      </c>
      <c r="B200" s="10" t="s">
        <v>72</v>
      </c>
      <c r="C200" s="11">
        <v>15278419</v>
      </c>
      <c r="D200" s="11">
        <v>16684966</v>
      </c>
      <c r="E200" s="11">
        <v>16687709</v>
      </c>
      <c r="F200" s="11">
        <v>16684966</v>
      </c>
      <c r="G200" s="11">
        <f t="shared" si="25"/>
        <v>1406547</v>
      </c>
      <c r="H200" s="11">
        <f t="shared" si="26"/>
        <v>2743</v>
      </c>
      <c r="I200" s="12">
        <f t="shared" si="27"/>
        <v>9.206103066030579</v>
      </c>
      <c r="J200" s="12">
        <f t="shared" si="28"/>
        <v>99.98356275268223</v>
      </c>
      <c r="K200" s="12">
        <f t="shared" si="29"/>
        <v>100</v>
      </c>
    </row>
    <row r="201" spans="1:11" ht="12.75">
      <c r="A201" s="28" t="s">
        <v>73</v>
      </c>
      <c r="B201" s="10" t="s">
        <v>136</v>
      </c>
      <c r="C201" s="11">
        <v>5799579.32</v>
      </c>
      <c r="D201" s="11">
        <v>6254581</v>
      </c>
      <c r="E201" s="11">
        <v>6010570</v>
      </c>
      <c r="F201" s="11">
        <v>6208843.98</v>
      </c>
      <c r="G201" s="11">
        <f t="shared" si="25"/>
        <v>409264.66000000015</v>
      </c>
      <c r="H201" s="11">
        <f t="shared" si="26"/>
        <v>-198273.98000000045</v>
      </c>
      <c r="I201" s="12">
        <f t="shared" si="27"/>
        <v>7.056799078316601</v>
      </c>
      <c r="J201" s="12">
        <f t="shared" si="28"/>
        <v>103.29875502656154</v>
      </c>
      <c r="K201" s="12">
        <f t="shared" si="29"/>
        <v>99.26874366164576</v>
      </c>
    </row>
    <row r="202" spans="1:11" ht="12.75">
      <c r="A202" s="27" t="s">
        <v>84</v>
      </c>
      <c r="B202" s="10" t="s">
        <v>159</v>
      </c>
      <c r="C202" s="11">
        <v>2964087219.96</v>
      </c>
      <c r="D202" s="11">
        <v>3206513087</v>
      </c>
      <c r="E202" s="11">
        <v>3141877534</v>
      </c>
      <c r="F202" s="11">
        <v>3180459260.38</v>
      </c>
      <c r="G202" s="11">
        <f t="shared" si="25"/>
        <v>216372040.42000008</v>
      </c>
      <c r="H202" s="11">
        <f t="shared" si="26"/>
        <v>-38581726.380000114</v>
      </c>
      <c r="I202" s="12">
        <f t="shared" si="27"/>
        <v>7.2997865569866605</v>
      </c>
      <c r="J202" s="12">
        <f t="shared" si="28"/>
        <v>101.22798313945995</v>
      </c>
      <c r="K202" s="12">
        <f t="shared" si="29"/>
        <v>99.1874716892431</v>
      </c>
    </row>
    <row r="203" spans="1:11" ht="12.75">
      <c r="A203" s="28" t="s">
        <v>79</v>
      </c>
      <c r="B203" s="10" t="s">
        <v>80</v>
      </c>
      <c r="C203" s="11">
        <v>1589055.28</v>
      </c>
      <c r="D203" s="11">
        <v>2685484</v>
      </c>
      <c r="E203" s="11">
        <v>2187744</v>
      </c>
      <c r="F203" s="11">
        <v>2162066.3</v>
      </c>
      <c r="G203" s="11">
        <f t="shared" si="25"/>
        <v>573011.0199999998</v>
      </c>
      <c r="H203" s="11">
        <f t="shared" si="26"/>
        <v>25677.700000000186</v>
      </c>
      <c r="I203" s="12">
        <f t="shared" si="27"/>
        <v>36.05985438089979</v>
      </c>
      <c r="J203" s="12">
        <f t="shared" si="28"/>
        <v>98.82629320432372</v>
      </c>
      <c r="K203" s="12">
        <f t="shared" si="29"/>
        <v>80.50937186741756</v>
      </c>
    </row>
    <row r="204" spans="1:11" ht="12.75">
      <c r="A204" s="28" t="s">
        <v>95</v>
      </c>
      <c r="B204" s="10" t="s">
        <v>160</v>
      </c>
      <c r="C204" s="11">
        <v>2962498164.68</v>
      </c>
      <c r="D204" s="11">
        <v>3203827603</v>
      </c>
      <c r="E204" s="11">
        <v>3139689790</v>
      </c>
      <c r="F204" s="11">
        <v>3178297194.08</v>
      </c>
      <c r="G204" s="11">
        <f t="shared" si="25"/>
        <v>215799029.4000001</v>
      </c>
      <c r="H204" s="11">
        <f t="shared" si="26"/>
        <v>-38607404.07999992</v>
      </c>
      <c r="I204" s="12">
        <f t="shared" si="27"/>
        <v>7.284359935571814</v>
      </c>
      <c r="J204" s="12">
        <f t="shared" si="28"/>
        <v>101.22965664324437</v>
      </c>
      <c r="K204" s="12">
        <f t="shared" si="29"/>
        <v>99.20312788066082</v>
      </c>
    </row>
    <row r="205" spans="1:11" ht="25.5">
      <c r="A205" s="27" t="s">
        <v>82</v>
      </c>
      <c r="B205" s="10" t="s">
        <v>34</v>
      </c>
      <c r="C205" s="11">
        <v>20534.39</v>
      </c>
      <c r="D205" s="11">
        <v>19725</v>
      </c>
      <c r="E205" s="11">
        <v>20859</v>
      </c>
      <c r="F205" s="11">
        <v>19724.16</v>
      </c>
      <c r="G205" s="11">
        <f t="shared" si="25"/>
        <v>-810.2299999999996</v>
      </c>
      <c r="H205" s="11">
        <f t="shared" si="26"/>
        <v>1134.8400000000001</v>
      </c>
      <c r="I205" s="12">
        <f t="shared" si="27"/>
        <v>-3.945722273707659</v>
      </c>
      <c r="J205" s="12">
        <f t="shared" si="28"/>
        <v>94.5594707320581</v>
      </c>
      <c r="K205" s="12">
        <f t="shared" si="29"/>
        <v>99.99574144486691</v>
      </c>
    </row>
    <row r="206" spans="1:11" ht="12.75">
      <c r="A206" s="28" t="s">
        <v>96</v>
      </c>
      <c r="B206" s="10" t="s">
        <v>97</v>
      </c>
      <c r="C206" s="11">
        <v>20534.39</v>
      </c>
      <c r="D206" s="11">
        <v>19725</v>
      </c>
      <c r="E206" s="11">
        <v>20859</v>
      </c>
      <c r="F206" s="11">
        <v>19724.16</v>
      </c>
      <c r="G206" s="11">
        <f t="shared" si="25"/>
        <v>-810.2299999999996</v>
      </c>
      <c r="H206" s="11">
        <f t="shared" si="26"/>
        <v>1134.8400000000001</v>
      </c>
      <c r="I206" s="12">
        <f t="shared" si="27"/>
        <v>-3.945722273707659</v>
      </c>
      <c r="J206" s="12">
        <f t="shared" si="28"/>
        <v>94.5594707320581</v>
      </c>
      <c r="K206" s="12">
        <f t="shared" si="29"/>
        <v>99.99574144486691</v>
      </c>
    </row>
    <row r="207" spans="1:11" ht="25.5">
      <c r="A207" s="27" t="s">
        <v>83</v>
      </c>
      <c r="B207" s="10" t="s">
        <v>152</v>
      </c>
      <c r="C207" s="11">
        <v>182135513.89</v>
      </c>
      <c r="D207" s="11">
        <v>222976533</v>
      </c>
      <c r="E207" s="11">
        <v>223519807</v>
      </c>
      <c r="F207" s="11">
        <v>208412024.52</v>
      </c>
      <c r="G207" s="11">
        <f t="shared" si="25"/>
        <v>26276510.630000025</v>
      </c>
      <c r="H207" s="11">
        <f t="shared" si="26"/>
        <v>15107782.47999999</v>
      </c>
      <c r="I207" s="12">
        <f t="shared" si="27"/>
        <v>14.426901195046241</v>
      </c>
      <c r="J207" s="12">
        <f t="shared" si="28"/>
        <v>93.24096477946584</v>
      </c>
      <c r="K207" s="12">
        <f t="shared" si="29"/>
        <v>93.46814290990882</v>
      </c>
    </row>
    <row r="208" spans="1:11" ht="12.75">
      <c r="A208" s="28" t="s">
        <v>98</v>
      </c>
      <c r="B208" s="10" t="s">
        <v>149</v>
      </c>
      <c r="C208" s="11">
        <v>175877111.89</v>
      </c>
      <c r="D208" s="11">
        <v>217672326</v>
      </c>
      <c r="E208" s="11">
        <v>217639966</v>
      </c>
      <c r="F208" s="11">
        <v>203891259.49</v>
      </c>
      <c r="G208" s="11">
        <f t="shared" si="25"/>
        <v>28014147.600000024</v>
      </c>
      <c r="H208" s="11">
        <f t="shared" si="26"/>
        <v>13748706.50999999</v>
      </c>
      <c r="I208" s="12">
        <f t="shared" si="27"/>
        <v>15.928250867299383</v>
      </c>
      <c r="J208" s="12">
        <f t="shared" si="28"/>
        <v>93.68282087031754</v>
      </c>
      <c r="K208" s="12">
        <f t="shared" si="29"/>
        <v>93.66889362407971</v>
      </c>
    </row>
    <row r="209" spans="1:11" ht="25.5">
      <c r="A209" s="29" t="s">
        <v>99</v>
      </c>
      <c r="B209" s="10" t="s">
        <v>161</v>
      </c>
      <c r="C209" s="11">
        <v>12930.7</v>
      </c>
      <c r="D209" s="11">
        <v>32360</v>
      </c>
      <c r="E209" s="11">
        <v>0</v>
      </c>
      <c r="F209" s="11">
        <v>18404.32</v>
      </c>
      <c r="G209" s="11">
        <f t="shared" si="25"/>
        <v>5473.619999999999</v>
      </c>
      <c r="H209" s="11">
        <f t="shared" si="26"/>
        <v>-18404.32</v>
      </c>
      <c r="I209" s="12">
        <f t="shared" si="27"/>
        <v>42.33042294694022</v>
      </c>
      <c r="J209" s="12">
        <f t="shared" si="28"/>
        <v>0</v>
      </c>
      <c r="K209" s="12">
        <f t="shared" si="29"/>
        <v>56.87367119901112</v>
      </c>
    </row>
    <row r="210" spans="1:11" ht="25.5">
      <c r="A210" s="29" t="s">
        <v>100</v>
      </c>
      <c r="B210" s="10" t="s">
        <v>153</v>
      </c>
      <c r="C210" s="11">
        <v>175864181.19</v>
      </c>
      <c r="D210" s="11">
        <v>217639966</v>
      </c>
      <c r="E210" s="11">
        <v>217639966</v>
      </c>
      <c r="F210" s="11">
        <v>203872855.17</v>
      </c>
      <c r="G210" s="11">
        <f t="shared" si="25"/>
        <v>28008673.97999999</v>
      </c>
      <c r="H210" s="11">
        <f t="shared" si="26"/>
        <v>13767110.830000013</v>
      </c>
      <c r="I210" s="12">
        <f t="shared" si="27"/>
        <v>15.926309604648822</v>
      </c>
      <c r="J210" s="12">
        <f t="shared" si="28"/>
        <v>93.67436455581876</v>
      </c>
      <c r="K210" s="12">
        <f t="shared" si="29"/>
        <v>93.67436455581876</v>
      </c>
    </row>
    <row r="211" spans="1:11" ht="25.5">
      <c r="A211" s="28" t="s">
        <v>101</v>
      </c>
      <c r="B211" s="10" t="s">
        <v>154</v>
      </c>
      <c r="C211" s="11">
        <v>6258402</v>
      </c>
      <c r="D211" s="11">
        <v>5304207</v>
      </c>
      <c r="E211" s="11">
        <v>5879841</v>
      </c>
      <c r="F211" s="11">
        <v>4520765.03</v>
      </c>
      <c r="G211" s="11">
        <f t="shared" si="25"/>
        <v>-1737636.9699999997</v>
      </c>
      <c r="H211" s="11">
        <f t="shared" si="26"/>
        <v>1359075.9699999997</v>
      </c>
      <c r="I211" s="12">
        <f t="shared" si="27"/>
        <v>-27.76486665445907</v>
      </c>
      <c r="J211" s="12">
        <f t="shared" si="28"/>
        <v>76.88583806943079</v>
      </c>
      <c r="K211" s="12">
        <f t="shared" si="29"/>
        <v>85.22980023215536</v>
      </c>
    </row>
    <row r="212" spans="1:11" ht="12.75">
      <c r="A212" s="26" t="s">
        <v>39</v>
      </c>
      <c r="B212" s="10" t="s">
        <v>102</v>
      </c>
      <c r="C212" s="11">
        <v>1188364</v>
      </c>
      <c r="D212" s="11">
        <v>1867177</v>
      </c>
      <c r="E212" s="11">
        <v>2107876</v>
      </c>
      <c r="F212" s="11">
        <v>1675218.23</v>
      </c>
      <c r="G212" s="11">
        <f t="shared" si="25"/>
        <v>486854.23</v>
      </c>
      <c r="H212" s="11">
        <f t="shared" si="26"/>
        <v>432657.77</v>
      </c>
      <c r="I212" s="12">
        <f t="shared" si="27"/>
        <v>40.96844317061101</v>
      </c>
      <c r="J212" s="12">
        <f t="shared" si="28"/>
        <v>79.4742304575791</v>
      </c>
      <c r="K212" s="12">
        <f t="shared" si="29"/>
        <v>89.71930513282886</v>
      </c>
    </row>
    <row r="213" spans="1:11" ht="12.75">
      <c r="A213" s="27" t="s">
        <v>103</v>
      </c>
      <c r="B213" s="10" t="s">
        <v>104</v>
      </c>
      <c r="C213" s="11">
        <v>1188364</v>
      </c>
      <c r="D213" s="11">
        <v>1867177</v>
      </c>
      <c r="E213" s="11">
        <v>2107876</v>
      </c>
      <c r="F213" s="11">
        <v>1675218.23</v>
      </c>
      <c r="G213" s="11">
        <f t="shared" si="25"/>
        <v>486854.23</v>
      </c>
      <c r="H213" s="11">
        <f t="shared" si="26"/>
        <v>432657.77</v>
      </c>
      <c r="I213" s="12">
        <f t="shared" si="27"/>
        <v>40.96844317061101</v>
      </c>
      <c r="J213" s="12">
        <f t="shared" si="28"/>
        <v>79.4742304575791</v>
      </c>
      <c r="K213" s="12">
        <f t="shared" si="29"/>
        <v>89.71930513282886</v>
      </c>
    </row>
    <row r="214" spans="1:11" ht="12.75">
      <c r="A214" s="24"/>
      <c r="B214" s="10" t="s">
        <v>105</v>
      </c>
      <c r="C214" s="11">
        <v>114911254.47</v>
      </c>
      <c r="D214" s="11">
        <v>-21441464</v>
      </c>
      <c r="E214" s="11">
        <v>-21564299</v>
      </c>
      <c r="F214" s="11">
        <v>200524484.64</v>
      </c>
      <c r="G214" s="11">
        <f t="shared" si="25"/>
        <v>85613230.16999999</v>
      </c>
      <c r="H214" s="11">
        <f t="shared" si="26"/>
        <v>-222088783.64</v>
      </c>
      <c r="I214" s="12">
        <f t="shared" si="27"/>
        <v>74.50378169211541</v>
      </c>
      <c r="J214" s="12">
        <f t="shared" si="28"/>
        <v>-929.8910418558005</v>
      </c>
      <c r="K214" s="12">
        <f t="shared" si="29"/>
        <v>-935.2182511418063</v>
      </c>
    </row>
    <row r="215" spans="1:11" ht="12.75">
      <c r="A215" s="24" t="s">
        <v>134</v>
      </c>
      <c r="B215" s="10" t="s">
        <v>132</v>
      </c>
      <c r="C215" s="11">
        <v>-114911254.47</v>
      </c>
      <c r="D215" s="11">
        <v>21441464</v>
      </c>
      <c r="E215" s="11">
        <v>21564299</v>
      </c>
      <c r="F215" s="11">
        <v>-200524484.64</v>
      </c>
      <c r="G215" s="11">
        <f>F215-C215</f>
        <v>-85613230.16999999</v>
      </c>
      <c r="H215" s="11">
        <f t="shared" si="26"/>
        <v>222088783.64</v>
      </c>
      <c r="I215" s="12">
        <f t="shared" si="27"/>
        <v>74.50378169211541</v>
      </c>
      <c r="J215" s="12">
        <f t="shared" si="28"/>
        <v>-929.8910418558005</v>
      </c>
      <c r="K215" s="12">
        <f t="shared" si="29"/>
        <v>-935.2182511418063</v>
      </c>
    </row>
    <row r="216" spans="1:11" ht="12.75">
      <c r="A216" s="26" t="s">
        <v>135</v>
      </c>
      <c r="B216" s="10" t="s">
        <v>133</v>
      </c>
      <c r="C216" s="11">
        <v>-114911254.47</v>
      </c>
      <c r="D216" s="11">
        <v>21441464</v>
      </c>
      <c r="E216" s="11">
        <v>21564299</v>
      </c>
      <c r="F216" s="11">
        <v>-200524484.64</v>
      </c>
      <c r="G216" s="11">
        <f>F216-C216</f>
        <v>-85613230.16999999</v>
      </c>
      <c r="H216" s="11">
        <f t="shared" si="26"/>
        <v>222088783.64</v>
      </c>
      <c r="I216" s="12">
        <f t="shared" si="27"/>
        <v>74.50378169211541</v>
      </c>
      <c r="J216" s="12">
        <f t="shared" si="28"/>
        <v>-929.8910418558005</v>
      </c>
      <c r="K216" s="12">
        <f t="shared" si="29"/>
        <v>-935.2182511418063</v>
      </c>
    </row>
    <row r="217" spans="1:11" ht="25.5">
      <c r="A217" s="27" t="s">
        <v>46</v>
      </c>
      <c r="B217" s="10" t="s">
        <v>35</v>
      </c>
      <c r="C217" s="11">
        <v>-114911254.47</v>
      </c>
      <c r="D217" s="11">
        <v>21441464</v>
      </c>
      <c r="E217" s="11">
        <v>21564299</v>
      </c>
      <c r="F217" s="11">
        <v>-200524484.64</v>
      </c>
      <c r="G217" s="11">
        <f>F217-C217</f>
        <v>-85613230.16999999</v>
      </c>
      <c r="H217" s="11">
        <f t="shared" si="26"/>
        <v>222088783.64</v>
      </c>
      <c r="I217" s="12">
        <f t="shared" si="27"/>
        <v>74.50378169211541</v>
      </c>
      <c r="J217" s="12">
        <f t="shared" si="28"/>
        <v>-929.8910418558005</v>
      </c>
      <c r="K217" s="12">
        <f t="shared" si="29"/>
        <v>-935.2182511418063</v>
      </c>
    </row>
    <row r="218" spans="1:11" ht="12.75">
      <c r="A218" s="24"/>
      <c r="B218" s="10"/>
      <c r="C218" s="11"/>
      <c r="D218" s="11"/>
      <c r="E218" s="11"/>
      <c r="F218" s="11"/>
      <c r="G218" s="11"/>
      <c r="H218" s="11"/>
      <c r="I218" s="12"/>
      <c r="J218" s="12"/>
      <c r="K218" s="12"/>
    </row>
    <row r="219" spans="1:11" s="3" customFormat="1" ht="12.75">
      <c r="A219" s="35" t="s">
        <v>0</v>
      </c>
      <c r="B219" s="13" t="s">
        <v>5</v>
      </c>
      <c r="C219" s="14"/>
      <c r="D219" s="14"/>
      <c r="E219" s="14"/>
      <c r="F219" s="14"/>
      <c r="G219" s="14"/>
      <c r="H219" s="14"/>
      <c r="I219" s="15"/>
      <c r="J219" s="15"/>
      <c r="K219" s="15"/>
    </row>
    <row r="220" spans="1:11" ht="12.75">
      <c r="A220" s="24" t="s">
        <v>106</v>
      </c>
      <c r="B220" s="10" t="s">
        <v>107</v>
      </c>
      <c r="C220" s="11">
        <v>2346237023.93</v>
      </c>
      <c r="D220" s="11">
        <v>2315792516</v>
      </c>
      <c r="E220" s="11">
        <v>2315669668</v>
      </c>
      <c r="F220" s="11">
        <v>2436730820.09</v>
      </c>
      <c r="G220" s="11">
        <f aca="true" t="shared" si="30" ref="G220:G263">F220-C220</f>
        <v>90493796.16000032</v>
      </c>
      <c r="H220" s="11">
        <f aca="true" t="shared" si="31" ref="H220:H263">E220-F220</f>
        <v>-121061152.09000015</v>
      </c>
      <c r="I220" s="12">
        <f aca="true" t="shared" si="32" ref="I220:I263">IF(ISERROR(F220/C220),0,F220/C220*100-100)</f>
        <v>3.856975882531316</v>
      </c>
      <c r="J220" s="12">
        <f aca="true" t="shared" si="33" ref="J220:J263">IF(ISERROR(F220/E220),0,F220/E220*100)</f>
        <v>105.22791112061154</v>
      </c>
      <c r="K220" s="12">
        <f aca="true" t="shared" si="34" ref="K220:K263">IF(ISERROR(F220/D220),0,F220/D220*100)</f>
        <v>105.22232899771579</v>
      </c>
    </row>
    <row r="221" spans="1:11" ht="12.75">
      <c r="A221" s="26" t="s">
        <v>108</v>
      </c>
      <c r="B221" s="10" t="s">
        <v>109</v>
      </c>
      <c r="C221" s="11">
        <v>1934579821.47</v>
      </c>
      <c r="D221" s="11">
        <v>1856193353</v>
      </c>
      <c r="E221" s="11">
        <v>1856193353</v>
      </c>
      <c r="F221" s="11">
        <v>1972556431.39</v>
      </c>
      <c r="G221" s="11">
        <f t="shared" si="30"/>
        <v>37976609.92000008</v>
      </c>
      <c r="H221" s="11">
        <f t="shared" si="31"/>
        <v>-116363078.3900001</v>
      </c>
      <c r="I221" s="12">
        <f t="shared" si="32"/>
        <v>1.9630417674440253</v>
      </c>
      <c r="J221" s="12">
        <f t="shared" si="33"/>
        <v>106.26890933543818</v>
      </c>
      <c r="K221" s="12">
        <f t="shared" si="34"/>
        <v>106.26890933543818</v>
      </c>
    </row>
    <row r="222" spans="1:11" ht="12.75">
      <c r="A222" s="27" t="s">
        <v>84</v>
      </c>
      <c r="B222" s="10" t="s">
        <v>85</v>
      </c>
      <c r="C222" s="11">
        <v>1934579821.47</v>
      </c>
      <c r="D222" s="11">
        <v>1856193353</v>
      </c>
      <c r="E222" s="11">
        <v>1856193353</v>
      </c>
      <c r="F222" s="11">
        <v>1972556431.39</v>
      </c>
      <c r="G222" s="11">
        <f t="shared" si="30"/>
        <v>37976609.92000008</v>
      </c>
      <c r="H222" s="11">
        <f t="shared" si="31"/>
        <v>-116363078.3900001</v>
      </c>
      <c r="I222" s="12">
        <f t="shared" si="32"/>
        <v>1.9630417674440253</v>
      </c>
      <c r="J222" s="12">
        <f t="shared" si="33"/>
        <v>106.26890933543818</v>
      </c>
      <c r="K222" s="12">
        <f t="shared" si="34"/>
        <v>106.26890933543818</v>
      </c>
    </row>
    <row r="223" spans="1:11" ht="12.75">
      <c r="A223" s="28" t="s">
        <v>86</v>
      </c>
      <c r="B223" s="10" t="s">
        <v>87</v>
      </c>
      <c r="C223" s="11">
        <v>2510221875.45</v>
      </c>
      <c r="D223" s="11">
        <v>1856193353</v>
      </c>
      <c r="E223" s="11">
        <v>1856193353</v>
      </c>
      <c r="F223" s="11">
        <v>2578026627.18</v>
      </c>
      <c r="G223" s="11">
        <f t="shared" si="30"/>
        <v>67804751.73000002</v>
      </c>
      <c r="H223" s="11">
        <f t="shared" si="31"/>
        <v>-721833274.1799998</v>
      </c>
      <c r="I223" s="12">
        <f t="shared" si="32"/>
        <v>2.7011457589917143</v>
      </c>
      <c r="J223" s="12">
        <f t="shared" si="33"/>
        <v>138.8878277693089</v>
      </c>
      <c r="K223" s="12">
        <f t="shared" si="34"/>
        <v>138.8878277693089</v>
      </c>
    </row>
    <row r="224" spans="1:11" ht="12.75">
      <c r="A224" s="29" t="s">
        <v>88</v>
      </c>
      <c r="B224" s="10" t="s">
        <v>89</v>
      </c>
      <c r="C224" s="11">
        <v>193484.17</v>
      </c>
      <c r="D224" s="11">
        <v>205000</v>
      </c>
      <c r="E224" s="11">
        <v>205000</v>
      </c>
      <c r="F224" s="11">
        <v>191568.97</v>
      </c>
      <c r="G224" s="11">
        <f t="shared" si="30"/>
        <v>-1915.2000000000116</v>
      </c>
      <c r="H224" s="11">
        <f t="shared" si="31"/>
        <v>13431.029999999999</v>
      </c>
      <c r="I224" s="12">
        <f t="shared" si="32"/>
        <v>-0.9898484201575855</v>
      </c>
      <c r="J224" s="12">
        <f t="shared" si="33"/>
        <v>93.44827804878048</v>
      </c>
      <c r="K224" s="12">
        <f t="shared" si="34"/>
        <v>93.44827804878048</v>
      </c>
    </row>
    <row r="225" spans="1:11" ht="25.5">
      <c r="A225" s="34" t="s">
        <v>90</v>
      </c>
      <c r="B225" s="10" t="s">
        <v>11</v>
      </c>
      <c r="C225" s="11">
        <v>193484.17</v>
      </c>
      <c r="D225" s="11">
        <v>205000</v>
      </c>
      <c r="E225" s="11">
        <v>205000</v>
      </c>
      <c r="F225" s="11">
        <v>191568.97</v>
      </c>
      <c r="G225" s="11">
        <f t="shared" si="30"/>
        <v>-1915.2000000000116</v>
      </c>
      <c r="H225" s="11">
        <f t="shared" si="31"/>
        <v>13431.029999999999</v>
      </c>
      <c r="I225" s="12">
        <f t="shared" si="32"/>
        <v>-0.9898484201575855</v>
      </c>
      <c r="J225" s="12">
        <f t="shared" si="33"/>
        <v>93.44827804878048</v>
      </c>
      <c r="K225" s="12">
        <f t="shared" si="34"/>
        <v>93.44827804878048</v>
      </c>
    </row>
    <row r="226" spans="1:11" ht="25.5">
      <c r="A226" s="29" t="s">
        <v>91</v>
      </c>
      <c r="B226" s="10" t="s">
        <v>12</v>
      </c>
      <c r="C226" s="11">
        <v>2510028391.28</v>
      </c>
      <c r="D226" s="11">
        <v>1855988353</v>
      </c>
      <c r="E226" s="11">
        <v>1855988353</v>
      </c>
      <c r="F226" s="11">
        <v>2577835058.21</v>
      </c>
      <c r="G226" s="11">
        <f t="shared" si="30"/>
        <v>67806666.92999983</v>
      </c>
      <c r="H226" s="11">
        <f t="shared" si="31"/>
        <v>-721846705.21</v>
      </c>
      <c r="I226" s="12">
        <f t="shared" si="32"/>
        <v>2.7014302772655725</v>
      </c>
      <c r="J226" s="12">
        <f t="shared" si="33"/>
        <v>138.89284671658712</v>
      </c>
      <c r="K226" s="12">
        <f t="shared" si="34"/>
        <v>138.89284671658712</v>
      </c>
    </row>
    <row r="227" spans="1:11" ht="25.5">
      <c r="A227" s="34" t="s">
        <v>92</v>
      </c>
      <c r="B227" s="10" t="s">
        <v>13</v>
      </c>
      <c r="C227" s="11">
        <v>2510028391.28</v>
      </c>
      <c r="D227" s="11">
        <v>1855988353</v>
      </c>
      <c r="E227" s="11">
        <v>1855988353</v>
      </c>
      <c r="F227" s="11">
        <v>2577835058.21</v>
      </c>
      <c r="G227" s="11">
        <f t="shared" si="30"/>
        <v>67806666.92999983</v>
      </c>
      <c r="H227" s="11">
        <f t="shared" si="31"/>
        <v>-721846705.21</v>
      </c>
      <c r="I227" s="12">
        <f t="shared" si="32"/>
        <v>2.7014302772655725</v>
      </c>
      <c r="J227" s="12">
        <f t="shared" si="33"/>
        <v>138.89284671658712</v>
      </c>
      <c r="K227" s="12">
        <f t="shared" si="34"/>
        <v>138.89284671658712</v>
      </c>
    </row>
    <row r="228" spans="1:11" ht="12.75">
      <c r="A228" s="29" t="s">
        <v>76</v>
      </c>
      <c r="B228" s="10" t="s">
        <v>77</v>
      </c>
      <c r="C228" s="11">
        <v>-575642053.98</v>
      </c>
      <c r="D228" s="11">
        <v>0</v>
      </c>
      <c r="E228" s="11">
        <v>0</v>
      </c>
      <c r="F228" s="11">
        <v>-605470195.79</v>
      </c>
      <c r="G228" s="11">
        <f t="shared" si="30"/>
        <v>-29828141.809999943</v>
      </c>
      <c r="H228" s="11">
        <f t="shared" si="31"/>
        <v>605470195.79</v>
      </c>
      <c r="I228" s="12">
        <f t="shared" si="32"/>
        <v>5.181716937421015</v>
      </c>
      <c r="J228" s="12">
        <f t="shared" si="33"/>
        <v>0</v>
      </c>
      <c r="K228" s="12">
        <f t="shared" si="34"/>
        <v>0</v>
      </c>
    </row>
    <row r="229" spans="1:11" ht="25.5">
      <c r="A229" s="34" t="s">
        <v>78</v>
      </c>
      <c r="B229" s="10" t="s">
        <v>147</v>
      </c>
      <c r="C229" s="11">
        <v>-569900329.1</v>
      </c>
      <c r="D229" s="11">
        <v>0</v>
      </c>
      <c r="E229" s="11">
        <v>0</v>
      </c>
      <c r="F229" s="11">
        <v>-598441531.14</v>
      </c>
      <c r="G229" s="11">
        <f t="shared" si="30"/>
        <v>-28541202.03999996</v>
      </c>
      <c r="H229" s="11">
        <f t="shared" si="31"/>
        <v>598441531.14</v>
      </c>
      <c r="I229" s="12">
        <f t="shared" si="32"/>
        <v>5.0081041513123665</v>
      </c>
      <c r="J229" s="12">
        <f t="shared" si="33"/>
        <v>0</v>
      </c>
      <c r="K229" s="12">
        <f t="shared" si="34"/>
        <v>0</v>
      </c>
    </row>
    <row r="230" spans="1:11" ht="25.5">
      <c r="A230" s="34" t="s">
        <v>144</v>
      </c>
      <c r="B230" s="10" t="s">
        <v>150</v>
      </c>
      <c r="C230" s="11">
        <v>-19176164.83</v>
      </c>
      <c r="D230" s="11">
        <v>0</v>
      </c>
      <c r="E230" s="11">
        <v>0</v>
      </c>
      <c r="F230" s="11">
        <v>-24124788.27</v>
      </c>
      <c r="G230" s="11">
        <f t="shared" si="30"/>
        <v>-4948623.440000001</v>
      </c>
      <c r="H230" s="11">
        <f t="shared" si="31"/>
        <v>24124788.27</v>
      </c>
      <c r="I230" s="12">
        <f t="shared" si="32"/>
        <v>25.80611651949387</v>
      </c>
      <c r="J230" s="12">
        <f t="shared" si="33"/>
        <v>0</v>
      </c>
      <c r="K230" s="12">
        <f t="shared" si="34"/>
        <v>0</v>
      </c>
    </row>
    <row r="231" spans="1:11" ht="25.5">
      <c r="A231" s="34" t="s">
        <v>145</v>
      </c>
      <c r="B231" s="10" t="s">
        <v>151</v>
      </c>
      <c r="C231" s="11">
        <v>-11922.48</v>
      </c>
      <c r="D231" s="11">
        <v>0</v>
      </c>
      <c r="E231" s="11">
        <v>0</v>
      </c>
      <c r="F231" s="11">
        <v>-1080.84</v>
      </c>
      <c r="G231" s="11">
        <f t="shared" si="30"/>
        <v>10841.64</v>
      </c>
      <c r="H231" s="11">
        <f t="shared" si="31"/>
        <v>1080.84</v>
      </c>
      <c r="I231" s="12">
        <f t="shared" si="32"/>
        <v>-90.93443645952856</v>
      </c>
      <c r="J231" s="12">
        <f t="shared" si="33"/>
        <v>0</v>
      </c>
      <c r="K231" s="12">
        <f t="shared" si="34"/>
        <v>0</v>
      </c>
    </row>
    <row r="232" spans="1:11" ht="12.75">
      <c r="A232" s="34" t="s">
        <v>146</v>
      </c>
      <c r="B232" s="10" t="s">
        <v>155</v>
      </c>
      <c r="C232" s="11">
        <v>12588228.22</v>
      </c>
      <c r="D232" s="11">
        <v>0</v>
      </c>
      <c r="E232" s="11">
        <v>0</v>
      </c>
      <c r="F232" s="11">
        <v>16657282.54</v>
      </c>
      <c r="G232" s="11">
        <f t="shared" si="30"/>
        <v>4069054.3199999984</v>
      </c>
      <c r="H232" s="11">
        <f t="shared" si="31"/>
        <v>-16657282.54</v>
      </c>
      <c r="I232" s="12">
        <f t="shared" si="32"/>
        <v>32.3242814547574</v>
      </c>
      <c r="J232" s="12">
        <f t="shared" si="33"/>
        <v>0</v>
      </c>
      <c r="K232" s="12">
        <f t="shared" si="34"/>
        <v>0</v>
      </c>
    </row>
    <row r="233" spans="1:11" ht="12.75">
      <c r="A233" s="34" t="s">
        <v>81</v>
      </c>
      <c r="B233" s="10" t="s">
        <v>77</v>
      </c>
      <c r="C233" s="11">
        <v>858134.21</v>
      </c>
      <c r="D233" s="11">
        <v>0</v>
      </c>
      <c r="E233" s="11">
        <v>0</v>
      </c>
      <c r="F233" s="11">
        <v>439921.92</v>
      </c>
      <c r="G233" s="11">
        <f t="shared" si="30"/>
        <v>-418212.29</v>
      </c>
      <c r="H233" s="11">
        <f t="shared" si="31"/>
        <v>-439921.92</v>
      </c>
      <c r="I233" s="12">
        <f t="shared" si="32"/>
        <v>-48.735067909715426</v>
      </c>
      <c r="J233" s="12">
        <f t="shared" si="33"/>
        <v>0</v>
      </c>
      <c r="K233" s="12">
        <f t="shared" si="34"/>
        <v>0</v>
      </c>
    </row>
    <row r="234" spans="1:11" ht="12.75">
      <c r="A234" s="26" t="s">
        <v>39</v>
      </c>
      <c r="B234" s="10" t="s">
        <v>40</v>
      </c>
      <c r="C234" s="11">
        <v>67742906.45</v>
      </c>
      <c r="D234" s="11">
        <v>54008754</v>
      </c>
      <c r="E234" s="11">
        <v>54008754</v>
      </c>
      <c r="F234" s="11">
        <v>71010745.94</v>
      </c>
      <c r="G234" s="11">
        <f t="shared" si="30"/>
        <v>3267839.4899999946</v>
      </c>
      <c r="H234" s="11">
        <f t="shared" si="31"/>
        <v>-17001991.939999998</v>
      </c>
      <c r="I234" s="12">
        <f t="shared" si="32"/>
        <v>4.823884390629061</v>
      </c>
      <c r="J234" s="12">
        <f t="shared" si="33"/>
        <v>131.48006699062157</v>
      </c>
      <c r="K234" s="12">
        <f t="shared" si="34"/>
        <v>131.48006699062157</v>
      </c>
    </row>
    <row r="235" spans="1:11" ht="25.5">
      <c r="A235" s="27" t="s">
        <v>148</v>
      </c>
      <c r="B235" s="10" t="s">
        <v>131</v>
      </c>
      <c r="C235" s="11">
        <v>67742906.45</v>
      </c>
      <c r="D235" s="11">
        <v>0</v>
      </c>
      <c r="E235" s="11">
        <v>0</v>
      </c>
      <c r="F235" s="11">
        <v>71010745.94</v>
      </c>
      <c r="G235" s="11">
        <f t="shared" si="30"/>
        <v>3267839.4899999946</v>
      </c>
      <c r="H235" s="11">
        <f t="shared" si="31"/>
        <v>-71010745.94</v>
      </c>
      <c r="I235" s="12">
        <f t="shared" si="32"/>
        <v>4.823884390629061</v>
      </c>
      <c r="J235" s="12">
        <f t="shared" si="33"/>
        <v>0</v>
      </c>
      <c r="K235" s="12">
        <f t="shared" si="34"/>
        <v>0</v>
      </c>
    </row>
    <row r="236" spans="1:11" ht="25.5">
      <c r="A236" s="28" t="s">
        <v>117</v>
      </c>
      <c r="B236" s="10" t="s">
        <v>16</v>
      </c>
      <c r="C236" s="11">
        <v>65798689.79</v>
      </c>
      <c r="D236" s="11">
        <v>0</v>
      </c>
      <c r="E236" s="11">
        <v>0</v>
      </c>
      <c r="F236" s="11">
        <v>69068073.16</v>
      </c>
      <c r="G236" s="11">
        <f t="shared" si="30"/>
        <v>3269383.3699999973</v>
      </c>
      <c r="H236" s="11">
        <f t="shared" si="31"/>
        <v>-69068073.16</v>
      </c>
      <c r="I236" s="12">
        <f t="shared" si="32"/>
        <v>4.968766673674523</v>
      </c>
      <c r="J236" s="12">
        <f t="shared" si="33"/>
        <v>0</v>
      </c>
      <c r="K236" s="12">
        <f t="shared" si="34"/>
        <v>0</v>
      </c>
    </row>
    <row r="237" spans="1:11" ht="12.75">
      <c r="A237" s="29" t="s">
        <v>118</v>
      </c>
      <c r="B237" s="10" t="s">
        <v>119</v>
      </c>
      <c r="C237" s="11">
        <v>375718.82</v>
      </c>
      <c r="D237" s="11">
        <v>0</v>
      </c>
      <c r="E237" s="11">
        <v>0</v>
      </c>
      <c r="F237" s="11">
        <v>392147.56</v>
      </c>
      <c r="G237" s="11">
        <f t="shared" si="30"/>
        <v>16428.73999999999</v>
      </c>
      <c r="H237" s="11">
        <f t="shared" si="31"/>
        <v>-392147.56</v>
      </c>
      <c r="I237" s="12">
        <f t="shared" si="32"/>
        <v>4.372615670410113</v>
      </c>
      <c r="J237" s="12">
        <f t="shared" si="33"/>
        <v>0</v>
      </c>
      <c r="K237" s="12">
        <f t="shared" si="34"/>
        <v>0</v>
      </c>
    </row>
    <row r="238" spans="1:11" ht="25.5">
      <c r="A238" s="29" t="s">
        <v>120</v>
      </c>
      <c r="B238" s="10" t="s">
        <v>17</v>
      </c>
      <c r="C238" s="11">
        <v>215405.61</v>
      </c>
      <c r="D238" s="11">
        <v>0</v>
      </c>
      <c r="E238" s="11">
        <v>0</v>
      </c>
      <c r="F238" s="11">
        <v>35379.79</v>
      </c>
      <c r="G238" s="11">
        <f t="shared" si="30"/>
        <v>-180025.81999999998</v>
      </c>
      <c r="H238" s="11">
        <f t="shared" si="31"/>
        <v>-35379.79</v>
      </c>
      <c r="I238" s="12">
        <f t="shared" si="32"/>
        <v>-83.57526992913509</v>
      </c>
      <c r="J238" s="12">
        <f t="shared" si="33"/>
        <v>0</v>
      </c>
      <c r="K238" s="12">
        <f t="shared" si="34"/>
        <v>0</v>
      </c>
    </row>
    <row r="239" spans="1:11" ht="12.75">
      <c r="A239" s="34" t="s">
        <v>121</v>
      </c>
      <c r="B239" s="10" t="s">
        <v>122</v>
      </c>
      <c r="C239" s="11">
        <v>9477.72</v>
      </c>
      <c r="D239" s="11">
        <v>0</v>
      </c>
      <c r="E239" s="11">
        <v>0</v>
      </c>
      <c r="F239" s="11">
        <v>29062.68</v>
      </c>
      <c r="G239" s="11">
        <f t="shared" si="30"/>
        <v>19584.96</v>
      </c>
      <c r="H239" s="11">
        <f t="shared" si="31"/>
        <v>-29062.68</v>
      </c>
      <c r="I239" s="12">
        <f t="shared" si="32"/>
        <v>206.6421037971158</v>
      </c>
      <c r="J239" s="12">
        <f t="shared" si="33"/>
        <v>0</v>
      </c>
      <c r="K239" s="12">
        <f t="shared" si="34"/>
        <v>0</v>
      </c>
    </row>
    <row r="240" spans="1:11" ht="12.75">
      <c r="A240" s="34" t="s">
        <v>123</v>
      </c>
      <c r="B240" s="10" t="s">
        <v>41</v>
      </c>
      <c r="C240" s="11">
        <v>205927.89</v>
      </c>
      <c r="D240" s="11">
        <v>0</v>
      </c>
      <c r="E240" s="11">
        <v>0</v>
      </c>
      <c r="F240" s="11">
        <v>6317.11</v>
      </c>
      <c r="G240" s="11">
        <f t="shared" si="30"/>
        <v>-199610.78000000003</v>
      </c>
      <c r="H240" s="11">
        <f t="shared" si="31"/>
        <v>-6317.11</v>
      </c>
      <c r="I240" s="12">
        <f t="shared" si="32"/>
        <v>-96.93236792743323</v>
      </c>
      <c r="J240" s="12">
        <f t="shared" si="33"/>
        <v>0</v>
      </c>
      <c r="K240" s="12">
        <f t="shared" si="34"/>
        <v>0</v>
      </c>
    </row>
    <row r="241" spans="1:11" ht="25.5">
      <c r="A241" s="29" t="s">
        <v>44</v>
      </c>
      <c r="B241" s="10" t="s">
        <v>18</v>
      </c>
      <c r="C241" s="11">
        <v>48357392.26</v>
      </c>
      <c r="D241" s="11">
        <v>0</v>
      </c>
      <c r="E241" s="11">
        <v>0</v>
      </c>
      <c r="F241" s="11">
        <v>52370958.51</v>
      </c>
      <c r="G241" s="11">
        <f t="shared" si="30"/>
        <v>4013566.25</v>
      </c>
      <c r="H241" s="11">
        <f t="shared" si="31"/>
        <v>-52370958.51</v>
      </c>
      <c r="I241" s="12">
        <f t="shared" si="32"/>
        <v>8.299798774136804</v>
      </c>
      <c r="J241" s="12">
        <f t="shared" si="33"/>
        <v>0</v>
      </c>
      <c r="K241" s="12">
        <f t="shared" si="34"/>
        <v>0</v>
      </c>
    </row>
    <row r="242" spans="1:11" ht="12.75">
      <c r="A242" s="29" t="s">
        <v>126</v>
      </c>
      <c r="B242" s="10" t="s">
        <v>127</v>
      </c>
      <c r="C242" s="11">
        <v>16763949.96</v>
      </c>
      <c r="D242" s="11">
        <v>0</v>
      </c>
      <c r="E242" s="11">
        <v>0</v>
      </c>
      <c r="F242" s="11">
        <v>16269587.3</v>
      </c>
      <c r="G242" s="11">
        <f t="shared" si="30"/>
        <v>-494362.66000000015</v>
      </c>
      <c r="H242" s="11">
        <f t="shared" si="31"/>
        <v>-16269587.3</v>
      </c>
      <c r="I242" s="12">
        <f t="shared" si="32"/>
        <v>-2.9489628708006563</v>
      </c>
      <c r="J242" s="12">
        <f t="shared" si="33"/>
        <v>0</v>
      </c>
      <c r="K242" s="12">
        <f t="shared" si="34"/>
        <v>0</v>
      </c>
    </row>
    <row r="243" spans="1:11" ht="25.5">
      <c r="A243" s="28" t="s">
        <v>128</v>
      </c>
      <c r="B243" s="10" t="s">
        <v>21</v>
      </c>
      <c r="C243" s="11">
        <v>1944216.66</v>
      </c>
      <c r="D243" s="11">
        <v>0</v>
      </c>
      <c r="E243" s="11">
        <v>0</v>
      </c>
      <c r="F243" s="11">
        <v>1942672.78</v>
      </c>
      <c r="G243" s="11">
        <f t="shared" si="30"/>
        <v>-1543.8799999998882</v>
      </c>
      <c r="H243" s="11">
        <f t="shared" si="31"/>
        <v>-1942672.78</v>
      </c>
      <c r="I243" s="12">
        <f t="shared" si="32"/>
        <v>-0.0794088453084214</v>
      </c>
      <c r="J243" s="12">
        <f t="shared" si="33"/>
        <v>0</v>
      </c>
      <c r="K243" s="12">
        <f t="shared" si="34"/>
        <v>0</v>
      </c>
    </row>
    <row r="244" spans="1:11" ht="25.5">
      <c r="A244" s="29" t="s">
        <v>129</v>
      </c>
      <c r="B244" s="10" t="s">
        <v>22</v>
      </c>
      <c r="C244" s="11">
        <v>1944216.66</v>
      </c>
      <c r="D244" s="11">
        <v>0</v>
      </c>
      <c r="E244" s="11">
        <v>0</v>
      </c>
      <c r="F244" s="11">
        <v>1942672.78</v>
      </c>
      <c r="G244" s="11">
        <f t="shared" si="30"/>
        <v>-1543.8799999998882</v>
      </c>
      <c r="H244" s="11">
        <f t="shared" si="31"/>
        <v>-1942672.78</v>
      </c>
      <c r="I244" s="12">
        <f t="shared" si="32"/>
        <v>-0.0794088453084214</v>
      </c>
      <c r="J244" s="12">
        <f t="shared" si="33"/>
        <v>0</v>
      </c>
      <c r="K244" s="12">
        <f t="shared" si="34"/>
        <v>0</v>
      </c>
    </row>
    <row r="245" spans="1:11" ht="12.75">
      <c r="A245" s="26" t="s">
        <v>47</v>
      </c>
      <c r="B245" s="10" t="s">
        <v>48</v>
      </c>
      <c r="C245" s="11">
        <v>343914296.01</v>
      </c>
      <c r="D245" s="11">
        <v>405590409</v>
      </c>
      <c r="E245" s="11">
        <v>405467561</v>
      </c>
      <c r="F245" s="11">
        <v>393163642.76</v>
      </c>
      <c r="G245" s="11">
        <f t="shared" si="30"/>
        <v>49249346.75</v>
      </c>
      <c r="H245" s="11">
        <f t="shared" si="31"/>
        <v>12303918.24000001</v>
      </c>
      <c r="I245" s="12">
        <f t="shared" si="32"/>
        <v>14.320238303954653</v>
      </c>
      <c r="J245" s="12">
        <f t="shared" si="33"/>
        <v>96.965498741834</v>
      </c>
      <c r="K245" s="12">
        <f t="shared" si="34"/>
        <v>96.93612916768947</v>
      </c>
    </row>
    <row r="246" spans="1:11" ht="12.75">
      <c r="A246" s="27" t="s">
        <v>49</v>
      </c>
      <c r="B246" s="10" t="s">
        <v>50</v>
      </c>
      <c r="C246" s="11">
        <v>343914296.01</v>
      </c>
      <c r="D246" s="11">
        <v>188699361</v>
      </c>
      <c r="E246" s="11">
        <v>188699361</v>
      </c>
      <c r="F246" s="11">
        <v>393163642.76</v>
      </c>
      <c r="G246" s="11">
        <f t="shared" si="30"/>
        <v>49249346.75</v>
      </c>
      <c r="H246" s="11">
        <f t="shared" si="31"/>
        <v>-204464281.76</v>
      </c>
      <c r="I246" s="12">
        <f t="shared" si="32"/>
        <v>14.320238303954653</v>
      </c>
      <c r="J246" s="12">
        <f t="shared" si="33"/>
        <v>208.35451730014074</v>
      </c>
      <c r="K246" s="12">
        <f t="shared" si="34"/>
        <v>208.35451730014074</v>
      </c>
    </row>
    <row r="247" spans="1:11" ht="25.5">
      <c r="A247" s="28" t="s">
        <v>51</v>
      </c>
      <c r="B247" s="10" t="s">
        <v>24</v>
      </c>
      <c r="C247" s="11">
        <v>193142005.74</v>
      </c>
      <c r="D247" s="11">
        <v>0</v>
      </c>
      <c r="E247" s="11">
        <v>0</v>
      </c>
      <c r="F247" s="11">
        <v>216713868.72</v>
      </c>
      <c r="G247" s="11">
        <f t="shared" si="30"/>
        <v>23571862.97999999</v>
      </c>
      <c r="H247" s="11">
        <f t="shared" si="31"/>
        <v>-216713868.72</v>
      </c>
      <c r="I247" s="12">
        <f t="shared" si="32"/>
        <v>12.204420726442862</v>
      </c>
      <c r="J247" s="12">
        <f t="shared" si="33"/>
        <v>0</v>
      </c>
      <c r="K247" s="12">
        <f t="shared" si="34"/>
        <v>0</v>
      </c>
    </row>
    <row r="248" spans="1:11" ht="12.75">
      <c r="A248" s="28" t="s">
        <v>52</v>
      </c>
      <c r="B248" s="10" t="s">
        <v>53</v>
      </c>
      <c r="C248" s="11">
        <v>150772290.27</v>
      </c>
      <c r="D248" s="11">
        <v>188699361</v>
      </c>
      <c r="E248" s="11">
        <v>188699361</v>
      </c>
      <c r="F248" s="11">
        <v>176449774.04</v>
      </c>
      <c r="G248" s="11">
        <f t="shared" si="30"/>
        <v>25677483.76999998</v>
      </c>
      <c r="H248" s="11">
        <f t="shared" si="31"/>
        <v>12249586.960000008</v>
      </c>
      <c r="I248" s="12">
        <f t="shared" si="32"/>
        <v>17.03063853710603</v>
      </c>
      <c r="J248" s="12">
        <f t="shared" si="33"/>
        <v>93.50841100092543</v>
      </c>
      <c r="K248" s="12">
        <f t="shared" si="34"/>
        <v>93.50841100092543</v>
      </c>
    </row>
    <row r="249" spans="1:11" ht="12.75">
      <c r="A249" s="29" t="s">
        <v>54</v>
      </c>
      <c r="B249" s="10" t="s">
        <v>55</v>
      </c>
      <c r="C249" s="11">
        <v>150772290.27</v>
      </c>
      <c r="D249" s="11">
        <v>188699361</v>
      </c>
      <c r="E249" s="11">
        <v>188699361</v>
      </c>
      <c r="F249" s="11">
        <v>176449774.04</v>
      </c>
      <c r="G249" s="11">
        <f t="shared" si="30"/>
        <v>25677483.76999998</v>
      </c>
      <c r="H249" s="11">
        <f t="shared" si="31"/>
        <v>12249586.960000008</v>
      </c>
      <c r="I249" s="12">
        <f t="shared" si="32"/>
        <v>17.03063853710603</v>
      </c>
      <c r="J249" s="12">
        <f t="shared" si="33"/>
        <v>93.50841100092543</v>
      </c>
      <c r="K249" s="12">
        <f t="shared" si="34"/>
        <v>93.50841100092543</v>
      </c>
    </row>
    <row r="250" spans="1:11" ht="25.5">
      <c r="A250" s="34" t="s">
        <v>56</v>
      </c>
      <c r="B250" s="10" t="s">
        <v>25</v>
      </c>
      <c r="C250" s="11">
        <v>24856986</v>
      </c>
      <c r="D250" s="11">
        <v>40896008</v>
      </c>
      <c r="E250" s="11">
        <v>40896008</v>
      </c>
      <c r="F250" s="11">
        <v>31276712.21</v>
      </c>
      <c r="G250" s="11">
        <f t="shared" si="30"/>
        <v>6419726.210000001</v>
      </c>
      <c r="H250" s="11">
        <f t="shared" si="31"/>
        <v>9619295.79</v>
      </c>
      <c r="I250" s="12">
        <f t="shared" si="32"/>
        <v>25.82664772792647</v>
      </c>
      <c r="J250" s="12">
        <f t="shared" si="33"/>
        <v>76.47864361235453</v>
      </c>
      <c r="K250" s="12">
        <f t="shared" si="34"/>
        <v>76.47864361235453</v>
      </c>
    </row>
    <row r="251" spans="1:11" ht="25.5">
      <c r="A251" s="34" t="s">
        <v>57</v>
      </c>
      <c r="B251" s="10" t="s">
        <v>26</v>
      </c>
      <c r="C251" s="11">
        <v>3896034.13</v>
      </c>
      <c r="D251" s="11">
        <v>5804118</v>
      </c>
      <c r="E251" s="11">
        <v>5804118</v>
      </c>
      <c r="F251" s="11">
        <v>4454360.42</v>
      </c>
      <c r="G251" s="11">
        <f t="shared" si="30"/>
        <v>558326.29</v>
      </c>
      <c r="H251" s="11">
        <f t="shared" si="31"/>
        <v>1349757.58</v>
      </c>
      <c r="I251" s="12">
        <f t="shared" si="32"/>
        <v>14.330631390028415</v>
      </c>
      <c r="J251" s="12">
        <f t="shared" si="33"/>
        <v>76.74482875778887</v>
      </c>
      <c r="K251" s="12">
        <f t="shared" si="34"/>
        <v>76.74482875778887</v>
      </c>
    </row>
    <row r="252" spans="1:11" ht="25.5">
      <c r="A252" s="34" t="s">
        <v>58</v>
      </c>
      <c r="B252" s="10" t="s">
        <v>27</v>
      </c>
      <c r="C252" s="11">
        <v>122019270.14</v>
      </c>
      <c r="D252" s="11">
        <v>141999235</v>
      </c>
      <c r="E252" s="11">
        <v>141999235</v>
      </c>
      <c r="F252" s="11">
        <v>140718701.41</v>
      </c>
      <c r="G252" s="11">
        <f t="shared" si="30"/>
        <v>18699431.269999996</v>
      </c>
      <c r="H252" s="11">
        <f t="shared" si="31"/>
        <v>1280533.5900000036</v>
      </c>
      <c r="I252" s="12">
        <f t="shared" si="32"/>
        <v>15.324982069262518</v>
      </c>
      <c r="J252" s="12">
        <f t="shared" si="33"/>
        <v>99.09821092346024</v>
      </c>
      <c r="K252" s="12">
        <f t="shared" si="34"/>
        <v>99.09821092346024</v>
      </c>
    </row>
    <row r="253" spans="1:11" ht="12.75">
      <c r="A253" s="24" t="s">
        <v>66</v>
      </c>
      <c r="B253" s="10" t="s">
        <v>67</v>
      </c>
      <c r="C253" s="11">
        <v>2171572258.43</v>
      </c>
      <c r="D253" s="11">
        <v>2310111069</v>
      </c>
      <c r="E253" s="11">
        <v>2275012306</v>
      </c>
      <c r="F253" s="11">
        <v>2305286254.99</v>
      </c>
      <c r="G253" s="11">
        <f t="shared" si="30"/>
        <v>133713996.55999994</v>
      </c>
      <c r="H253" s="11">
        <f t="shared" si="31"/>
        <v>-30273948.98999977</v>
      </c>
      <c r="I253" s="12">
        <f t="shared" si="32"/>
        <v>6.157473970342238</v>
      </c>
      <c r="J253" s="12">
        <f t="shared" si="33"/>
        <v>101.33071583437842</v>
      </c>
      <c r="K253" s="12">
        <f t="shared" si="34"/>
        <v>99.79114363483446</v>
      </c>
    </row>
    <row r="254" spans="1:11" ht="12.75">
      <c r="A254" s="26" t="s">
        <v>108</v>
      </c>
      <c r="B254" s="10" t="s">
        <v>68</v>
      </c>
      <c r="C254" s="11">
        <v>2171572258.43</v>
      </c>
      <c r="D254" s="11">
        <v>2310111069</v>
      </c>
      <c r="E254" s="11">
        <v>2275012306</v>
      </c>
      <c r="F254" s="11">
        <v>2305286254.99</v>
      </c>
      <c r="G254" s="11">
        <f t="shared" si="30"/>
        <v>133713996.55999994</v>
      </c>
      <c r="H254" s="11">
        <f t="shared" si="31"/>
        <v>-30273948.98999977</v>
      </c>
      <c r="I254" s="12">
        <f t="shared" si="32"/>
        <v>6.157473970342238</v>
      </c>
      <c r="J254" s="12">
        <f t="shared" si="33"/>
        <v>101.33071583437842</v>
      </c>
      <c r="K254" s="12">
        <f t="shared" si="34"/>
        <v>99.79114363483446</v>
      </c>
    </row>
    <row r="255" spans="1:11" ht="12.75">
      <c r="A255" s="27" t="s">
        <v>84</v>
      </c>
      <c r="B255" s="10" t="s">
        <v>159</v>
      </c>
      <c r="C255" s="11">
        <v>2158633638.43</v>
      </c>
      <c r="D255" s="11">
        <v>2296074209</v>
      </c>
      <c r="E255" s="11">
        <v>2260975446</v>
      </c>
      <c r="F255" s="11">
        <v>2291249394.99</v>
      </c>
      <c r="G255" s="11">
        <f t="shared" si="30"/>
        <v>132615756.55999994</v>
      </c>
      <c r="H255" s="11">
        <f t="shared" si="31"/>
        <v>-30273948.98999977</v>
      </c>
      <c r="I255" s="12">
        <f t="shared" si="32"/>
        <v>6.143504585449392</v>
      </c>
      <c r="J255" s="12">
        <f t="shared" si="33"/>
        <v>101.33897734464826</v>
      </c>
      <c r="K255" s="12">
        <f t="shared" si="34"/>
        <v>99.78986680869947</v>
      </c>
    </row>
    <row r="256" spans="1:11" ht="12.75">
      <c r="A256" s="28" t="s">
        <v>95</v>
      </c>
      <c r="B256" s="10" t="s">
        <v>160</v>
      </c>
      <c r="C256" s="11">
        <v>2158633638.43</v>
      </c>
      <c r="D256" s="11">
        <v>2296074209</v>
      </c>
      <c r="E256" s="11">
        <v>2260975446</v>
      </c>
      <c r="F256" s="11">
        <v>2291249394.99</v>
      </c>
      <c r="G256" s="11">
        <f t="shared" si="30"/>
        <v>132615756.55999994</v>
      </c>
      <c r="H256" s="11">
        <f t="shared" si="31"/>
        <v>-30273948.98999977</v>
      </c>
      <c r="I256" s="12">
        <f t="shared" si="32"/>
        <v>6.143504585449392</v>
      </c>
      <c r="J256" s="12">
        <f t="shared" si="33"/>
        <v>101.33897734464826</v>
      </c>
      <c r="K256" s="12">
        <f t="shared" si="34"/>
        <v>99.78986680869947</v>
      </c>
    </row>
    <row r="257" spans="1:11" ht="25.5">
      <c r="A257" s="27" t="s">
        <v>83</v>
      </c>
      <c r="B257" s="10" t="s">
        <v>152</v>
      </c>
      <c r="C257" s="11">
        <v>12938620</v>
      </c>
      <c r="D257" s="11">
        <v>14036860</v>
      </c>
      <c r="E257" s="11">
        <v>14036860</v>
      </c>
      <c r="F257" s="11">
        <v>14036860</v>
      </c>
      <c r="G257" s="11">
        <f t="shared" si="30"/>
        <v>1098240</v>
      </c>
      <c r="H257" s="11">
        <f t="shared" si="31"/>
        <v>0</v>
      </c>
      <c r="I257" s="12">
        <f t="shared" si="32"/>
        <v>8.488076780985907</v>
      </c>
      <c r="J257" s="12">
        <f t="shared" si="33"/>
        <v>100</v>
      </c>
      <c r="K257" s="12">
        <f t="shared" si="34"/>
        <v>100</v>
      </c>
    </row>
    <row r="258" spans="1:11" ht="12.75">
      <c r="A258" s="28" t="s">
        <v>98</v>
      </c>
      <c r="B258" s="10" t="s">
        <v>149</v>
      </c>
      <c r="C258" s="11">
        <v>12938620</v>
      </c>
      <c r="D258" s="11">
        <v>14036860</v>
      </c>
      <c r="E258" s="11">
        <v>14036860</v>
      </c>
      <c r="F258" s="11">
        <v>14036860</v>
      </c>
      <c r="G258" s="11">
        <f t="shared" si="30"/>
        <v>1098240</v>
      </c>
      <c r="H258" s="11">
        <f t="shared" si="31"/>
        <v>0</v>
      </c>
      <c r="I258" s="12">
        <f t="shared" si="32"/>
        <v>8.488076780985907</v>
      </c>
      <c r="J258" s="12">
        <f t="shared" si="33"/>
        <v>100</v>
      </c>
      <c r="K258" s="12">
        <f t="shared" si="34"/>
        <v>100</v>
      </c>
    </row>
    <row r="259" spans="1:11" ht="25.5">
      <c r="A259" s="29" t="s">
        <v>100</v>
      </c>
      <c r="B259" s="10" t="s">
        <v>153</v>
      </c>
      <c r="C259" s="11">
        <v>12938620</v>
      </c>
      <c r="D259" s="11">
        <v>14036860</v>
      </c>
      <c r="E259" s="11">
        <v>14036860</v>
      </c>
      <c r="F259" s="11">
        <v>14036860</v>
      </c>
      <c r="G259" s="11">
        <f t="shared" si="30"/>
        <v>1098240</v>
      </c>
      <c r="H259" s="11">
        <f t="shared" si="31"/>
        <v>0</v>
      </c>
      <c r="I259" s="12">
        <f t="shared" si="32"/>
        <v>8.488076780985907</v>
      </c>
      <c r="J259" s="12">
        <f t="shared" si="33"/>
        <v>100</v>
      </c>
      <c r="K259" s="12">
        <f t="shared" si="34"/>
        <v>100</v>
      </c>
    </row>
    <row r="260" spans="1:11" ht="12.75">
      <c r="A260" s="24"/>
      <c r="B260" s="10" t="s">
        <v>105</v>
      </c>
      <c r="C260" s="11">
        <v>174664765.5</v>
      </c>
      <c r="D260" s="11">
        <v>5681447</v>
      </c>
      <c r="E260" s="11">
        <v>40657362</v>
      </c>
      <c r="F260" s="11">
        <v>131444565.1</v>
      </c>
      <c r="G260" s="11">
        <f t="shared" si="30"/>
        <v>-43220200.400000006</v>
      </c>
      <c r="H260" s="11">
        <f t="shared" si="31"/>
        <v>-90787203.1</v>
      </c>
      <c r="I260" s="12">
        <f t="shared" si="32"/>
        <v>-24.744658876263173</v>
      </c>
      <c r="J260" s="12">
        <f t="shared" si="33"/>
        <v>323.2983121236444</v>
      </c>
      <c r="K260" s="12">
        <f t="shared" si="34"/>
        <v>2313.575487019416</v>
      </c>
    </row>
    <row r="261" spans="1:11" ht="12.75">
      <c r="A261" s="24" t="s">
        <v>134</v>
      </c>
      <c r="B261" s="10" t="s">
        <v>132</v>
      </c>
      <c r="C261" s="11">
        <v>-174664765.5</v>
      </c>
      <c r="D261" s="11">
        <v>-5681447</v>
      </c>
      <c r="E261" s="11">
        <v>-40657362</v>
      </c>
      <c r="F261" s="11">
        <v>-131444565.1</v>
      </c>
      <c r="G261" s="11">
        <f t="shared" si="30"/>
        <v>43220200.400000006</v>
      </c>
      <c r="H261" s="11">
        <f t="shared" si="31"/>
        <v>90787203.1</v>
      </c>
      <c r="I261" s="12">
        <f t="shared" si="32"/>
        <v>-24.744658876263173</v>
      </c>
      <c r="J261" s="12">
        <f t="shared" si="33"/>
        <v>323.2983121236444</v>
      </c>
      <c r="K261" s="12">
        <f t="shared" si="34"/>
        <v>2313.575487019416</v>
      </c>
    </row>
    <row r="262" spans="1:11" ht="12.75">
      <c r="A262" s="26" t="s">
        <v>135</v>
      </c>
      <c r="B262" s="10" t="s">
        <v>133</v>
      </c>
      <c r="C262" s="11">
        <v>-174664765.5</v>
      </c>
      <c r="D262" s="11">
        <v>-5681447</v>
      </c>
      <c r="E262" s="11">
        <v>-40657362</v>
      </c>
      <c r="F262" s="11">
        <v>-131444565.1</v>
      </c>
      <c r="G262" s="11">
        <f t="shared" si="30"/>
        <v>43220200.400000006</v>
      </c>
      <c r="H262" s="11">
        <f t="shared" si="31"/>
        <v>90787203.1</v>
      </c>
      <c r="I262" s="12">
        <f t="shared" si="32"/>
        <v>-24.744658876263173</v>
      </c>
      <c r="J262" s="12">
        <f t="shared" si="33"/>
        <v>323.2983121236444</v>
      </c>
      <c r="K262" s="12">
        <f t="shared" si="34"/>
        <v>2313.575487019416</v>
      </c>
    </row>
    <row r="263" spans="1:11" ht="25.5">
      <c r="A263" s="27" t="s">
        <v>46</v>
      </c>
      <c r="B263" s="10" t="s">
        <v>35</v>
      </c>
      <c r="C263" s="11">
        <v>-174664765.5</v>
      </c>
      <c r="D263" s="11">
        <v>-5681447</v>
      </c>
      <c r="E263" s="11">
        <v>-40657362</v>
      </c>
      <c r="F263" s="11">
        <v>-131444565.1</v>
      </c>
      <c r="G263" s="11">
        <f t="shared" si="30"/>
        <v>43220200.400000006</v>
      </c>
      <c r="H263" s="11">
        <f t="shared" si="31"/>
        <v>90787203.1</v>
      </c>
      <c r="I263" s="12">
        <f t="shared" si="32"/>
        <v>-24.744658876263173</v>
      </c>
      <c r="J263" s="12">
        <f t="shared" si="33"/>
        <v>323.2983121236444</v>
      </c>
      <c r="K263" s="12">
        <f t="shared" si="34"/>
        <v>2313.575487019416</v>
      </c>
    </row>
    <row r="264" spans="1:11" ht="12.75">
      <c r="A264" s="24"/>
      <c r="B264" s="10"/>
      <c r="C264" s="11"/>
      <c r="D264" s="11"/>
      <c r="E264" s="11"/>
      <c r="F264" s="11"/>
      <c r="G264" s="11"/>
      <c r="H264" s="11"/>
      <c r="I264" s="12"/>
      <c r="J264" s="12"/>
      <c r="K264" s="12"/>
    </row>
    <row r="265" spans="1:11" s="3" customFormat="1" ht="12.75">
      <c r="A265" s="35" t="s">
        <v>1</v>
      </c>
      <c r="B265" s="13" t="s">
        <v>6</v>
      </c>
      <c r="C265" s="14"/>
      <c r="D265" s="14"/>
      <c r="E265" s="14"/>
      <c r="F265" s="14"/>
      <c r="G265" s="14"/>
      <c r="H265" s="14"/>
      <c r="I265" s="15"/>
      <c r="J265" s="15"/>
      <c r="K265" s="15"/>
    </row>
    <row r="266" spans="1:11" ht="12.75">
      <c r="A266" s="24" t="s">
        <v>106</v>
      </c>
      <c r="B266" s="10" t="s">
        <v>107</v>
      </c>
      <c r="C266" s="11">
        <v>235592751.21</v>
      </c>
      <c r="D266" s="11">
        <v>218515138</v>
      </c>
      <c r="E266" s="11">
        <v>218480685</v>
      </c>
      <c r="F266" s="11">
        <v>230200331.61</v>
      </c>
      <c r="G266" s="11">
        <f aca="true" t="shared" si="35" ref="G266:G306">F266-C266</f>
        <v>-5392419.599999994</v>
      </c>
      <c r="H266" s="11">
        <f aca="true" t="shared" si="36" ref="H266:H306">E266-F266</f>
        <v>-11719646.610000014</v>
      </c>
      <c r="I266" s="12">
        <f aca="true" t="shared" si="37" ref="I266:I306">IF(ISERROR(F266/C266),0,F266/C266*100-100)</f>
        <v>-2.2888733088367985</v>
      </c>
      <c r="J266" s="12">
        <f aca="true" t="shared" si="38" ref="J266:J306">IF(ISERROR(F266/E266),0,F266/E266*100)</f>
        <v>105.36415684068365</v>
      </c>
      <c r="K266" s="12">
        <f aca="true" t="shared" si="39" ref="K266:K306">IF(ISERROR(F266/D266),0,F266/D266*100)</f>
        <v>105.34754420995766</v>
      </c>
    </row>
    <row r="267" spans="1:11" ht="12.75">
      <c r="A267" s="26" t="s">
        <v>108</v>
      </c>
      <c r="B267" s="10" t="s">
        <v>109</v>
      </c>
      <c r="C267" s="11">
        <v>230075836.64</v>
      </c>
      <c r="D267" s="11">
        <v>210795582</v>
      </c>
      <c r="E267" s="11">
        <v>210795582</v>
      </c>
      <c r="F267" s="11">
        <v>223931862.7</v>
      </c>
      <c r="G267" s="11">
        <f t="shared" si="35"/>
        <v>-6143973.939999998</v>
      </c>
      <c r="H267" s="11">
        <f t="shared" si="36"/>
        <v>-13136280.699999988</v>
      </c>
      <c r="I267" s="12">
        <f t="shared" si="37"/>
        <v>-2.6704125169013224</v>
      </c>
      <c r="J267" s="12">
        <f t="shared" si="38"/>
        <v>106.23176281749586</v>
      </c>
      <c r="K267" s="12">
        <f t="shared" si="39"/>
        <v>106.23176281749586</v>
      </c>
    </row>
    <row r="268" spans="1:11" ht="12.75">
      <c r="A268" s="27" t="s">
        <v>84</v>
      </c>
      <c r="B268" s="10" t="s">
        <v>85</v>
      </c>
      <c r="C268" s="11">
        <v>230075836.64</v>
      </c>
      <c r="D268" s="11">
        <v>210795582</v>
      </c>
      <c r="E268" s="11">
        <v>210795582</v>
      </c>
      <c r="F268" s="11">
        <v>223931862.7</v>
      </c>
      <c r="G268" s="11">
        <f t="shared" si="35"/>
        <v>-6143973.939999998</v>
      </c>
      <c r="H268" s="11">
        <f t="shared" si="36"/>
        <v>-13136280.699999988</v>
      </c>
      <c r="I268" s="12">
        <f t="shared" si="37"/>
        <v>-2.6704125169013224</v>
      </c>
      <c r="J268" s="12">
        <f t="shared" si="38"/>
        <v>106.23176281749586</v>
      </c>
      <c r="K268" s="12">
        <f t="shared" si="39"/>
        <v>106.23176281749586</v>
      </c>
    </row>
    <row r="269" spans="1:11" ht="12.75">
      <c r="A269" s="28" t="s">
        <v>86</v>
      </c>
      <c r="B269" s="10" t="s">
        <v>87</v>
      </c>
      <c r="C269" s="11">
        <v>232482981.41</v>
      </c>
      <c r="D269" s="11">
        <v>210795582</v>
      </c>
      <c r="E269" s="11">
        <v>210795582</v>
      </c>
      <c r="F269" s="11">
        <v>227499515.05</v>
      </c>
      <c r="G269" s="11">
        <f t="shared" si="35"/>
        <v>-4983466.3599999845</v>
      </c>
      <c r="H269" s="11">
        <f t="shared" si="36"/>
        <v>-16703933.050000012</v>
      </c>
      <c r="I269" s="12">
        <f t="shared" si="37"/>
        <v>-2.143583297915157</v>
      </c>
      <c r="J269" s="12">
        <f t="shared" si="38"/>
        <v>107.9242329898546</v>
      </c>
      <c r="K269" s="12">
        <f t="shared" si="39"/>
        <v>107.9242329898546</v>
      </c>
    </row>
    <row r="270" spans="1:11" ht="12.75">
      <c r="A270" s="29" t="s">
        <v>88</v>
      </c>
      <c r="B270" s="10" t="s">
        <v>89</v>
      </c>
      <c r="C270" s="11">
        <v>1686.97</v>
      </c>
      <c r="D270" s="11">
        <v>3500</v>
      </c>
      <c r="E270" s="11">
        <v>3500</v>
      </c>
      <c r="F270" s="11">
        <v>657.19</v>
      </c>
      <c r="G270" s="11">
        <f t="shared" si="35"/>
        <v>-1029.78</v>
      </c>
      <c r="H270" s="11">
        <f t="shared" si="36"/>
        <v>2842.81</v>
      </c>
      <c r="I270" s="12">
        <f t="shared" si="37"/>
        <v>-61.04317207774886</v>
      </c>
      <c r="J270" s="12">
        <f t="shared" si="38"/>
        <v>18.776857142857146</v>
      </c>
      <c r="K270" s="12">
        <f t="shared" si="39"/>
        <v>18.776857142857146</v>
      </c>
    </row>
    <row r="271" spans="1:11" ht="25.5">
      <c r="A271" s="29" t="s">
        <v>91</v>
      </c>
      <c r="B271" s="10" t="s">
        <v>12</v>
      </c>
      <c r="C271" s="11">
        <v>232481294.44</v>
      </c>
      <c r="D271" s="11">
        <v>210792082</v>
      </c>
      <c r="E271" s="11">
        <v>210792082</v>
      </c>
      <c r="F271" s="11">
        <v>227498857.86</v>
      </c>
      <c r="G271" s="11">
        <f t="shared" si="35"/>
        <v>-4982436.579999983</v>
      </c>
      <c r="H271" s="11">
        <f t="shared" si="36"/>
        <v>-16706775.860000014</v>
      </c>
      <c r="I271" s="12">
        <f t="shared" si="37"/>
        <v>-2.143155900779732</v>
      </c>
      <c r="J271" s="12">
        <f t="shared" si="38"/>
        <v>107.92571319638088</v>
      </c>
      <c r="K271" s="12">
        <f t="shared" si="39"/>
        <v>107.92571319638088</v>
      </c>
    </row>
    <row r="272" spans="1:11" ht="25.5">
      <c r="A272" s="34" t="s">
        <v>93</v>
      </c>
      <c r="B272" s="10" t="s">
        <v>14</v>
      </c>
      <c r="C272" s="11">
        <v>232481294.44</v>
      </c>
      <c r="D272" s="11">
        <v>210792082</v>
      </c>
      <c r="E272" s="11">
        <v>210792082</v>
      </c>
      <c r="F272" s="11">
        <v>227498857.86</v>
      </c>
      <c r="G272" s="11">
        <f t="shared" si="35"/>
        <v>-4982436.579999983</v>
      </c>
      <c r="H272" s="11">
        <f t="shared" si="36"/>
        <v>-16706775.860000014</v>
      </c>
      <c r="I272" s="12">
        <f t="shared" si="37"/>
        <v>-2.143155900779732</v>
      </c>
      <c r="J272" s="12">
        <f t="shared" si="38"/>
        <v>107.92571319638088</v>
      </c>
      <c r="K272" s="12">
        <f t="shared" si="39"/>
        <v>107.92571319638088</v>
      </c>
    </row>
    <row r="273" spans="1:11" ht="12.75">
      <c r="A273" s="29" t="s">
        <v>76</v>
      </c>
      <c r="B273" s="10" t="s">
        <v>77</v>
      </c>
      <c r="C273" s="11">
        <v>-2407144.77</v>
      </c>
      <c r="D273" s="11">
        <v>0</v>
      </c>
      <c r="E273" s="11">
        <v>0</v>
      </c>
      <c r="F273" s="11">
        <v>-3567652.35</v>
      </c>
      <c r="G273" s="11">
        <f t="shared" si="35"/>
        <v>-1160507.58</v>
      </c>
      <c r="H273" s="11">
        <f t="shared" si="36"/>
        <v>3567652.35</v>
      </c>
      <c r="I273" s="12">
        <f t="shared" si="37"/>
        <v>48.21095907746337</v>
      </c>
      <c r="J273" s="12">
        <f t="shared" si="38"/>
        <v>0</v>
      </c>
      <c r="K273" s="12">
        <f t="shared" si="39"/>
        <v>0</v>
      </c>
    </row>
    <row r="274" spans="1:11" ht="12.75">
      <c r="A274" s="34" t="s">
        <v>146</v>
      </c>
      <c r="B274" s="10" t="s">
        <v>155</v>
      </c>
      <c r="C274" s="11">
        <v>-2407560.17</v>
      </c>
      <c r="D274" s="11">
        <v>0</v>
      </c>
      <c r="E274" s="11">
        <v>0</v>
      </c>
      <c r="F274" s="11">
        <v>-3567786.73</v>
      </c>
      <c r="G274" s="11">
        <f t="shared" si="35"/>
        <v>-1160226.56</v>
      </c>
      <c r="H274" s="11">
        <f t="shared" si="36"/>
        <v>3567786.73</v>
      </c>
      <c r="I274" s="12">
        <f t="shared" si="37"/>
        <v>48.190968369442686</v>
      </c>
      <c r="J274" s="12">
        <f t="shared" si="38"/>
        <v>0</v>
      </c>
      <c r="K274" s="12">
        <f t="shared" si="39"/>
        <v>0</v>
      </c>
    </row>
    <row r="275" spans="1:11" ht="12.75">
      <c r="A275" s="34" t="s">
        <v>81</v>
      </c>
      <c r="B275" s="10" t="s">
        <v>77</v>
      </c>
      <c r="C275" s="11">
        <v>415.4</v>
      </c>
      <c r="D275" s="11">
        <v>0</v>
      </c>
      <c r="E275" s="11">
        <v>0</v>
      </c>
      <c r="F275" s="11">
        <v>134.38</v>
      </c>
      <c r="G275" s="11">
        <f t="shared" si="35"/>
        <v>-281.02</v>
      </c>
      <c r="H275" s="11">
        <f t="shared" si="36"/>
        <v>-134.38</v>
      </c>
      <c r="I275" s="12">
        <f t="shared" si="37"/>
        <v>-67.65045739046701</v>
      </c>
      <c r="J275" s="12">
        <f t="shared" si="38"/>
        <v>0</v>
      </c>
      <c r="K275" s="12">
        <f t="shared" si="39"/>
        <v>0</v>
      </c>
    </row>
    <row r="276" spans="1:11" ht="12.75">
      <c r="A276" s="26" t="s">
        <v>39</v>
      </c>
      <c r="B276" s="10" t="s">
        <v>40</v>
      </c>
      <c r="C276" s="11">
        <v>154469.73</v>
      </c>
      <c r="D276" s="11">
        <v>300172</v>
      </c>
      <c r="E276" s="11">
        <v>300172</v>
      </c>
      <c r="F276" s="11">
        <v>195084.93</v>
      </c>
      <c r="G276" s="11">
        <f t="shared" si="35"/>
        <v>40615.19999999998</v>
      </c>
      <c r="H276" s="11">
        <f t="shared" si="36"/>
        <v>105087.07</v>
      </c>
      <c r="I276" s="12">
        <f t="shared" si="37"/>
        <v>26.29330678573723</v>
      </c>
      <c r="J276" s="12">
        <f t="shared" si="38"/>
        <v>64.99104846554641</v>
      </c>
      <c r="K276" s="12">
        <f t="shared" si="39"/>
        <v>64.99104846554641</v>
      </c>
    </row>
    <row r="277" spans="1:11" ht="25.5">
      <c r="A277" s="27" t="s">
        <v>148</v>
      </c>
      <c r="B277" s="10" t="s">
        <v>131</v>
      </c>
      <c r="C277" s="11">
        <v>154469.73</v>
      </c>
      <c r="D277" s="11">
        <v>0</v>
      </c>
      <c r="E277" s="11">
        <v>0</v>
      </c>
      <c r="F277" s="11">
        <v>195084.93</v>
      </c>
      <c r="G277" s="11">
        <f t="shared" si="35"/>
        <v>40615.19999999998</v>
      </c>
      <c r="H277" s="11">
        <f t="shared" si="36"/>
        <v>-195084.93</v>
      </c>
      <c r="I277" s="12">
        <f t="shared" si="37"/>
        <v>26.29330678573723</v>
      </c>
      <c r="J277" s="12">
        <f t="shared" si="38"/>
        <v>0</v>
      </c>
      <c r="K277" s="12">
        <f t="shared" si="39"/>
        <v>0</v>
      </c>
    </row>
    <row r="278" spans="1:11" ht="25.5">
      <c r="A278" s="28" t="s">
        <v>117</v>
      </c>
      <c r="B278" s="10" t="s">
        <v>16</v>
      </c>
      <c r="C278" s="11">
        <v>54023.06</v>
      </c>
      <c r="D278" s="11">
        <v>0</v>
      </c>
      <c r="E278" s="11">
        <v>0</v>
      </c>
      <c r="F278" s="11">
        <v>94912.71</v>
      </c>
      <c r="G278" s="11">
        <f t="shared" si="35"/>
        <v>40889.65000000001</v>
      </c>
      <c r="H278" s="11">
        <f t="shared" si="36"/>
        <v>-94912.71</v>
      </c>
      <c r="I278" s="12">
        <f t="shared" si="37"/>
        <v>75.68925196018145</v>
      </c>
      <c r="J278" s="12">
        <f t="shared" si="38"/>
        <v>0</v>
      </c>
      <c r="K278" s="12">
        <f t="shared" si="39"/>
        <v>0</v>
      </c>
    </row>
    <row r="279" spans="1:11" ht="51">
      <c r="A279" s="29" t="s">
        <v>125</v>
      </c>
      <c r="B279" s="10" t="s">
        <v>20</v>
      </c>
      <c r="C279" s="11">
        <v>4898.73</v>
      </c>
      <c r="D279" s="11">
        <v>0</v>
      </c>
      <c r="E279" s="11">
        <v>0</v>
      </c>
      <c r="F279" s="11">
        <v>7170.63</v>
      </c>
      <c r="G279" s="11">
        <f t="shared" si="35"/>
        <v>2271.9000000000005</v>
      </c>
      <c r="H279" s="11">
        <f t="shared" si="36"/>
        <v>-7170.63</v>
      </c>
      <c r="I279" s="12">
        <f t="shared" si="37"/>
        <v>46.37732636826283</v>
      </c>
      <c r="J279" s="12">
        <f t="shared" si="38"/>
        <v>0</v>
      </c>
      <c r="K279" s="12">
        <f t="shared" si="39"/>
        <v>0</v>
      </c>
    </row>
    <row r="280" spans="1:11" ht="12.75">
      <c r="A280" s="29" t="s">
        <v>126</v>
      </c>
      <c r="B280" s="10" t="s">
        <v>127</v>
      </c>
      <c r="C280" s="11">
        <v>49124.33</v>
      </c>
      <c r="D280" s="11">
        <v>0</v>
      </c>
      <c r="E280" s="11">
        <v>0</v>
      </c>
      <c r="F280" s="11">
        <v>87742.08</v>
      </c>
      <c r="G280" s="11">
        <f t="shared" si="35"/>
        <v>38617.75</v>
      </c>
      <c r="H280" s="11">
        <f t="shared" si="36"/>
        <v>-87742.08</v>
      </c>
      <c r="I280" s="12">
        <f t="shared" si="37"/>
        <v>78.61226809607379</v>
      </c>
      <c r="J280" s="12">
        <f t="shared" si="38"/>
        <v>0</v>
      </c>
      <c r="K280" s="12">
        <f t="shared" si="39"/>
        <v>0</v>
      </c>
    </row>
    <row r="281" spans="1:11" ht="25.5">
      <c r="A281" s="28" t="s">
        <v>128</v>
      </c>
      <c r="B281" s="10" t="s">
        <v>21</v>
      </c>
      <c r="C281" s="11">
        <v>100446.67</v>
      </c>
      <c r="D281" s="11">
        <v>0</v>
      </c>
      <c r="E281" s="11">
        <v>0</v>
      </c>
      <c r="F281" s="11">
        <v>100172.22</v>
      </c>
      <c r="G281" s="11">
        <f t="shared" si="35"/>
        <v>-274.4499999999971</v>
      </c>
      <c r="H281" s="11">
        <f t="shared" si="36"/>
        <v>-100172.22</v>
      </c>
      <c r="I281" s="12">
        <f t="shared" si="37"/>
        <v>-0.2732295654997756</v>
      </c>
      <c r="J281" s="12">
        <f t="shared" si="38"/>
        <v>0</v>
      </c>
      <c r="K281" s="12">
        <f t="shared" si="39"/>
        <v>0</v>
      </c>
    </row>
    <row r="282" spans="1:11" ht="25.5">
      <c r="A282" s="29" t="s">
        <v>129</v>
      </c>
      <c r="B282" s="10" t="s">
        <v>22</v>
      </c>
      <c r="C282" s="11">
        <v>100446.67</v>
      </c>
      <c r="D282" s="11">
        <v>0</v>
      </c>
      <c r="E282" s="11">
        <v>0</v>
      </c>
      <c r="F282" s="11">
        <v>100172.22</v>
      </c>
      <c r="G282" s="11">
        <f t="shared" si="35"/>
        <v>-274.4499999999971</v>
      </c>
      <c r="H282" s="11">
        <f t="shared" si="36"/>
        <v>-100172.22</v>
      </c>
      <c r="I282" s="12">
        <f t="shared" si="37"/>
        <v>-0.2732295654997756</v>
      </c>
      <c r="J282" s="12">
        <f t="shared" si="38"/>
        <v>0</v>
      </c>
      <c r="K282" s="12">
        <f t="shared" si="39"/>
        <v>0</v>
      </c>
    </row>
    <row r="283" spans="1:11" ht="12.75">
      <c r="A283" s="26" t="s">
        <v>47</v>
      </c>
      <c r="B283" s="10" t="s">
        <v>48</v>
      </c>
      <c r="C283" s="11">
        <v>5362444.84</v>
      </c>
      <c r="D283" s="11">
        <v>7419384</v>
      </c>
      <c r="E283" s="11">
        <v>7384931</v>
      </c>
      <c r="F283" s="11">
        <v>6073383.98</v>
      </c>
      <c r="G283" s="11">
        <f t="shared" si="35"/>
        <v>710939.1400000006</v>
      </c>
      <c r="H283" s="11">
        <f t="shared" si="36"/>
        <v>1311547.0199999996</v>
      </c>
      <c r="I283" s="12">
        <f t="shared" si="37"/>
        <v>13.257742712743692</v>
      </c>
      <c r="J283" s="12">
        <f t="shared" si="38"/>
        <v>82.24022648282022</v>
      </c>
      <c r="K283" s="12">
        <f t="shared" si="39"/>
        <v>81.8583319046433</v>
      </c>
    </row>
    <row r="284" spans="1:11" ht="12.75">
      <c r="A284" s="27" t="s">
        <v>49</v>
      </c>
      <c r="B284" s="10" t="s">
        <v>50</v>
      </c>
      <c r="C284" s="11">
        <v>5343166.07</v>
      </c>
      <c r="D284" s="11">
        <v>6951496</v>
      </c>
      <c r="E284" s="11">
        <v>6951496</v>
      </c>
      <c r="F284" s="11">
        <v>6038918.95</v>
      </c>
      <c r="G284" s="11">
        <f t="shared" si="35"/>
        <v>695752.8799999999</v>
      </c>
      <c r="H284" s="11">
        <f t="shared" si="36"/>
        <v>912577.0499999998</v>
      </c>
      <c r="I284" s="12">
        <f t="shared" si="37"/>
        <v>13.021359824588046</v>
      </c>
      <c r="J284" s="12">
        <f t="shared" si="38"/>
        <v>86.87222074212515</v>
      </c>
      <c r="K284" s="12">
        <f t="shared" si="39"/>
        <v>86.87222074212515</v>
      </c>
    </row>
    <row r="285" spans="1:11" ht="25.5">
      <c r="A285" s="28" t="s">
        <v>51</v>
      </c>
      <c r="B285" s="10" t="s">
        <v>24</v>
      </c>
      <c r="C285" s="11">
        <v>129708.31</v>
      </c>
      <c r="D285" s="11">
        <v>0</v>
      </c>
      <c r="E285" s="11">
        <v>0</v>
      </c>
      <c r="F285" s="11">
        <v>381551.95</v>
      </c>
      <c r="G285" s="11">
        <f t="shared" si="35"/>
        <v>251843.64</v>
      </c>
      <c r="H285" s="11">
        <f t="shared" si="36"/>
        <v>-381551.95</v>
      </c>
      <c r="I285" s="12">
        <f t="shared" si="37"/>
        <v>194.16153059121655</v>
      </c>
      <c r="J285" s="12">
        <f t="shared" si="38"/>
        <v>0</v>
      </c>
      <c r="K285" s="12">
        <f t="shared" si="39"/>
        <v>0</v>
      </c>
    </row>
    <row r="286" spans="1:11" ht="12.75">
      <c r="A286" s="28" t="s">
        <v>52</v>
      </c>
      <c r="B286" s="10" t="s">
        <v>53</v>
      </c>
      <c r="C286" s="11">
        <v>5213457.76</v>
      </c>
      <c r="D286" s="11">
        <v>6951496</v>
      </c>
      <c r="E286" s="11">
        <v>6951496</v>
      </c>
      <c r="F286" s="11">
        <v>5657367</v>
      </c>
      <c r="G286" s="11">
        <f t="shared" si="35"/>
        <v>443909.2400000002</v>
      </c>
      <c r="H286" s="11">
        <f t="shared" si="36"/>
        <v>1294129</v>
      </c>
      <c r="I286" s="12">
        <f t="shared" si="37"/>
        <v>8.514679900274103</v>
      </c>
      <c r="J286" s="12">
        <f t="shared" si="38"/>
        <v>81.38344609563178</v>
      </c>
      <c r="K286" s="12">
        <f t="shared" si="39"/>
        <v>81.38344609563178</v>
      </c>
    </row>
    <row r="287" spans="1:11" ht="12.75">
      <c r="A287" s="29" t="s">
        <v>54</v>
      </c>
      <c r="B287" s="10" t="s">
        <v>55</v>
      </c>
      <c r="C287" s="11">
        <v>5213457.76</v>
      </c>
      <c r="D287" s="11">
        <v>6951496</v>
      </c>
      <c r="E287" s="11">
        <v>6951496</v>
      </c>
      <c r="F287" s="11">
        <v>5657367</v>
      </c>
      <c r="G287" s="11">
        <f t="shared" si="35"/>
        <v>443909.2400000002</v>
      </c>
      <c r="H287" s="11">
        <f t="shared" si="36"/>
        <v>1294129</v>
      </c>
      <c r="I287" s="12">
        <f t="shared" si="37"/>
        <v>8.514679900274103</v>
      </c>
      <c r="J287" s="12">
        <f t="shared" si="38"/>
        <v>81.38344609563178</v>
      </c>
      <c r="K287" s="12">
        <f t="shared" si="39"/>
        <v>81.38344609563178</v>
      </c>
    </row>
    <row r="288" spans="1:11" ht="25.5">
      <c r="A288" s="34" t="s">
        <v>59</v>
      </c>
      <c r="B288" s="10" t="s">
        <v>28</v>
      </c>
      <c r="C288" s="11">
        <v>144369.06</v>
      </c>
      <c r="D288" s="11">
        <v>233625</v>
      </c>
      <c r="E288" s="11">
        <v>233625</v>
      </c>
      <c r="F288" s="11">
        <v>123752</v>
      </c>
      <c r="G288" s="11">
        <f t="shared" si="35"/>
        <v>-20617.059999999998</v>
      </c>
      <c r="H288" s="11">
        <f t="shared" si="36"/>
        <v>109873</v>
      </c>
      <c r="I288" s="12">
        <f t="shared" si="37"/>
        <v>-14.280802271622463</v>
      </c>
      <c r="J288" s="12">
        <f t="shared" si="38"/>
        <v>52.970358480470836</v>
      </c>
      <c r="K288" s="12">
        <f t="shared" si="39"/>
        <v>52.970358480470836</v>
      </c>
    </row>
    <row r="289" spans="1:11" ht="25.5">
      <c r="A289" s="34" t="s">
        <v>60</v>
      </c>
      <c r="B289" s="10" t="s">
        <v>29</v>
      </c>
      <c r="C289" s="11">
        <v>5069088.7</v>
      </c>
      <c r="D289" s="11">
        <v>6717871</v>
      </c>
      <c r="E289" s="11">
        <v>6717871</v>
      </c>
      <c r="F289" s="11">
        <v>5533615</v>
      </c>
      <c r="G289" s="11">
        <f t="shared" si="35"/>
        <v>464526.2999999998</v>
      </c>
      <c r="H289" s="11">
        <f t="shared" si="36"/>
        <v>1184256</v>
      </c>
      <c r="I289" s="12">
        <f t="shared" si="37"/>
        <v>9.163901590437746</v>
      </c>
      <c r="J289" s="12">
        <f t="shared" si="38"/>
        <v>82.3715578938625</v>
      </c>
      <c r="K289" s="12">
        <f t="shared" si="39"/>
        <v>82.3715578938625</v>
      </c>
    </row>
    <row r="290" spans="1:11" ht="12.75">
      <c r="A290" s="24" t="s">
        <v>66</v>
      </c>
      <c r="B290" s="10" t="s">
        <v>67</v>
      </c>
      <c r="C290" s="11">
        <v>189836150.28</v>
      </c>
      <c r="D290" s="11">
        <v>176667560</v>
      </c>
      <c r="E290" s="11">
        <v>226688542</v>
      </c>
      <c r="F290" s="11">
        <v>161408174.34</v>
      </c>
      <c r="G290" s="11">
        <f t="shared" si="35"/>
        <v>-28427975.939999998</v>
      </c>
      <c r="H290" s="11">
        <f t="shared" si="36"/>
        <v>65280367.66</v>
      </c>
      <c r="I290" s="12">
        <f t="shared" si="37"/>
        <v>-14.975006550685933</v>
      </c>
      <c r="J290" s="12">
        <f t="shared" si="38"/>
        <v>71.20261699861301</v>
      </c>
      <c r="K290" s="12">
        <f t="shared" si="39"/>
        <v>91.36265556619449</v>
      </c>
    </row>
    <row r="291" spans="1:11" ht="12.75">
      <c r="A291" s="26" t="s">
        <v>108</v>
      </c>
      <c r="B291" s="10" t="s">
        <v>68</v>
      </c>
      <c r="C291" s="11">
        <v>189836150.28</v>
      </c>
      <c r="D291" s="11">
        <v>176667560</v>
      </c>
      <c r="E291" s="11">
        <v>226688542</v>
      </c>
      <c r="F291" s="11">
        <v>161408174.34</v>
      </c>
      <c r="G291" s="11">
        <f t="shared" si="35"/>
        <v>-28427975.939999998</v>
      </c>
      <c r="H291" s="11">
        <f t="shared" si="36"/>
        <v>65280367.66</v>
      </c>
      <c r="I291" s="12">
        <f t="shared" si="37"/>
        <v>-14.975006550685933</v>
      </c>
      <c r="J291" s="12">
        <f t="shared" si="38"/>
        <v>71.20261699861301</v>
      </c>
      <c r="K291" s="12">
        <f t="shared" si="39"/>
        <v>91.36265556619449</v>
      </c>
    </row>
    <row r="292" spans="1:11" ht="12.75">
      <c r="A292" s="27" t="s">
        <v>69</v>
      </c>
      <c r="B292" s="10" t="s">
        <v>70</v>
      </c>
      <c r="C292" s="11">
        <v>1194306</v>
      </c>
      <c r="D292" s="11">
        <v>1379328</v>
      </c>
      <c r="E292" s="11">
        <v>1379328</v>
      </c>
      <c r="F292" s="11">
        <v>1376982.41</v>
      </c>
      <c r="G292" s="11">
        <f t="shared" si="35"/>
        <v>182676.40999999992</v>
      </c>
      <c r="H292" s="11">
        <f t="shared" si="36"/>
        <v>2345.590000000084</v>
      </c>
      <c r="I292" s="12">
        <f t="shared" si="37"/>
        <v>15.295611844870564</v>
      </c>
      <c r="J292" s="12">
        <f t="shared" si="38"/>
        <v>99.82994690167966</v>
      </c>
      <c r="K292" s="12">
        <f t="shared" si="39"/>
        <v>99.82994690167966</v>
      </c>
    </row>
    <row r="293" spans="1:11" ht="12.75">
      <c r="A293" s="28" t="s">
        <v>71</v>
      </c>
      <c r="B293" s="10" t="s">
        <v>72</v>
      </c>
      <c r="C293" s="11">
        <v>1054447</v>
      </c>
      <c r="D293" s="11">
        <v>1240614</v>
      </c>
      <c r="E293" s="11">
        <v>1240614</v>
      </c>
      <c r="F293" s="11">
        <v>1240614</v>
      </c>
      <c r="G293" s="11">
        <f t="shared" si="35"/>
        <v>186167</v>
      </c>
      <c r="H293" s="11">
        <f t="shared" si="36"/>
        <v>0</v>
      </c>
      <c r="I293" s="12">
        <f t="shared" si="37"/>
        <v>17.655415587507008</v>
      </c>
      <c r="J293" s="12">
        <f t="shared" si="38"/>
        <v>100</v>
      </c>
      <c r="K293" s="12">
        <f t="shared" si="39"/>
        <v>100</v>
      </c>
    </row>
    <row r="294" spans="1:11" ht="12.75">
      <c r="A294" s="28" t="s">
        <v>73</v>
      </c>
      <c r="B294" s="10" t="s">
        <v>136</v>
      </c>
      <c r="C294" s="11">
        <v>139859</v>
      </c>
      <c r="D294" s="11">
        <v>138714</v>
      </c>
      <c r="E294" s="11">
        <v>138714</v>
      </c>
      <c r="F294" s="11">
        <v>136368.41</v>
      </c>
      <c r="G294" s="11">
        <f t="shared" si="35"/>
        <v>-3490.5899999999965</v>
      </c>
      <c r="H294" s="11">
        <f t="shared" si="36"/>
        <v>2345.5899999999965</v>
      </c>
      <c r="I294" s="12">
        <f t="shared" si="37"/>
        <v>-2.4957921907063536</v>
      </c>
      <c r="J294" s="12">
        <f t="shared" si="38"/>
        <v>98.30904595066107</v>
      </c>
      <c r="K294" s="12">
        <f t="shared" si="39"/>
        <v>98.30904595066107</v>
      </c>
    </row>
    <row r="295" spans="1:11" ht="12.75">
      <c r="A295" s="27" t="s">
        <v>84</v>
      </c>
      <c r="B295" s="10" t="s">
        <v>159</v>
      </c>
      <c r="C295" s="11">
        <v>156656564.54</v>
      </c>
      <c r="D295" s="11">
        <v>127963504</v>
      </c>
      <c r="E295" s="11">
        <v>177426212</v>
      </c>
      <c r="F295" s="11">
        <v>123082640.55</v>
      </c>
      <c r="G295" s="11">
        <f t="shared" si="35"/>
        <v>-33573923.989999995</v>
      </c>
      <c r="H295" s="11">
        <f t="shared" si="36"/>
        <v>54343571.45</v>
      </c>
      <c r="I295" s="12">
        <f t="shared" si="37"/>
        <v>-21.43154619060178</v>
      </c>
      <c r="J295" s="12">
        <f t="shared" si="38"/>
        <v>69.37117078845148</v>
      </c>
      <c r="K295" s="12">
        <f t="shared" si="39"/>
        <v>96.18573788820287</v>
      </c>
    </row>
    <row r="296" spans="1:11" ht="12.75">
      <c r="A296" s="28" t="s">
        <v>79</v>
      </c>
      <c r="B296" s="10" t="s">
        <v>80</v>
      </c>
      <c r="C296" s="11">
        <v>1352278</v>
      </c>
      <c r="D296" s="11">
        <v>2254163</v>
      </c>
      <c r="E296" s="11">
        <v>1741423</v>
      </c>
      <c r="F296" s="11">
        <v>2011345.48</v>
      </c>
      <c r="G296" s="11">
        <f t="shared" si="35"/>
        <v>659067.48</v>
      </c>
      <c r="H296" s="11">
        <f t="shared" si="36"/>
        <v>-269922.48</v>
      </c>
      <c r="I296" s="12">
        <f t="shared" si="37"/>
        <v>48.73757319131124</v>
      </c>
      <c r="J296" s="12">
        <f t="shared" si="38"/>
        <v>115.50010996753804</v>
      </c>
      <c r="K296" s="12">
        <f t="shared" si="39"/>
        <v>89.2280407406208</v>
      </c>
    </row>
    <row r="297" spans="1:11" ht="12.75">
      <c r="A297" s="28" t="s">
        <v>95</v>
      </c>
      <c r="B297" s="10" t="s">
        <v>160</v>
      </c>
      <c r="C297" s="11">
        <v>155304286.54</v>
      </c>
      <c r="D297" s="11">
        <v>125709341</v>
      </c>
      <c r="E297" s="11">
        <v>175684789</v>
      </c>
      <c r="F297" s="11">
        <v>121071295.07</v>
      </c>
      <c r="G297" s="11">
        <f t="shared" si="35"/>
        <v>-34232991.47</v>
      </c>
      <c r="H297" s="11">
        <f t="shared" si="36"/>
        <v>54613493.93000001</v>
      </c>
      <c r="I297" s="12">
        <f t="shared" si="37"/>
        <v>-22.04252840193371</v>
      </c>
      <c r="J297" s="12">
        <f t="shared" si="38"/>
        <v>68.91393145595546</v>
      </c>
      <c r="K297" s="12">
        <f t="shared" si="39"/>
        <v>96.31050016402519</v>
      </c>
    </row>
    <row r="298" spans="1:11" ht="25.5">
      <c r="A298" s="27" t="s">
        <v>83</v>
      </c>
      <c r="B298" s="10" t="s">
        <v>152</v>
      </c>
      <c r="C298" s="11">
        <v>31985279.74</v>
      </c>
      <c r="D298" s="11">
        <v>47324728</v>
      </c>
      <c r="E298" s="11">
        <v>47883002</v>
      </c>
      <c r="F298" s="11">
        <v>36948551.38</v>
      </c>
      <c r="G298" s="11">
        <f t="shared" si="35"/>
        <v>4963271.640000004</v>
      </c>
      <c r="H298" s="11">
        <f t="shared" si="36"/>
        <v>10934450.619999997</v>
      </c>
      <c r="I298" s="12">
        <f t="shared" si="37"/>
        <v>15.517361987592878</v>
      </c>
      <c r="J298" s="12">
        <f t="shared" si="38"/>
        <v>77.1642333118546</v>
      </c>
      <c r="K298" s="12">
        <f t="shared" si="39"/>
        <v>78.07451398347182</v>
      </c>
    </row>
    <row r="299" spans="1:11" ht="12.75">
      <c r="A299" s="28" t="s">
        <v>98</v>
      </c>
      <c r="B299" s="10" t="s">
        <v>149</v>
      </c>
      <c r="C299" s="11">
        <v>25833285.41</v>
      </c>
      <c r="D299" s="11">
        <v>42152148</v>
      </c>
      <c r="E299" s="11">
        <v>42134788</v>
      </c>
      <c r="F299" s="11">
        <v>32531910.4</v>
      </c>
      <c r="G299" s="11">
        <f t="shared" si="35"/>
        <v>6698624.989999998</v>
      </c>
      <c r="H299" s="11">
        <f t="shared" si="36"/>
        <v>9602877.600000001</v>
      </c>
      <c r="I299" s="12">
        <f t="shared" si="37"/>
        <v>25.93020935466062</v>
      </c>
      <c r="J299" s="12">
        <f t="shared" si="38"/>
        <v>77.20914698799481</v>
      </c>
      <c r="K299" s="12">
        <f t="shared" si="39"/>
        <v>77.17734906415681</v>
      </c>
    </row>
    <row r="300" spans="1:11" ht="25.5">
      <c r="A300" s="29" t="s">
        <v>99</v>
      </c>
      <c r="B300" s="10" t="s">
        <v>161</v>
      </c>
      <c r="C300" s="11">
        <v>7746.41</v>
      </c>
      <c r="D300" s="11">
        <v>17360</v>
      </c>
      <c r="E300" s="11">
        <v>0</v>
      </c>
      <c r="F300" s="11">
        <v>16418.19</v>
      </c>
      <c r="G300" s="11">
        <f t="shared" si="35"/>
        <v>8671.779999999999</v>
      </c>
      <c r="H300" s="11">
        <f t="shared" si="36"/>
        <v>-16418.19</v>
      </c>
      <c r="I300" s="12">
        <f t="shared" si="37"/>
        <v>111.94579166349311</v>
      </c>
      <c r="J300" s="12">
        <f t="shared" si="38"/>
        <v>0</v>
      </c>
      <c r="K300" s="12">
        <f t="shared" si="39"/>
        <v>94.57482718894008</v>
      </c>
    </row>
    <row r="301" spans="1:11" ht="25.5">
      <c r="A301" s="29" t="s">
        <v>100</v>
      </c>
      <c r="B301" s="10" t="s">
        <v>153</v>
      </c>
      <c r="C301" s="11">
        <v>25825539</v>
      </c>
      <c r="D301" s="11">
        <v>42134788</v>
      </c>
      <c r="E301" s="11">
        <v>42134788</v>
      </c>
      <c r="F301" s="11">
        <v>32515492.21</v>
      </c>
      <c r="G301" s="11">
        <f t="shared" si="35"/>
        <v>6689953.210000001</v>
      </c>
      <c r="H301" s="11">
        <f t="shared" si="36"/>
        <v>9619295.79</v>
      </c>
      <c r="I301" s="12">
        <f t="shared" si="37"/>
        <v>25.9044088489305</v>
      </c>
      <c r="J301" s="12">
        <f t="shared" si="38"/>
        <v>77.1701811102028</v>
      </c>
      <c r="K301" s="12">
        <f t="shared" si="39"/>
        <v>77.1701811102028</v>
      </c>
    </row>
    <row r="302" spans="1:11" ht="25.5">
      <c r="A302" s="28" t="s">
        <v>101</v>
      </c>
      <c r="B302" s="10" t="s">
        <v>154</v>
      </c>
      <c r="C302" s="11">
        <v>6151994.33</v>
      </c>
      <c r="D302" s="11">
        <v>5172580</v>
      </c>
      <c r="E302" s="11">
        <v>5748214</v>
      </c>
      <c r="F302" s="11">
        <v>4416640.98</v>
      </c>
      <c r="G302" s="11">
        <f t="shared" si="35"/>
        <v>-1735353.3499999996</v>
      </c>
      <c r="H302" s="11">
        <f t="shared" si="36"/>
        <v>1331573.0199999996</v>
      </c>
      <c r="I302" s="12">
        <f t="shared" si="37"/>
        <v>-28.207980321724378</v>
      </c>
      <c r="J302" s="12">
        <f t="shared" si="38"/>
        <v>76.83501310146073</v>
      </c>
      <c r="K302" s="12">
        <f t="shared" si="39"/>
        <v>85.38564855449312</v>
      </c>
    </row>
    <row r="303" spans="1:11" ht="12.75">
      <c r="A303" s="24"/>
      <c r="B303" s="10" t="s">
        <v>105</v>
      </c>
      <c r="C303" s="11">
        <v>45756600.93</v>
      </c>
      <c r="D303" s="11">
        <v>41847578</v>
      </c>
      <c r="E303" s="11">
        <v>-8207857</v>
      </c>
      <c r="F303" s="11">
        <v>68792157.27</v>
      </c>
      <c r="G303" s="11">
        <f t="shared" si="35"/>
        <v>23035556.339999996</v>
      </c>
      <c r="H303" s="11">
        <f t="shared" si="36"/>
        <v>-77000014.27</v>
      </c>
      <c r="I303" s="12">
        <f t="shared" si="37"/>
        <v>50.34367910160236</v>
      </c>
      <c r="J303" s="12">
        <f t="shared" si="38"/>
        <v>-838.1256796993417</v>
      </c>
      <c r="K303" s="12">
        <f t="shared" si="39"/>
        <v>164.38742827601635</v>
      </c>
    </row>
    <row r="304" spans="1:11" ht="12.75">
      <c r="A304" s="24" t="s">
        <v>134</v>
      </c>
      <c r="B304" s="10" t="s">
        <v>132</v>
      </c>
      <c r="C304" s="11">
        <v>-45756600.93</v>
      </c>
      <c r="D304" s="11">
        <v>-41847578</v>
      </c>
      <c r="E304" s="11">
        <v>8207857</v>
      </c>
      <c r="F304" s="11">
        <v>-68792157.27</v>
      </c>
      <c r="G304" s="11">
        <f t="shared" si="35"/>
        <v>-23035556.339999996</v>
      </c>
      <c r="H304" s="11">
        <f t="shared" si="36"/>
        <v>77000014.27</v>
      </c>
      <c r="I304" s="12">
        <f t="shared" si="37"/>
        <v>50.34367910160236</v>
      </c>
      <c r="J304" s="12">
        <f t="shared" si="38"/>
        <v>-838.1256796993417</v>
      </c>
      <c r="K304" s="12">
        <f t="shared" si="39"/>
        <v>164.38742827601635</v>
      </c>
    </row>
    <row r="305" spans="1:11" ht="12.75">
      <c r="A305" s="26" t="s">
        <v>135</v>
      </c>
      <c r="B305" s="10" t="s">
        <v>133</v>
      </c>
      <c r="C305" s="11">
        <v>-45756600.93</v>
      </c>
      <c r="D305" s="11">
        <v>-41847578</v>
      </c>
      <c r="E305" s="11">
        <v>8207857</v>
      </c>
      <c r="F305" s="11">
        <v>-68792157.27</v>
      </c>
      <c r="G305" s="11">
        <f t="shared" si="35"/>
        <v>-23035556.339999996</v>
      </c>
      <c r="H305" s="11">
        <f t="shared" si="36"/>
        <v>77000014.27</v>
      </c>
      <c r="I305" s="12">
        <f t="shared" si="37"/>
        <v>50.34367910160236</v>
      </c>
      <c r="J305" s="12">
        <f t="shared" si="38"/>
        <v>-838.1256796993417</v>
      </c>
      <c r="K305" s="12">
        <f t="shared" si="39"/>
        <v>164.38742827601635</v>
      </c>
    </row>
    <row r="306" spans="1:11" ht="25.5">
      <c r="A306" s="27" t="s">
        <v>46</v>
      </c>
      <c r="B306" s="10" t="s">
        <v>35</v>
      </c>
      <c r="C306" s="11">
        <v>-45756600.93</v>
      </c>
      <c r="D306" s="11">
        <v>-41847578</v>
      </c>
      <c r="E306" s="11">
        <v>8207857</v>
      </c>
      <c r="F306" s="11">
        <v>-68792157.27</v>
      </c>
      <c r="G306" s="11">
        <f t="shared" si="35"/>
        <v>-23035556.339999996</v>
      </c>
      <c r="H306" s="11">
        <f t="shared" si="36"/>
        <v>77000014.27</v>
      </c>
      <c r="I306" s="12">
        <f t="shared" si="37"/>
        <v>50.34367910160236</v>
      </c>
      <c r="J306" s="12">
        <f t="shared" si="38"/>
        <v>-838.1256796993417</v>
      </c>
      <c r="K306" s="12">
        <f t="shared" si="39"/>
        <v>164.38742827601635</v>
      </c>
    </row>
    <row r="307" spans="1:11" ht="12.75">
      <c r="A307" s="24"/>
      <c r="B307" s="10"/>
      <c r="C307" s="11"/>
      <c r="D307" s="11"/>
      <c r="E307" s="11"/>
      <c r="F307" s="11"/>
      <c r="G307" s="11"/>
      <c r="H307" s="11"/>
      <c r="I307" s="12"/>
      <c r="J307" s="12"/>
      <c r="K307" s="12"/>
    </row>
    <row r="308" spans="1:11" s="3" customFormat="1" ht="12.75">
      <c r="A308" s="35" t="s">
        <v>2</v>
      </c>
      <c r="B308" s="13" t="s">
        <v>7</v>
      </c>
      <c r="C308" s="14"/>
      <c r="D308" s="14"/>
      <c r="E308" s="14"/>
      <c r="F308" s="14"/>
      <c r="G308" s="14"/>
      <c r="H308" s="14"/>
      <c r="I308" s="15"/>
      <c r="J308" s="15"/>
      <c r="K308" s="15"/>
    </row>
    <row r="309" spans="1:11" ht="12.75">
      <c r="A309" s="24" t="s">
        <v>106</v>
      </c>
      <c r="B309" s="10" t="s">
        <v>107</v>
      </c>
      <c r="C309" s="11">
        <v>60068946.69</v>
      </c>
      <c r="D309" s="11">
        <v>68843285</v>
      </c>
      <c r="E309" s="11">
        <v>68843285</v>
      </c>
      <c r="F309" s="11">
        <v>73094066.73</v>
      </c>
      <c r="G309" s="11">
        <f aca="true" t="shared" si="40" ref="G309:G338">F309-C309</f>
        <v>13025120.040000007</v>
      </c>
      <c r="H309" s="11">
        <f aca="true" t="shared" si="41" ref="H309:H338">E309-F309</f>
        <v>-4250781.730000004</v>
      </c>
      <c r="I309" s="12">
        <f aca="true" t="shared" si="42" ref="I309:I338">IF(ISERROR(F309/C309),0,F309/C309*100-100)</f>
        <v>21.683616506910326</v>
      </c>
      <c r="J309" s="12">
        <f aca="true" t="shared" si="43" ref="J309:J338">IF(ISERROR(F309/E309),0,F309/E309*100)</f>
        <v>106.1745771283285</v>
      </c>
      <c r="K309" s="12">
        <f aca="true" t="shared" si="44" ref="K309:K338">IF(ISERROR(F309/D309),0,F309/D309*100)</f>
        <v>106.1745771283285</v>
      </c>
    </row>
    <row r="310" spans="1:11" ht="12.75">
      <c r="A310" s="26" t="s">
        <v>108</v>
      </c>
      <c r="B310" s="10" t="s">
        <v>109</v>
      </c>
      <c r="C310" s="11">
        <v>59874160.17</v>
      </c>
      <c r="D310" s="11">
        <v>67792233</v>
      </c>
      <c r="E310" s="11">
        <v>67792233</v>
      </c>
      <c r="F310" s="11">
        <v>72016443.8</v>
      </c>
      <c r="G310" s="11">
        <f t="shared" si="40"/>
        <v>12142283.629999995</v>
      </c>
      <c r="H310" s="11">
        <f t="shared" si="41"/>
        <v>-4224210.799999997</v>
      </c>
      <c r="I310" s="12">
        <f t="shared" si="42"/>
        <v>20.27967255912158</v>
      </c>
      <c r="J310" s="12">
        <f t="shared" si="43"/>
        <v>106.2311132309213</v>
      </c>
      <c r="K310" s="12">
        <f t="shared" si="44"/>
        <v>106.2311132309213</v>
      </c>
    </row>
    <row r="311" spans="1:11" ht="12.75">
      <c r="A311" s="27" t="s">
        <v>84</v>
      </c>
      <c r="B311" s="10" t="s">
        <v>85</v>
      </c>
      <c r="C311" s="11">
        <v>59874160.17</v>
      </c>
      <c r="D311" s="11">
        <v>67792233</v>
      </c>
      <c r="E311" s="11">
        <v>67792233</v>
      </c>
      <c r="F311" s="11">
        <v>72016443.8</v>
      </c>
      <c r="G311" s="11">
        <f t="shared" si="40"/>
        <v>12142283.629999995</v>
      </c>
      <c r="H311" s="11">
        <f t="shared" si="41"/>
        <v>-4224210.799999997</v>
      </c>
      <c r="I311" s="12">
        <f t="shared" si="42"/>
        <v>20.27967255912158</v>
      </c>
      <c r="J311" s="12">
        <f t="shared" si="43"/>
        <v>106.2311132309213</v>
      </c>
      <c r="K311" s="12">
        <f t="shared" si="44"/>
        <v>106.2311132309213</v>
      </c>
    </row>
    <row r="312" spans="1:11" ht="12.75">
      <c r="A312" s="28" t="s">
        <v>86</v>
      </c>
      <c r="B312" s="10" t="s">
        <v>87</v>
      </c>
      <c r="C312" s="11">
        <v>60572263.12</v>
      </c>
      <c r="D312" s="11">
        <v>67792233</v>
      </c>
      <c r="E312" s="11">
        <v>67792233</v>
      </c>
      <c r="F312" s="11">
        <v>73163844.03</v>
      </c>
      <c r="G312" s="11">
        <f t="shared" si="40"/>
        <v>12591580.910000004</v>
      </c>
      <c r="H312" s="11">
        <f t="shared" si="41"/>
        <v>-5371611.030000001</v>
      </c>
      <c r="I312" s="12">
        <f t="shared" si="42"/>
        <v>20.787700940040438</v>
      </c>
      <c r="J312" s="12">
        <f t="shared" si="43"/>
        <v>107.9236378450611</v>
      </c>
      <c r="K312" s="12">
        <f t="shared" si="44"/>
        <v>107.9236378450611</v>
      </c>
    </row>
    <row r="313" spans="1:11" ht="12.75">
      <c r="A313" s="29" t="s">
        <v>88</v>
      </c>
      <c r="B313" s="10" t="s">
        <v>89</v>
      </c>
      <c r="C313" s="11">
        <v>1075.5</v>
      </c>
      <c r="D313" s="11">
        <v>1500</v>
      </c>
      <c r="E313" s="11">
        <v>1500</v>
      </c>
      <c r="F313" s="11">
        <v>211.35</v>
      </c>
      <c r="G313" s="11">
        <f t="shared" si="40"/>
        <v>-864.15</v>
      </c>
      <c r="H313" s="11">
        <f t="shared" si="41"/>
        <v>1288.65</v>
      </c>
      <c r="I313" s="12">
        <f t="shared" si="42"/>
        <v>-80.34867503486751</v>
      </c>
      <c r="J313" s="12">
        <f t="shared" si="43"/>
        <v>14.09</v>
      </c>
      <c r="K313" s="12">
        <f t="shared" si="44"/>
        <v>14.09</v>
      </c>
    </row>
    <row r="314" spans="1:11" ht="25.5">
      <c r="A314" s="29" t="s">
        <v>91</v>
      </c>
      <c r="B314" s="10" t="s">
        <v>12</v>
      </c>
      <c r="C314" s="11">
        <v>60571187.62</v>
      </c>
      <c r="D314" s="11">
        <v>67790733</v>
      </c>
      <c r="E314" s="11">
        <v>67790733</v>
      </c>
      <c r="F314" s="11">
        <v>73163632.68</v>
      </c>
      <c r="G314" s="11">
        <f t="shared" si="40"/>
        <v>12592445.06000001</v>
      </c>
      <c r="H314" s="11">
        <f t="shared" si="41"/>
        <v>-5372899.680000007</v>
      </c>
      <c r="I314" s="12">
        <f t="shared" si="42"/>
        <v>20.789496714180515</v>
      </c>
      <c r="J314" s="12">
        <f t="shared" si="43"/>
        <v>107.92571409428484</v>
      </c>
      <c r="K314" s="12">
        <f t="shared" si="44"/>
        <v>107.92571409428484</v>
      </c>
    </row>
    <row r="315" spans="1:11" ht="38.25">
      <c r="A315" s="34" t="s">
        <v>94</v>
      </c>
      <c r="B315" s="10" t="s">
        <v>15</v>
      </c>
      <c r="C315" s="11">
        <v>60571187.62</v>
      </c>
      <c r="D315" s="11">
        <v>67790733</v>
      </c>
      <c r="E315" s="11">
        <v>67790733</v>
      </c>
      <c r="F315" s="11">
        <v>73163632.68</v>
      </c>
      <c r="G315" s="11">
        <f t="shared" si="40"/>
        <v>12592445.06000001</v>
      </c>
      <c r="H315" s="11">
        <f t="shared" si="41"/>
        <v>-5372899.680000007</v>
      </c>
      <c r="I315" s="12">
        <f t="shared" si="42"/>
        <v>20.789496714180515</v>
      </c>
      <c r="J315" s="12">
        <f t="shared" si="43"/>
        <v>107.92571409428484</v>
      </c>
      <c r="K315" s="12">
        <f t="shared" si="44"/>
        <v>107.92571409428484</v>
      </c>
    </row>
    <row r="316" spans="1:11" ht="12.75">
      <c r="A316" s="29" t="s">
        <v>76</v>
      </c>
      <c r="B316" s="10" t="s">
        <v>77</v>
      </c>
      <c r="C316" s="11">
        <v>-698102.95</v>
      </c>
      <c r="D316" s="11">
        <v>0</v>
      </c>
      <c r="E316" s="11">
        <v>0</v>
      </c>
      <c r="F316" s="11">
        <v>-1147400.23</v>
      </c>
      <c r="G316" s="11">
        <f t="shared" si="40"/>
        <v>-449297.28</v>
      </c>
      <c r="H316" s="11">
        <f t="shared" si="41"/>
        <v>1147400.23</v>
      </c>
      <c r="I316" s="12">
        <f t="shared" si="42"/>
        <v>64.35974522095918</v>
      </c>
      <c r="J316" s="12">
        <f t="shared" si="43"/>
        <v>0</v>
      </c>
      <c r="K316" s="12">
        <f t="shared" si="44"/>
        <v>0</v>
      </c>
    </row>
    <row r="317" spans="1:11" ht="12.75">
      <c r="A317" s="34" t="s">
        <v>146</v>
      </c>
      <c r="B317" s="10" t="s">
        <v>155</v>
      </c>
      <c r="C317" s="11">
        <v>-698102.95</v>
      </c>
      <c r="D317" s="11">
        <v>0</v>
      </c>
      <c r="E317" s="11">
        <v>0</v>
      </c>
      <c r="F317" s="11">
        <v>-1147400.23</v>
      </c>
      <c r="G317" s="11">
        <f t="shared" si="40"/>
        <v>-449297.28</v>
      </c>
      <c r="H317" s="11">
        <f t="shared" si="41"/>
        <v>1147400.23</v>
      </c>
      <c r="I317" s="12">
        <f t="shared" si="42"/>
        <v>64.35974522095918</v>
      </c>
      <c r="J317" s="12">
        <f t="shared" si="43"/>
        <v>0</v>
      </c>
      <c r="K317" s="12">
        <f t="shared" si="44"/>
        <v>0</v>
      </c>
    </row>
    <row r="318" spans="1:11" ht="12.75">
      <c r="A318" s="26" t="s">
        <v>39</v>
      </c>
      <c r="B318" s="10" t="s">
        <v>40</v>
      </c>
      <c r="C318" s="11">
        <v>194786.52</v>
      </c>
      <c r="D318" s="11">
        <v>150000</v>
      </c>
      <c r="E318" s="11">
        <v>150000</v>
      </c>
      <c r="F318" s="11">
        <v>176570.93</v>
      </c>
      <c r="G318" s="11">
        <f t="shared" si="40"/>
        <v>-18215.589999999997</v>
      </c>
      <c r="H318" s="11">
        <f t="shared" si="41"/>
        <v>-26570.929999999993</v>
      </c>
      <c r="I318" s="12">
        <f t="shared" si="42"/>
        <v>-9.3515660118575</v>
      </c>
      <c r="J318" s="12">
        <f t="shared" si="43"/>
        <v>117.71395333333332</v>
      </c>
      <c r="K318" s="12">
        <f t="shared" si="44"/>
        <v>117.71395333333332</v>
      </c>
    </row>
    <row r="319" spans="1:11" ht="25.5">
      <c r="A319" s="27" t="s">
        <v>148</v>
      </c>
      <c r="B319" s="10" t="s">
        <v>131</v>
      </c>
      <c r="C319" s="11">
        <v>194786.52</v>
      </c>
      <c r="D319" s="11">
        <v>0</v>
      </c>
      <c r="E319" s="11">
        <v>0</v>
      </c>
      <c r="F319" s="11">
        <v>176570.93</v>
      </c>
      <c r="G319" s="11">
        <f t="shared" si="40"/>
        <v>-18215.589999999997</v>
      </c>
      <c r="H319" s="11">
        <f t="shared" si="41"/>
        <v>-176570.93</v>
      </c>
      <c r="I319" s="12">
        <f t="shared" si="42"/>
        <v>-9.3515660118575</v>
      </c>
      <c r="J319" s="12">
        <f t="shared" si="43"/>
        <v>0</v>
      </c>
      <c r="K319" s="12">
        <f t="shared" si="44"/>
        <v>0</v>
      </c>
    </row>
    <row r="320" spans="1:11" ht="25.5">
      <c r="A320" s="28" t="s">
        <v>117</v>
      </c>
      <c r="B320" s="10" t="s">
        <v>16</v>
      </c>
      <c r="C320" s="11">
        <v>194786.52</v>
      </c>
      <c r="D320" s="11">
        <v>0</v>
      </c>
      <c r="E320" s="11">
        <v>0</v>
      </c>
      <c r="F320" s="11">
        <v>176570.93</v>
      </c>
      <c r="G320" s="11">
        <f t="shared" si="40"/>
        <v>-18215.589999999997</v>
      </c>
      <c r="H320" s="11">
        <f t="shared" si="41"/>
        <v>-176570.93</v>
      </c>
      <c r="I320" s="12">
        <f t="shared" si="42"/>
        <v>-9.3515660118575</v>
      </c>
      <c r="J320" s="12">
        <f t="shared" si="43"/>
        <v>0</v>
      </c>
      <c r="K320" s="12">
        <f t="shared" si="44"/>
        <v>0</v>
      </c>
    </row>
    <row r="321" spans="1:11" ht="12.75">
      <c r="A321" s="29" t="s">
        <v>118</v>
      </c>
      <c r="B321" s="10" t="s">
        <v>119</v>
      </c>
      <c r="C321" s="11">
        <v>194786.52</v>
      </c>
      <c r="D321" s="11">
        <v>0</v>
      </c>
      <c r="E321" s="11">
        <v>0</v>
      </c>
      <c r="F321" s="11">
        <v>176570.93</v>
      </c>
      <c r="G321" s="11">
        <f t="shared" si="40"/>
        <v>-18215.589999999997</v>
      </c>
      <c r="H321" s="11">
        <f t="shared" si="41"/>
        <v>-176570.93</v>
      </c>
      <c r="I321" s="12">
        <f t="shared" si="42"/>
        <v>-9.3515660118575</v>
      </c>
      <c r="J321" s="12">
        <f t="shared" si="43"/>
        <v>0</v>
      </c>
      <c r="K321" s="12">
        <f t="shared" si="44"/>
        <v>0</v>
      </c>
    </row>
    <row r="322" spans="1:11" ht="12.75">
      <c r="A322" s="26" t="s">
        <v>47</v>
      </c>
      <c r="B322" s="10" t="s">
        <v>48</v>
      </c>
      <c r="C322" s="11">
        <v>0</v>
      </c>
      <c r="D322" s="11">
        <v>901052</v>
      </c>
      <c r="E322" s="11">
        <v>901052</v>
      </c>
      <c r="F322" s="11">
        <v>901052</v>
      </c>
      <c r="G322" s="11">
        <f t="shared" si="40"/>
        <v>901052</v>
      </c>
      <c r="H322" s="11">
        <f t="shared" si="41"/>
        <v>0</v>
      </c>
      <c r="I322" s="12">
        <f t="shared" si="42"/>
        <v>0</v>
      </c>
      <c r="J322" s="12">
        <f t="shared" si="43"/>
        <v>100</v>
      </c>
      <c r="K322" s="12">
        <f t="shared" si="44"/>
        <v>100</v>
      </c>
    </row>
    <row r="323" spans="1:11" ht="12.75">
      <c r="A323" s="27" t="s">
        <v>49</v>
      </c>
      <c r="B323" s="10" t="s">
        <v>50</v>
      </c>
      <c r="C323" s="11">
        <v>0</v>
      </c>
      <c r="D323" s="11">
        <v>0</v>
      </c>
      <c r="E323" s="11">
        <v>0</v>
      </c>
      <c r="F323" s="11">
        <v>901052</v>
      </c>
      <c r="G323" s="11">
        <f t="shared" si="40"/>
        <v>901052</v>
      </c>
      <c r="H323" s="11">
        <f t="shared" si="41"/>
        <v>-901052</v>
      </c>
      <c r="I323" s="12">
        <f t="shared" si="42"/>
        <v>0</v>
      </c>
      <c r="J323" s="12">
        <f t="shared" si="43"/>
        <v>0</v>
      </c>
      <c r="K323" s="12">
        <f t="shared" si="44"/>
        <v>0</v>
      </c>
    </row>
    <row r="324" spans="1:11" ht="25.5">
      <c r="A324" s="28" t="s">
        <v>51</v>
      </c>
      <c r="B324" s="10" t="s">
        <v>24</v>
      </c>
      <c r="C324" s="11">
        <v>0</v>
      </c>
      <c r="D324" s="11">
        <v>0</v>
      </c>
      <c r="E324" s="11">
        <v>0</v>
      </c>
      <c r="F324" s="11">
        <v>901052</v>
      </c>
      <c r="G324" s="11">
        <f t="shared" si="40"/>
        <v>901052</v>
      </c>
      <c r="H324" s="11">
        <f t="shared" si="41"/>
        <v>-901052</v>
      </c>
      <c r="I324" s="12">
        <f t="shared" si="42"/>
        <v>0</v>
      </c>
      <c r="J324" s="12">
        <f t="shared" si="43"/>
        <v>0</v>
      </c>
      <c r="K324" s="12">
        <f t="shared" si="44"/>
        <v>0</v>
      </c>
    </row>
    <row r="325" spans="1:11" ht="12.75">
      <c r="A325" s="24" t="s">
        <v>66</v>
      </c>
      <c r="B325" s="10" t="s">
        <v>67</v>
      </c>
      <c r="C325" s="11">
        <v>62049350.8</v>
      </c>
      <c r="D325" s="11">
        <v>73649947</v>
      </c>
      <c r="E325" s="11">
        <v>73649947</v>
      </c>
      <c r="F325" s="11">
        <v>69373233.22</v>
      </c>
      <c r="G325" s="11">
        <f t="shared" si="40"/>
        <v>7323882.420000002</v>
      </c>
      <c r="H325" s="11">
        <f t="shared" si="41"/>
        <v>4276713.780000001</v>
      </c>
      <c r="I325" s="12">
        <f t="shared" si="42"/>
        <v>11.803318367675814</v>
      </c>
      <c r="J325" s="12">
        <f t="shared" si="43"/>
        <v>94.19318824492841</v>
      </c>
      <c r="K325" s="12">
        <f t="shared" si="44"/>
        <v>94.19318824492841</v>
      </c>
    </row>
    <row r="326" spans="1:11" ht="12.75">
      <c r="A326" s="26" t="s">
        <v>108</v>
      </c>
      <c r="B326" s="10" t="s">
        <v>68</v>
      </c>
      <c r="C326" s="11">
        <v>62049350.8</v>
      </c>
      <c r="D326" s="11">
        <v>73649947</v>
      </c>
      <c r="E326" s="11">
        <v>73649947</v>
      </c>
      <c r="F326" s="11">
        <v>69373233.22</v>
      </c>
      <c r="G326" s="11">
        <f t="shared" si="40"/>
        <v>7323882.420000002</v>
      </c>
      <c r="H326" s="11">
        <f t="shared" si="41"/>
        <v>4276713.780000001</v>
      </c>
      <c r="I326" s="12">
        <f t="shared" si="42"/>
        <v>11.803318367675814</v>
      </c>
      <c r="J326" s="12">
        <f t="shared" si="43"/>
        <v>94.19318824492841</v>
      </c>
      <c r="K326" s="12">
        <f t="shared" si="44"/>
        <v>94.19318824492841</v>
      </c>
    </row>
    <row r="327" spans="1:11" ht="12.75">
      <c r="A327" s="27" t="s">
        <v>84</v>
      </c>
      <c r="B327" s="10" t="s">
        <v>159</v>
      </c>
      <c r="C327" s="11">
        <v>57616511.65</v>
      </c>
      <c r="D327" s="11">
        <v>67067186</v>
      </c>
      <c r="E327" s="11">
        <v>67082186</v>
      </c>
      <c r="F327" s="11">
        <v>64290619.62</v>
      </c>
      <c r="G327" s="11">
        <f t="shared" si="40"/>
        <v>6674107.969999999</v>
      </c>
      <c r="H327" s="11">
        <f t="shared" si="41"/>
        <v>2791566.3800000027</v>
      </c>
      <c r="I327" s="12">
        <f t="shared" si="42"/>
        <v>11.583672421098413</v>
      </c>
      <c r="J327" s="12">
        <f t="shared" si="43"/>
        <v>95.83858763934735</v>
      </c>
      <c r="K327" s="12">
        <f t="shared" si="44"/>
        <v>95.86002254515344</v>
      </c>
    </row>
    <row r="328" spans="1:11" ht="12.75">
      <c r="A328" s="28" t="s">
        <v>79</v>
      </c>
      <c r="B328" s="10" t="s">
        <v>80</v>
      </c>
      <c r="C328" s="11">
        <v>226764.78</v>
      </c>
      <c r="D328" s="11">
        <v>431321</v>
      </c>
      <c r="E328" s="11">
        <v>446321</v>
      </c>
      <c r="F328" s="11">
        <v>150720.82</v>
      </c>
      <c r="G328" s="11">
        <f t="shared" si="40"/>
        <v>-76043.95999999999</v>
      </c>
      <c r="H328" s="11">
        <f t="shared" si="41"/>
        <v>295600.18</v>
      </c>
      <c r="I328" s="12">
        <f t="shared" si="42"/>
        <v>-33.53429046609442</v>
      </c>
      <c r="J328" s="12">
        <f t="shared" si="43"/>
        <v>33.769600803009496</v>
      </c>
      <c r="K328" s="12">
        <f t="shared" si="44"/>
        <v>34.944002262815864</v>
      </c>
    </row>
    <row r="329" spans="1:11" ht="12.75">
      <c r="A329" s="28" t="s">
        <v>95</v>
      </c>
      <c r="B329" s="10" t="s">
        <v>160</v>
      </c>
      <c r="C329" s="11">
        <v>57389746.87</v>
      </c>
      <c r="D329" s="11">
        <v>66635865</v>
      </c>
      <c r="E329" s="11">
        <v>66635865</v>
      </c>
      <c r="F329" s="11">
        <v>64139898.8</v>
      </c>
      <c r="G329" s="11">
        <f t="shared" si="40"/>
        <v>6750151.93</v>
      </c>
      <c r="H329" s="11">
        <f t="shared" si="41"/>
        <v>2495966.200000003</v>
      </c>
      <c r="I329" s="12">
        <f t="shared" si="42"/>
        <v>11.76194755709679</v>
      </c>
      <c r="J329" s="12">
        <f t="shared" si="43"/>
        <v>96.25432010224525</v>
      </c>
      <c r="K329" s="12">
        <f t="shared" si="44"/>
        <v>96.25432010224525</v>
      </c>
    </row>
    <row r="330" spans="1:11" ht="25.5">
      <c r="A330" s="27" t="s">
        <v>83</v>
      </c>
      <c r="B330" s="10" t="s">
        <v>152</v>
      </c>
      <c r="C330" s="11">
        <v>4432839.15</v>
      </c>
      <c r="D330" s="11">
        <v>6582761</v>
      </c>
      <c r="E330" s="11">
        <v>6567761</v>
      </c>
      <c r="F330" s="11">
        <v>5082613.6</v>
      </c>
      <c r="G330" s="11">
        <f t="shared" si="40"/>
        <v>649774.4499999993</v>
      </c>
      <c r="H330" s="11">
        <f t="shared" si="41"/>
        <v>1485147.4000000004</v>
      </c>
      <c r="I330" s="12">
        <f t="shared" si="42"/>
        <v>14.658200489859837</v>
      </c>
      <c r="J330" s="12">
        <f t="shared" si="43"/>
        <v>77.38731053094044</v>
      </c>
      <c r="K330" s="12">
        <f t="shared" si="44"/>
        <v>77.21096968278204</v>
      </c>
    </row>
    <row r="331" spans="1:11" ht="12.75">
      <c r="A331" s="28" t="s">
        <v>98</v>
      </c>
      <c r="B331" s="10" t="s">
        <v>149</v>
      </c>
      <c r="C331" s="11">
        <v>4326431.48</v>
      </c>
      <c r="D331" s="11">
        <v>6451134</v>
      </c>
      <c r="E331" s="11">
        <v>6436134</v>
      </c>
      <c r="F331" s="11">
        <v>4978489.55</v>
      </c>
      <c r="G331" s="11">
        <f t="shared" si="40"/>
        <v>652058.0699999994</v>
      </c>
      <c r="H331" s="11">
        <f t="shared" si="41"/>
        <v>1457644.4500000002</v>
      </c>
      <c r="I331" s="12">
        <f t="shared" si="42"/>
        <v>15.071498832566732</v>
      </c>
      <c r="J331" s="12">
        <f t="shared" si="43"/>
        <v>77.35217368065985</v>
      </c>
      <c r="K331" s="12">
        <f t="shared" si="44"/>
        <v>77.17231652605572</v>
      </c>
    </row>
    <row r="332" spans="1:11" ht="25.5">
      <c r="A332" s="29" t="s">
        <v>99</v>
      </c>
      <c r="B332" s="10" t="s">
        <v>161</v>
      </c>
      <c r="C332" s="11">
        <v>5184.29</v>
      </c>
      <c r="D332" s="11">
        <v>15000</v>
      </c>
      <c r="E332" s="11">
        <v>0</v>
      </c>
      <c r="F332" s="11">
        <v>1986.13</v>
      </c>
      <c r="G332" s="11">
        <f t="shared" si="40"/>
        <v>-3198.16</v>
      </c>
      <c r="H332" s="11">
        <f t="shared" si="41"/>
        <v>-1986.13</v>
      </c>
      <c r="I332" s="12">
        <f t="shared" si="42"/>
        <v>-61.68945024294551</v>
      </c>
      <c r="J332" s="12">
        <f t="shared" si="43"/>
        <v>0</v>
      </c>
      <c r="K332" s="12">
        <f t="shared" si="44"/>
        <v>13.240866666666667</v>
      </c>
    </row>
    <row r="333" spans="1:11" ht="25.5">
      <c r="A333" s="29" t="s">
        <v>100</v>
      </c>
      <c r="B333" s="10" t="s">
        <v>153</v>
      </c>
      <c r="C333" s="11">
        <v>4321247.19</v>
      </c>
      <c r="D333" s="11">
        <v>6436134</v>
      </c>
      <c r="E333" s="11">
        <v>6436134</v>
      </c>
      <c r="F333" s="11">
        <v>4976503.42</v>
      </c>
      <c r="G333" s="11">
        <f t="shared" si="40"/>
        <v>655256.2299999995</v>
      </c>
      <c r="H333" s="11">
        <f t="shared" si="41"/>
        <v>1459630.58</v>
      </c>
      <c r="I333" s="12">
        <f t="shared" si="42"/>
        <v>15.163590537388345</v>
      </c>
      <c r="J333" s="12">
        <f t="shared" si="43"/>
        <v>77.3213146276942</v>
      </c>
      <c r="K333" s="12">
        <f t="shared" si="44"/>
        <v>77.3213146276942</v>
      </c>
    </row>
    <row r="334" spans="1:11" ht="25.5">
      <c r="A334" s="28" t="s">
        <v>101</v>
      </c>
      <c r="B334" s="10" t="s">
        <v>154</v>
      </c>
      <c r="C334" s="11">
        <v>106407.67</v>
      </c>
      <c r="D334" s="11">
        <v>131627</v>
      </c>
      <c r="E334" s="11">
        <v>131627</v>
      </c>
      <c r="F334" s="11">
        <v>104124.05</v>
      </c>
      <c r="G334" s="11">
        <f t="shared" si="40"/>
        <v>-2283.6199999999953</v>
      </c>
      <c r="H334" s="11">
        <f t="shared" si="41"/>
        <v>27502.949999999997</v>
      </c>
      <c r="I334" s="12">
        <f t="shared" si="42"/>
        <v>-2.1461046933928714</v>
      </c>
      <c r="J334" s="12">
        <f t="shared" si="43"/>
        <v>79.10538871204237</v>
      </c>
      <c r="K334" s="12">
        <f t="shared" si="44"/>
        <v>79.10538871204237</v>
      </c>
    </row>
    <row r="335" spans="1:11" ht="12.75">
      <c r="A335" s="24"/>
      <c r="B335" s="10" t="s">
        <v>105</v>
      </c>
      <c r="C335" s="11">
        <v>-1980404.11</v>
      </c>
      <c r="D335" s="11">
        <v>-4806662</v>
      </c>
      <c r="E335" s="11">
        <v>-4806662</v>
      </c>
      <c r="F335" s="11">
        <v>3720833.51</v>
      </c>
      <c r="G335" s="11">
        <f t="shared" si="40"/>
        <v>5701237.62</v>
      </c>
      <c r="H335" s="11">
        <f t="shared" si="41"/>
        <v>-8527495.51</v>
      </c>
      <c r="I335" s="12">
        <f t="shared" si="42"/>
        <v>-287.88253827649345</v>
      </c>
      <c r="J335" s="12">
        <f t="shared" si="43"/>
        <v>-77.40992626483826</v>
      </c>
      <c r="K335" s="12">
        <f t="shared" si="44"/>
        <v>-77.40992626483826</v>
      </c>
    </row>
    <row r="336" spans="1:11" ht="12.75">
      <c r="A336" s="24" t="s">
        <v>134</v>
      </c>
      <c r="B336" s="10" t="s">
        <v>132</v>
      </c>
      <c r="C336" s="11">
        <v>1980404.11</v>
      </c>
      <c r="D336" s="11">
        <v>4806662</v>
      </c>
      <c r="E336" s="11">
        <v>4806662</v>
      </c>
      <c r="F336" s="11">
        <v>-3720833.51</v>
      </c>
      <c r="G336" s="11">
        <f t="shared" si="40"/>
        <v>-5701237.62</v>
      </c>
      <c r="H336" s="11">
        <f t="shared" si="41"/>
        <v>8527495.51</v>
      </c>
      <c r="I336" s="12">
        <f t="shared" si="42"/>
        <v>-287.88253827649345</v>
      </c>
      <c r="J336" s="12">
        <f t="shared" si="43"/>
        <v>-77.40992626483826</v>
      </c>
      <c r="K336" s="12">
        <f t="shared" si="44"/>
        <v>-77.40992626483826</v>
      </c>
    </row>
    <row r="337" spans="1:11" ht="12.75">
      <c r="A337" s="26" t="s">
        <v>135</v>
      </c>
      <c r="B337" s="10" t="s">
        <v>133</v>
      </c>
      <c r="C337" s="11">
        <v>1980404.11</v>
      </c>
      <c r="D337" s="11">
        <v>4806662</v>
      </c>
      <c r="E337" s="11">
        <v>4806662</v>
      </c>
      <c r="F337" s="11">
        <v>-3720833.51</v>
      </c>
      <c r="G337" s="11">
        <f t="shared" si="40"/>
        <v>-5701237.62</v>
      </c>
      <c r="H337" s="11">
        <f t="shared" si="41"/>
        <v>8527495.51</v>
      </c>
      <c r="I337" s="12">
        <f t="shared" si="42"/>
        <v>-287.88253827649345</v>
      </c>
      <c r="J337" s="12">
        <f t="shared" si="43"/>
        <v>-77.40992626483826</v>
      </c>
      <c r="K337" s="12">
        <f t="shared" si="44"/>
        <v>-77.40992626483826</v>
      </c>
    </row>
    <row r="338" spans="1:11" ht="25.5">
      <c r="A338" s="27" t="s">
        <v>46</v>
      </c>
      <c r="B338" s="10" t="s">
        <v>35</v>
      </c>
      <c r="C338" s="11">
        <v>1980404.11</v>
      </c>
      <c r="D338" s="11">
        <v>4806662</v>
      </c>
      <c r="E338" s="11">
        <v>4806662</v>
      </c>
      <c r="F338" s="11">
        <v>-3720833.51</v>
      </c>
      <c r="G338" s="11">
        <f t="shared" si="40"/>
        <v>-5701237.62</v>
      </c>
      <c r="H338" s="11">
        <f t="shared" si="41"/>
        <v>8527495.51</v>
      </c>
      <c r="I338" s="12">
        <f t="shared" si="42"/>
        <v>-287.88253827649345</v>
      </c>
      <c r="J338" s="12">
        <f t="shared" si="43"/>
        <v>-77.40992626483826</v>
      </c>
      <c r="K338" s="12">
        <f t="shared" si="44"/>
        <v>-77.40992626483826</v>
      </c>
    </row>
    <row r="339" spans="1:11" ht="12.75">
      <c r="A339" s="24"/>
      <c r="B339" s="10"/>
      <c r="C339" s="11"/>
      <c r="D339" s="11"/>
      <c r="E339" s="11"/>
      <c r="F339" s="11"/>
      <c r="G339" s="11"/>
      <c r="H339" s="11"/>
      <c r="I339" s="12"/>
      <c r="J339" s="12"/>
      <c r="K339" s="12"/>
    </row>
    <row r="340" spans="1:11" s="3" customFormat="1" ht="12.75">
      <c r="A340" s="35" t="s">
        <v>3</v>
      </c>
      <c r="B340" s="13" t="s">
        <v>8</v>
      </c>
      <c r="C340" s="14"/>
      <c r="D340" s="14"/>
      <c r="E340" s="14"/>
      <c r="F340" s="14"/>
      <c r="G340" s="14"/>
      <c r="H340" s="14"/>
      <c r="I340" s="15"/>
      <c r="J340" s="15"/>
      <c r="K340" s="15"/>
    </row>
    <row r="341" spans="1:11" ht="12.75">
      <c r="A341" s="24" t="s">
        <v>106</v>
      </c>
      <c r="B341" s="10" t="s">
        <v>107</v>
      </c>
      <c r="C341" s="11">
        <v>620452294.64</v>
      </c>
      <c r="D341" s="11">
        <v>806304284</v>
      </c>
      <c r="E341" s="11">
        <v>742249286</v>
      </c>
      <c r="F341" s="11">
        <v>850465347.82</v>
      </c>
      <c r="G341" s="11">
        <f aca="true" t="shared" si="45" ref="G341:G372">F341-C341</f>
        <v>230013053.18000007</v>
      </c>
      <c r="H341" s="11">
        <f aca="true" t="shared" si="46" ref="H341:H372">E341-F341</f>
        <v>-108216061.82000005</v>
      </c>
      <c r="I341" s="12">
        <f aca="true" t="shared" si="47" ref="I341:I372">IF(ISERROR(F341/C341),0,F341/C341*100-100)</f>
        <v>37.07183536382257</v>
      </c>
      <c r="J341" s="12">
        <f aca="true" t="shared" si="48" ref="J341:J372">IF(ISERROR(F341/E341),0,F341/E341*100)</f>
        <v>114.57947671505069</v>
      </c>
      <c r="K341" s="12">
        <f aca="true" t="shared" si="49" ref="K341:K372">IF(ISERROR(F341/D341),0,F341/D341*100)</f>
        <v>105.47697248995394</v>
      </c>
    </row>
    <row r="342" spans="1:11" ht="12.75">
      <c r="A342" s="26" t="s">
        <v>108</v>
      </c>
      <c r="B342" s="10" t="s">
        <v>109</v>
      </c>
      <c r="C342" s="11">
        <v>591338165.58</v>
      </c>
      <c r="D342" s="11">
        <v>705578256</v>
      </c>
      <c r="E342" s="11">
        <v>705578256</v>
      </c>
      <c r="F342" s="11">
        <v>749544651.58</v>
      </c>
      <c r="G342" s="11">
        <f t="shared" si="45"/>
        <v>158206486</v>
      </c>
      <c r="H342" s="11">
        <f t="shared" si="46"/>
        <v>-43966395.58000004</v>
      </c>
      <c r="I342" s="12">
        <f t="shared" si="47"/>
        <v>26.753978553849464</v>
      </c>
      <c r="J342" s="12">
        <f t="shared" si="48"/>
        <v>106.23125715767523</v>
      </c>
      <c r="K342" s="12">
        <f t="shared" si="49"/>
        <v>106.23125715767523</v>
      </c>
    </row>
    <row r="343" spans="1:11" ht="12.75">
      <c r="A343" s="27" t="s">
        <v>84</v>
      </c>
      <c r="B343" s="10" t="s">
        <v>85</v>
      </c>
      <c r="C343" s="11">
        <v>591338165.58</v>
      </c>
      <c r="D343" s="11">
        <v>705578256</v>
      </c>
      <c r="E343" s="11">
        <v>705578256</v>
      </c>
      <c r="F343" s="11">
        <v>749544651.58</v>
      </c>
      <c r="G343" s="11">
        <f t="shared" si="45"/>
        <v>158206486</v>
      </c>
      <c r="H343" s="11">
        <f t="shared" si="46"/>
        <v>-43966395.58000004</v>
      </c>
      <c r="I343" s="12">
        <f t="shared" si="47"/>
        <v>26.753978553849464</v>
      </c>
      <c r="J343" s="12">
        <f t="shared" si="48"/>
        <v>106.23125715767523</v>
      </c>
      <c r="K343" s="12">
        <f t="shared" si="49"/>
        <v>106.23125715767523</v>
      </c>
    </row>
    <row r="344" spans="1:11" ht="12.75">
      <c r="A344" s="28" t="s">
        <v>86</v>
      </c>
      <c r="B344" s="10" t="s">
        <v>87</v>
      </c>
      <c r="C344" s="11">
        <v>600820730.68</v>
      </c>
      <c r="D344" s="11">
        <v>705578256</v>
      </c>
      <c r="E344" s="11">
        <v>705578256</v>
      </c>
      <c r="F344" s="11">
        <v>761486747.16</v>
      </c>
      <c r="G344" s="11">
        <f t="shared" si="45"/>
        <v>160666016.48000002</v>
      </c>
      <c r="H344" s="11">
        <f t="shared" si="46"/>
        <v>-55908491.15999997</v>
      </c>
      <c r="I344" s="12">
        <f t="shared" si="47"/>
        <v>26.741090690755726</v>
      </c>
      <c r="J344" s="12">
        <f t="shared" si="48"/>
        <v>107.92378317848843</v>
      </c>
      <c r="K344" s="12">
        <f t="shared" si="49"/>
        <v>107.92378317848843</v>
      </c>
    </row>
    <row r="345" spans="1:11" ht="12.75">
      <c r="A345" s="29" t="s">
        <v>88</v>
      </c>
      <c r="B345" s="10" t="s">
        <v>89</v>
      </c>
      <c r="C345" s="11">
        <v>10105.25</v>
      </c>
      <c r="D345" s="11">
        <v>15000</v>
      </c>
      <c r="E345" s="11">
        <v>15000</v>
      </c>
      <c r="F345" s="11">
        <v>2570.09</v>
      </c>
      <c r="G345" s="11">
        <f t="shared" si="45"/>
        <v>-7535.16</v>
      </c>
      <c r="H345" s="11">
        <f t="shared" si="46"/>
        <v>12429.91</v>
      </c>
      <c r="I345" s="12">
        <f t="shared" si="47"/>
        <v>-74.56678459216744</v>
      </c>
      <c r="J345" s="12">
        <f t="shared" si="48"/>
        <v>17.133933333333335</v>
      </c>
      <c r="K345" s="12">
        <f t="shared" si="49"/>
        <v>17.133933333333335</v>
      </c>
    </row>
    <row r="346" spans="1:11" ht="25.5">
      <c r="A346" s="29" t="s">
        <v>91</v>
      </c>
      <c r="B346" s="10" t="s">
        <v>12</v>
      </c>
      <c r="C346" s="11">
        <v>600810625.43</v>
      </c>
      <c r="D346" s="11">
        <v>705563256</v>
      </c>
      <c r="E346" s="11">
        <v>705563256</v>
      </c>
      <c r="F346" s="11">
        <v>761484177.07</v>
      </c>
      <c r="G346" s="11">
        <f t="shared" si="45"/>
        <v>160673551.6400001</v>
      </c>
      <c r="H346" s="11">
        <f t="shared" si="46"/>
        <v>-55920921.07000005</v>
      </c>
      <c r="I346" s="12">
        <f t="shared" si="47"/>
        <v>26.742794624347084</v>
      </c>
      <c r="J346" s="12">
        <f t="shared" si="48"/>
        <v>107.92571333533276</v>
      </c>
      <c r="K346" s="12">
        <f t="shared" si="49"/>
        <v>107.92571333533276</v>
      </c>
    </row>
    <row r="347" spans="1:11" ht="25.5">
      <c r="A347" s="34" t="s">
        <v>75</v>
      </c>
      <c r="B347" s="10" t="s">
        <v>143</v>
      </c>
      <c r="C347" s="11">
        <v>600810625.43</v>
      </c>
      <c r="D347" s="11">
        <v>705563256</v>
      </c>
      <c r="E347" s="11">
        <v>705563256</v>
      </c>
      <c r="F347" s="11">
        <v>761484177.07</v>
      </c>
      <c r="G347" s="11">
        <f t="shared" si="45"/>
        <v>160673551.6400001</v>
      </c>
      <c r="H347" s="11">
        <f t="shared" si="46"/>
        <v>-55920921.07000005</v>
      </c>
      <c r="I347" s="12">
        <f t="shared" si="47"/>
        <v>26.742794624347084</v>
      </c>
      <c r="J347" s="12">
        <f t="shared" si="48"/>
        <v>107.92571333533276</v>
      </c>
      <c r="K347" s="12">
        <f t="shared" si="49"/>
        <v>107.92571333533276</v>
      </c>
    </row>
    <row r="348" spans="1:11" ht="12.75">
      <c r="A348" s="29" t="s">
        <v>76</v>
      </c>
      <c r="B348" s="10" t="s">
        <v>77</v>
      </c>
      <c r="C348" s="11">
        <v>-9482565.1</v>
      </c>
      <c r="D348" s="11">
        <v>0</v>
      </c>
      <c r="E348" s="11">
        <v>0</v>
      </c>
      <c r="F348" s="11">
        <v>-11942095.58</v>
      </c>
      <c r="G348" s="11">
        <f t="shared" si="45"/>
        <v>-2459530.4800000004</v>
      </c>
      <c r="H348" s="11">
        <f t="shared" si="46"/>
        <v>11942095.58</v>
      </c>
      <c r="I348" s="12">
        <f t="shared" si="47"/>
        <v>25.937396200949905</v>
      </c>
      <c r="J348" s="12">
        <f t="shared" si="48"/>
        <v>0</v>
      </c>
      <c r="K348" s="12">
        <f t="shared" si="49"/>
        <v>0</v>
      </c>
    </row>
    <row r="349" spans="1:11" ht="12.75">
      <c r="A349" s="34" t="s">
        <v>146</v>
      </c>
      <c r="B349" s="10" t="s">
        <v>155</v>
      </c>
      <c r="C349" s="11">
        <v>-9482565.1</v>
      </c>
      <c r="D349" s="11">
        <v>0</v>
      </c>
      <c r="E349" s="11">
        <v>0</v>
      </c>
      <c r="F349" s="11">
        <v>-11942095.58</v>
      </c>
      <c r="G349" s="11">
        <f t="shared" si="45"/>
        <v>-2459530.4800000004</v>
      </c>
      <c r="H349" s="11">
        <f t="shared" si="46"/>
        <v>11942095.58</v>
      </c>
      <c r="I349" s="12">
        <f t="shared" si="47"/>
        <v>25.937396200949905</v>
      </c>
      <c r="J349" s="12">
        <f t="shared" si="48"/>
        <v>0</v>
      </c>
      <c r="K349" s="12">
        <f t="shared" si="49"/>
        <v>0</v>
      </c>
    </row>
    <row r="350" spans="1:11" ht="12.75">
      <c r="A350" s="26" t="s">
        <v>39</v>
      </c>
      <c r="B350" s="10" t="s">
        <v>40</v>
      </c>
      <c r="C350" s="11">
        <v>1745618.81</v>
      </c>
      <c r="D350" s="11">
        <v>1375560</v>
      </c>
      <c r="E350" s="11">
        <v>1375560</v>
      </c>
      <c r="F350" s="11">
        <v>1833208.61</v>
      </c>
      <c r="G350" s="11">
        <f t="shared" si="45"/>
        <v>87589.80000000005</v>
      </c>
      <c r="H350" s="11">
        <f t="shared" si="46"/>
        <v>-457648.6100000001</v>
      </c>
      <c r="I350" s="12">
        <f t="shared" si="47"/>
        <v>5.017693410395822</v>
      </c>
      <c r="J350" s="12">
        <f t="shared" si="48"/>
        <v>133.2699853150717</v>
      </c>
      <c r="K350" s="12">
        <f t="shared" si="49"/>
        <v>133.2699853150717</v>
      </c>
    </row>
    <row r="351" spans="1:11" ht="25.5">
      <c r="A351" s="27" t="s">
        <v>148</v>
      </c>
      <c r="B351" s="10" t="s">
        <v>131</v>
      </c>
      <c r="C351" s="11">
        <v>1745618.81</v>
      </c>
      <c r="D351" s="11">
        <v>0</v>
      </c>
      <c r="E351" s="11">
        <v>0</v>
      </c>
      <c r="F351" s="11">
        <v>1833208.61</v>
      </c>
      <c r="G351" s="11">
        <f t="shared" si="45"/>
        <v>87589.80000000005</v>
      </c>
      <c r="H351" s="11">
        <f t="shared" si="46"/>
        <v>-1833208.61</v>
      </c>
      <c r="I351" s="12">
        <f t="shared" si="47"/>
        <v>5.017693410395822</v>
      </c>
      <c r="J351" s="12">
        <f t="shared" si="48"/>
        <v>0</v>
      </c>
      <c r="K351" s="12">
        <f t="shared" si="49"/>
        <v>0</v>
      </c>
    </row>
    <row r="352" spans="1:11" ht="25.5">
      <c r="A352" s="28" t="s">
        <v>117</v>
      </c>
      <c r="B352" s="10" t="s">
        <v>16</v>
      </c>
      <c r="C352" s="11">
        <v>1419167.14</v>
      </c>
      <c r="D352" s="11">
        <v>0</v>
      </c>
      <c r="E352" s="11">
        <v>0</v>
      </c>
      <c r="F352" s="11">
        <v>1507648.89</v>
      </c>
      <c r="G352" s="11">
        <f t="shared" si="45"/>
        <v>88481.75</v>
      </c>
      <c r="H352" s="11">
        <f t="shared" si="46"/>
        <v>-1507648.89</v>
      </c>
      <c r="I352" s="12">
        <f t="shared" si="47"/>
        <v>6.2347659768954315</v>
      </c>
      <c r="J352" s="12">
        <f t="shared" si="48"/>
        <v>0</v>
      </c>
      <c r="K352" s="12">
        <f t="shared" si="49"/>
        <v>0</v>
      </c>
    </row>
    <row r="353" spans="1:11" ht="12.75">
      <c r="A353" s="29" t="s">
        <v>118</v>
      </c>
      <c r="B353" s="10" t="s">
        <v>119</v>
      </c>
      <c r="C353" s="11">
        <v>1338804.18</v>
      </c>
      <c r="D353" s="11">
        <v>0</v>
      </c>
      <c r="E353" s="11">
        <v>0</v>
      </c>
      <c r="F353" s="11">
        <v>1441837.21</v>
      </c>
      <c r="G353" s="11">
        <f t="shared" si="45"/>
        <v>103033.03000000003</v>
      </c>
      <c r="H353" s="11">
        <f t="shared" si="46"/>
        <v>-1441837.21</v>
      </c>
      <c r="I353" s="12">
        <f t="shared" si="47"/>
        <v>7.695899933625853</v>
      </c>
      <c r="J353" s="12">
        <f t="shared" si="48"/>
        <v>0</v>
      </c>
      <c r="K353" s="12">
        <f t="shared" si="49"/>
        <v>0</v>
      </c>
    </row>
    <row r="354" spans="1:11" ht="12.75">
      <c r="A354" s="29" t="s">
        <v>126</v>
      </c>
      <c r="B354" s="10" t="s">
        <v>127</v>
      </c>
      <c r="C354" s="11">
        <v>70721.2</v>
      </c>
      <c r="D354" s="11">
        <v>0</v>
      </c>
      <c r="E354" s="11">
        <v>0</v>
      </c>
      <c r="F354" s="11">
        <v>65811.68</v>
      </c>
      <c r="G354" s="11">
        <f t="shared" si="45"/>
        <v>-4909.520000000004</v>
      </c>
      <c r="H354" s="11">
        <f t="shared" si="46"/>
        <v>-65811.68</v>
      </c>
      <c r="I354" s="12">
        <f t="shared" si="47"/>
        <v>-6.94207677471536</v>
      </c>
      <c r="J354" s="12">
        <f t="shared" si="48"/>
        <v>0</v>
      </c>
      <c r="K354" s="12">
        <f t="shared" si="49"/>
        <v>0</v>
      </c>
    </row>
    <row r="355" spans="1:11" ht="25.5">
      <c r="A355" s="28" t="s">
        <v>128</v>
      </c>
      <c r="B355" s="10" t="s">
        <v>21</v>
      </c>
      <c r="C355" s="11">
        <v>326451.67</v>
      </c>
      <c r="D355" s="11">
        <v>0</v>
      </c>
      <c r="E355" s="11">
        <v>0</v>
      </c>
      <c r="F355" s="11">
        <v>325559.72</v>
      </c>
      <c r="G355" s="11">
        <f t="shared" si="45"/>
        <v>-891.9500000000116</v>
      </c>
      <c r="H355" s="11">
        <f t="shared" si="46"/>
        <v>-325559.72</v>
      </c>
      <c r="I355" s="12">
        <f t="shared" si="47"/>
        <v>-0.27322574272633915</v>
      </c>
      <c r="J355" s="12">
        <f t="shared" si="48"/>
        <v>0</v>
      </c>
      <c r="K355" s="12">
        <f t="shared" si="49"/>
        <v>0</v>
      </c>
    </row>
    <row r="356" spans="1:11" ht="25.5">
      <c r="A356" s="29" t="s">
        <v>129</v>
      </c>
      <c r="B356" s="10" t="s">
        <v>22</v>
      </c>
      <c r="C356" s="11">
        <v>326451.67</v>
      </c>
      <c r="D356" s="11">
        <v>0</v>
      </c>
      <c r="E356" s="11">
        <v>0</v>
      </c>
      <c r="F356" s="11">
        <v>325559.72</v>
      </c>
      <c r="G356" s="11">
        <f t="shared" si="45"/>
        <v>-891.9500000000116</v>
      </c>
      <c r="H356" s="11">
        <f t="shared" si="46"/>
        <v>-325559.72</v>
      </c>
      <c r="I356" s="12">
        <f t="shared" si="47"/>
        <v>-0.27322574272633915</v>
      </c>
      <c r="J356" s="12">
        <f t="shared" si="48"/>
        <v>0</v>
      </c>
      <c r="K356" s="12">
        <f t="shared" si="49"/>
        <v>0</v>
      </c>
    </row>
    <row r="357" spans="1:11" ht="12.75">
      <c r="A357" s="26" t="s">
        <v>47</v>
      </c>
      <c r="B357" s="10" t="s">
        <v>48</v>
      </c>
      <c r="C357" s="11">
        <v>27368510.25</v>
      </c>
      <c r="D357" s="11">
        <v>99350468</v>
      </c>
      <c r="E357" s="11">
        <v>35295470</v>
      </c>
      <c r="F357" s="11">
        <v>99087487.63</v>
      </c>
      <c r="G357" s="11">
        <f t="shared" si="45"/>
        <v>71718977.38</v>
      </c>
      <c r="H357" s="11">
        <f t="shared" si="46"/>
        <v>-63792017.629999995</v>
      </c>
      <c r="I357" s="12">
        <f t="shared" si="47"/>
        <v>262.04925560389245</v>
      </c>
      <c r="J357" s="12">
        <f t="shared" si="48"/>
        <v>280.73712470750496</v>
      </c>
      <c r="K357" s="12">
        <f t="shared" si="49"/>
        <v>99.73530032088021</v>
      </c>
    </row>
    <row r="358" spans="1:11" ht="12.75">
      <c r="A358" s="27" t="s">
        <v>49</v>
      </c>
      <c r="B358" s="10" t="s">
        <v>50</v>
      </c>
      <c r="C358" s="11">
        <v>6053702.25</v>
      </c>
      <c r="D358" s="11">
        <v>2168635</v>
      </c>
      <c r="E358" s="11">
        <v>2168635</v>
      </c>
      <c r="F358" s="11">
        <v>35032489.63</v>
      </c>
      <c r="G358" s="11">
        <f t="shared" si="45"/>
        <v>28978787.380000003</v>
      </c>
      <c r="H358" s="11">
        <f t="shared" si="46"/>
        <v>-32863854.630000003</v>
      </c>
      <c r="I358" s="12">
        <f t="shared" si="47"/>
        <v>478.69528733429206</v>
      </c>
      <c r="J358" s="12">
        <f t="shared" si="48"/>
        <v>1615.4165929259652</v>
      </c>
      <c r="K358" s="12">
        <f t="shared" si="49"/>
        <v>1615.4165929259652</v>
      </c>
    </row>
    <row r="359" spans="1:11" ht="25.5">
      <c r="A359" s="28" t="s">
        <v>51</v>
      </c>
      <c r="B359" s="10" t="s">
        <v>24</v>
      </c>
      <c r="C359" s="11">
        <v>4178081.09</v>
      </c>
      <c r="D359" s="11">
        <v>0</v>
      </c>
      <c r="E359" s="11">
        <v>0</v>
      </c>
      <c r="F359" s="11">
        <v>33087249.5</v>
      </c>
      <c r="G359" s="11">
        <f t="shared" si="45"/>
        <v>28909168.41</v>
      </c>
      <c r="H359" s="11">
        <f t="shared" si="46"/>
        <v>-33087249.5</v>
      </c>
      <c r="I359" s="12">
        <f t="shared" si="47"/>
        <v>691.9245411294783</v>
      </c>
      <c r="J359" s="12">
        <f t="shared" si="48"/>
        <v>0</v>
      </c>
      <c r="K359" s="12">
        <f t="shared" si="49"/>
        <v>0</v>
      </c>
    </row>
    <row r="360" spans="1:11" ht="12.75">
      <c r="A360" s="28" t="s">
        <v>52</v>
      </c>
      <c r="B360" s="10" t="s">
        <v>53</v>
      </c>
      <c r="C360" s="11">
        <v>1875621.16</v>
      </c>
      <c r="D360" s="11">
        <v>2168635</v>
      </c>
      <c r="E360" s="11">
        <v>2168635</v>
      </c>
      <c r="F360" s="11">
        <v>1945240.13</v>
      </c>
      <c r="G360" s="11">
        <f t="shared" si="45"/>
        <v>69618.96999999997</v>
      </c>
      <c r="H360" s="11">
        <f t="shared" si="46"/>
        <v>223394.8700000001</v>
      </c>
      <c r="I360" s="12">
        <f t="shared" si="47"/>
        <v>3.7117820743715697</v>
      </c>
      <c r="J360" s="12">
        <f t="shared" si="48"/>
        <v>89.69882575906041</v>
      </c>
      <c r="K360" s="12">
        <f t="shared" si="49"/>
        <v>89.69882575906041</v>
      </c>
    </row>
    <row r="361" spans="1:11" ht="12.75">
      <c r="A361" s="29" t="s">
        <v>65</v>
      </c>
      <c r="B361" s="10" t="s">
        <v>45</v>
      </c>
      <c r="C361" s="11">
        <v>1875621.16</v>
      </c>
      <c r="D361" s="11">
        <v>2168635</v>
      </c>
      <c r="E361" s="11">
        <v>2168635</v>
      </c>
      <c r="F361" s="11">
        <v>1945240.13</v>
      </c>
      <c r="G361" s="11">
        <f t="shared" si="45"/>
        <v>69618.96999999997</v>
      </c>
      <c r="H361" s="11">
        <f t="shared" si="46"/>
        <v>223394.8700000001</v>
      </c>
      <c r="I361" s="12">
        <f t="shared" si="47"/>
        <v>3.7117820743715697</v>
      </c>
      <c r="J361" s="12">
        <f t="shared" si="48"/>
        <v>89.69882575906041</v>
      </c>
      <c r="K361" s="12">
        <f t="shared" si="49"/>
        <v>89.69882575906041</v>
      </c>
    </row>
    <row r="362" spans="1:11" ht="12.75">
      <c r="A362" s="24" t="s">
        <v>66</v>
      </c>
      <c r="B362" s="10" t="s">
        <v>67</v>
      </c>
      <c r="C362" s="11">
        <v>723946306.05</v>
      </c>
      <c r="D362" s="11">
        <v>870437557</v>
      </c>
      <c r="E362" s="11">
        <v>791425874</v>
      </c>
      <c r="F362" s="11">
        <v>854177790.62</v>
      </c>
      <c r="G362" s="11">
        <f t="shared" si="45"/>
        <v>130231484.57000005</v>
      </c>
      <c r="H362" s="11">
        <f t="shared" si="46"/>
        <v>-62751916.620000005</v>
      </c>
      <c r="I362" s="12">
        <f t="shared" si="47"/>
        <v>17.98910823657212</v>
      </c>
      <c r="J362" s="12">
        <f t="shared" si="48"/>
        <v>107.9289695575457</v>
      </c>
      <c r="K362" s="12">
        <f t="shared" si="49"/>
        <v>98.13200082541935</v>
      </c>
    </row>
    <row r="363" spans="1:11" ht="12.75">
      <c r="A363" s="26" t="s">
        <v>108</v>
      </c>
      <c r="B363" s="10" t="s">
        <v>68</v>
      </c>
      <c r="C363" s="11">
        <v>723946306.05</v>
      </c>
      <c r="D363" s="11">
        <v>870437557</v>
      </c>
      <c r="E363" s="11">
        <v>791425874</v>
      </c>
      <c r="F363" s="11">
        <v>854177790.62</v>
      </c>
      <c r="G363" s="11">
        <f t="shared" si="45"/>
        <v>130231484.57000005</v>
      </c>
      <c r="H363" s="11">
        <f t="shared" si="46"/>
        <v>-62751916.620000005</v>
      </c>
      <c r="I363" s="12">
        <f t="shared" si="47"/>
        <v>17.98910823657212</v>
      </c>
      <c r="J363" s="12">
        <f t="shared" si="48"/>
        <v>107.9289695575457</v>
      </c>
      <c r="K363" s="12">
        <f t="shared" si="49"/>
        <v>98.13200082541935</v>
      </c>
    </row>
    <row r="364" spans="1:11" ht="12.75">
      <c r="A364" s="27" t="s">
        <v>84</v>
      </c>
      <c r="B364" s="10" t="s">
        <v>159</v>
      </c>
      <c r="C364" s="11">
        <v>591167531.05</v>
      </c>
      <c r="D364" s="11">
        <v>715405373</v>
      </c>
      <c r="E364" s="11">
        <v>636393690</v>
      </c>
      <c r="F364" s="11">
        <v>701833791.08</v>
      </c>
      <c r="G364" s="11">
        <f t="shared" si="45"/>
        <v>110666260.03000009</v>
      </c>
      <c r="H364" s="11">
        <f t="shared" si="46"/>
        <v>-65440101.08000004</v>
      </c>
      <c r="I364" s="12">
        <f t="shared" si="47"/>
        <v>18.71994895143186</v>
      </c>
      <c r="J364" s="12">
        <f t="shared" si="48"/>
        <v>110.28295882066337</v>
      </c>
      <c r="K364" s="12">
        <f t="shared" si="49"/>
        <v>98.10295219574763</v>
      </c>
    </row>
    <row r="365" spans="1:11" ht="12.75">
      <c r="A365" s="28" t="s">
        <v>95</v>
      </c>
      <c r="B365" s="10" t="s">
        <v>160</v>
      </c>
      <c r="C365" s="11">
        <v>591167531.05</v>
      </c>
      <c r="D365" s="11">
        <v>715405373</v>
      </c>
      <c r="E365" s="11">
        <v>636393690</v>
      </c>
      <c r="F365" s="11">
        <v>701833791.08</v>
      </c>
      <c r="G365" s="11">
        <f t="shared" si="45"/>
        <v>110666260.03000009</v>
      </c>
      <c r="H365" s="11">
        <f t="shared" si="46"/>
        <v>-65440101.08000004</v>
      </c>
      <c r="I365" s="12">
        <f t="shared" si="47"/>
        <v>18.71994895143186</v>
      </c>
      <c r="J365" s="12">
        <f t="shared" si="48"/>
        <v>110.28295882066337</v>
      </c>
      <c r="K365" s="12">
        <f t="shared" si="49"/>
        <v>98.10295219574763</v>
      </c>
    </row>
    <row r="366" spans="1:11" ht="25.5">
      <c r="A366" s="27" t="s">
        <v>83</v>
      </c>
      <c r="B366" s="10" t="s">
        <v>152</v>
      </c>
      <c r="C366" s="11">
        <v>132778775</v>
      </c>
      <c r="D366" s="11">
        <v>155032184</v>
      </c>
      <c r="E366" s="11">
        <v>155032184</v>
      </c>
      <c r="F366" s="11">
        <v>152343999.54</v>
      </c>
      <c r="G366" s="11">
        <f t="shared" si="45"/>
        <v>19565224.53999999</v>
      </c>
      <c r="H366" s="11">
        <f t="shared" si="46"/>
        <v>2688184.4600000083</v>
      </c>
      <c r="I366" s="12">
        <f t="shared" si="47"/>
        <v>14.735204884967487</v>
      </c>
      <c r="J366" s="12">
        <f t="shared" si="48"/>
        <v>98.26604748082501</v>
      </c>
      <c r="K366" s="12">
        <f t="shared" si="49"/>
        <v>98.26604748082501</v>
      </c>
    </row>
    <row r="367" spans="1:11" ht="12.75">
      <c r="A367" s="28" t="s">
        <v>98</v>
      </c>
      <c r="B367" s="10" t="s">
        <v>149</v>
      </c>
      <c r="C367" s="11">
        <v>132778775</v>
      </c>
      <c r="D367" s="11">
        <v>155032184</v>
      </c>
      <c r="E367" s="11">
        <v>155032184</v>
      </c>
      <c r="F367" s="11">
        <v>152343999.54</v>
      </c>
      <c r="G367" s="11">
        <f t="shared" si="45"/>
        <v>19565224.53999999</v>
      </c>
      <c r="H367" s="11">
        <f t="shared" si="46"/>
        <v>2688184.4600000083</v>
      </c>
      <c r="I367" s="12">
        <f t="shared" si="47"/>
        <v>14.735204884967487</v>
      </c>
      <c r="J367" s="12">
        <f t="shared" si="48"/>
        <v>98.26604748082501</v>
      </c>
      <c r="K367" s="12">
        <f t="shared" si="49"/>
        <v>98.26604748082501</v>
      </c>
    </row>
    <row r="368" spans="1:11" ht="25.5">
      <c r="A368" s="29" t="s">
        <v>100</v>
      </c>
      <c r="B368" s="10" t="s">
        <v>153</v>
      </c>
      <c r="C368" s="11">
        <v>132778775</v>
      </c>
      <c r="D368" s="11">
        <v>155032184</v>
      </c>
      <c r="E368" s="11">
        <v>155032184</v>
      </c>
      <c r="F368" s="11">
        <v>152343999.54</v>
      </c>
      <c r="G368" s="11">
        <f t="shared" si="45"/>
        <v>19565224.53999999</v>
      </c>
      <c r="H368" s="11">
        <f t="shared" si="46"/>
        <v>2688184.4600000083</v>
      </c>
      <c r="I368" s="12">
        <f t="shared" si="47"/>
        <v>14.735204884967487</v>
      </c>
      <c r="J368" s="12">
        <f t="shared" si="48"/>
        <v>98.26604748082501</v>
      </c>
      <c r="K368" s="12">
        <f t="shared" si="49"/>
        <v>98.26604748082501</v>
      </c>
    </row>
    <row r="369" spans="1:11" ht="12.75">
      <c r="A369" s="24"/>
      <c r="B369" s="10" t="s">
        <v>105</v>
      </c>
      <c r="C369" s="11">
        <v>-103494011.41</v>
      </c>
      <c r="D369" s="11">
        <v>-64133273</v>
      </c>
      <c r="E369" s="11">
        <v>-49176588</v>
      </c>
      <c r="F369" s="11">
        <v>-3712442.8</v>
      </c>
      <c r="G369" s="11">
        <f t="shared" si="45"/>
        <v>99781568.61</v>
      </c>
      <c r="H369" s="11">
        <f t="shared" si="46"/>
        <v>-45464145.2</v>
      </c>
      <c r="I369" s="12">
        <f t="shared" si="47"/>
        <v>-96.41289119107303</v>
      </c>
      <c r="J369" s="12">
        <f t="shared" si="48"/>
        <v>7.549207765288636</v>
      </c>
      <c r="K369" s="12">
        <f t="shared" si="49"/>
        <v>5.7886376701840865</v>
      </c>
    </row>
    <row r="370" spans="1:11" ht="12.75">
      <c r="A370" s="24" t="s">
        <v>134</v>
      </c>
      <c r="B370" s="10" t="s">
        <v>132</v>
      </c>
      <c r="C370" s="11">
        <v>103494011.41</v>
      </c>
      <c r="D370" s="11">
        <v>64133273</v>
      </c>
      <c r="E370" s="11">
        <v>49176588</v>
      </c>
      <c r="F370" s="11">
        <v>3712442.8</v>
      </c>
      <c r="G370" s="11">
        <f t="shared" si="45"/>
        <v>-99781568.61</v>
      </c>
      <c r="H370" s="11">
        <f t="shared" si="46"/>
        <v>45464145.2</v>
      </c>
      <c r="I370" s="12">
        <f t="shared" si="47"/>
        <v>-96.41289119107303</v>
      </c>
      <c r="J370" s="12">
        <f t="shared" si="48"/>
        <v>7.549207765288636</v>
      </c>
      <c r="K370" s="12">
        <f t="shared" si="49"/>
        <v>5.7886376701840865</v>
      </c>
    </row>
    <row r="371" spans="1:11" ht="12.75">
      <c r="A371" s="26" t="s">
        <v>135</v>
      </c>
      <c r="B371" s="10" t="s">
        <v>133</v>
      </c>
      <c r="C371" s="11">
        <v>103494011.41</v>
      </c>
      <c r="D371" s="11">
        <v>64133273</v>
      </c>
      <c r="E371" s="11">
        <v>49176588</v>
      </c>
      <c r="F371" s="11">
        <v>3712442.8</v>
      </c>
      <c r="G371" s="11">
        <f t="shared" si="45"/>
        <v>-99781568.61</v>
      </c>
      <c r="H371" s="11">
        <f t="shared" si="46"/>
        <v>45464145.2</v>
      </c>
      <c r="I371" s="12">
        <f t="shared" si="47"/>
        <v>-96.41289119107303</v>
      </c>
      <c r="J371" s="12">
        <f t="shared" si="48"/>
        <v>7.549207765288636</v>
      </c>
      <c r="K371" s="12">
        <f t="shared" si="49"/>
        <v>5.7886376701840865</v>
      </c>
    </row>
    <row r="372" spans="1:11" ht="25.5">
      <c r="A372" s="27" t="s">
        <v>46</v>
      </c>
      <c r="B372" s="10" t="s">
        <v>35</v>
      </c>
      <c r="C372" s="11">
        <v>103494011.41</v>
      </c>
      <c r="D372" s="11">
        <v>64133273</v>
      </c>
      <c r="E372" s="11">
        <v>49176588</v>
      </c>
      <c r="F372" s="11">
        <v>3712442.8</v>
      </c>
      <c r="G372" s="11">
        <f t="shared" si="45"/>
        <v>-99781568.61</v>
      </c>
      <c r="H372" s="11">
        <f t="shared" si="46"/>
        <v>45464145.2</v>
      </c>
      <c r="I372" s="12">
        <f t="shared" si="47"/>
        <v>-96.41289119107303</v>
      </c>
      <c r="J372" s="12">
        <f t="shared" si="48"/>
        <v>7.549207765288636</v>
      </c>
      <c r="K372" s="12">
        <f t="shared" si="49"/>
        <v>5.7886376701840865</v>
      </c>
    </row>
    <row r="373" spans="1:11" ht="12.75">
      <c r="A373" s="24"/>
      <c r="B373" s="10"/>
      <c r="C373" s="11"/>
      <c r="D373" s="11"/>
      <c r="E373" s="11"/>
      <c r="F373" s="11"/>
      <c r="G373" s="11"/>
      <c r="H373" s="11"/>
      <c r="I373" s="12"/>
      <c r="J373" s="12"/>
      <c r="K373" s="12"/>
    </row>
    <row r="374" spans="1:11" s="3" customFormat="1" ht="12.75">
      <c r="A374" s="35" t="s">
        <v>4</v>
      </c>
      <c r="B374" s="13" t="s">
        <v>9</v>
      </c>
      <c r="C374" s="14"/>
      <c r="D374" s="14"/>
      <c r="E374" s="14"/>
      <c r="F374" s="14"/>
      <c r="G374" s="14"/>
      <c r="H374" s="14"/>
      <c r="I374" s="15"/>
      <c r="J374" s="15"/>
      <c r="K374" s="15"/>
    </row>
    <row r="375" spans="1:11" ht="12.75">
      <c r="A375" s="24" t="s">
        <v>106</v>
      </c>
      <c r="B375" s="10" t="s">
        <v>107</v>
      </c>
      <c r="C375" s="11">
        <v>21069868.56</v>
      </c>
      <c r="D375" s="11">
        <v>23419382</v>
      </c>
      <c r="E375" s="11">
        <v>23417132</v>
      </c>
      <c r="F375" s="11">
        <v>23493955.66</v>
      </c>
      <c r="G375" s="11">
        <f aca="true" t="shared" si="50" ref="G375:G406">F375-C375</f>
        <v>2424087.1000000015</v>
      </c>
      <c r="H375" s="11">
        <f aca="true" t="shared" si="51" ref="H375:H406">E375-F375</f>
        <v>-76823.66000000015</v>
      </c>
      <c r="I375" s="12">
        <f aca="true" t="shared" si="52" ref="I375:I406">IF(ISERROR(F375/C375),0,F375/C375*100-100)</f>
        <v>11.504993935282528</v>
      </c>
      <c r="J375" s="12">
        <f aca="true" t="shared" si="53" ref="J375:J406">IF(ISERROR(F375/E375),0,F375/E375*100)</f>
        <v>100.32806605010383</v>
      </c>
      <c r="K375" s="12">
        <f aca="true" t="shared" si="54" ref="K375:K406">IF(ISERROR(F375/D375),0,F375/D375*100)</f>
        <v>100.31842710452395</v>
      </c>
    </row>
    <row r="376" spans="1:11" ht="12.75">
      <c r="A376" s="26" t="s">
        <v>39</v>
      </c>
      <c r="B376" s="10" t="s">
        <v>40</v>
      </c>
      <c r="C376" s="11">
        <v>1025186.82</v>
      </c>
      <c r="D376" s="11">
        <v>987051</v>
      </c>
      <c r="E376" s="11">
        <v>987051</v>
      </c>
      <c r="F376" s="11">
        <v>1076576.53</v>
      </c>
      <c r="G376" s="11">
        <f t="shared" si="50"/>
        <v>51389.71000000008</v>
      </c>
      <c r="H376" s="11">
        <f t="shared" si="51"/>
        <v>-89525.53000000003</v>
      </c>
      <c r="I376" s="12">
        <f t="shared" si="52"/>
        <v>5.012716609056696</v>
      </c>
      <c r="J376" s="12">
        <f t="shared" si="53"/>
        <v>109.07000043564112</v>
      </c>
      <c r="K376" s="12">
        <f t="shared" si="54"/>
        <v>109.07000043564112</v>
      </c>
    </row>
    <row r="377" spans="1:11" ht="25.5">
      <c r="A377" s="27" t="s">
        <v>148</v>
      </c>
      <c r="B377" s="10" t="s">
        <v>131</v>
      </c>
      <c r="C377" s="11">
        <v>1025186.82</v>
      </c>
      <c r="D377" s="11">
        <v>0</v>
      </c>
      <c r="E377" s="11">
        <v>0</v>
      </c>
      <c r="F377" s="11">
        <v>1076576.53</v>
      </c>
      <c r="G377" s="11">
        <f t="shared" si="50"/>
        <v>51389.71000000008</v>
      </c>
      <c r="H377" s="11">
        <f t="shared" si="51"/>
        <v>-1076576.53</v>
      </c>
      <c r="I377" s="12">
        <f t="shared" si="52"/>
        <v>5.012716609056696</v>
      </c>
      <c r="J377" s="12">
        <f t="shared" si="53"/>
        <v>0</v>
      </c>
      <c r="K377" s="12">
        <f t="shared" si="54"/>
        <v>0</v>
      </c>
    </row>
    <row r="378" spans="1:11" ht="25.5">
      <c r="A378" s="28" t="s">
        <v>117</v>
      </c>
      <c r="B378" s="10" t="s">
        <v>16</v>
      </c>
      <c r="C378" s="11">
        <v>1025186.82</v>
      </c>
      <c r="D378" s="11">
        <v>0</v>
      </c>
      <c r="E378" s="11">
        <v>0</v>
      </c>
      <c r="F378" s="11">
        <v>1076576.53</v>
      </c>
      <c r="G378" s="11">
        <f t="shared" si="50"/>
        <v>51389.71000000008</v>
      </c>
      <c r="H378" s="11">
        <f t="shared" si="51"/>
        <v>-1076576.53</v>
      </c>
      <c r="I378" s="12">
        <f t="shared" si="52"/>
        <v>5.012716609056696</v>
      </c>
      <c r="J378" s="12">
        <f t="shared" si="53"/>
        <v>0</v>
      </c>
      <c r="K378" s="12">
        <f t="shared" si="54"/>
        <v>0</v>
      </c>
    </row>
    <row r="379" spans="1:11" ht="25.5">
      <c r="A379" s="29" t="s">
        <v>124</v>
      </c>
      <c r="B379" s="10" t="s">
        <v>19</v>
      </c>
      <c r="C379" s="11">
        <v>1024823.27</v>
      </c>
      <c r="D379" s="11">
        <v>0</v>
      </c>
      <c r="E379" s="11">
        <v>0</v>
      </c>
      <c r="F379" s="11">
        <v>1076381.69</v>
      </c>
      <c r="G379" s="11">
        <f t="shared" si="50"/>
        <v>51558.419999999925</v>
      </c>
      <c r="H379" s="11">
        <f t="shared" si="51"/>
        <v>-1076381.69</v>
      </c>
      <c r="I379" s="12">
        <f t="shared" si="52"/>
        <v>5.030957191282354</v>
      </c>
      <c r="J379" s="12">
        <f t="shared" si="53"/>
        <v>0</v>
      </c>
      <c r="K379" s="12">
        <f t="shared" si="54"/>
        <v>0</v>
      </c>
    </row>
    <row r="380" spans="1:11" ht="51">
      <c r="A380" s="29" t="s">
        <v>125</v>
      </c>
      <c r="B380" s="10" t="s">
        <v>20</v>
      </c>
      <c r="C380" s="11">
        <v>363.55</v>
      </c>
      <c r="D380" s="11">
        <v>0</v>
      </c>
      <c r="E380" s="11">
        <v>0</v>
      </c>
      <c r="F380" s="11">
        <v>194.84</v>
      </c>
      <c r="G380" s="11">
        <f t="shared" si="50"/>
        <v>-168.71</v>
      </c>
      <c r="H380" s="11">
        <f t="shared" si="51"/>
        <v>-194.84</v>
      </c>
      <c r="I380" s="12">
        <f t="shared" si="52"/>
        <v>-46.406271489478755</v>
      </c>
      <c r="J380" s="12">
        <f t="shared" si="53"/>
        <v>0</v>
      </c>
      <c r="K380" s="12">
        <f t="shared" si="54"/>
        <v>0</v>
      </c>
    </row>
    <row r="381" spans="1:11" ht="25.5">
      <c r="A381" s="26" t="s">
        <v>130</v>
      </c>
      <c r="B381" s="10" t="s">
        <v>23</v>
      </c>
      <c r="C381" s="11">
        <v>1318.74</v>
      </c>
      <c r="D381" s="11">
        <v>16105</v>
      </c>
      <c r="E381" s="11">
        <v>16105</v>
      </c>
      <c r="F381" s="11">
        <v>1153.13</v>
      </c>
      <c r="G381" s="11">
        <f t="shared" si="50"/>
        <v>-165.6099999999999</v>
      </c>
      <c r="H381" s="11">
        <f t="shared" si="51"/>
        <v>14951.869999999999</v>
      </c>
      <c r="I381" s="12">
        <f t="shared" si="52"/>
        <v>-12.558199493455874</v>
      </c>
      <c r="J381" s="12">
        <f t="shared" si="53"/>
        <v>7.160074511021422</v>
      </c>
      <c r="K381" s="12">
        <f t="shared" si="54"/>
        <v>7.160074511021422</v>
      </c>
    </row>
    <row r="382" spans="1:11" ht="12.75">
      <c r="A382" s="26" t="s">
        <v>47</v>
      </c>
      <c r="B382" s="10" t="s">
        <v>48</v>
      </c>
      <c r="C382" s="11">
        <v>20043363</v>
      </c>
      <c r="D382" s="11">
        <v>22416226</v>
      </c>
      <c r="E382" s="11">
        <v>22413976</v>
      </c>
      <c r="F382" s="11">
        <v>22416226</v>
      </c>
      <c r="G382" s="11">
        <f t="shared" si="50"/>
        <v>2372863</v>
      </c>
      <c r="H382" s="11">
        <f t="shared" si="51"/>
        <v>-2250</v>
      </c>
      <c r="I382" s="12">
        <f t="shared" si="52"/>
        <v>11.838647037425815</v>
      </c>
      <c r="J382" s="12">
        <f t="shared" si="53"/>
        <v>100.01003837962527</v>
      </c>
      <c r="K382" s="12">
        <f t="shared" si="54"/>
        <v>100</v>
      </c>
    </row>
    <row r="383" spans="1:11" ht="12.75">
      <c r="A383" s="27" t="s">
        <v>49</v>
      </c>
      <c r="B383" s="10" t="s">
        <v>50</v>
      </c>
      <c r="C383" s="11">
        <v>19949648</v>
      </c>
      <c r="D383" s="11">
        <v>19820474</v>
      </c>
      <c r="E383" s="11">
        <v>19820474</v>
      </c>
      <c r="F383" s="11">
        <v>21884251</v>
      </c>
      <c r="G383" s="11">
        <f t="shared" si="50"/>
        <v>1934603</v>
      </c>
      <c r="H383" s="11">
        <f t="shared" si="51"/>
        <v>-2063777</v>
      </c>
      <c r="I383" s="12">
        <f t="shared" si="52"/>
        <v>9.697429247874439</v>
      </c>
      <c r="J383" s="12">
        <f t="shared" si="53"/>
        <v>110.41234937166489</v>
      </c>
      <c r="K383" s="12">
        <f t="shared" si="54"/>
        <v>110.41234937166489</v>
      </c>
    </row>
    <row r="384" spans="1:11" ht="25.5">
      <c r="A384" s="28" t="s">
        <v>51</v>
      </c>
      <c r="B384" s="10" t="s">
        <v>24</v>
      </c>
      <c r="C384" s="11">
        <v>1946836</v>
      </c>
      <c r="D384" s="11">
        <v>0</v>
      </c>
      <c r="E384" s="11">
        <v>0</v>
      </c>
      <c r="F384" s="11">
        <v>2063777</v>
      </c>
      <c r="G384" s="11">
        <f t="shared" si="50"/>
        <v>116941</v>
      </c>
      <c r="H384" s="11">
        <f t="shared" si="51"/>
        <v>-2063777</v>
      </c>
      <c r="I384" s="12">
        <f t="shared" si="52"/>
        <v>6.006720648272363</v>
      </c>
      <c r="J384" s="12">
        <f t="shared" si="53"/>
        <v>0</v>
      </c>
      <c r="K384" s="12">
        <f t="shared" si="54"/>
        <v>0</v>
      </c>
    </row>
    <row r="385" spans="1:11" ht="12.75">
      <c r="A385" s="28" t="s">
        <v>52</v>
      </c>
      <c r="B385" s="10" t="s">
        <v>53</v>
      </c>
      <c r="C385" s="11">
        <v>18002812</v>
      </c>
      <c r="D385" s="11">
        <v>19820474</v>
      </c>
      <c r="E385" s="11">
        <v>19820474</v>
      </c>
      <c r="F385" s="11">
        <v>19820474</v>
      </c>
      <c r="G385" s="11">
        <f t="shared" si="50"/>
        <v>1817662</v>
      </c>
      <c r="H385" s="11">
        <f t="shared" si="51"/>
        <v>0</v>
      </c>
      <c r="I385" s="12">
        <f t="shared" si="52"/>
        <v>10.096544917538438</v>
      </c>
      <c r="J385" s="12">
        <f t="shared" si="53"/>
        <v>100</v>
      </c>
      <c r="K385" s="12">
        <f t="shared" si="54"/>
        <v>100</v>
      </c>
    </row>
    <row r="386" spans="1:11" ht="12.75">
      <c r="A386" s="29" t="s">
        <v>54</v>
      </c>
      <c r="B386" s="10" t="s">
        <v>55</v>
      </c>
      <c r="C386" s="11">
        <v>18002812</v>
      </c>
      <c r="D386" s="11">
        <v>19820474</v>
      </c>
      <c r="E386" s="11">
        <v>19820474</v>
      </c>
      <c r="F386" s="11">
        <v>19820474</v>
      </c>
      <c r="G386" s="11">
        <f t="shared" si="50"/>
        <v>1817662</v>
      </c>
      <c r="H386" s="11">
        <f t="shared" si="51"/>
        <v>0</v>
      </c>
      <c r="I386" s="12">
        <f t="shared" si="52"/>
        <v>10.096544917538438</v>
      </c>
      <c r="J386" s="12">
        <f t="shared" si="53"/>
        <v>100</v>
      </c>
      <c r="K386" s="12">
        <f t="shared" si="54"/>
        <v>100</v>
      </c>
    </row>
    <row r="387" spans="1:11" ht="25.5">
      <c r="A387" s="34" t="s">
        <v>61</v>
      </c>
      <c r="B387" s="10" t="s">
        <v>30</v>
      </c>
      <c r="C387" s="11">
        <v>12938620</v>
      </c>
      <c r="D387" s="11">
        <v>14036860</v>
      </c>
      <c r="E387" s="11">
        <v>14036860</v>
      </c>
      <c r="F387" s="11">
        <v>14036860</v>
      </c>
      <c r="G387" s="11">
        <f t="shared" si="50"/>
        <v>1098240</v>
      </c>
      <c r="H387" s="11">
        <f t="shared" si="51"/>
        <v>0</v>
      </c>
      <c r="I387" s="12">
        <f t="shared" si="52"/>
        <v>8.488076780985907</v>
      </c>
      <c r="J387" s="12">
        <f t="shared" si="53"/>
        <v>100</v>
      </c>
      <c r="K387" s="12">
        <f t="shared" si="54"/>
        <v>100</v>
      </c>
    </row>
    <row r="388" spans="1:11" ht="25.5">
      <c r="A388" s="34" t="s">
        <v>62</v>
      </c>
      <c r="B388" s="10" t="s">
        <v>31</v>
      </c>
      <c r="C388" s="11">
        <v>968553</v>
      </c>
      <c r="D388" s="11">
        <v>1238780</v>
      </c>
      <c r="E388" s="11">
        <v>1238780</v>
      </c>
      <c r="F388" s="11">
        <v>1238780</v>
      </c>
      <c r="G388" s="11">
        <f t="shared" si="50"/>
        <v>270227</v>
      </c>
      <c r="H388" s="11">
        <f t="shared" si="51"/>
        <v>0</v>
      </c>
      <c r="I388" s="12">
        <f t="shared" si="52"/>
        <v>27.900073614969955</v>
      </c>
      <c r="J388" s="12">
        <f t="shared" si="53"/>
        <v>100</v>
      </c>
      <c r="K388" s="12">
        <f t="shared" si="54"/>
        <v>100</v>
      </c>
    </row>
    <row r="389" spans="1:11" ht="25.5">
      <c r="A389" s="34" t="s">
        <v>63</v>
      </c>
      <c r="B389" s="10" t="s">
        <v>32</v>
      </c>
      <c r="C389" s="11">
        <v>280844</v>
      </c>
      <c r="D389" s="11">
        <v>398391</v>
      </c>
      <c r="E389" s="11">
        <v>398391</v>
      </c>
      <c r="F389" s="11">
        <v>398391</v>
      </c>
      <c r="G389" s="11">
        <f t="shared" si="50"/>
        <v>117547</v>
      </c>
      <c r="H389" s="11">
        <f t="shared" si="51"/>
        <v>0</v>
      </c>
      <c r="I389" s="12">
        <f t="shared" si="52"/>
        <v>41.85490877497827</v>
      </c>
      <c r="J389" s="12">
        <f t="shared" si="53"/>
        <v>100</v>
      </c>
      <c r="K389" s="12">
        <f t="shared" si="54"/>
        <v>100</v>
      </c>
    </row>
    <row r="390" spans="1:11" ht="25.5">
      <c r="A390" s="34" t="s">
        <v>64</v>
      </c>
      <c r="B390" s="10" t="s">
        <v>33</v>
      </c>
      <c r="C390" s="11">
        <v>3814795</v>
      </c>
      <c r="D390" s="11">
        <v>4146443</v>
      </c>
      <c r="E390" s="11">
        <v>4146443</v>
      </c>
      <c r="F390" s="11">
        <v>4146443</v>
      </c>
      <c r="G390" s="11">
        <f t="shared" si="50"/>
        <v>331648</v>
      </c>
      <c r="H390" s="11">
        <f t="shared" si="51"/>
        <v>0</v>
      </c>
      <c r="I390" s="12">
        <f t="shared" si="52"/>
        <v>8.693730593649192</v>
      </c>
      <c r="J390" s="12">
        <f t="shared" si="53"/>
        <v>100</v>
      </c>
      <c r="K390" s="12">
        <f t="shared" si="54"/>
        <v>100</v>
      </c>
    </row>
    <row r="391" spans="1:11" ht="12.75">
      <c r="A391" s="24" t="s">
        <v>66</v>
      </c>
      <c r="B391" s="10" t="s">
        <v>67</v>
      </c>
      <c r="C391" s="11">
        <v>21105565</v>
      </c>
      <c r="D391" s="11">
        <v>23449936</v>
      </c>
      <c r="E391" s="11">
        <v>23447686</v>
      </c>
      <c r="F391" s="11">
        <v>23214584.1</v>
      </c>
      <c r="G391" s="11">
        <f t="shared" si="50"/>
        <v>2109019.1000000015</v>
      </c>
      <c r="H391" s="11">
        <f t="shared" si="51"/>
        <v>233101.8999999985</v>
      </c>
      <c r="I391" s="12">
        <f t="shared" si="52"/>
        <v>9.99271566527598</v>
      </c>
      <c r="J391" s="12">
        <f t="shared" si="53"/>
        <v>99.00586394751278</v>
      </c>
      <c r="K391" s="12">
        <f t="shared" si="54"/>
        <v>98.99636442504577</v>
      </c>
    </row>
    <row r="392" spans="1:11" ht="12.75">
      <c r="A392" s="26" t="s">
        <v>108</v>
      </c>
      <c r="B392" s="10" t="s">
        <v>68</v>
      </c>
      <c r="C392" s="11">
        <v>19917201</v>
      </c>
      <c r="D392" s="11">
        <v>21582759</v>
      </c>
      <c r="E392" s="11">
        <v>21339810</v>
      </c>
      <c r="F392" s="11">
        <v>21539365.87</v>
      </c>
      <c r="G392" s="11">
        <f t="shared" si="50"/>
        <v>1622164.870000001</v>
      </c>
      <c r="H392" s="11">
        <f t="shared" si="51"/>
        <v>-199555.87000000104</v>
      </c>
      <c r="I392" s="12">
        <f t="shared" si="52"/>
        <v>8.144542348093992</v>
      </c>
      <c r="J392" s="12">
        <f t="shared" si="53"/>
        <v>100.93513423971442</v>
      </c>
      <c r="K392" s="12">
        <f t="shared" si="54"/>
        <v>99.79894539896405</v>
      </c>
    </row>
    <row r="393" spans="1:11" ht="12.75">
      <c r="A393" s="27" t="s">
        <v>69</v>
      </c>
      <c r="B393" s="10" t="s">
        <v>70</v>
      </c>
      <c r="C393" s="11">
        <v>19883692.32</v>
      </c>
      <c r="D393" s="11">
        <v>21560219</v>
      </c>
      <c r="E393" s="11">
        <v>21318951</v>
      </c>
      <c r="F393" s="11">
        <v>21516827.57</v>
      </c>
      <c r="G393" s="11">
        <f t="shared" si="50"/>
        <v>1633135.25</v>
      </c>
      <c r="H393" s="11">
        <f t="shared" si="51"/>
        <v>-197876.5700000003</v>
      </c>
      <c r="I393" s="12">
        <f t="shared" si="52"/>
        <v>8.213440560822363</v>
      </c>
      <c r="J393" s="12">
        <f t="shared" si="53"/>
        <v>100.92817216944681</v>
      </c>
      <c r="K393" s="12">
        <f t="shared" si="54"/>
        <v>99.79874309254465</v>
      </c>
    </row>
    <row r="394" spans="1:11" ht="12.75">
      <c r="A394" s="28" t="s">
        <v>71</v>
      </c>
      <c r="B394" s="10" t="s">
        <v>72</v>
      </c>
      <c r="C394" s="11">
        <v>14223972</v>
      </c>
      <c r="D394" s="11">
        <v>15444352</v>
      </c>
      <c r="E394" s="11">
        <v>15447095</v>
      </c>
      <c r="F394" s="11">
        <v>15444352</v>
      </c>
      <c r="G394" s="11">
        <f t="shared" si="50"/>
        <v>1220380</v>
      </c>
      <c r="H394" s="11">
        <f t="shared" si="51"/>
        <v>2743</v>
      </c>
      <c r="I394" s="12">
        <f t="shared" si="52"/>
        <v>8.57974129870334</v>
      </c>
      <c r="J394" s="12">
        <f t="shared" si="53"/>
        <v>99.9822426158446</v>
      </c>
      <c r="K394" s="12">
        <f t="shared" si="54"/>
        <v>100</v>
      </c>
    </row>
    <row r="395" spans="1:11" ht="12.75">
      <c r="A395" s="28" t="s">
        <v>73</v>
      </c>
      <c r="B395" s="10" t="s">
        <v>136</v>
      </c>
      <c r="C395" s="11">
        <v>5659720.32</v>
      </c>
      <c r="D395" s="11">
        <v>6115867</v>
      </c>
      <c r="E395" s="11">
        <v>5871856</v>
      </c>
      <c r="F395" s="11">
        <v>6072475.57</v>
      </c>
      <c r="G395" s="11">
        <f t="shared" si="50"/>
        <v>412755.25</v>
      </c>
      <c r="H395" s="11">
        <f t="shared" si="51"/>
        <v>-200619.5700000003</v>
      </c>
      <c r="I395" s="12">
        <f t="shared" si="52"/>
        <v>7.292855948047986</v>
      </c>
      <c r="J395" s="12">
        <f t="shared" si="53"/>
        <v>103.41662959718359</v>
      </c>
      <c r="K395" s="12">
        <f t="shared" si="54"/>
        <v>99.29051056865691</v>
      </c>
    </row>
    <row r="396" spans="1:11" ht="12.75">
      <c r="A396" s="27" t="s">
        <v>84</v>
      </c>
      <c r="B396" s="10" t="s">
        <v>159</v>
      </c>
      <c r="C396" s="11">
        <v>12974.29</v>
      </c>
      <c r="D396" s="11">
        <v>2815</v>
      </c>
      <c r="E396" s="11">
        <v>0</v>
      </c>
      <c r="F396" s="11">
        <v>2814.14</v>
      </c>
      <c r="G396" s="11">
        <f t="shared" si="50"/>
        <v>-10160.150000000001</v>
      </c>
      <c r="H396" s="11">
        <f t="shared" si="51"/>
        <v>-2814.14</v>
      </c>
      <c r="I396" s="12">
        <f t="shared" si="52"/>
        <v>-78.30987283311842</v>
      </c>
      <c r="J396" s="12">
        <f t="shared" si="53"/>
        <v>0</v>
      </c>
      <c r="K396" s="12">
        <f t="shared" si="54"/>
        <v>99.96944937833037</v>
      </c>
    </row>
    <row r="397" spans="1:11" ht="12.75">
      <c r="A397" s="28" t="s">
        <v>79</v>
      </c>
      <c r="B397" s="10" t="s">
        <v>80</v>
      </c>
      <c r="C397" s="11">
        <v>10012.5</v>
      </c>
      <c r="D397" s="11">
        <v>0</v>
      </c>
      <c r="E397" s="11">
        <v>0</v>
      </c>
      <c r="F397" s="11">
        <v>0</v>
      </c>
      <c r="G397" s="11">
        <f t="shared" si="50"/>
        <v>-10012.5</v>
      </c>
      <c r="H397" s="11">
        <f t="shared" si="51"/>
        <v>0</v>
      </c>
      <c r="I397" s="12">
        <f t="shared" si="52"/>
        <v>-100</v>
      </c>
      <c r="J397" s="12">
        <f t="shared" si="53"/>
        <v>0</v>
      </c>
      <c r="K397" s="12">
        <f t="shared" si="54"/>
        <v>0</v>
      </c>
    </row>
    <row r="398" spans="1:11" ht="12.75">
      <c r="A398" s="28" t="s">
        <v>95</v>
      </c>
      <c r="B398" s="10" t="s">
        <v>160</v>
      </c>
      <c r="C398" s="11">
        <v>2961.79</v>
      </c>
      <c r="D398" s="11">
        <v>2815</v>
      </c>
      <c r="E398" s="11">
        <v>0</v>
      </c>
      <c r="F398" s="11">
        <v>2814.14</v>
      </c>
      <c r="G398" s="11">
        <f t="shared" si="50"/>
        <v>-147.6500000000001</v>
      </c>
      <c r="H398" s="11">
        <f t="shared" si="51"/>
        <v>-2814.14</v>
      </c>
      <c r="I398" s="12">
        <f t="shared" si="52"/>
        <v>-4.9851610006111144</v>
      </c>
      <c r="J398" s="12">
        <f t="shared" si="53"/>
        <v>0</v>
      </c>
      <c r="K398" s="12">
        <f t="shared" si="54"/>
        <v>99.96944937833037</v>
      </c>
    </row>
    <row r="399" spans="1:11" ht="25.5">
      <c r="A399" s="27" t="s">
        <v>82</v>
      </c>
      <c r="B399" s="10" t="s">
        <v>34</v>
      </c>
      <c r="C399" s="11">
        <v>20534.39</v>
      </c>
      <c r="D399" s="11">
        <v>19725</v>
      </c>
      <c r="E399" s="11">
        <v>20859</v>
      </c>
      <c r="F399" s="11">
        <v>19724.16</v>
      </c>
      <c r="G399" s="11">
        <f t="shared" si="50"/>
        <v>-810.2299999999996</v>
      </c>
      <c r="H399" s="11">
        <f t="shared" si="51"/>
        <v>1134.8400000000001</v>
      </c>
      <c r="I399" s="12">
        <f t="shared" si="52"/>
        <v>-3.945722273707659</v>
      </c>
      <c r="J399" s="12">
        <f t="shared" si="53"/>
        <v>94.5594707320581</v>
      </c>
      <c r="K399" s="12">
        <f t="shared" si="54"/>
        <v>99.99574144486691</v>
      </c>
    </row>
    <row r="400" spans="1:11" ht="12.75">
      <c r="A400" s="28" t="s">
        <v>96</v>
      </c>
      <c r="B400" s="10" t="s">
        <v>97</v>
      </c>
      <c r="C400" s="11">
        <v>20534.39</v>
      </c>
      <c r="D400" s="11">
        <v>19725</v>
      </c>
      <c r="E400" s="11">
        <v>20859</v>
      </c>
      <c r="F400" s="11">
        <v>19724.16</v>
      </c>
      <c r="G400" s="11">
        <f t="shared" si="50"/>
        <v>-810.2299999999996</v>
      </c>
      <c r="H400" s="11">
        <f t="shared" si="51"/>
        <v>1134.8400000000001</v>
      </c>
      <c r="I400" s="12">
        <f t="shared" si="52"/>
        <v>-3.945722273707659</v>
      </c>
      <c r="J400" s="12">
        <f t="shared" si="53"/>
        <v>94.5594707320581</v>
      </c>
      <c r="K400" s="12">
        <f t="shared" si="54"/>
        <v>99.99574144486691</v>
      </c>
    </row>
    <row r="401" spans="1:11" ht="12.75">
      <c r="A401" s="26" t="s">
        <v>39</v>
      </c>
      <c r="B401" s="10" t="s">
        <v>102</v>
      </c>
      <c r="C401" s="11">
        <v>1188364</v>
      </c>
      <c r="D401" s="11">
        <v>1867177</v>
      </c>
      <c r="E401" s="11">
        <v>2107876</v>
      </c>
      <c r="F401" s="11">
        <v>1675218.23</v>
      </c>
      <c r="G401" s="11">
        <f t="shared" si="50"/>
        <v>486854.23</v>
      </c>
      <c r="H401" s="11">
        <f t="shared" si="51"/>
        <v>432657.77</v>
      </c>
      <c r="I401" s="12">
        <f t="shared" si="52"/>
        <v>40.96844317061101</v>
      </c>
      <c r="J401" s="12">
        <f t="shared" si="53"/>
        <v>79.4742304575791</v>
      </c>
      <c r="K401" s="12">
        <f t="shared" si="54"/>
        <v>89.71930513282886</v>
      </c>
    </row>
    <row r="402" spans="1:11" ht="12.75">
      <c r="A402" s="27" t="s">
        <v>103</v>
      </c>
      <c r="B402" s="10" t="s">
        <v>104</v>
      </c>
      <c r="C402" s="11">
        <v>1188364</v>
      </c>
      <c r="D402" s="11">
        <v>1867177</v>
      </c>
      <c r="E402" s="11">
        <v>2107876</v>
      </c>
      <c r="F402" s="11">
        <v>1675218.23</v>
      </c>
      <c r="G402" s="11">
        <f t="shared" si="50"/>
        <v>486854.23</v>
      </c>
      <c r="H402" s="11">
        <f t="shared" si="51"/>
        <v>432657.77</v>
      </c>
      <c r="I402" s="12">
        <f t="shared" si="52"/>
        <v>40.96844317061101</v>
      </c>
      <c r="J402" s="12">
        <f t="shared" si="53"/>
        <v>79.4742304575791</v>
      </c>
      <c r="K402" s="12">
        <f t="shared" si="54"/>
        <v>89.71930513282886</v>
      </c>
    </row>
    <row r="403" spans="1:11" ht="12.75">
      <c r="A403" s="24"/>
      <c r="B403" s="10" t="s">
        <v>105</v>
      </c>
      <c r="C403" s="11">
        <v>-35696.44</v>
      </c>
      <c r="D403" s="11">
        <v>-30554</v>
      </c>
      <c r="E403" s="11">
        <v>-30554</v>
      </c>
      <c r="F403" s="11">
        <v>279371.56</v>
      </c>
      <c r="G403" s="11">
        <f t="shared" si="50"/>
        <v>315068</v>
      </c>
      <c r="H403" s="11">
        <f t="shared" si="51"/>
        <v>-309925.56</v>
      </c>
      <c r="I403" s="12">
        <f t="shared" si="52"/>
        <v>-882.6314332745785</v>
      </c>
      <c r="J403" s="12">
        <f t="shared" si="53"/>
        <v>-914.3534725404203</v>
      </c>
      <c r="K403" s="12">
        <f t="shared" si="54"/>
        <v>-914.3534725404203</v>
      </c>
    </row>
    <row r="404" spans="1:11" ht="12.75">
      <c r="A404" s="24" t="s">
        <v>134</v>
      </c>
      <c r="B404" s="10" t="s">
        <v>132</v>
      </c>
      <c r="C404" s="11">
        <v>35696.44</v>
      </c>
      <c r="D404" s="11">
        <v>30554</v>
      </c>
      <c r="E404" s="11">
        <v>30554</v>
      </c>
      <c r="F404" s="11">
        <v>-279371.56</v>
      </c>
      <c r="G404" s="11">
        <f t="shared" si="50"/>
        <v>-315068</v>
      </c>
      <c r="H404" s="11">
        <f t="shared" si="51"/>
        <v>309925.56</v>
      </c>
      <c r="I404" s="12">
        <f t="shared" si="52"/>
        <v>-882.6314332745785</v>
      </c>
      <c r="J404" s="12">
        <f t="shared" si="53"/>
        <v>-914.3534725404203</v>
      </c>
      <c r="K404" s="12">
        <f t="shared" si="54"/>
        <v>-914.3534725404203</v>
      </c>
    </row>
    <row r="405" spans="1:11" ht="12.75">
      <c r="A405" s="26" t="s">
        <v>135</v>
      </c>
      <c r="B405" s="10" t="s">
        <v>133</v>
      </c>
      <c r="C405" s="11">
        <v>35696.44</v>
      </c>
      <c r="D405" s="11">
        <v>30554</v>
      </c>
      <c r="E405" s="11">
        <v>30554</v>
      </c>
      <c r="F405" s="11">
        <v>-279371.56</v>
      </c>
      <c r="G405" s="11">
        <f t="shared" si="50"/>
        <v>-315068</v>
      </c>
      <c r="H405" s="11">
        <f t="shared" si="51"/>
        <v>309925.56</v>
      </c>
      <c r="I405" s="12">
        <f t="shared" si="52"/>
        <v>-882.6314332745785</v>
      </c>
      <c r="J405" s="12">
        <f t="shared" si="53"/>
        <v>-914.3534725404203</v>
      </c>
      <c r="K405" s="12">
        <f t="shared" si="54"/>
        <v>-914.3534725404203</v>
      </c>
    </row>
    <row r="406" spans="1:11" ht="25.5">
      <c r="A406" s="27" t="s">
        <v>46</v>
      </c>
      <c r="B406" s="10" t="s">
        <v>35</v>
      </c>
      <c r="C406" s="11">
        <v>35696.44</v>
      </c>
      <c r="D406" s="11">
        <v>30554</v>
      </c>
      <c r="E406" s="11">
        <v>30554</v>
      </c>
      <c r="F406" s="11">
        <v>-279371.56</v>
      </c>
      <c r="G406" s="11">
        <f t="shared" si="50"/>
        <v>-315068</v>
      </c>
      <c r="H406" s="11">
        <f t="shared" si="51"/>
        <v>309925.56</v>
      </c>
      <c r="I406" s="12">
        <f t="shared" si="52"/>
        <v>-882.6314332745785</v>
      </c>
      <c r="J406" s="12">
        <f t="shared" si="53"/>
        <v>-914.3534725404203</v>
      </c>
      <c r="K406" s="12">
        <f t="shared" si="54"/>
        <v>-914.3534725404203</v>
      </c>
    </row>
    <row r="411" spans="1:11" ht="15.75">
      <c r="A411" s="37"/>
      <c r="E411" s="38"/>
      <c r="K411" s="39"/>
    </row>
    <row r="413" ht="15.75">
      <c r="A413" s="37"/>
    </row>
  </sheetData>
  <sheetProtection/>
  <mergeCells count="7">
    <mergeCell ref="A1:K1"/>
    <mergeCell ref="A6:K6"/>
    <mergeCell ref="A7:K7"/>
    <mergeCell ref="A2:K2"/>
    <mergeCell ref="A3:K3"/>
    <mergeCell ref="A4:K4"/>
    <mergeCell ref="A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2.20 SB Budžeta izpildes analīzes pārskats FM-2017</dc:title>
  <dc:subject>Operatīvais pārskats</dc:subject>
  <dc:creator>Pārskatu departaments</dc:creator>
  <cp:keywords/>
  <dc:description/>
  <cp:lastModifiedBy>Iveta Morusa</cp:lastModifiedBy>
  <cp:lastPrinted>2022-01-19T13:20:45Z</cp:lastPrinted>
  <dcterms:created xsi:type="dcterms:W3CDTF">2010-02-16T13:45:13Z</dcterms:created>
  <dcterms:modified xsi:type="dcterms:W3CDTF">2022-01-19T13:21:00Z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</vt:lpwstr>
  </property>
  <property fmtid="{D5CDD505-2E9C-101B-9397-08002B2CF9AE}" pid="3" name="BExAnalyzer_OldName">
    <vt:lpwstr>2.20 SB Budžeta izpildes analīzes pārskats FM(922RI8HKIYBDQUAKK16C0ASWO).xls</vt:lpwstr>
  </property>
</Properties>
</file>