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6090" activeTab="0"/>
  </bookViews>
  <sheets>
    <sheet name="kopb." sheetId="1" r:id="rId1"/>
    <sheet name="1.tab." sheetId="2" r:id="rId2"/>
    <sheet name="2.tab." sheetId="3" r:id="rId3"/>
    <sheet name="3.tab." sheetId="4" r:id="rId4"/>
    <sheet name="4.tab." sheetId="5" r:id="rId5"/>
    <sheet name="5.tab." sheetId="6" r:id="rId6"/>
    <sheet name="6.tab." sheetId="7" r:id="rId7"/>
    <sheet name="7.tab." sheetId="8" r:id="rId8"/>
    <sheet name="8.tab." sheetId="9" r:id="rId9"/>
    <sheet name="9.tab." sheetId="10" r:id="rId10"/>
    <sheet name="10.tab." sheetId="11" r:id="rId11"/>
    <sheet name="11.tab." sheetId="12" r:id="rId12"/>
    <sheet name="12.tab." sheetId="13" r:id="rId13"/>
    <sheet name="13.tab." sheetId="14" r:id="rId14"/>
    <sheet name="14.tab." sheetId="15" r:id="rId15"/>
    <sheet name="15.tab." sheetId="16" r:id="rId16"/>
    <sheet name="16.tab." sheetId="17" r:id="rId17"/>
    <sheet name="17.tab." sheetId="18" r:id="rId18"/>
    <sheet name="18.tab." sheetId="19" r:id="rId19"/>
    <sheet name="19.tab." sheetId="20" r:id="rId20"/>
    <sheet name="20.tab." sheetId="21" r:id="rId21"/>
    <sheet name="21.tab." sheetId="22" r:id="rId22"/>
    <sheet name="22.tab." sheetId="23" r:id="rId23"/>
    <sheet name="23.tab." sheetId="24" r:id="rId24"/>
    <sheet name="24.tab." sheetId="25" r:id="rId25"/>
    <sheet name="25.tab." sheetId="26" r:id="rId26"/>
  </sheets>
  <externalReferences>
    <externalReference r:id="rId29"/>
  </externalReferences>
  <definedNames>
    <definedName name="_xlnm.Print_Area" localSheetId="1">'1.tab.'!$A$1:$F$87</definedName>
    <definedName name="_xlnm.Print_Area" localSheetId="11">'11.tab.'!$A$1:$E$78</definedName>
    <definedName name="_xlnm.Print_Area" localSheetId="12">'12.tab.'!$A$1:$F$109</definedName>
    <definedName name="_xlnm.Print_Area" localSheetId="14">'14.tab.'!$A:$F</definedName>
    <definedName name="_xlnm.Print_Area" localSheetId="16">'16.tab.'!$A$1:$F$52</definedName>
    <definedName name="_xlnm.Print_Area" localSheetId="17">'17.tab.'!$A$1:$F$91</definedName>
    <definedName name="_xlnm.Print_Area" localSheetId="18">'18.tab.'!$A$1:$F$75</definedName>
    <definedName name="_xlnm.Print_Area" localSheetId="19">'19.tab.'!$A$1:$F$31</definedName>
    <definedName name="_xlnm.Print_Area" localSheetId="2">'2.tab.'!$A$1:$F$61</definedName>
    <definedName name="_xlnm.Print_Area" localSheetId="20">'20.tab.'!$A$1:$L$52</definedName>
    <definedName name="_xlnm.Print_Area" localSheetId="21">'21.tab.'!$A$1:$B$37</definedName>
    <definedName name="_xlnm.Print_Area" localSheetId="22">'22.tab.'!$A$1:$F$446</definedName>
    <definedName name="_xlnm.Print_Area" localSheetId="24">'24.tab.'!$A$1:$D$53</definedName>
    <definedName name="_xlnm.Print_Area" localSheetId="25">'25.tab.'!$A$1:$D$343</definedName>
    <definedName name="_xlnm.Print_Area" localSheetId="4">'4.tab.'!$A:$H</definedName>
    <definedName name="_xlnm.Print_Area" localSheetId="7">'7.tab.'!$A$1:$I$224</definedName>
    <definedName name="_xlnm.Print_Area" localSheetId="8">'8.tab.'!$A$1:$F$341</definedName>
    <definedName name="_xlnm.Print_Area" localSheetId="9">'9.tab.'!$A$1:$G$40</definedName>
    <definedName name="_xlnm.Print_Area" localSheetId="0">'kopb.'!$A:$E</definedName>
    <definedName name="_xlnm.Print_Titles" localSheetId="1">'1.tab.'!$7:$9</definedName>
    <definedName name="_xlnm.Print_Titles" localSheetId="11">'11.tab.'!$6:$8</definedName>
    <definedName name="_xlnm.Print_Titles" localSheetId="12">'12.tab.'!$7:$8</definedName>
    <definedName name="_xlnm.Print_Titles" localSheetId="14">'14.tab.'!$6:$8</definedName>
    <definedName name="_xlnm.Print_Titles" localSheetId="15">'15.tab.'!$7:$8</definedName>
    <definedName name="_xlnm.Print_Titles" localSheetId="17">'17.tab.'!$6:$8</definedName>
    <definedName name="_xlnm.Print_Titles" localSheetId="18">'18.tab.'!$6:$8</definedName>
    <definedName name="_xlnm.Print_Titles" localSheetId="2">'2.tab.'!$6:$8</definedName>
    <definedName name="_xlnm.Print_Titles" localSheetId="20">'20.tab.'!$7:$9</definedName>
    <definedName name="_xlnm.Print_Titles" localSheetId="22">'22.tab.'!$6:$8</definedName>
    <definedName name="_xlnm.Print_Titles" localSheetId="4">'4.tab.'!$7:$9</definedName>
    <definedName name="_xlnm.Print_Titles" localSheetId="5">'5.tab.'!$7:$9</definedName>
    <definedName name="_xlnm.Print_Titles" localSheetId="7">'7.tab.'!$6:$8</definedName>
    <definedName name="_xlnm.Print_Titles" localSheetId="8">'8.tab.'!$7:$9</definedName>
    <definedName name="Z_640C99E1_FCCB_11D4_856D_00105A71C5B5_.wvu.PrintArea" localSheetId="11" hidden="1">'11.tab.'!$A:$E</definedName>
    <definedName name="Z_640C99E1_FCCB_11D4_856D_00105A71C5B5_.wvu.PrintArea" localSheetId="18" hidden="1">'18.tab.'!$B$1:$E$61</definedName>
    <definedName name="Z_640C99E1_FCCB_11D4_856D_00105A71C5B5_.wvu.PrintArea" localSheetId="19" hidden="1">'19.tab.'!$B$1:$F$31</definedName>
    <definedName name="Z_640C99E1_FCCB_11D4_856D_00105A71C5B5_.wvu.PrintArea" localSheetId="20" hidden="1">'20.tab.'!$A$1:$L$45</definedName>
    <definedName name="Z_640C99E1_FCCB_11D4_856D_00105A71C5B5_.wvu.PrintArea" localSheetId="9" hidden="1">'9.tab.'!$B$1:$G$36</definedName>
    <definedName name="Z_640C99E1_FCCB_11D4_856D_00105A71C5B5_.wvu.PrintTitles" localSheetId="11" hidden="1">'11.tab.'!$6:$8</definedName>
    <definedName name="Z_640C99E1_FCCB_11D4_856D_00105A71C5B5_.wvu.PrintTitles" localSheetId="20" hidden="1">'20.tab.'!$7:$9</definedName>
    <definedName name="Z_640C99E1_FCCB_11D4_856D_00105A71C5B5_.wvu.PrintTitles" localSheetId="22" hidden="1">'22.tab.'!$6:$8</definedName>
    <definedName name="Z_640C99E1_FCCB_11D4_856D_00105A71C5B5_.wvu.Rows" localSheetId="18" hidden="1">'18.tab.'!#REF!</definedName>
    <definedName name="Z_696A4F8A_27AC_11D7_B288_00105A71C5B5_.wvu.PrintArea" localSheetId="17" hidden="1">'17.tab.'!$A$1:$D$78</definedName>
    <definedName name="Z_696A4F8A_27AC_11D7_B288_00105A71C5B5_.wvu.PrintTitles" localSheetId="17" hidden="1">'17.tab.'!$7:$8</definedName>
    <definedName name="Z_696A4F8A_27AC_11D7_B288_00105A71C5B5_.wvu.Rows" localSheetId="17" hidden="1">'17.tab.'!#REF!</definedName>
    <definedName name="Z_BC5FEA1E_5696_4CF4_B8B2_A5CF94385785_.wvu.PrintArea" localSheetId="11" hidden="1">'11.tab.'!$A:$E</definedName>
    <definedName name="Z_BC5FEA1E_5696_4CF4_B8B2_A5CF94385785_.wvu.PrintArea" localSheetId="18" hidden="1">'18.tab.'!$B$1:$E$63</definedName>
    <definedName name="Z_BC5FEA1E_5696_4CF4_B8B2_A5CF94385785_.wvu.PrintArea" localSheetId="19" hidden="1">'19.tab.'!$B$1:$F$31</definedName>
    <definedName name="Z_BC5FEA1E_5696_4CF4_B8B2_A5CF94385785_.wvu.PrintArea" localSheetId="9" hidden="1">'9.tab.'!$B$1:$G$41</definedName>
    <definedName name="Z_BC5FEA1E_5696_4CF4_B8B2_A5CF94385785_.wvu.PrintTitles" localSheetId="11" hidden="1">'11.tab.'!$6:$8</definedName>
    <definedName name="Z_BC5FEA1E_5696_4CF4_B8B2_A5CF94385785_.wvu.PrintTitles" localSheetId="20" hidden="1">'20.tab.'!$7:$9</definedName>
    <definedName name="Z_BC5FEA1E_5696_4CF4_B8B2_A5CF94385785_.wvu.PrintTitles" localSheetId="22" hidden="1">'22.tab.'!$6:$8</definedName>
  </definedNames>
  <calcPr fullCalcOnLoad="1"/>
</workbook>
</file>

<file path=xl/comments13.xml><?xml version="1.0" encoding="utf-8"?>
<comments xmlns="http://schemas.openxmlformats.org/spreadsheetml/2006/main">
  <authors>
    <author>VinetaP</author>
  </authors>
  <commentList>
    <comment ref="A72" authorId="0">
      <text>
        <r>
          <rPr>
            <sz val="8"/>
            <rFont val="Tahoma"/>
            <family val="2"/>
          </rPr>
          <t>64.min.04.00.programma</t>
        </r>
        <r>
          <rPr>
            <sz val="8"/>
            <rFont val="Tahoma"/>
            <family val="0"/>
          </rPr>
          <t xml:space="preserve">
</t>
        </r>
      </text>
    </comment>
    <comment ref="A73" authorId="0">
      <text>
        <r>
          <rPr>
            <sz val="8"/>
            <rFont val="Tahoma"/>
            <family val="2"/>
          </rPr>
          <t>64.min.08.00.programma</t>
        </r>
        <r>
          <rPr>
            <sz val="8"/>
            <rFont val="Tahoma"/>
            <family val="0"/>
          </rPr>
          <t xml:space="preserve">
sadala RAPLM</t>
        </r>
      </text>
    </comment>
    <comment ref="A75" authorId="0">
      <text>
        <r>
          <rPr>
            <sz val="8"/>
            <rFont val="Tahoma"/>
            <family val="2"/>
          </rPr>
          <t>01.00.programma
10.pielikums</t>
        </r>
        <r>
          <rPr>
            <sz val="8"/>
            <rFont val="Tahoma"/>
            <family val="0"/>
          </rPr>
          <t xml:space="preserve">
skaita IZM</t>
        </r>
      </text>
    </comment>
    <comment ref="A76" authorId="0">
      <text>
        <r>
          <rPr>
            <sz val="8"/>
            <rFont val="Tahoma"/>
            <family val="2"/>
          </rPr>
          <t>02.00.programma</t>
        </r>
        <r>
          <rPr>
            <sz val="8"/>
            <rFont val="Tahoma"/>
            <family val="0"/>
          </rPr>
          <t xml:space="preserve">
12.pielikums
skaita KM</t>
        </r>
      </text>
    </comment>
    <comment ref="A77" authorId="0">
      <text>
        <r>
          <rPr>
            <sz val="8"/>
            <rFont val="Tahoma"/>
            <family val="0"/>
          </rPr>
          <t>04.00.programma
sadalīs RAPLM</t>
        </r>
      </text>
    </comment>
    <comment ref="A78" authorId="0">
      <text>
        <r>
          <rPr>
            <sz val="8"/>
            <rFont val="Tahoma"/>
            <family val="0"/>
          </rPr>
          <t>03.00.programma
13.pielikums</t>
        </r>
      </text>
    </comment>
    <comment ref="A80" authorId="0">
      <text>
        <r>
          <rPr>
            <sz val="8"/>
            <rFont val="Tahoma"/>
            <family val="2"/>
          </rPr>
          <t>05.00.programma
6.7.8.9.pielikums</t>
        </r>
        <r>
          <rPr>
            <sz val="8"/>
            <rFont val="Tahoma"/>
            <family val="0"/>
          </rPr>
          <t xml:space="preserve">
skaita IZM</t>
        </r>
      </text>
    </comment>
    <comment ref="A81" authorId="0">
      <text>
        <r>
          <rPr>
            <sz val="8"/>
            <rFont val="Tahoma"/>
            <family val="2"/>
          </rPr>
          <t>10.00.programma
11.pielikums</t>
        </r>
        <r>
          <rPr>
            <sz val="8"/>
            <rFont val="Tahoma"/>
            <family val="0"/>
          </rPr>
          <t xml:space="preserve">
skaita IZM</t>
        </r>
      </text>
    </comment>
    <comment ref="A82" authorId="0">
      <text>
        <r>
          <rPr>
            <sz val="8"/>
            <rFont val="Tahoma"/>
            <family val="0"/>
          </rPr>
          <t>06.00.programma
sadala RAPLM</t>
        </r>
      </text>
    </comment>
    <comment ref="A83" authorId="0">
      <text>
        <r>
          <rPr>
            <sz val="8"/>
            <rFont val="Tahoma"/>
            <family val="0"/>
          </rPr>
          <t>12.00.programma
14.pielikums + Vides min.02.08.pr.</t>
        </r>
      </text>
    </comment>
  </commentList>
</comments>
</file>

<file path=xl/comments16.xml><?xml version="1.0" encoding="utf-8"?>
<comments xmlns="http://schemas.openxmlformats.org/spreadsheetml/2006/main">
  <authors>
    <author>VinetaP</author>
  </authors>
  <commentList>
    <comment ref="B16" authorId="0">
      <text>
        <r>
          <rPr>
            <b/>
            <sz val="8"/>
            <rFont val="Tahoma"/>
            <family val="0"/>
          </rPr>
          <t xml:space="preserve">pašvaldības saņem no rajona padomes Valsts autoceļu mērķdotāciju
</t>
        </r>
        <r>
          <rPr>
            <sz val="8"/>
            <rFont val="Tahoma"/>
            <family val="0"/>
          </rPr>
          <t xml:space="preserve">
</t>
        </r>
      </text>
    </comment>
    <comment ref="B34" authorId="0">
      <text>
        <r>
          <rPr>
            <b/>
            <sz val="8"/>
            <rFont val="Tahoma"/>
            <family val="0"/>
          </rPr>
          <t xml:space="preserve">pašvaldības saņem no rajona padomes Valsts autoceļu mērķdotāciju
</t>
        </r>
        <r>
          <rPr>
            <sz val="8"/>
            <rFont val="Tahoma"/>
            <family val="0"/>
          </rPr>
          <t xml:space="preserve">
</t>
        </r>
      </text>
    </comment>
  </commentList>
</comments>
</file>

<file path=xl/comments24.xml><?xml version="1.0" encoding="utf-8"?>
<comments xmlns="http://schemas.openxmlformats.org/spreadsheetml/2006/main">
  <authors>
    <author>DaceG</author>
  </authors>
  <commentList>
    <comment ref="C31" authorId="0">
      <text>
        <r>
          <rPr>
            <b/>
            <sz val="8"/>
            <rFont val="Tahoma"/>
            <family val="0"/>
          </rPr>
          <t>DaceG:</t>
        </r>
        <r>
          <rPr>
            <sz val="8"/>
            <rFont val="Tahoma"/>
            <family val="0"/>
          </rPr>
          <t xml:space="preserve">
Pirmie dati būs jūnijā </t>
        </r>
      </text>
    </comment>
  </commentList>
</comments>
</file>

<file path=xl/comments8.xml><?xml version="1.0" encoding="utf-8"?>
<comments xmlns="http://schemas.openxmlformats.org/spreadsheetml/2006/main">
  <authors>
    <author>DaceG</author>
  </authors>
  <commentList>
    <comment ref="E150" authorId="0">
      <text>
        <r>
          <rPr>
            <b/>
            <sz val="8"/>
            <rFont val="Tahoma"/>
            <family val="0"/>
          </rPr>
          <t>DaceG:</t>
        </r>
        <r>
          <rPr>
            <sz val="8"/>
            <rFont val="Tahoma"/>
            <family val="0"/>
          </rPr>
          <t xml:space="preserve">
t.sk.transferts 37..
</t>
        </r>
      </text>
    </comment>
    <comment ref="E111" authorId="0">
      <text>
        <r>
          <rPr>
            <b/>
            <sz val="8"/>
            <rFont val="Tahoma"/>
            <family val="0"/>
          </rPr>
          <t>DaceG:</t>
        </r>
        <r>
          <rPr>
            <sz val="8"/>
            <rFont val="Tahoma"/>
            <family val="0"/>
          </rPr>
          <t xml:space="preserve">
t.sk. Transferts 37..
</t>
        </r>
      </text>
    </comment>
    <comment ref="E133" authorId="0">
      <text>
        <r>
          <rPr>
            <b/>
            <sz val="8"/>
            <rFont val="Tahoma"/>
            <family val="0"/>
          </rPr>
          <t>DaceG:</t>
        </r>
        <r>
          <rPr>
            <sz val="8"/>
            <rFont val="Tahoma"/>
            <family val="0"/>
          </rPr>
          <t xml:space="preserve">
t.sk. transferts 37..      un kļ: kārtējie izd.</t>
        </r>
      </text>
    </comment>
    <comment ref="E141" authorId="0">
      <text>
        <r>
          <rPr>
            <b/>
            <sz val="8"/>
            <rFont val="Tahoma"/>
            <family val="0"/>
          </rPr>
          <t>DaceG:</t>
        </r>
        <r>
          <rPr>
            <sz val="8"/>
            <rFont val="Tahoma"/>
            <family val="0"/>
          </rPr>
          <t xml:space="preserve">
+ 0599 kods</t>
        </r>
      </text>
    </comment>
    <comment ref="E118" authorId="0">
      <text>
        <r>
          <rPr>
            <b/>
            <sz val="8"/>
            <rFont val="Tahoma"/>
            <family val="0"/>
          </rPr>
          <t>DaceG:</t>
        </r>
        <r>
          <rPr>
            <sz val="8"/>
            <rFont val="Tahoma"/>
            <family val="0"/>
          </rPr>
          <t xml:space="preserve">
+ 0599 kods
</t>
        </r>
      </text>
    </comment>
    <comment ref="E88" authorId="0">
      <text>
        <r>
          <rPr>
            <b/>
            <sz val="8"/>
            <rFont val="Tahoma"/>
            <family val="0"/>
          </rPr>
          <t>DaceG:</t>
        </r>
        <r>
          <rPr>
            <sz val="8"/>
            <rFont val="Tahoma"/>
            <family val="0"/>
          </rPr>
          <t xml:space="preserve">
+ 0599 kods
</t>
        </r>
      </text>
    </comment>
    <comment ref="E89" authorId="0">
      <text>
        <r>
          <rPr>
            <b/>
            <sz val="8"/>
            <rFont val="Tahoma"/>
            <family val="0"/>
          </rPr>
          <t>DaceG:</t>
        </r>
        <r>
          <rPr>
            <sz val="8"/>
            <rFont val="Tahoma"/>
            <family val="0"/>
          </rPr>
          <t xml:space="preserve">
+0528 kods
</t>
        </r>
      </text>
    </comment>
    <comment ref="E90" authorId="0">
      <text>
        <r>
          <rPr>
            <b/>
            <sz val="8"/>
            <rFont val="Tahoma"/>
            <family val="0"/>
          </rPr>
          <t>DaceG:</t>
        </r>
        <r>
          <rPr>
            <sz val="8"/>
            <rFont val="Tahoma"/>
            <family val="0"/>
          </rPr>
          <t xml:space="preserve">
+ 0527 kods</t>
        </r>
      </text>
    </comment>
    <comment ref="G167" authorId="0">
      <text>
        <r>
          <rPr>
            <b/>
            <sz val="8"/>
            <rFont val="Tahoma"/>
            <family val="0"/>
          </rPr>
          <t>DaceG:</t>
        </r>
        <r>
          <rPr>
            <sz val="8"/>
            <rFont val="Tahoma"/>
            <family val="0"/>
          </rPr>
          <t xml:space="preserve">
izņemta dalījuma f-la
</t>
        </r>
      </text>
    </comment>
    <comment ref="G168" authorId="0">
      <text>
        <r>
          <rPr>
            <b/>
            <sz val="8"/>
            <rFont val="Tahoma"/>
            <family val="0"/>
          </rPr>
          <t>DaceG:</t>
        </r>
        <r>
          <rPr>
            <sz val="8"/>
            <rFont val="Tahoma"/>
            <family val="0"/>
          </rPr>
          <t xml:space="preserve">
Izņemta dalījuma f-la
</t>
        </r>
      </text>
    </comment>
    <comment ref="G194" authorId="0">
      <text>
        <r>
          <rPr>
            <b/>
            <sz val="8"/>
            <rFont val="Tahoma"/>
            <family val="0"/>
          </rPr>
          <t>DaceG:</t>
        </r>
        <r>
          <rPr>
            <sz val="8"/>
            <rFont val="Tahoma"/>
            <family val="0"/>
          </rPr>
          <t xml:space="preserve">
Izņemta dalījuma f-la
</t>
        </r>
      </text>
    </comment>
    <comment ref="G195" authorId="0">
      <text>
        <r>
          <rPr>
            <b/>
            <sz val="8"/>
            <rFont val="Tahoma"/>
            <family val="0"/>
          </rPr>
          <t>DaceG:</t>
        </r>
        <r>
          <rPr>
            <sz val="8"/>
            <rFont val="Tahoma"/>
            <family val="0"/>
          </rPr>
          <t xml:space="preserve">
Izņemta dalījuma f-la</t>
        </r>
      </text>
    </comment>
    <comment ref="E170" authorId="0">
      <text>
        <r>
          <rPr>
            <b/>
            <sz val="8"/>
            <rFont val="Tahoma"/>
            <family val="0"/>
          </rPr>
          <t>DaceG:</t>
        </r>
        <r>
          <rPr>
            <sz val="8"/>
            <rFont val="Tahoma"/>
            <family val="0"/>
          </rPr>
          <t xml:space="preserve">
t.sk. Transferts 37..</t>
        </r>
      </text>
    </comment>
    <comment ref="E134" authorId="0">
      <text>
        <r>
          <rPr>
            <b/>
            <sz val="8"/>
            <rFont val="Tahoma"/>
            <family val="0"/>
          </rPr>
          <t>DaceG:</t>
        </r>
        <r>
          <rPr>
            <sz val="8"/>
            <rFont val="Tahoma"/>
            <family val="0"/>
          </rPr>
          <t xml:space="preserve">
t.sk. Kļūda kārtējie izdev = Ls 35291, kam jābūt pie subsīd.
</t>
        </r>
      </text>
    </comment>
    <comment ref="H28" authorId="0">
      <text>
        <r>
          <rPr>
            <b/>
            <sz val="8"/>
            <rFont val="Tahoma"/>
            <family val="0"/>
          </rPr>
          <t>DaceG:</t>
        </r>
        <r>
          <rPr>
            <sz val="8"/>
            <rFont val="Tahoma"/>
            <family val="0"/>
          </rPr>
          <t xml:space="preserve">
Nav f-la</t>
        </r>
      </text>
    </comment>
    <comment ref="H109" authorId="0">
      <text>
        <r>
          <rPr>
            <b/>
            <sz val="8"/>
            <rFont val="Tahoma"/>
            <family val="0"/>
          </rPr>
          <t>DaceG:</t>
        </r>
        <r>
          <rPr>
            <sz val="8"/>
            <rFont val="Tahoma"/>
            <family val="0"/>
          </rPr>
          <t xml:space="preserve">
Nav f-la
</t>
        </r>
      </text>
    </comment>
    <comment ref="H75" authorId="0">
      <text>
        <r>
          <rPr>
            <b/>
            <sz val="8"/>
            <rFont val="Tahoma"/>
            <family val="0"/>
          </rPr>
          <t>DaceG:</t>
        </r>
        <r>
          <rPr>
            <sz val="8"/>
            <rFont val="Tahoma"/>
            <family val="0"/>
          </rPr>
          <t xml:space="preserve">
Nav f-la
</t>
        </r>
      </text>
    </comment>
    <comment ref="D203" authorId="0">
      <text>
        <r>
          <rPr>
            <b/>
            <sz val="8"/>
            <rFont val="Tahoma"/>
            <family val="0"/>
          </rPr>
          <t>DaceG:</t>
        </r>
        <r>
          <rPr>
            <sz val="8"/>
            <rFont val="Tahoma"/>
            <family val="0"/>
          </rPr>
          <t xml:space="preserve">
kods 0599
</t>
        </r>
      </text>
    </comment>
    <comment ref="B211" authorId="0">
      <text>
        <r>
          <rPr>
            <b/>
            <sz val="8"/>
            <rFont val="Tahoma"/>
            <family val="0"/>
          </rPr>
          <t>DaceG:</t>
        </r>
        <r>
          <rPr>
            <sz val="8"/>
            <rFont val="Tahoma"/>
            <family val="0"/>
          </rPr>
          <t xml:space="preserve">
kods 0890</t>
        </r>
      </text>
    </comment>
    <comment ref="C209" authorId="0">
      <text>
        <r>
          <rPr>
            <b/>
            <sz val="8"/>
            <rFont val="Tahoma"/>
            <family val="0"/>
          </rPr>
          <t>DaceG:</t>
        </r>
        <r>
          <rPr>
            <sz val="8"/>
            <rFont val="Tahoma"/>
            <family val="0"/>
          </rPr>
          <t xml:space="preserve">
kods 0527
</t>
        </r>
      </text>
    </comment>
  </commentList>
</comments>
</file>

<file path=xl/sharedStrings.xml><?xml version="1.0" encoding="utf-8"?>
<sst xmlns="http://schemas.openxmlformats.org/spreadsheetml/2006/main" count="4345" uniqueCount="1654">
  <si>
    <t>TUKUMA RAJONS</t>
  </si>
  <si>
    <t>VALKAS RAJONS</t>
  </si>
  <si>
    <t>VALMIERAS RAJONS</t>
  </si>
  <si>
    <t>VENTSPILS RAJONS</t>
  </si>
  <si>
    <t>KOPĀ</t>
  </si>
  <si>
    <t>*- aiļu pilnos nosaukumus skatīt likuma "Par 2004.gada valsts budžetu" pielikumos</t>
  </si>
  <si>
    <t xml:space="preserve">             21. tabula</t>
  </si>
  <si>
    <t xml:space="preserve">                                   Valsts kases oficiālais mēneša pārskats</t>
  </si>
  <si>
    <t xml:space="preserve">                       Pašvaldību finanšu izlīdzināšanas  fonda līdzekļi</t>
  </si>
  <si>
    <t xml:space="preserve"> (2004.gada  janvāris-februāris)</t>
  </si>
  <si>
    <t>Izpilde</t>
  </si>
  <si>
    <t xml:space="preserve">1. Ieņēmumi - kopā   </t>
  </si>
  <si>
    <t xml:space="preserve">Atlikums uz 2004.gada  1. janvāri </t>
  </si>
  <si>
    <t>Ieņēmumu prognozes neizpildes kompensācija - aizdevums no valsts pamatbudžeta</t>
  </si>
  <si>
    <t>Ieskaitīta dotācija no valsts pamatbudžeta</t>
  </si>
  <si>
    <t>Ieskaitīts iedzīvotāju ienākuma nodoklis no pašvaldībām</t>
  </si>
  <si>
    <t>2. Izdevumi - kopā</t>
  </si>
  <si>
    <t>Pārskaitīts atlikums uz 01.01.2004.</t>
  </si>
  <si>
    <t>3. Atlikums uz pārskata perioda beigām  (1.- 2.)</t>
  </si>
  <si>
    <t>22.tabula</t>
  </si>
  <si>
    <t xml:space="preserve">Ārvalstu finanšu palīdzības un valsts budžeta investīciju projekti </t>
  </si>
  <si>
    <t>(2004.gada janvāris- februāris )</t>
  </si>
  <si>
    <t>Izpilde % pret gada plānu (4/2)</t>
  </si>
  <si>
    <t>Phare programma- kopā</t>
  </si>
  <si>
    <t xml:space="preserve">     Resursi izdevumu segšanai- kopā</t>
  </si>
  <si>
    <t xml:space="preserve">         Dotācija no vispārējiem ieņēmumiem</t>
  </si>
  <si>
    <t xml:space="preserve">         Maksas pakalpojumi un citi pašu ieņēmumi</t>
  </si>
  <si>
    <t xml:space="preserve">         Ārvalstu finanšu palīdzība</t>
  </si>
  <si>
    <t xml:space="preserve">     Izdevumi - kopā</t>
  </si>
  <si>
    <t xml:space="preserve">     Uzturēšanas izdevumi</t>
  </si>
  <si>
    <t xml:space="preserve">         Kārtējie izdevumi</t>
  </si>
  <si>
    <t xml:space="preserve">        Subsīdijas un dotācijas</t>
  </si>
  <si>
    <t xml:space="preserve">            Dotācijas iestādēm,organizācijām un uzņēmumiem</t>
  </si>
  <si>
    <t xml:space="preserve">            Iemaksas  starptautiskajās organizācijās</t>
  </si>
  <si>
    <t xml:space="preserve">            Pārējās subsīdijas un dotācijas </t>
  </si>
  <si>
    <t xml:space="preserve">     Izdevumi kapitālieguldījumiem</t>
  </si>
  <si>
    <t xml:space="preserve">         Kapitālie izdevumi</t>
  </si>
  <si>
    <t xml:space="preserve">         Investīcijas</t>
  </si>
  <si>
    <t xml:space="preserve">     Fiskālā bilance</t>
  </si>
  <si>
    <t xml:space="preserve">    Ārvalstu finanšu palīdzības naudas līdzekļu atlikumu 
    izmaiņas  palielinājums vai samazinājums (+) </t>
  </si>
  <si>
    <t>SAPARD programma - kopā</t>
  </si>
  <si>
    <t xml:space="preserve">     Izdevumi - kopā*</t>
  </si>
  <si>
    <t>ISPA programma - kopā</t>
  </si>
  <si>
    <t>Investīcijas (izņemot ārvalstu finanšu palīdzības
 programmu projektus) - kopā</t>
  </si>
  <si>
    <t xml:space="preserve">         Dotācija īpašiem mērķiem</t>
  </si>
  <si>
    <t>Kohēzijas fonds - kopā</t>
  </si>
  <si>
    <t>03 Ministru kabinets</t>
  </si>
  <si>
    <t>Phare programma kopā</t>
  </si>
  <si>
    <t xml:space="preserve">        Ārvalstu finanšu palīdzība</t>
  </si>
  <si>
    <t xml:space="preserve">        Kārtējie izdevumi</t>
  </si>
  <si>
    <t>10 Aizsardzības ministrija</t>
  </si>
  <si>
    <t>12 Ekonomikas ministrija</t>
  </si>
  <si>
    <t>13 Finanšu ministrija</t>
  </si>
  <si>
    <t xml:space="preserve">            Pārējās subsīdijas un dotācijas</t>
  </si>
  <si>
    <t>14 Iekšlietu ministrija</t>
  </si>
  <si>
    <t>15 Izglītības un zinātnes ministrija</t>
  </si>
  <si>
    <t>16 Zemkopības ministrija</t>
  </si>
  <si>
    <t>17 Satiksmes ministrija</t>
  </si>
  <si>
    <t>18 Labklājības ministrija</t>
  </si>
  <si>
    <t>19 Tieslietu ministrija</t>
  </si>
  <si>
    <t>21 Vides ministrija</t>
  </si>
  <si>
    <t>22 Kultūras ministrija</t>
  </si>
  <si>
    <t>23 Valsts zemes dienests</t>
  </si>
  <si>
    <t>24 Valsts kontrole</t>
  </si>
  <si>
    <t>29 Veselības ministrija</t>
  </si>
  <si>
    <t>32 Prokuratūra</t>
  </si>
  <si>
    <t>45 Īpašu uzdevumu ministra sabiedrības
     integrācijas lietās sekretariāts</t>
  </si>
  <si>
    <t>47 Radio un televīzija</t>
  </si>
  <si>
    <t>Phare programma - kopā</t>
  </si>
  <si>
    <t>58 Reģionālās attīstības un pašvaldību lietu ministrija</t>
  </si>
  <si>
    <t>62 Mērķdotācijas pašvaldībām</t>
  </si>
  <si>
    <t>Speciālais budžets</t>
  </si>
  <si>
    <t xml:space="preserve">     Ieņēmumi- kopā</t>
  </si>
  <si>
    <t xml:space="preserve">         Īpašiem mērķiem iezīmētie ieņēmumi</t>
  </si>
  <si>
    <t xml:space="preserve">            Dotācijas iestādēm, uzņēmumiem</t>
  </si>
  <si>
    <t xml:space="preserve">*- t.sk. valūtas kursa svārstības- 8226 lati </t>
  </si>
  <si>
    <t>Valsts kases pārvaldniece -</t>
  </si>
  <si>
    <t>23.tabula</t>
  </si>
  <si>
    <t>Programma “Valsts aizsardzība, drošība un integrācija NATO” 2004.gadam</t>
  </si>
  <si>
    <t>Izpilde % pret gada plānu          (3/2)</t>
  </si>
  <si>
    <t>Aizsardzības ministrija</t>
  </si>
  <si>
    <t>Ministru kabinets</t>
  </si>
  <si>
    <t>Krīzes kontroles centrs</t>
  </si>
  <si>
    <t>Tulkošanas un terminoloģijas centrs</t>
  </si>
  <si>
    <t>Ārlietu ministrija</t>
  </si>
  <si>
    <t xml:space="preserve">Rīcības plāna dalībai NATO izpilde </t>
  </si>
  <si>
    <t>NATO pārstāvniecības uzturēšanas izdevumi</t>
  </si>
  <si>
    <t>Valsts zemes dienests</t>
  </si>
  <si>
    <t>Karšu izgatavošanas izdevumi</t>
  </si>
  <si>
    <t>Iekšlietu ministrija</t>
  </si>
  <si>
    <t>Mobilizācijas gatavības sistēmas darbības izdevumi</t>
  </si>
  <si>
    <t>Aizsardzības līdzekļu iegāde</t>
  </si>
  <si>
    <t>Informācijas sistēmas drošība</t>
  </si>
  <si>
    <t>Robežsardze</t>
  </si>
  <si>
    <t>Valsts noslēpuma aizsardzības nodrošinājums atbilstoši NATO standartiem (slepeni)</t>
  </si>
  <si>
    <t>Ķīmisko avāriju likvidēšanas gatavības nodrošināšana un uzturēšana</t>
  </si>
  <si>
    <t>Drošības policija</t>
  </si>
  <si>
    <t>Satversmes aizsardzības birojs</t>
  </si>
  <si>
    <t>Latvijas Bankas apsardze</t>
  </si>
  <si>
    <t>Satiksmes ministrija</t>
  </si>
  <si>
    <t>Krasta automātiskās identifikācijas sistēma</t>
  </si>
  <si>
    <t>Vides ministrija</t>
  </si>
  <si>
    <t>Hidrometeoroloģijas radars</t>
  </si>
  <si>
    <r>
      <t xml:space="preserve">Radiosakaru sistēmas </t>
    </r>
    <r>
      <rPr>
        <i/>
        <sz val="10"/>
        <rFont val="Times New Roman"/>
        <family val="1"/>
      </rPr>
      <t>Motorolla SmartZone “Astro”</t>
    </r>
    <r>
      <rPr>
        <sz val="10"/>
        <rFont val="Times New Roman"/>
        <family val="1"/>
      </rPr>
      <t xml:space="preserve"> izveides izdevumi</t>
    </r>
  </si>
  <si>
    <t>24.tabula</t>
  </si>
  <si>
    <t xml:space="preserve">Valsts kases kontu atlikumi kredītiestādēs </t>
  </si>
  <si>
    <t>(2004.gada februāris)</t>
  </si>
  <si>
    <t>(tūkst.latu)</t>
  </si>
  <si>
    <t>Kontu atlikumi pārskata perioda sākumā</t>
  </si>
  <si>
    <t>Kontu atlikumi pārskata perioda beigās</t>
  </si>
  <si>
    <t>Izmaiņas pārskata periodā (3-2)</t>
  </si>
  <si>
    <t>Finanšu resursi kopā (1.+2.)</t>
  </si>
  <si>
    <t>1. Latvijā (1.1.+1.2.)</t>
  </si>
  <si>
    <t>1.1. Norēķinu konti</t>
  </si>
  <si>
    <t>Latvijas Banka</t>
  </si>
  <si>
    <t>A/s ''Latvijas Unibanka''</t>
  </si>
  <si>
    <t>A/s ''Parekss Banka''</t>
  </si>
  <si>
    <t>A/s ''Baltijas Tranzītu Banka''</t>
  </si>
  <si>
    <t>VA/s "Latvijas hipotēku un zemes banka"</t>
  </si>
  <si>
    <t>VA/s "Latvijas hipotēku banka"</t>
  </si>
  <si>
    <t>Vereinsbank</t>
  </si>
  <si>
    <t>Nordea banka</t>
  </si>
  <si>
    <t>1.2. Depozītu konti</t>
  </si>
  <si>
    <t>Labklājības ministrija</t>
  </si>
  <si>
    <t>Sociālā apdrošināšana</t>
  </si>
  <si>
    <t>Ieņēmumi - kopā*</t>
  </si>
  <si>
    <t xml:space="preserve">Īpašiem mērķiem iezīmēti ieņēmumi </t>
  </si>
  <si>
    <t xml:space="preserve">Īpašā (likumu un Ministru kabineta noteikumu) kārtībā noteiktie speciālā budžeta un iestāžu ieņēmumi </t>
  </si>
  <si>
    <t xml:space="preserve">   Sociālās apdrošināšanas iemaksas* </t>
  </si>
  <si>
    <t xml:space="preserve">   Valsts sociālās apdrošināšanas obligātās iemaksas valsts pensiju apdrošināšanai</t>
  </si>
  <si>
    <t xml:space="preserve">   Valsts sociālās apdrošināšanas obligātās iemaksas sociālajai apdrošināšanai bezdarba gadījumam </t>
  </si>
  <si>
    <t xml:space="preserve">  Valsts sociālās apdrošināšanas obligātās iemaksas sociālajai apdrošināšanai pret nelaimes gadījumiem darbā un arodslimībām</t>
  </si>
  <si>
    <t xml:space="preserve">  Valsts sociālās apdrošināšanas obligātās iemaksas invaliditātes, maternitātes un slimības apdrošināšanai</t>
  </si>
  <si>
    <t xml:space="preserve">  Brīvpratīgās iemaksas valsts pensiju apdrošināšanai</t>
  </si>
  <si>
    <t>Īpašiem (likumu un Ministru kabineta noteikumu) mērķiem noteiktie atskaitījumi ieņēmumiem</t>
  </si>
  <si>
    <t xml:space="preserve"> Regresa prasības</t>
  </si>
  <si>
    <t xml:space="preserve"> Divedendes no valsts pensiju speciālājam budžetam nodotajām kapitāla daļām</t>
  </si>
  <si>
    <t>Citi īpašiem (likumu un Ministru kabineta noteikumu) mērķiem noteiktie ieņēmumi</t>
  </si>
  <si>
    <t xml:space="preserve">  Iemaksas nodarbinātībai par privatizācijas līguma nosacījumu neizpildi</t>
  </si>
  <si>
    <t xml:space="preserve">  Kapitalizācijas rezultātā atgūtie līdzekļi</t>
  </si>
  <si>
    <t xml:space="preserve">  Iemaksas darba atļauju izsniegšanai (ārvalstniekiem un bezvalstniekiem)</t>
  </si>
  <si>
    <t xml:space="preserve">  Pārējie iepriekš neklasificētie īpašiem mērķiem noteiktie ieņēmumi</t>
  </si>
  <si>
    <t>Saņemtie valsts budžeta transferta pārskaitījumi</t>
  </si>
  <si>
    <t xml:space="preserve">  Saņemtās dotācijas no valsts pamatbudžeta</t>
  </si>
  <si>
    <t xml:space="preserve">  Valsts pamatbudžeta dotācijas Valsts sociālās apdrošināšanas aģentūrai no valsts budžeta izmaksājamo valsts sociālo pabalstu aprēķināšanai, piešķiršanai un piegādei</t>
  </si>
  <si>
    <t xml:space="preserve">  Valsts iemaksas valsts sociālajai apdrošināšanai valsts pensiju apdrošināšanai</t>
  </si>
  <si>
    <t xml:space="preserve">  Valsts iemaksas sociālajai apdrošināšanai bezdarba gadījumam</t>
  </si>
  <si>
    <t xml:space="preserve">  Valsts budžeta dotācija apgādnieka zaudējumu pensiju izmaksai</t>
  </si>
  <si>
    <t xml:space="preserve">  Valsts budžeta dotācija AP deputātu pensiju izmaksai</t>
  </si>
  <si>
    <t xml:space="preserve">  Valsts budžeta dotācija Valsts sociālās apdrošināšanas aģentūrai kompensāciju izmaksām spaidu darbos nodarbinātām personām</t>
  </si>
  <si>
    <t xml:space="preserve">  Pārējās valsts pamatbudžeta dotācijas</t>
  </si>
  <si>
    <t>Maksas pakalpojumi un citi pašu ieņēmumi</t>
  </si>
  <si>
    <t xml:space="preserve">   Kārtējie izdevumi</t>
  </si>
  <si>
    <t xml:space="preserve">     tai skaitā atalgojumi</t>
  </si>
  <si>
    <t xml:space="preserve">     tai skaitā aizņēmuma atmaksa pamatbudžetā</t>
  </si>
  <si>
    <t xml:space="preserve">        tai skaitā  dotācijas iestādēm, organizācijām un uzņēmumiem</t>
  </si>
  <si>
    <t xml:space="preserve">        tai skaitā dotācijas iedzīvotājiem</t>
  </si>
  <si>
    <t xml:space="preserve">   Kapitālie izdevumi</t>
  </si>
  <si>
    <t xml:space="preserve">     Valsts pensiju speciālais budžets</t>
  </si>
  <si>
    <t>Īpašā (likumu un Ministru kabineta noteikumu) kārtībā noteiktie speciālā budžeta un iestāžu ieņēmumi **</t>
  </si>
  <si>
    <t xml:space="preserve">   Sociālās apdrošināšanas iemaksas ***</t>
  </si>
  <si>
    <t xml:space="preserve">   Valsts sociālās apdrošināšanas obligātās iemaksas valsts pensiju apdrošināšanai ***</t>
  </si>
  <si>
    <t xml:space="preserve">  Valsts sociālās apdrošināšanas speciālā budžeta saņemtie transferta pārskaitījumi</t>
  </si>
  <si>
    <t xml:space="preserve">  No nodarbinātības speciālā budžeta valsts pensiju apdrošināšanai</t>
  </si>
  <si>
    <t xml:space="preserve">  No darba negadījumu speciālā budžeta valsts pensiju apdrošināšanai</t>
  </si>
  <si>
    <t xml:space="preserve">  No invaliditātes, maternitātes un slimības speciālā budžēta valsts pensiju apdrošināšanai</t>
  </si>
  <si>
    <t xml:space="preserve">          tai skaitā  dotācijas iedzīvotājiem</t>
  </si>
  <si>
    <t>Valsts speciālā budžeta naudas līdzekļu atlikumu izmaiņas palielinājums (-) vai samazinājums (+)****</t>
  </si>
  <si>
    <t xml:space="preserve">     Nodarbinātības speciālais budžets</t>
  </si>
  <si>
    <t xml:space="preserve">   Sociālās apdrošināšanas iemaksas </t>
  </si>
  <si>
    <t>Valsts sociālās apdrošināšanas speciālā budžeta sņemtie transferta pārskaitījumi</t>
  </si>
  <si>
    <t xml:space="preserve">  No darba negadījumu speciālā budžeta speciālajai apdrošināšanai bezdarba gadījumam</t>
  </si>
  <si>
    <t xml:space="preserve">  No invaliditātes, maternitātes un slimības speciālā budžēta apdrošināšanai bezdarba gadījumam</t>
  </si>
  <si>
    <t xml:space="preserve">   Saņemtās dotācijas no valsts pamatbudžeta</t>
  </si>
  <si>
    <t xml:space="preserve">    Valsts iemaksas sociālajai apdrošināšanai bezdarba gadījumam</t>
  </si>
  <si>
    <t xml:space="preserve">     tai skaitā:  dotācijas iestādēm, organizācijām un uzņēmumiem</t>
  </si>
  <si>
    <t xml:space="preserve">     tai skaitā dotācijas iedzīvotājiem</t>
  </si>
  <si>
    <t>Darba negadījumu speciālais budžets</t>
  </si>
  <si>
    <t xml:space="preserve">   Valsts sociālās apdrošināšanas obligātās iemaksas sociālajai apdrošināšanai pret nelaimes gadījumiem darbā un arodslimībām</t>
  </si>
  <si>
    <t>Invaliditātes, maternitātes un slimības speciālais budžets</t>
  </si>
  <si>
    <t xml:space="preserve">   Valsts sociālās apdrošināšanas obligātās iemaksas invaliditātes, maternitātes un slimības apdrošināšanai</t>
  </si>
  <si>
    <t>Valsts sociālās apdrošināšanas aģentūras speciālais budžets</t>
  </si>
  <si>
    <t>Pārējie iepriekš neklasificētie īpašiem mērķiem noteiktie ieņēmumi</t>
  </si>
  <si>
    <t xml:space="preserve">    No valsts pensiju speciālā budžeta ieskaitītie līdzekļi Valsts sociālās apdrošināšanas aģentūrai</t>
  </si>
  <si>
    <t xml:space="preserve">    No nodarbinātības speciālā budžeta ieskaitītie līdzekļi Valsts sociālās apdrošināšanas aģentūrai</t>
  </si>
  <si>
    <t>Slampes pagasts</t>
  </si>
  <si>
    <t>Staiceles pilsēta</t>
  </si>
  <si>
    <t>Stradu pagasts</t>
  </si>
  <si>
    <t>Tumes pagasts</t>
  </si>
  <si>
    <t>Ugāles pagasts</t>
  </si>
  <si>
    <t>Verēmu pagasts</t>
  </si>
  <si>
    <t xml:space="preserve">     - EV41 Cieto sadzīves atkritumu projekts (Rīga, Getliņi) (Pasaules Banka)</t>
  </si>
  <si>
    <t xml:space="preserve">     - TRm08 Rīgas pašvaldības pasažieru transporta modernizācija (Pasaules Banka)</t>
  </si>
  <si>
    <t xml:space="preserve">    - Jelgavas siltumtīklu rehabilitācijas projekts ( Pasaules Banka)</t>
  </si>
  <si>
    <t xml:space="preserve">     -VAS "Latvijas gāze" debitoru parādu atmaksa</t>
  </si>
  <si>
    <t xml:space="preserve">     -Enerģētikas projekts pašvaldībām ( Dānijas bezprocentu aizdevums) </t>
  </si>
  <si>
    <t xml:space="preserve">     - Komunālās saimniecības projekts Līgatnei (Dānijas Unibanka)</t>
  </si>
  <si>
    <t xml:space="preserve">     - Pašvaldību kreditēšanas fonda projekti</t>
  </si>
  <si>
    <t xml:space="preserve">     - Siltumapgādes sistēmas rekonstrukcijas programma (ENh03)</t>
  </si>
  <si>
    <t>Iecavas pagasta padome</t>
  </si>
  <si>
    <t>Jumpravas pagasts</t>
  </si>
  <si>
    <t>Nīcas pagasta padome</t>
  </si>
  <si>
    <t>Rūjienas pilsēta</t>
  </si>
  <si>
    <t>Suntažu pagasts</t>
  </si>
  <si>
    <t>Valkas pilsētas dome</t>
  </si>
  <si>
    <t>Veselavas pagasts</t>
  </si>
  <si>
    <t xml:space="preserve">    - Enerģētikas projekts Talsu pilsētas domei (NUTEK)</t>
  </si>
  <si>
    <t xml:space="preserve">    - Enerģētikas projekts Liepas pagastam (NUTEK)</t>
  </si>
  <si>
    <t xml:space="preserve">     - Pārējās pašvaldību aizdevumu atmaksas</t>
  </si>
  <si>
    <t>Ādažu pagasts</t>
  </si>
  <si>
    <t>Aglonas pagasts</t>
  </si>
  <si>
    <t>Aiznažu pilsēta</t>
  </si>
  <si>
    <t>Aizkraukles rajons</t>
  </si>
  <si>
    <t>Allažu pagasts</t>
  </si>
  <si>
    <t>Alsungas pagasts</t>
  </si>
  <si>
    <t>Alūksnes pilsēta</t>
  </si>
  <si>
    <t>Andrupenes pagasts</t>
  </si>
  <si>
    <t>Annas pagasts</t>
  </si>
  <si>
    <t>Annenieku pagasts</t>
  </si>
  <si>
    <t>Baldones pilsēta</t>
  </si>
  <si>
    <t>Baltinavas pagasts</t>
  </si>
  <si>
    <t>Bebru pagasts</t>
  </si>
  <si>
    <t>Bēnes pagasts</t>
  </si>
  <si>
    <t>Bērzgales pagasts</t>
  </si>
  <si>
    <t>Bērzpils pagasts</t>
  </si>
  <si>
    <t>Bikstu pagasts</t>
  </si>
  <si>
    <t>Bilskas pagasts</t>
  </si>
  <si>
    <t>Birzgales pagasts</t>
  </si>
  <si>
    <t>Brīvzemnieku pagasts</t>
  </si>
  <si>
    <t>Brunavas pagasts</t>
  </si>
  <si>
    <t>Ciblas novads</t>
  </si>
  <si>
    <t>Cirmas pagasts</t>
  </si>
  <si>
    <t>Codes pagasts</t>
  </si>
  <si>
    <t>Dagdas pilsēta</t>
  </si>
  <si>
    <t>Daugavpils rajona padome</t>
  </si>
  <si>
    <t>Daukstu pagasts</t>
  </si>
  <si>
    <t>Degoles pagasts</t>
  </si>
  <si>
    <t>Demenes pagasts</t>
  </si>
  <si>
    <t>Dobeles pagasts</t>
  </si>
  <si>
    <t>Dobeles pilsēta</t>
  </si>
  <si>
    <t>Dobeles rajona padome</t>
  </si>
  <si>
    <t>Dricānu pagasts</t>
  </si>
  <si>
    <t>Dundagas pagasts</t>
  </si>
  <si>
    <t>Dvietes pagasts</t>
  </si>
  <si>
    <t>Embūtes pagasts</t>
  </si>
  <si>
    <t>Ērgļu  pagasts</t>
  </si>
  <si>
    <t>Ezeres pagasts</t>
  </si>
  <si>
    <t>Gailīšu pagasts</t>
  </si>
  <si>
    <t>Glūdas pagasts</t>
  </si>
  <si>
    <t>Grāveru pagasts</t>
  </si>
  <si>
    <t>Grobiņas pagasts</t>
  </si>
  <si>
    <t>Gulbenes raj. pad.</t>
  </si>
  <si>
    <t>Ilūkstes novads</t>
  </si>
  <si>
    <t>Ilzeskalna pagasts</t>
  </si>
  <si>
    <t>Inčukalna pagasts</t>
  </si>
  <si>
    <t>Indrānu pagasts</t>
  </si>
  <si>
    <t>Īslīces pagasts</t>
  </si>
  <si>
    <t>Īvandes pagasts</t>
  </si>
  <si>
    <t>Jaunalūksnes pagasts</t>
  </si>
  <si>
    <t>Jaunbērzes pagasts</t>
  </si>
  <si>
    <t>Jaunjelgavas pilsēta</t>
  </si>
  <si>
    <t>Jaunsvirlaukas pagasts</t>
  </si>
  <si>
    <t>Jēkabpils pilsēta</t>
  </si>
  <si>
    <t>Jekabpils rajona padoem</t>
  </si>
  <si>
    <t>Jelgavas pilsēta</t>
  </si>
  <si>
    <t>Jeru pagasts</t>
  </si>
  <si>
    <t>Kalētu pagasts</t>
  </si>
  <si>
    <t>Kalsnavas pagasts</t>
  </si>
  <si>
    <t>Kalupes pagasts</t>
  </si>
  <si>
    <t>Kalvenes pagasts</t>
  </si>
  <si>
    <t>Krāslavas novads</t>
  </si>
  <si>
    <t>Krimūnu pagasts</t>
  </si>
  <si>
    <t>Kubulu pagasts</t>
  </si>
  <si>
    <t>Kurmenes pagasts</t>
  </si>
  <si>
    <t>Ķeipenes pagasts</t>
  </si>
  <si>
    <t>Ķoņu pagasts</t>
  </si>
  <si>
    <t>Launkalnes pagasts</t>
  </si>
  <si>
    <t>Lēdmanes pagasts</t>
  </si>
  <si>
    <t>Lēdurgas pagasts</t>
  </si>
  <si>
    <t>Lejasciema pagasts</t>
  </si>
  <si>
    <t>Lībagu pagasts</t>
  </si>
  <si>
    <t>Lielplatones pagasts</t>
  </si>
  <si>
    <t>Lielvārdes pilsēta</t>
  </si>
  <si>
    <t>Liepājas rajons</t>
  </si>
  <si>
    <t>Liepnas pagasts</t>
  </si>
  <si>
    <t>Līgatnes pilsēta</t>
  </si>
  <si>
    <t>Limbažu pagasts</t>
  </si>
  <si>
    <t>Limbažu pilsēta</t>
  </si>
  <si>
    <t>Lubānas pilsēta</t>
  </si>
  <si>
    <t>Ludzas rajons</t>
  </si>
  <si>
    <t>Lūznavas pagasts</t>
  </si>
  <si>
    <t>Ļaudonas pagasts</t>
  </si>
  <si>
    <t>Madlienas pagasts</t>
  </si>
  <si>
    <t>Madonas rajons</t>
  </si>
  <si>
    <t>Malnavas pagasts</t>
  </si>
  <si>
    <t>Mālpils pagasts</t>
  </si>
  <si>
    <t>Mālupes pagasts</t>
  </si>
  <si>
    <t>Mārcienas pagasts</t>
  </si>
  <si>
    <t>Mārupes pagasts</t>
  </si>
  <si>
    <t>Mazsalacas pilsēta</t>
  </si>
  <si>
    <t>Medņevas pagasts</t>
  </si>
  <si>
    <t>Medumu pagasts</t>
  </si>
  <si>
    <t>Mērsraga pagasts</t>
  </si>
  <si>
    <t>Murmastienes pag.</t>
  </si>
  <si>
    <t>Naukšēnu pagasts</t>
  </si>
  <si>
    <t>Nautrēnu pagasts</t>
  </si>
  <si>
    <t>Neretas pagasts</t>
  </si>
  <si>
    <t>Ogres novads</t>
  </si>
  <si>
    <t>Olaines pagasts</t>
  </si>
  <si>
    <t>Otaņķu pagasts</t>
  </si>
  <si>
    <t>Ozolmuižas pagasts</t>
  </si>
  <si>
    <t>Ozolnieku novads</t>
  </si>
  <si>
    <t>Padures pagasts</t>
  </si>
  <si>
    <t>Pāles pagasts</t>
  </si>
  <si>
    <t>Pededzes pagasts</t>
  </si>
  <si>
    <t>Pelēču pagasts</t>
  </si>
  <si>
    <t>Penkules pagasts</t>
  </si>
  <si>
    <t>Popes pagasts</t>
  </si>
  <si>
    <t>Preiļu novads</t>
  </si>
  <si>
    <t>Preiļu rajons</t>
  </si>
  <si>
    <t>Pušas pagasts</t>
  </si>
  <si>
    <t>Rankas pagasts</t>
  </si>
  <si>
    <t>Raunas pagasts</t>
  </si>
  <si>
    <t>Rendas pagasts</t>
  </si>
  <si>
    <t>Rēzeknes rajons</t>
  </si>
  <si>
    <t>Rīgas rajons</t>
  </si>
  <si>
    <t>Robežnieku pagasts</t>
  </si>
  <si>
    <t>Ropažu pagasts</t>
  </si>
  <si>
    <t>Rubenes pagasts</t>
  </si>
  <si>
    <t>Rucavas pagasts</t>
  </si>
  <si>
    <t>Rugāju pagasts</t>
  </si>
  <si>
    <t>Rundāles pagasts</t>
  </si>
  <si>
    <t>Sabiles novads</t>
  </si>
  <si>
    <t>Sakstagala pagasts</t>
  </si>
  <si>
    <t>Salacgrīvas pilsēta</t>
  </si>
  <si>
    <t>Saldus pilsēta</t>
  </si>
  <si>
    <t>Saldus rajons</t>
  </si>
  <si>
    <t>Seces pagasts</t>
  </si>
  <si>
    <t>Sējas pagasts</t>
  </si>
  <si>
    <t>Siguldas novads</t>
  </si>
  <si>
    <t>Skaistas pagasts</t>
  </si>
  <si>
    <t>Skaistkalnes pagasts</t>
  </si>
  <si>
    <t>Skrīveru pagasts</t>
  </si>
  <si>
    <t>Skrundas pilsēta</t>
  </si>
  <si>
    <t>Skūjienes pagasts</t>
  </si>
  <si>
    <t>Smārdes pagasts</t>
  </si>
  <si>
    <t>Stendes pilsēta</t>
  </si>
  <si>
    <t>Susāju pagasts</t>
  </si>
  <si>
    <t>Sventes pagasts</t>
  </si>
  <si>
    <t>Svitenes pagasts</t>
  </si>
  <si>
    <t>Šķēdes pagasts</t>
  </si>
  <si>
    <t>Šķeltovas pagasts</t>
  </si>
  <si>
    <t>Talsu pilsēta</t>
  </si>
  <si>
    <t>Talsu pilsētas dome</t>
  </si>
  <si>
    <t xml:space="preserve">Tērvetes novads </t>
  </si>
  <si>
    <t>Tirzas pagasts</t>
  </si>
  <si>
    <t>Trapenes pagasts</t>
  </si>
  <si>
    <t>Tukuma rajons</t>
  </si>
  <si>
    <t>Umurgas pagasts</t>
  </si>
  <si>
    <t>Vaives pagasts</t>
  </si>
  <si>
    <t>Valmieras pagasts</t>
  </si>
  <si>
    <t>Valmieras pilsēta</t>
  </si>
  <si>
    <t>Vandzenes pagasts</t>
  </si>
  <si>
    <t>Vānes pagasts</t>
  </si>
  <si>
    <t>Vangažu pilsēta</t>
  </si>
  <si>
    <t>Varaklāņu pilsēta</t>
  </si>
  <si>
    <t>Vārkavas novads</t>
  </si>
  <si>
    <t>Vārmes pagasts</t>
  </si>
  <si>
    <t>Ventspils rajons</t>
  </si>
  <si>
    <t>Vērgales pagasts</t>
  </si>
  <si>
    <t>Vestienas pagasts</t>
  </si>
  <si>
    <t>Vidrižu pagasts</t>
  </si>
  <si>
    <t>Viesatu pagasts</t>
  </si>
  <si>
    <t>Viesītes pilsēta</t>
  </si>
  <si>
    <t>Viesturu pagasts</t>
  </si>
  <si>
    <t>Vilces pagasts</t>
  </si>
  <si>
    <t>Viļānu pagasts</t>
  </si>
  <si>
    <t>Virbu pagasts</t>
  </si>
  <si>
    <t>Višķu pagasts</t>
  </si>
  <si>
    <t>Zilupes noveds</t>
  </si>
  <si>
    <t>Zvirgzdenes pagasts</t>
  </si>
  <si>
    <t>3.2. No pašvaldību uzņēmumiem</t>
  </si>
  <si>
    <t xml:space="preserve">     - VAS "Latvijas gāze" debitoru parādu atmaksa</t>
  </si>
  <si>
    <t>Jūrmalas pilsētas Siltumtīkli</t>
  </si>
  <si>
    <t>Saldus pils.uzņēm. "Saldus siltums"</t>
  </si>
  <si>
    <t>Līvānu pils.municip. uzņēmums "Siltumtīkli"</t>
  </si>
  <si>
    <t>Rīgas pils. Latgales priekšpilsētas uzņēmums "Grīziņkalns"</t>
  </si>
  <si>
    <t>Ropažu pagasta SIA "Ciemats"</t>
  </si>
  <si>
    <t xml:space="preserve">     - EV04 Daugavpils ūdensapgāde un kanalizācija</t>
  </si>
  <si>
    <t xml:space="preserve">     - Vides projekts Liepājai (Pasaules Banka)</t>
  </si>
  <si>
    <t xml:space="preserve">     - Cēsis (Dānijas bezprocentu aizdevums)</t>
  </si>
  <si>
    <t>4. No pārējiem</t>
  </si>
  <si>
    <t xml:space="preserve">     -TRt08  Valsts nozīmes datu pārraides tīkla (VNDP) izveide</t>
  </si>
  <si>
    <t xml:space="preserve">     - Enerģētikas rehabilitācijas projekts (ERAB)</t>
  </si>
  <si>
    <t xml:space="preserve">     - Liepājas speciālās ekonomiskās zonas pārvalde (Dānijas bezprocentu 
aizdevums)</t>
  </si>
  <si>
    <t xml:space="preserve">     - Enerģētikas  projekts Rīgas gāzei (Dānijas bezprocentu aizdevums)</t>
  </si>
  <si>
    <t xml:space="preserve">     - Rehabilitācijas projekti (Pasaules Banka)</t>
  </si>
  <si>
    <t xml:space="preserve">     - Rehabilitācijas projekti (JEIB)</t>
  </si>
  <si>
    <t xml:space="preserve">     -Finanšu sektora pārstrukturēšanas projekti (Pasaules Banka)</t>
  </si>
  <si>
    <t>Baltijas Tranzītu banka</t>
  </si>
  <si>
    <t>Latvijas Hipotēku un zemes banka</t>
  </si>
  <si>
    <t xml:space="preserve">     - Rīgas Ostas pārvalde</t>
  </si>
  <si>
    <t xml:space="preserve">     - Lauku attīstības projekts (Pasaules Banka)</t>
  </si>
  <si>
    <t xml:space="preserve">    valsts sociālās apdrošināšanas obligātās iemaksas</t>
  </si>
  <si>
    <t>1400, 1500</t>
  </si>
  <si>
    <t xml:space="preserve">    tai skaitā: preču un pakalpojumu izdevumi  </t>
  </si>
  <si>
    <t>1300, 1600</t>
  </si>
  <si>
    <t xml:space="preserve">                           pārējie izdevumi</t>
  </si>
  <si>
    <t>Subsīdijas un dotācijas</t>
  </si>
  <si>
    <t xml:space="preserve">   Subsīdijas</t>
  </si>
  <si>
    <t xml:space="preserve">   Dotācijas iestādēm, organizācijām un uzņēmumiem</t>
  </si>
  <si>
    <t xml:space="preserve">   Dotācijas iedzīvotājiem</t>
  </si>
  <si>
    <t xml:space="preserve">   Iemaksas starptautiskajās organizācijās</t>
  </si>
  <si>
    <t xml:space="preserve">   Pārējās subsīdijas un dotācijas</t>
  </si>
  <si>
    <t>2.2.Izdevumi  kapitālieguldījumiem</t>
  </si>
  <si>
    <t xml:space="preserve">   Kapitālie izdevumi  </t>
  </si>
  <si>
    <t>Fiskālā bilance (1.-2.)</t>
  </si>
  <si>
    <t xml:space="preserve">* Pasaules Bankai pārskaitīts neizmantotais atlikums </t>
  </si>
  <si>
    <t>10.tabula</t>
  </si>
  <si>
    <t>Valsts budžeta ziedojumu un dāvinājumu izdevumi pēc valdības funkcijām (ieskaitot tīros aizdevumus)</t>
  </si>
  <si>
    <t>Izpilde % pret finansē-šanas plānu          (4/3)</t>
  </si>
  <si>
    <t>Valsts kases pārvaldnice</t>
  </si>
  <si>
    <t>11. tabula</t>
  </si>
  <si>
    <t>Pašvaldību konsolidētā budžeta izpilde  (neieskaitot ziedojumus un dāvinājumus)</t>
  </si>
  <si>
    <t>(2004.gada  janvāris - februāris)</t>
  </si>
  <si>
    <t>Gada plāns</t>
  </si>
  <si>
    <t>Izpilde  % pret gada plānu         (3/2)</t>
  </si>
  <si>
    <t>A.1. Kopējie ieņēmumi (B.1.+ C.1)</t>
  </si>
  <si>
    <t>Pašvaldību pamatbudžeta ieņēmumi (bruto)</t>
  </si>
  <si>
    <t>Nodokļu ieņēmumi</t>
  </si>
  <si>
    <t>Nenodokļu ieņēmumi</t>
  </si>
  <si>
    <t>Saņemtie maksājumi</t>
  </si>
  <si>
    <t>mīnus saņemtie maksājumi savstarpējo norēķinu kārtībā</t>
  </si>
  <si>
    <t>mīnus saņemtie maksājumi no Pašvaldību finansu izlīdzināšanas fonda, ko iemaksā citas pašvaldības</t>
  </si>
  <si>
    <t>B.1. Pašvaldību pamatbudžeta ieņēmumi (neto)</t>
  </si>
  <si>
    <t>Pašvaldību speciālā budžeta ieņēmumi (bruto)</t>
  </si>
  <si>
    <t>Īpašiem mērķiem iezīmēti  līdzekļi</t>
  </si>
  <si>
    <t>mīnus ieņēmumi no pašvaldību īpašuma privatizācijas</t>
  </si>
  <si>
    <t>mīnus saņemtie transfertu pārskaitījumi no citām pašvaldībām</t>
  </si>
  <si>
    <t>C.1. Pašvaldību speciālā budžeta ieņēmumi (neto)</t>
  </si>
  <si>
    <t>A.2. Kopējie pašvaldību budžeta izdevumi (A.2.1.+
       A.2.2. + A.2.3.)</t>
  </si>
  <si>
    <t>A.2.1. Kopējie pašvaldību uzturēšanas izdevumi 
          (B.2.1.+ C.2.1.)</t>
  </si>
  <si>
    <t>A.2.2.Kopējie pašvaldību kapitālie izdevumi (B.2.2.+ 
         C.2.2.)</t>
  </si>
  <si>
    <t>A.2.3.Kopējie pašvaldību izdevumi investīcijām (B.2.3.+ 
         C.2.3.)</t>
  </si>
  <si>
    <t>A.3.Pašvaldību budžeta finansiālais deficīts (-), 
      pārpalikums (+), (A.1.-A.2.)</t>
  </si>
  <si>
    <t>A.4. Kopējie pašvaldību budžeta tīrie aizdevumi 
       (B.4.+ C.4.)</t>
  </si>
  <si>
    <t>Kopējie pašvaldību budžeta izdevumi, ieskaitot tīros aizdevumus (A.2.+ A.4.)</t>
  </si>
  <si>
    <t>A.5.Pašvaldību budžeta fiskālais deficīts (-), 
      pārpalikums (+), (A.3.-A.4.)</t>
  </si>
  <si>
    <t>Finansēšana: t.sk.</t>
  </si>
  <si>
    <t xml:space="preserve">   ieņēmumi no pašvaldību īpašuma  privatizācijas</t>
  </si>
  <si>
    <t xml:space="preserve">   aizņēmumi no Valsts pamatbudžeta</t>
  </si>
  <si>
    <t xml:space="preserve">   naudas līdzekļu atlikumu izmaiņas</t>
  </si>
  <si>
    <t xml:space="preserve">   pārējā finansēšana</t>
  </si>
  <si>
    <t xml:space="preserve"> Pašvaldību pamatbudžeta  izdevumi (bruto)</t>
  </si>
  <si>
    <t xml:space="preserve">   mīnus savstarpējo norēķinu kārtībā veiktie maksājumi</t>
  </si>
  <si>
    <t>B.2. Pašvaldību pamatbudžeta  izdevumi (neto)</t>
  </si>
  <si>
    <t xml:space="preserve"> Pašvaldību pamatbudžeta uzturēšanas izdevumi (bruto)</t>
  </si>
  <si>
    <t xml:space="preserve">    mīnus transferti uzturēšanās izdevumiem</t>
  </si>
  <si>
    <t xml:space="preserve"> B.2.1.Pašvaldību pamatbudžeta  uzturēšanas izdevumi (neto)</t>
  </si>
  <si>
    <t>Pašvaldību pamatbudžeta  kapitālie izdevumi (bruto)</t>
  </si>
  <si>
    <t xml:space="preserve">    mīnus transferti kapitālajiem izdevumiem</t>
  </si>
  <si>
    <t>B.2.2.Pašvaldību pamatbudžeta  kapitālie izdevumi (neto)</t>
  </si>
  <si>
    <t>Pašvaldību pamatbudžeta  investīcijas (bruto)</t>
  </si>
  <si>
    <t xml:space="preserve">    mīnus transferti investīcijām</t>
  </si>
  <si>
    <t>B.2.3.Pašvaldību pamatbudžeta  investīcijas (neto)</t>
  </si>
  <si>
    <t>B.3.Pašvaldību pamatbudžeta finansiālais deficīts
      (-), pārpalikums (+)</t>
  </si>
  <si>
    <t>B.4.Pašvaldību pamatbudžeta  tīrie aizdevumi (neto)</t>
  </si>
  <si>
    <t>B.5.Pašvaldību pamatbudžeta fiskālais deficīts (-), pārpalikums (+) (B.3. - B.4.)</t>
  </si>
  <si>
    <t>Pašvaldību speciālā budžeta  izdevumi (bruto)</t>
  </si>
  <si>
    <t xml:space="preserve">   mīnuss pašvaldību budžeta transferti</t>
  </si>
  <si>
    <t>C.2. Pašvaldību speciālā budžeta  izdevumi (neto)</t>
  </si>
  <si>
    <t>Pašvaldību speciālā budžeta uzturēšanas izdevumi (bruto)</t>
  </si>
  <si>
    <t>C.2.1.Pašvaldību speciālā budžeta uzturēšanas 
         izdevumi (neto)</t>
  </si>
  <si>
    <t>Pašvaldību speciālā budžeta  kapitālie izdevumi (bruto)</t>
  </si>
  <si>
    <t>C.2.2.Pašvaldību speciālā budžeta  kapitālie izdevumi (neto)</t>
  </si>
  <si>
    <t>Pašvaldību speciālā budžeta  investīcijas (bruto)</t>
  </si>
  <si>
    <t>C.2.3.Pašvaldību speciālā budžeta  investīcijas (neto)</t>
  </si>
  <si>
    <t xml:space="preserve">C.3.Pašvaldību speciālā budžeta finansiālais deficīts (-), pārpalikums (+) </t>
  </si>
  <si>
    <t>C.4.Pašvaldību speciālā budžeta  tīrie aizdevumi (neto)</t>
  </si>
  <si>
    <t>C.5.Pašvaldību speciālā budžeta fiskālais deficīts
(-), pārpalikums (+) (C.3. - C.4.)</t>
  </si>
  <si>
    <t>Gada plāni nav apstiprināti Nīcas pagastam, Kūļciema pagastam, Laidzes pagastam, Mērsraga pagastam, Valdgales pagastam, Vandzenes pagastam, Bērziņu pagastam, Šķaunes pagastam, Limbažu rajona padome,  Liepupes pagastam, Umurga pagastam, Limbažu pilsēta, Ma</t>
  </si>
  <si>
    <t>Valsts kase/ Pārskatu departaments</t>
  </si>
  <si>
    <t>12.tabula</t>
  </si>
  <si>
    <t>Pašvaldību pamatbudžeta ieņēmumi</t>
  </si>
  <si>
    <t>(2004.gada  janvāris-februāris)</t>
  </si>
  <si>
    <t xml:space="preserve">Klasifikā-
cijas kods </t>
  </si>
  <si>
    <t>Rādītāju nosaukums</t>
  </si>
  <si>
    <t>Izpilde % pret gada plānu (4/3)</t>
  </si>
  <si>
    <t/>
  </si>
  <si>
    <t>I KOPĀ IEŅĒMUMI (II+V)</t>
  </si>
  <si>
    <t>II Nodokļu un nenodokļu ieņēmumi (III+IV)</t>
  </si>
  <si>
    <t>III Nodokļu ieņēmumi</t>
  </si>
  <si>
    <t>Tiešie nodokļi</t>
  </si>
  <si>
    <t xml:space="preserve">t.sk.saņemts iepriekšējā gada nesadalītais atlikums no Valsts kases sadales konta </t>
  </si>
  <si>
    <t>saņemts no Valsts kases sadales konta no pārskata gada ieņēmumiem</t>
  </si>
  <si>
    <t>patentu maksa</t>
  </si>
  <si>
    <t>iekasēts pašvaldībā</t>
  </si>
  <si>
    <t>iedzīvotāju ienākuma nodokļa atmaksa</t>
  </si>
  <si>
    <t>pārskaitīts Valsts budžetā uz pārskata perioda pēdējo dienu</t>
  </si>
  <si>
    <t>no tiem: pārskaitīts pārskata periodā par iepriekšējo saimniecisko gadu</t>
  </si>
  <si>
    <t>Īpašuma nodokļi</t>
  </si>
  <si>
    <t xml:space="preserve"> 4.1.0.0.</t>
  </si>
  <si>
    <t>Nekustamā īpašuma nodoklis</t>
  </si>
  <si>
    <t xml:space="preserve"> 4.1.1.0.</t>
  </si>
  <si>
    <t>Nekustamā īpašuma nodoklis par zemi</t>
  </si>
  <si>
    <t>4.1.1.1.</t>
  </si>
  <si>
    <t>nekustamā īpašuma nodokļa par zemi kārtējā saimnieciskā gada ieņēmumi</t>
  </si>
  <si>
    <t>4.1.1.2.</t>
  </si>
  <si>
    <t>nekustamā īpašuma nodokļa par zemi iepriekšējo gadu parāda maksājumi</t>
  </si>
  <si>
    <t xml:space="preserve"> 4.1.2.0.</t>
  </si>
  <si>
    <t>Nekustamā īpašuma nodoklis par ēkām un būvēm</t>
  </si>
  <si>
    <t>4.1.2.1.</t>
  </si>
  <si>
    <t>nekustamā īpašuma nodokļa par ēkām un būvēm kārtējā saimnieciskā gada ieņēmumi</t>
  </si>
  <si>
    <t>4.1.2.2.</t>
  </si>
  <si>
    <t>nekustamā īpašuma nodokļa par ēkām un būvēm iepriekšējo gadu parāda maksājumi</t>
  </si>
  <si>
    <t xml:space="preserve"> 4.2.0.0.</t>
  </si>
  <si>
    <t>Īpašuma nodokļa parāda maksājumi</t>
  </si>
  <si>
    <t xml:space="preserve"> 4.3.0.0.</t>
  </si>
  <si>
    <t>Zemes nodokļa parāda maksājumi</t>
  </si>
  <si>
    <t>5.4.0.0.</t>
  </si>
  <si>
    <t>Nodokļi atsevišķiem pakalpojumu veidiem</t>
  </si>
  <si>
    <t xml:space="preserve"> 5.4.1.0.</t>
  </si>
  <si>
    <t>Azartspēļu nodoklis</t>
  </si>
  <si>
    <t xml:space="preserve"> 5.4.2.0.</t>
  </si>
  <si>
    <t>Izložu nodoklis</t>
  </si>
  <si>
    <t>IV Nenodokļu ieņēmumi</t>
  </si>
  <si>
    <t xml:space="preserve"> 8.0.0.0.</t>
  </si>
  <si>
    <t>Ieņēmumi no uzņēmējdarbības un īpašuma</t>
  </si>
  <si>
    <t xml:space="preserve"> 8.3.0.0.</t>
  </si>
  <si>
    <t>Maksājumi par valsts (pašvaldību) kapitāla izmantošanu</t>
  </si>
  <si>
    <t xml:space="preserve"> 9.0.0.0.</t>
  </si>
  <si>
    <t>Valsts (pašvaldību) nodevas un maksājumi</t>
  </si>
  <si>
    <t>Valsts nodevas un maksājumi par speciālu atļauju (licenču) izsniegšanu un profesionālās kvalifikācijas atbilstības dokumentu reģistrāciju</t>
  </si>
  <si>
    <t xml:space="preserve"> 9.4.0.0.</t>
  </si>
  <si>
    <t>Valsts un pašvaldību nodevas, kuras ieskaita pašvaldību budžetā</t>
  </si>
  <si>
    <t>9.4.1.0.</t>
  </si>
  <si>
    <t>Valsts nodevas, kas ieskaitāmas pašvaldību budžetā</t>
  </si>
  <si>
    <t>9.4.2.0.</t>
  </si>
  <si>
    <t>Pašvaldību nodevas</t>
  </si>
  <si>
    <t xml:space="preserve"> 9.5.0.0.</t>
  </si>
  <si>
    <t>Ieņēmumi no budžeta iestāžu sniegtajiem maksas pakalpojumiem un citi pašu ieņēmumi</t>
  </si>
  <si>
    <t>9.5.1.0.</t>
  </si>
  <si>
    <t>Maksa par izglītības pakalpojumiem</t>
  </si>
  <si>
    <t>9.5.2.0.</t>
  </si>
  <si>
    <t>Ieņēmumi no lauksaimnieciskās darbības un meža resursu realizācijas</t>
  </si>
  <si>
    <t>9.5.3.0.</t>
  </si>
  <si>
    <t>Ieņēmumi no dokumentu izsniegšanas un kancelejas pakalpojumiem</t>
  </si>
  <si>
    <t>9.5.4.0.</t>
  </si>
  <si>
    <t>Ieņēmumi par nomu un īri</t>
  </si>
  <si>
    <t>9.5.6.0.</t>
  </si>
  <si>
    <t>Ieņēmumi no pārējiem budžeta iestāžu maksas pakalpojumiem</t>
  </si>
  <si>
    <t>9.5.8.0.</t>
  </si>
  <si>
    <t>Ieņēmumi no palīgražošanas</t>
  </si>
  <si>
    <t>9.5.9.0.</t>
  </si>
  <si>
    <t>Citi iepriekš neklasificētie maksas pakalpojumi un pašu ieņēmumi</t>
  </si>
  <si>
    <t xml:space="preserve"> 9.6.0.0.</t>
  </si>
  <si>
    <t>Ienākumi no valsts un pašvaldību īpašuma iznomāšanas</t>
  </si>
  <si>
    <t>Sodi un sankcijas</t>
  </si>
  <si>
    <t>12.0.0.0.</t>
  </si>
  <si>
    <t>Pārējie nenodokļu ieņēmumi</t>
  </si>
  <si>
    <t>12.0.1.0.</t>
  </si>
  <si>
    <t>Kreditoru un deponentu parādu summas, kurām 
iestājas prasību noilgums</t>
  </si>
  <si>
    <t>12.0.5.0.</t>
  </si>
  <si>
    <t>Ieņēmumi no mežu resursu realizācijas</t>
  </si>
  <si>
    <t>12.0.6.0.</t>
  </si>
  <si>
    <t>Ieņēmumi no dzīvokļu un komunālajiem pakalpojumiem</t>
  </si>
  <si>
    <t>12.0.7.0.</t>
  </si>
  <si>
    <t>Kredītiestāžu iemaksas no atgūtajiem zaudētajiem kredītiem</t>
  </si>
  <si>
    <t>12.0.9.0.</t>
  </si>
  <si>
    <t>Citi nenodokļu maksājumi</t>
  </si>
  <si>
    <t>12.1.0.0.</t>
  </si>
  <si>
    <t>Pārējie ieņēmumi</t>
  </si>
  <si>
    <t>12.3.0.0.</t>
  </si>
  <si>
    <t>13.0.0.0.</t>
  </si>
  <si>
    <t>Ieņēmumi no valsts (pašvaldību) nekustamā īpašuma pārdošanas</t>
  </si>
  <si>
    <t>13.1.0.0.</t>
  </si>
  <si>
    <t>Ieņēmumi no ēku un būvju īpašuma pārdošanas</t>
  </si>
  <si>
    <t>13.2.0.0.</t>
  </si>
  <si>
    <t>Ieņēmumi no zemes īpašuma pārdošanas</t>
  </si>
  <si>
    <t>13.3.3.0.</t>
  </si>
  <si>
    <t>Maksājumi no iedzīvotāju ienākuma nodokļa un īpašuma nodokļa maksājumu pamatparāda kapitalizācijas</t>
  </si>
  <si>
    <t>13.4.0.0.</t>
  </si>
  <si>
    <t>Ieņēmumi no pašvaldībām piekrītīgas mantas realizācijas</t>
  </si>
  <si>
    <t xml:space="preserve">V Saņemtie maksājumi </t>
  </si>
  <si>
    <t>18.1.2.0.</t>
  </si>
  <si>
    <t xml:space="preserve">Norēķini ar pašvaldību budžetiem </t>
  </si>
  <si>
    <t>18.1.2.1.</t>
  </si>
  <si>
    <t>Norēķini ar citām pašvaldībām par izglītības iestāžu sniegtiem pakalpojumiem</t>
  </si>
  <si>
    <t>18.1.2.2.</t>
  </si>
  <si>
    <t>Norēķini ar citām pašvaldībām par sociālās palīdzības iestāžu sniegtiem pakalpojumiem</t>
  </si>
  <si>
    <t>18.1.2.3.</t>
  </si>
  <si>
    <t>Pārējie norēķini un maksājumi</t>
  </si>
  <si>
    <t>18.2.0.0.</t>
  </si>
  <si>
    <t xml:space="preserve">Maksājumi no valsts pamatbudžeta </t>
  </si>
  <si>
    <t>18.2.1.0.</t>
  </si>
  <si>
    <t>Dotācijas</t>
  </si>
  <si>
    <t>18.2.1.1.</t>
  </si>
  <si>
    <t>Dotācija administratīvi teritoriālās reformas likuma izpildei</t>
  </si>
  <si>
    <t>18.2.1.9.</t>
  </si>
  <si>
    <t>Pārējās dotācijas</t>
  </si>
  <si>
    <t>18.2.2.0.</t>
  </si>
  <si>
    <t xml:space="preserve">Mērķdotācijas </t>
  </si>
  <si>
    <t>18.2.2.1.</t>
  </si>
  <si>
    <t>Mērķdotācijas izglītības pasākumiem</t>
  </si>
  <si>
    <t>18.2.2.2.</t>
  </si>
  <si>
    <t>Mērķdotācijas kultūras pasākumiem</t>
  </si>
  <si>
    <t>18.2.2.3.</t>
  </si>
  <si>
    <t xml:space="preserve">Mērķdotācijas pašvaldību administratīvo teritoriju attīstības plānu izstrādāšanai </t>
  </si>
  <si>
    <t>18.2.2.4.</t>
  </si>
  <si>
    <t>Mērķdotācijas investīcijām pašvaldībām</t>
  </si>
  <si>
    <t>18.2.2.5.</t>
  </si>
  <si>
    <t>Mērķdotācijas pašvaldībām saņemtas no rajona padomēm</t>
  </si>
  <si>
    <t>18.2.2.6.</t>
  </si>
  <si>
    <t>Mērķdotācijas pašvaldību pamata, vispārējās vidējās izglītības, profesionālās izglītības, speciālās izglītības iestāžu un daļējai interešu izglītības programmu pedagogu darba samaksai un valsts sociālās apdrošināšanas obligātajām iemaksām</t>
  </si>
  <si>
    <t>18.2.2.7.</t>
  </si>
  <si>
    <t>Mērķdotācijas pašvaldību izglītības iestāžu piecgadīgo un sešgadīgo bērnu apmācības pedagogu darba samaksai un valsts sociālās apdrošināšanas obligātajām iemaksām</t>
  </si>
  <si>
    <t>18.2.2.8.</t>
  </si>
  <si>
    <t>Mērķdotācijas pašvaldību apvienošanās (sadarbības) projektu sagatavošanai un administratīvo teritoriju izpētei</t>
  </si>
  <si>
    <t>18.2.2.9.</t>
  </si>
  <si>
    <t>Pārējās mērķdotācijas</t>
  </si>
  <si>
    <t>t.sk. mērķdotācijas pašvaldību pasākumiem</t>
  </si>
  <si>
    <t>Vides ministrijas mērķdotācija investīcijām Zebrenes pašvaldības vides projektam</t>
  </si>
  <si>
    <t>18.2.3.0.</t>
  </si>
  <si>
    <t>Dotācija iedzīvotāju ienākuma nodokļa prognozes neizpildes kompensācijai</t>
  </si>
  <si>
    <t>18.2.4.0.</t>
  </si>
  <si>
    <t>Maksājumi no valsts budžeta iestādēm pašvaldībām</t>
  </si>
  <si>
    <t>18.2.4.1.</t>
  </si>
  <si>
    <t>Dotācija no valsts budžeta iestādēm pašvaldībām</t>
  </si>
  <si>
    <t>t.sk. IZM dotācija pašvaldību izglītības iestāžu profesionālās ievirzes sporta izglītības programmu pedagogu darba samaksai un valsts sociālās apdrošināšanas obligātajām iemaksām (valsts budžeta programma 09.19.)</t>
  </si>
  <si>
    <t>Kultūras ministrijas  dotācija pašvaldību izglītības iestāžu profesionālās ievirzes mākslas, mūzikas un kultūras izglītības programmu pedagogu darba samaksai un valsts sociālās apdrošināšanas obligātajām iemaksām (valsts budžeta programma 02.08.)</t>
  </si>
  <si>
    <t>18.2.4.2.</t>
  </si>
  <si>
    <t>Valsts budžeta līdzdalības maksājumi pašvaldībām ārvalstu finanšu palīdzības projektu realizācijai</t>
  </si>
  <si>
    <t>18.2.4.9.</t>
  </si>
  <si>
    <t>Pārējie maksājumi no valsts budžeta iestādēm pašvaldībām</t>
  </si>
  <si>
    <t>no tiem: IZM maksājumi mācību literatūras iegādei no valsts budžeta programmas 01.14."Macību literatūras iegāde"</t>
  </si>
  <si>
    <t>IZM dotācija no valsts budžeta programmmas 01.00. "Vispārējā izglītība"</t>
  </si>
  <si>
    <t>IZM dotācija no valsts budžeta programmmas 09.21. "Augstas klases sasniegumu sports"</t>
  </si>
  <si>
    <t>valsts budžeta līdzekļi neparedzētiem gadījumiem</t>
  </si>
  <si>
    <t>18.3.0.0.</t>
  </si>
  <si>
    <t>Maksājumi no pašvaldību finanšu izlīdzināšanas fonda pašvaldību budžetiem</t>
  </si>
  <si>
    <t>18.4.0.0.</t>
  </si>
  <si>
    <t>Maksājumi no citiem budžetiem</t>
  </si>
  <si>
    <t>Iedzīvotāju ienākuma nodokļa atlikums uz gada sākumu Ls</t>
  </si>
  <si>
    <t>Iedzīvotāju ienākuma nodokļa atlikums uz gada beigām Ls</t>
  </si>
  <si>
    <r>
      <t>Iedzīvotāju ienākuma nodoklis</t>
    </r>
    <r>
      <rPr>
        <b/>
        <sz val="12"/>
        <rFont val="Times New Roman"/>
        <family val="1"/>
      </rPr>
      <t xml:space="preserve">                          </t>
    </r>
  </si>
  <si>
    <t>13.tabula</t>
  </si>
  <si>
    <t>Pašvaldību pamatbudžeta izdevumi un tīrie aizdevumi pēc valdības funkcijām</t>
  </si>
  <si>
    <t xml:space="preserve"> Izdevumi kopā pēc valdības funkcijām un norēķini</t>
  </si>
  <si>
    <t xml:space="preserve"> Izdevumi pēc valdības funkcijām</t>
  </si>
  <si>
    <t>Izpildvaras un likumdošanas varas institūcijas</t>
  </si>
  <si>
    <t>Brīvais laiks, sports, kultūra un reliģija</t>
  </si>
  <si>
    <t>Lauksaimniecība (zemkopība), mežkopība un zvejniecība</t>
  </si>
  <si>
    <t>Iegūstošā rūpniecība, rūpniecība, celtniecība, derīgie izrakteņi (izņemot kurināmo)</t>
  </si>
  <si>
    <t>14.180</t>
  </si>
  <si>
    <t>Pašvaldību  parādu procentu nomaksa</t>
  </si>
  <si>
    <t>14.400</t>
  </si>
  <si>
    <t>Izdevumi neparedzētiem  gadījumiem</t>
  </si>
  <si>
    <t>14.500</t>
  </si>
  <si>
    <t>Pārējie izdevumi, kas nav klasificēti citās pamatfunkcijās</t>
  </si>
  <si>
    <r>
      <t xml:space="preserve"> Norēķini</t>
    </r>
  </si>
  <si>
    <t>14.310</t>
  </si>
  <si>
    <t>Pašvaldību norēķini ar valsts pamatbudžetu</t>
  </si>
  <si>
    <t>14.320</t>
  </si>
  <si>
    <t>Norēķini ar pašvaldību budžetiem</t>
  </si>
  <si>
    <t>14.321</t>
  </si>
  <si>
    <t>Norēķini par citu pašvaldību izglītības iestāžu sniegtajiem pakalpojumiem</t>
  </si>
  <si>
    <t>14.322</t>
  </si>
  <si>
    <t>Norēķini par citu pašvaldību sociālās palīdzības iestāžu sniegtajiem pakalpojumiem</t>
  </si>
  <si>
    <t>14.323</t>
  </si>
  <si>
    <t>Pārējie norēķini</t>
  </si>
  <si>
    <t>14.340</t>
  </si>
  <si>
    <t>Maksājumi pašvaldību finanšu izlīdzināšanas fondam</t>
  </si>
  <si>
    <t>14.tabula</t>
  </si>
  <si>
    <t>Pašvaldību pamatbudžeta izdevumi pēc ekonomiskās klasifikācijas un finansēšana</t>
  </si>
  <si>
    <t>I</t>
  </si>
  <si>
    <t>II</t>
  </si>
  <si>
    <t>KOPĀ IZDEVUMI</t>
  </si>
  <si>
    <t xml:space="preserve">Kārtējie izdevumi </t>
  </si>
  <si>
    <t>1100</t>
  </si>
  <si>
    <t>Atalgojumi</t>
  </si>
  <si>
    <t>1200</t>
  </si>
  <si>
    <t>Valsts sociālās apdrošināšanas obligātās iemaksas</t>
  </si>
  <si>
    <t>1300</t>
  </si>
  <si>
    <t>Komandējumu un dienesta braucienu izdevumi</t>
  </si>
  <si>
    <t>1400</t>
  </si>
  <si>
    <t>Pakalpojumu apmaksa</t>
  </si>
  <si>
    <t>t.sk. transportlīdzekļu valsts obligātās civiltiesiskās apdrošināšanas prēmiju maksājumi</t>
  </si>
  <si>
    <t>16990</t>
  </si>
  <si>
    <t>20</t>
  </si>
  <si>
    <t>359</t>
  </si>
  <si>
    <t>115058</t>
  </si>
  <si>
    <t>4056</t>
  </si>
  <si>
    <t>64556</t>
  </si>
  <si>
    <t>1500</t>
  </si>
  <si>
    <t>Materiālu, energoresursu, ūdens un inventāra vērtībā līdz Ls 50 par 1 vienību iegāde</t>
  </si>
  <si>
    <t>t.sk. formas tērpu iegāde</t>
  </si>
  <si>
    <t>16485</t>
  </si>
  <si>
    <t>uzturdevas kompensācijas naudā</t>
  </si>
  <si>
    <t>3481</t>
  </si>
  <si>
    <t>Grāmatu un žurnālu iegāde</t>
  </si>
  <si>
    <t>Maksājumi par aizņēmumiem un kredītiem</t>
  </si>
  <si>
    <t>2100</t>
  </si>
  <si>
    <t>Kredītu procentu nomaksa</t>
  </si>
  <si>
    <t>2130</t>
  </si>
  <si>
    <t>kredītu procentu nomaksa komercbankām</t>
  </si>
  <si>
    <t>procentu nomaksa par pašvaldību ņemtajiem aizņēmumiem no Valsts kases</t>
  </si>
  <si>
    <t>2190</t>
  </si>
  <si>
    <t>kredītu procentu nomaksa pārējām organizācijām</t>
  </si>
  <si>
    <t>2300</t>
  </si>
  <si>
    <t>Kredītu procentu nomaksa ārvalstu institūcijām</t>
  </si>
  <si>
    <t>2500</t>
  </si>
  <si>
    <t>Procentu nomaksa komercbankām par ņemto līzingu</t>
  </si>
  <si>
    <t xml:space="preserve">  Subsīdijas </t>
  </si>
  <si>
    <t xml:space="preserve">  Dotācijas pašvaldību budžetiem</t>
  </si>
  <si>
    <t xml:space="preserve">  Dotācijas iestādēm, organizācijām un uzņēmumiem</t>
  </si>
  <si>
    <t xml:space="preserve">  Dotācijas iedzīvotājiem</t>
  </si>
  <si>
    <t>3510</t>
  </si>
  <si>
    <t>3520</t>
  </si>
  <si>
    <t>sociālās apdrošināšanas pabalsti</t>
  </si>
  <si>
    <t>3530</t>
  </si>
  <si>
    <t>valsts sociālie pabalsti un palīdzība</t>
  </si>
  <si>
    <t xml:space="preserve">  Biedru naudas (dalības) maksa</t>
  </si>
  <si>
    <t xml:space="preserve">  Pašvaldību budžetu transferti uzturēšanas izdevumiem</t>
  </si>
  <si>
    <t>no tiem: pašvaldību budžetu transferi uzturēšanas izdevumiem no pašvaldību pamatbudžeta uz valsts pamatbudžetu</t>
  </si>
  <si>
    <t>t.sk. apdrošināšanas atlīdzība</t>
  </si>
  <si>
    <t>4000</t>
  </si>
  <si>
    <t>Kapitālie izdevumi</t>
  </si>
  <si>
    <t xml:space="preserve"> </t>
  </si>
  <si>
    <t>t.sk., pašvaldību budžeta transferti kapitālajiem izdevumiem</t>
  </si>
  <si>
    <t>no tiem: pašvaldību budžetu transferi kapitālajiem izdevumiem no pašvaldību pamatbudžeta uz valsts pamatbudžetu</t>
  </si>
  <si>
    <t>Zemes iegāde</t>
  </si>
  <si>
    <t>Investīcijas</t>
  </si>
  <si>
    <t>t.sk. pašvaldību budžeta transferti investīcijām</t>
  </si>
  <si>
    <t>no tiem: pašvaldību budžetu transferi investīcijām no pašvaldību pamatbudžeta uz valsts pamatbudžetu</t>
  </si>
  <si>
    <t>III</t>
  </si>
  <si>
    <t>Valsts (pašvaldību) budžeta aizdevumi</t>
  </si>
  <si>
    <t>t.sk. aizdevumi speciālajam budžetam</t>
  </si>
  <si>
    <t>aizdevumi pašvaldību budžetiem</t>
  </si>
  <si>
    <t>Valsts (pašvaldību) budžeta  aizdevumu atmaksas</t>
  </si>
  <si>
    <t>t.sk. atmaksas no speciālā budžeta</t>
  </si>
  <si>
    <t>atmaksas no  pašvaldību budžetiem</t>
  </si>
  <si>
    <t>IV</t>
  </si>
  <si>
    <t>Pavisam izdevumi, tīrie aizdevumi (II+III)</t>
  </si>
  <si>
    <t>V</t>
  </si>
  <si>
    <t>Ieņēmumu pārsniegums (+) vai deficīts (-) (I-IV)</t>
  </si>
  <si>
    <t>VI</t>
  </si>
  <si>
    <t>Finansēšana (VII+VIII)</t>
  </si>
  <si>
    <t>VII</t>
  </si>
  <si>
    <t>1.1. No citām tā paša līmeņa valsts pārvaldes struktūrām</t>
  </si>
  <si>
    <t xml:space="preserve">1.2. No citiem valsts pārvaldes līmeņiem </t>
  </si>
  <si>
    <t>2.1. Budžeta līdzekļu atlikums gada sākumā</t>
  </si>
  <si>
    <t>2.2. Budžeta līdzekļu atlikums gada beigās</t>
  </si>
  <si>
    <t>3. No komercbankām</t>
  </si>
  <si>
    <t>4. Pārējā iekšējā finansēšana</t>
  </si>
  <si>
    <t>VIII</t>
  </si>
  <si>
    <r>
      <t xml:space="preserve">1. Uzturēšanas izdevumi </t>
    </r>
    <r>
      <rPr>
        <sz val="10"/>
        <rFont val="Times New Roman"/>
        <family val="1"/>
      </rPr>
      <t>(1000+2000+3000)</t>
    </r>
  </si>
  <si>
    <r>
      <t xml:space="preserve">2. Izdevumi kapitālieguldījumiem </t>
    </r>
    <r>
      <rPr>
        <sz val="10"/>
        <rFont val="Times New Roman"/>
        <family val="1"/>
      </rPr>
      <t>(4000+6000+7000)</t>
    </r>
  </si>
  <si>
    <r>
      <t xml:space="preserve">Valsts iekšējie aizdevumi un atmaksas </t>
    </r>
    <r>
      <rPr>
        <sz val="10"/>
        <rFont val="Times New Roman"/>
        <family val="1"/>
      </rPr>
      <t>(8100-8200)</t>
    </r>
  </si>
  <si>
    <r>
      <t xml:space="preserve">Iekšējā finansēšana </t>
    </r>
    <r>
      <rPr>
        <sz val="10"/>
        <rFont val="Times New Roman"/>
        <family val="1"/>
      </rPr>
      <t>(1.+2.+3.+4.)</t>
    </r>
  </si>
  <si>
    <r>
      <t xml:space="preserve">1. No citām valsts pārvaldes struktūrām </t>
    </r>
    <r>
      <rPr>
        <sz val="10"/>
        <rFont val="Times New Roman"/>
        <family val="1"/>
      </rPr>
      <t>(1.1.+1.2.)</t>
    </r>
  </si>
  <si>
    <r>
      <t xml:space="preserve">2. Budžeta līdzekļu izmaiņas </t>
    </r>
    <r>
      <rPr>
        <sz val="10"/>
        <rFont val="Times New Roman"/>
        <family val="1"/>
      </rPr>
      <t>(2.1.-2.2.)</t>
    </r>
  </si>
  <si>
    <r>
      <t xml:space="preserve">Ārējā finansēšana </t>
    </r>
    <r>
      <rPr>
        <sz val="10"/>
        <rFont val="Times New Roman"/>
        <family val="1"/>
      </rPr>
      <t>(1+2)</t>
    </r>
  </si>
  <si>
    <t>15.tabula</t>
  </si>
  <si>
    <t xml:space="preserve">                                                                                  Valsts kases oficiālais mēneša pārskats</t>
  </si>
  <si>
    <t xml:space="preserve">Pašvaldību speciālā budžeta ieņēmumi </t>
  </si>
  <si>
    <t>1</t>
  </si>
  <si>
    <t>2</t>
  </si>
  <si>
    <t>3</t>
  </si>
  <si>
    <t>4</t>
  </si>
  <si>
    <t>5</t>
  </si>
  <si>
    <t>6</t>
  </si>
  <si>
    <t>I  Ieņēmumi kopā</t>
  </si>
  <si>
    <t>Īpašiem mērķiem iezīmēti līdzekļi - kopā</t>
  </si>
  <si>
    <t>Maksas pakalpojumi un citi pašu ieņēmumi - kopā</t>
  </si>
  <si>
    <t>Valsts budžeta līdzfinansējuma maksājumi projektu realizācijai - kopā</t>
  </si>
  <si>
    <t>Citu pašvaldību līdzfinansējuma maksājumi projektu realizācijai - kopā</t>
  </si>
  <si>
    <t>Valsts Autoceļu fonda mērķdotācijas pašvaldību budžetiem (rajona padomēm, pilsētām) - kopā</t>
  </si>
  <si>
    <t>Transferta maksājumi no rajona padomes - valsts budžeta mērķdotācijas autoceļu (ielu) fondiem un regulāriem pasažieru pārvadājumiem - kopā</t>
  </si>
  <si>
    <t>Transferti no citām pašvaldībām un rajona padomes - kopā</t>
  </si>
  <si>
    <t>Valsts budžeta iestāžu transferti uz pašvaldību  speciālo budžetu - kopā</t>
  </si>
  <si>
    <t>II   Ieņēmumu sadalījums pa speciālā budžeta veidiem</t>
  </si>
  <si>
    <t>Privatizācijas fonda līdzekļi</t>
  </si>
  <si>
    <t>Īpašiem mērķiem iezīmēti līdzekļi</t>
  </si>
  <si>
    <t>Valsts budžeta iestāžu transferti uz pašvaldību  speciālo budžetu</t>
  </si>
  <si>
    <t>Dabas resursu nodoklis</t>
  </si>
  <si>
    <t>5.5.3.0.</t>
  </si>
  <si>
    <t>Autoceļu (ielu) fonda līdzekļi</t>
  </si>
  <si>
    <t>Valsts budžeta līdzfinansējuma maksājumi projektu realizācijai</t>
  </si>
  <si>
    <t>Citu pašvaldību līdzfinansējuma maksājumi projektu realizācijai</t>
  </si>
  <si>
    <t>Valsts Autoceļu fonda mērķdotācijas pašvaldību budžetiem (rajona padomēm, pilsētām)</t>
  </si>
  <si>
    <t xml:space="preserve">Transferta maksājumi no rajona padomes - valsts budžeta mērķdotācijas autoceļu (ielu) fondiem </t>
  </si>
  <si>
    <t>Transferti no citām pašvaldībām un rajona padomes</t>
  </si>
  <si>
    <t>Valsts budžeta transferti uz pašvaldību  speciālo budžetu</t>
  </si>
  <si>
    <t>Dotācijas pasažieru regulārajiem  pārvadājumiem ar autobusiem</t>
  </si>
  <si>
    <t>Valsts Autoceļu fonda dotācija pašvaldību budžetiem (rajona padomēm, pilsētām)</t>
  </si>
  <si>
    <t>Transferts no rajona padomes - valsts budžeta dotācija pasažieru regulāriem pārvadājumiem</t>
  </si>
  <si>
    <t>Pārējie speciālā budžeta līdzekļi</t>
  </si>
  <si>
    <t>Valsts budžeta transferti uz pašvaldību speciālo budžetu</t>
  </si>
  <si>
    <r>
      <t>Ārvalstu finanšu palīdzība - kopā</t>
    </r>
  </si>
  <si>
    <t>16.tabula</t>
  </si>
  <si>
    <t xml:space="preserve">              Pašvaldību speciālā budžeta izdevumi un tīrie aizdevumi pēc valdības funkcijām</t>
  </si>
  <si>
    <t>Izpilde % pret gada plānu (5/4)</t>
  </si>
  <si>
    <t>1.</t>
  </si>
  <si>
    <t>1.1.</t>
  </si>
  <si>
    <t xml:space="preserve">Izdevumi, aizdevumi un atmaksas </t>
  </si>
  <si>
    <t>Pašvaldību budžetu transferti</t>
  </si>
  <si>
    <t>1.2.</t>
  </si>
  <si>
    <t>1.3.</t>
  </si>
  <si>
    <t>1.4.</t>
  </si>
  <si>
    <t>Mērķdotācijas regulāriem pasažieru pārvadājumiem</t>
  </si>
  <si>
    <t>1.5.</t>
  </si>
  <si>
    <t>2.</t>
  </si>
  <si>
    <t>Izdevumi pēc valdības funkcijām un norēķini</t>
  </si>
  <si>
    <t>2.1.</t>
  </si>
  <si>
    <t>Izdevumi pēc valdības funkcijām</t>
  </si>
  <si>
    <t>2.2.</t>
  </si>
  <si>
    <t>Norēķini</t>
  </si>
  <si>
    <r>
      <t xml:space="preserve">Izdevumi pa speciālo budžetu veidiem </t>
    </r>
    <r>
      <rPr>
        <sz val="10"/>
        <rFont val="Times New Roman"/>
        <family val="1"/>
      </rPr>
      <t>(1.1.+1.2.+1.3.+1.4.+1.5.)</t>
    </r>
  </si>
  <si>
    <t>17.tabula</t>
  </si>
  <si>
    <t>Pašvaldību speciālā budžeta izdevumi pēc ekonomiskās klasifikācijas un finansēšana</t>
  </si>
  <si>
    <t xml:space="preserve">II </t>
  </si>
  <si>
    <t>Izdevumi pēc ekonomiskās klasifikācijas (1+2)</t>
  </si>
  <si>
    <t xml:space="preserve">   Atalgojumi </t>
  </si>
  <si>
    <t xml:space="preserve">   Valsts sociālās apdrošināšanas obligātās iemaksas</t>
  </si>
  <si>
    <t xml:space="preserve">   Komandējumu un dienesta braucienu izdevumi</t>
  </si>
  <si>
    <t xml:space="preserve">   Pakalpojumu apmaksa</t>
  </si>
  <si>
    <t>14817</t>
  </si>
  <si>
    <t>935</t>
  </si>
  <si>
    <t>800</t>
  </si>
  <si>
    <t>0</t>
  </si>
  <si>
    <t xml:space="preserve">   Materiālu, energoresursu, ūdens un inventāra vērtībā līdz Ls 50 par vienu vienību iegāde</t>
  </si>
  <si>
    <t xml:space="preserve">   Grāmatu un žurnālu iegāde</t>
  </si>
  <si>
    <t xml:space="preserve">Maksājumi par aizdevumiem un kredītiem </t>
  </si>
  <si>
    <t>Kredītu procentu nomaksa komercbankām</t>
  </si>
  <si>
    <t>2140</t>
  </si>
  <si>
    <t>Procentu nomaksa par pašvaldību ņemtajiem aizņēmumiem no Valsts kases</t>
  </si>
  <si>
    <t>Kredītu procentu nomaksa pārējām organizācijām</t>
  </si>
  <si>
    <t xml:space="preserve">Subsīdijas un dotācijas </t>
  </si>
  <si>
    <t>Biedru naudas (dalības) maksa</t>
  </si>
  <si>
    <t>3800</t>
  </si>
  <si>
    <t>Pašvaldību budžeta transferti uzturēšanas izdevumiem</t>
  </si>
  <si>
    <t>3870</t>
  </si>
  <si>
    <t>no tiem: pašvaldību budžeta transferti uzturēšanās izdevumiem no pašvaldību speciālā budžeta uz valsts speciālo budžetu</t>
  </si>
  <si>
    <t>4800</t>
  </si>
  <si>
    <t>t.sk. pašvaldību budžeta transferti kapitālajiem izdevumiem</t>
  </si>
  <si>
    <t>4870</t>
  </si>
  <si>
    <t>no tiem: pašvaldību budžeta transferti kapitālajiem izdevumiem no pašvaldību speciālā budžeta uz valsts speciālo budžetu</t>
  </si>
  <si>
    <t>7800</t>
  </si>
  <si>
    <t>7870</t>
  </si>
  <si>
    <t>no tiem: pašvaldību budžeta transferti investīcijām no pašvaldību speciālā budžeta uz valsts speciālo budžetu</t>
  </si>
  <si>
    <t xml:space="preserve">Pašvaldības budžeta aizdevumi </t>
  </si>
  <si>
    <t>t.sk. aizdevumi pašvaldību budžetiem</t>
  </si>
  <si>
    <t>Pašvaldību budžeta  aizdevumu atmaksas</t>
  </si>
  <si>
    <t>t.sk. atmaksas no pašvaldību budžetiem</t>
  </si>
  <si>
    <t>1.2. No citiem valsts pārvaldes līmeņiem</t>
  </si>
  <si>
    <r>
      <t>1. Uzturēšanas izdevumi</t>
    </r>
    <r>
      <rPr>
        <sz val="10"/>
        <rFont val="Times New Roman"/>
        <family val="1"/>
      </rPr>
      <t xml:space="preserve"> (1000+2000+3000)</t>
    </r>
  </si>
  <si>
    <r>
      <t>Budžeta aizdevumi un atmaksas</t>
    </r>
    <r>
      <rPr>
        <sz val="10"/>
        <rFont val="Times New Roman"/>
        <family val="1"/>
      </rPr>
      <t xml:space="preserve"> (8100-8200)</t>
    </r>
  </si>
  <si>
    <r>
      <t>Pavisam izdevumi, tīrie aizdevumi</t>
    </r>
    <r>
      <rPr>
        <sz val="10"/>
        <rFont val="Times New Roman"/>
        <family val="1"/>
      </rPr>
      <t xml:space="preserve"> (II+III)</t>
    </r>
  </si>
  <si>
    <r>
      <t xml:space="preserve">Ieņēmumu pārsniegums (+) vai deficīts (-) </t>
    </r>
    <r>
      <rPr>
        <sz val="10"/>
        <rFont val="Times New Roman"/>
        <family val="1"/>
      </rPr>
      <t>(I - IV)</t>
    </r>
  </si>
  <si>
    <r>
      <t xml:space="preserve">Finansēšana </t>
    </r>
    <r>
      <rPr>
        <sz val="10"/>
        <rFont val="Times New Roman"/>
        <family val="1"/>
      </rPr>
      <t>(1+2+3+4)</t>
    </r>
  </si>
  <si>
    <t>18.tabula</t>
  </si>
  <si>
    <t>Pašvaldību  budžeta ziedojumu un dāvinājumu ieņēmumi un izdevumi pēc ekonomiskās klasifikācijas un finansēšana</t>
  </si>
  <si>
    <t>1.1. No iekšzemes juridiskajām un fiziskajām personām</t>
  </si>
  <si>
    <t>1.2.No ārvalstu juridiskajām un fiziskajām personām</t>
  </si>
  <si>
    <t>2. Saņemtie transfertu pārskaitījumi no citām pašvaldībām</t>
  </si>
  <si>
    <t xml:space="preserve">Atalgojumi </t>
  </si>
  <si>
    <t>2000</t>
  </si>
  <si>
    <t>Materiālu, energoresursu, ūdens un inventāra vērtībā līdz Ls 50 par vienu vienību iegāde</t>
  </si>
  <si>
    <t xml:space="preserve">   Pašvaldību budžeta aizdevumu atmaksas</t>
  </si>
  <si>
    <t>1.1. Budžeta līdzekļu atlikums gada sākumā</t>
  </si>
  <si>
    <t>1.2. Budžeta līdzekļu atlikums gada beigās</t>
  </si>
  <si>
    <r>
      <t xml:space="preserve">Ieņēmumi kopā </t>
    </r>
    <r>
      <rPr>
        <sz val="10"/>
        <rFont val="Times New Roman"/>
        <family val="1"/>
      </rPr>
      <t>(1+2)</t>
    </r>
  </si>
  <si>
    <r>
      <t xml:space="preserve">1. Saņemtie ziedojumi un dāvinājumi - kopā </t>
    </r>
    <r>
      <rPr>
        <sz val="10"/>
        <rFont val="Times New Roman"/>
        <family val="1"/>
      </rPr>
      <t>(1.1.+1.2.)</t>
    </r>
  </si>
  <si>
    <r>
      <t xml:space="preserve">Izdevumi pēc ekonomiskās klasifikācijas </t>
    </r>
    <r>
      <rPr>
        <sz val="10"/>
        <rFont val="Times New Roman"/>
        <family val="1"/>
      </rPr>
      <t>(1+2)</t>
    </r>
  </si>
  <si>
    <r>
      <t xml:space="preserve">1. Uzturēšanas izdevumi </t>
    </r>
    <r>
      <rPr>
        <sz val="10"/>
        <rFont val="Times New Roman"/>
        <family val="1"/>
      </rPr>
      <t>(1000+3000)</t>
    </r>
  </si>
  <si>
    <r>
      <t xml:space="preserve">Budžeta aizdevumi un atmaksas </t>
    </r>
    <r>
      <rPr>
        <sz val="10"/>
        <rFont val="Times New Roman"/>
        <family val="1"/>
      </rPr>
      <t>(-102)</t>
    </r>
  </si>
  <si>
    <r>
      <t xml:space="preserve">Finansēšana </t>
    </r>
    <r>
      <rPr>
        <sz val="10"/>
        <rFont val="Times New Roman"/>
        <family val="1"/>
      </rPr>
      <t>(1)</t>
    </r>
  </si>
  <si>
    <r>
      <t xml:space="preserve">1. Budžeta līdzekļu izmaiņas </t>
    </r>
    <r>
      <rPr>
        <sz val="10"/>
        <rFont val="Times New Roman"/>
        <family val="1"/>
      </rPr>
      <t>(1.1.-1.2.)</t>
    </r>
  </si>
  <si>
    <t>19.tabula</t>
  </si>
  <si>
    <t>Pašvaldību budžeta ziedojumu un dāvinājumu izdevumi pēc valdības funkcijām</t>
  </si>
  <si>
    <t xml:space="preserve">1. Izdevumi kopā (1.1. + 1.2.) </t>
  </si>
  <si>
    <t>1.1. Izdevumi pēc valdības funkcijām</t>
  </si>
  <si>
    <t>Transports,sakari</t>
  </si>
  <si>
    <t>1.2. Norēķini ar pašvaldību budžetiem</t>
  </si>
  <si>
    <t>20. tabula</t>
  </si>
  <si>
    <t xml:space="preserve">                                                                                                          Valsts kases oficiālais mēneša pārskats</t>
  </si>
  <si>
    <t xml:space="preserve">                                                                                              Valsts budžeta mērķdotācijas un dotācijas pašvaldībām</t>
  </si>
  <si>
    <t xml:space="preserve">                                                                            (2004.gada  janvāris-februāris)</t>
  </si>
  <si>
    <t>04.progr.</t>
  </si>
  <si>
    <t>18.2.2.9.-14.piel</t>
  </si>
  <si>
    <t>264-4.pr.</t>
  </si>
  <si>
    <t xml:space="preserve">                (latos)</t>
  </si>
  <si>
    <t>Rajona vai pilsētas nosaukums</t>
  </si>
  <si>
    <t>Mērķdotācijas izglītības pasākumiem
(6. - 9.pielikums*)</t>
  </si>
  <si>
    <t xml:space="preserve">Mērķdotācijas specializētiem izglītības pasākumiem (10.pielikums*) </t>
  </si>
  <si>
    <t>Mērķdotācijas piecgadīgo un sešgadīgo bērnu apmācībai (11.pielikums*)</t>
  </si>
  <si>
    <t xml:space="preserve">Mērķdotācijas pašvaldību tautas mākslas kolektīviem (12.pielikums*) </t>
  </si>
  <si>
    <t>Mērķdotācijas investīcijām   (13.pielikums*)</t>
  </si>
  <si>
    <t>Mērķdotācijas pašvaldību teritorijas plānojuma izstrādei</t>
  </si>
  <si>
    <t>Mērķdotācijas pašv.apvieno-šanās projektu sagatavošanai un admin.ter. izpētei</t>
  </si>
  <si>
    <t>Mērķdotācijas pašvaldību pasākumiem</t>
  </si>
  <si>
    <t>Dotācija administratīvi terit.reformas likuma izpildei</t>
  </si>
  <si>
    <t>Dotācija reģion.attīst. aģent. kapac. veicināšanai</t>
  </si>
  <si>
    <t xml:space="preserve">Kopā </t>
  </si>
  <si>
    <t>RĪGA</t>
  </si>
  <si>
    <t>DAUGAVPILS</t>
  </si>
  <si>
    <t>JELGAVA</t>
  </si>
  <si>
    <t>JŪRMALA</t>
  </si>
  <si>
    <t>LIEPĀJA</t>
  </si>
  <si>
    <t>RĒZEKNE</t>
  </si>
  <si>
    <t>VENTSPILS</t>
  </si>
  <si>
    <t>AIZKRAUKLES RAJONS</t>
  </si>
  <si>
    <t>ALŪKSNES RAJONS</t>
  </si>
  <si>
    <t>BALVU RAJONS</t>
  </si>
  <si>
    <t>BAUSKAS RAJONS</t>
  </si>
  <si>
    <t>CĒSU RAJONS</t>
  </si>
  <si>
    <t>DAUGAVPILS RAJONS</t>
  </si>
  <si>
    <t>DOBELES RAJONS</t>
  </si>
  <si>
    <t>GULBENES RAJONS</t>
  </si>
  <si>
    <t>JELGAVAS RAJONS</t>
  </si>
  <si>
    <t>JĒKABPILS RAJONS</t>
  </si>
  <si>
    <t>KRĀSLAVAS RAJONS</t>
  </si>
  <si>
    <t>KULDĪGAS RAJONS</t>
  </si>
  <si>
    <t>LIEPĀJAS RAJONS</t>
  </si>
  <si>
    <t>LIMBAŽU RAJONS</t>
  </si>
  <si>
    <t>LUDZAS RAJONS</t>
  </si>
  <si>
    <t>MADONAS RAJONS</t>
  </si>
  <si>
    <t>OGRES RAJONS</t>
  </si>
  <si>
    <t>PREIĻU RAJONS</t>
  </si>
  <si>
    <t>RĒZEKNES RAJONS</t>
  </si>
  <si>
    <t>RĪGAS RAJONS</t>
  </si>
  <si>
    <t>SALDUS RAJONS</t>
  </si>
  <si>
    <t>TALSU RAJONS</t>
  </si>
  <si>
    <t xml:space="preserve">    No darba negadījumu speciālā budžeta ieskaitītie līdzekļi Valsts sociālās apdrošināšanas aģentūrai</t>
  </si>
  <si>
    <t xml:space="preserve">    No invaliditātes, maternitātes un slimības speciālā budžeta ieskaitītie līdzekļi Valsts sociālās apdrošināšanas aģentūrai</t>
  </si>
  <si>
    <t>Saņemtās dotācijas no valsts pamatbudžeta</t>
  </si>
  <si>
    <t xml:space="preserve">   Valsts pamatbudžeta dotācija Valsts sociālās apdrošināšanas aģentūrai no valsts budžeta izmaksājamo valsts sociālo pabalstu aprēķināšanai, piešķiršanai un piegādei</t>
  </si>
  <si>
    <t xml:space="preserve">   Valsts budžeta dotācija Valsts speciālās apdrošināšanas aģentūrai kompensāciju izmaksām spaidu darbos nodarbinātām personām</t>
  </si>
  <si>
    <t xml:space="preserve"> Izdevumi kapitālieguldījumiem</t>
  </si>
  <si>
    <t xml:space="preserve">  Kapitālie izdevumi</t>
  </si>
  <si>
    <t xml:space="preserve">  Investīcijas</t>
  </si>
  <si>
    <t xml:space="preserve"> * - Izpilde no gada sākuma konsolidēta par valsts sociālās apdrošināšanas iekšējiem transfertiem - Ls</t>
  </si>
  <si>
    <t xml:space="preserve">** -  Ietverti arī pārējie iepriekš neklasificētie īpašiem mērķiem noteiktie ieņēmumi:                                                                                                                  </t>
  </si>
  <si>
    <t xml:space="preserve">       04.01.00 apakšprogrammā Ls 265 - peļņa no kapitāla daļu pārdošanas un Ls 40388 - % maksājumi no VK par konta atlikumu izmantošanu;</t>
  </si>
  <si>
    <t xml:space="preserve">       uzkrātā fondēto pensiju kapitāla iemaksas Ls 3634</t>
  </si>
  <si>
    <t xml:space="preserve">       04.02.00 apakšprogrammā ieskaitīti Ls 16866 - %  maksājumi no VK par konta atlikumu izmantošanu ; citi ieņēmumi Ls 14              </t>
  </si>
  <si>
    <t xml:space="preserve">       04.03.00 apakšprogrammā Ls 1261 - % maksājumi no VK par konta atlikumu izmantošanu</t>
  </si>
  <si>
    <t xml:space="preserve">       04.03.00 apakšprogrammā  Ls 1261 - %  maksājumi no VK par konta atlikumu izmantošanu              </t>
  </si>
  <si>
    <t>*** - Valsts fondēto pensiju shēmas līdzekļi - Ls</t>
  </si>
  <si>
    <t>**** - t.sk. no pārdoto kapitāldaļu bilances vērtības -Ls 870</t>
  </si>
  <si>
    <t>8.tabula</t>
  </si>
  <si>
    <t>Valsts budžeta ziedojumu un dāvinājumu ieņēmumi un izdevumi pa ministrijām</t>
  </si>
  <si>
    <t xml:space="preserve">un citām centrālajām valsts iestādēm </t>
  </si>
  <si>
    <t>(2004.gada janvāris - februāris)</t>
  </si>
  <si>
    <t xml:space="preserve">Finansēšanas plāns pārskata periodam </t>
  </si>
  <si>
    <t>Izpilde % pret finansē-šanas plānu (3/2)</t>
  </si>
  <si>
    <t>Finansēšanas plāns mēnesim</t>
  </si>
  <si>
    <t>Ieņēmumi kopā</t>
  </si>
  <si>
    <t xml:space="preserve">    pārējie kārtējie izdevumi</t>
  </si>
  <si>
    <t xml:space="preserve">    tai skaitā dotācijas iestādēm, organizācijām un uzņēmumiem</t>
  </si>
  <si>
    <t xml:space="preserve">    tai skaitā pārējās subsīdijas un dotācijas</t>
  </si>
  <si>
    <t>Naudas līdzekļu atlikumu izmaiņas palielinājums (-) vai samazinājums (+) *</t>
  </si>
  <si>
    <t>02.Saeima</t>
  </si>
  <si>
    <t>Naudas līdzekļu atlikumu izmaiņas palielinājums (-) vai samazinājums (+)</t>
  </si>
  <si>
    <t>03.Ministru kabinets</t>
  </si>
  <si>
    <t>10.Aizsardzības ministrija</t>
  </si>
  <si>
    <t>11.Ārlietu ministrija</t>
  </si>
  <si>
    <t>12.Ekonomikas ministrija</t>
  </si>
  <si>
    <t>13.Finanšu ministrija</t>
  </si>
  <si>
    <t>Naudas līdzekļu atlikumu izmaiņas palielinājums (-) vai samazinājums (+)*</t>
  </si>
  <si>
    <t>14.Iekšlietu ministrija</t>
  </si>
  <si>
    <t>15.Izglītības un zinātnes ministrija</t>
  </si>
  <si>
    <t>16.Zemkopības ministrija</t>
  </si>
  <si>
    <t xml:space="preserve">Naudas līdzekļu atlikumu izmaiņas palielinājums (-) vai samazinājums (+)* </t>
  </si>
  <si>
    <t>17.Satiksmes ministrija</t>
  </si>
  <si>
    <t>18.Labklājības ministrija</t>
  </si>
  <si>
    <t>19.Tieslietu ministrija</t>
  </si>
  <si>
    <t xml:space="preserve">Naudas līdzekļu atlikumu izmaiņas palielinājums (-) vai samazinājums (+) </t>
  </si>
  <si>
    <t>21.Vides ministrija</t>
  </si>
  <si>
    <t>22.Kultūras ministrija</t>
  </si>
  <si>
    <t>29.Veselības ministrija</t>
  </si>
  <si>
    <t>Ieņēmumi kopā **</t>
  </si>
  <si>
    <t>36.Īpašu uzdevumu ministra bērnu un ģimenes lietās sekretariāts</t>
  </si>
  <si>
    <t>45.Īpašu uzdevumu ministra sabiedrības integrācijas lietās sekretariāts</t>
  </si>
  <si>
    <t>47.Radio un televīzija</t>
  </si>
  <si>
    <t>58.Reģionālās attīstības un pašvaldību lietu ministrija</t>
  </si>
  <si>
    <t>* Neatbilstība finansēšanas plānu pozīcijās.</t>
  </si>
  <si>
    <t>**Pasaules bankai pārskaitīts neizmantotais atlikums</t>
  </si>
  <si>
    <t>9.tabula</t>
  </si>
  <si>
    <t xml:space="preserve">                     Valsts budžeta ziedojumu un dāvinājumu ieņēmumi un izdevumi </t>
  </si>
  <si>
    <t xml:space="preserve">                                     </t>
  </si>
  <si>
    <t>pēc ekonomiskās klasifikācijas</t>
  </si>
  <si>
    <t>Klasifi- kācijas kodi</t>
  </si>
  <si>
    <t xml:space="preserve">Izpilde no gada sākuma </t>
  </si>
  <si>
    <t>Izpilde % pret finansēšanas plānu  (4/3)</t>
  </si>
  <si>
    <t>Finansē-šanas plāns mēnesim</t>
  </si>
  <si>
    <t>1. Saņemtie dāvinājumi un ziedojumi - kopā</t>
  </si>
  <si>
    <t>No iekšzemes juridiskajām un fiziskajām personām</t>
  </si>
  <si>
    <t xml:space="preserve">No ārvalstu juridiskajām un fiziskajām personām * </t>
  </si>
  <si>
    <t xml:space="preserve">2.Izdevumi - kopā (2.1.+2.2.) </t>
  </si>
  <si>
    <t>2.1.Uzturēšanas izdevumi</t>
  </si>
  <si>
    <t xml:space="preserve">    atalgojumi</t>
  </si>
  <si>
    <t>Gada plāni nav apstiprināti Nīcas pagastam, Kūļciema pagastam, Laidzes pagastam, Mērsraga pagastam, Valdgales pagastam, Vandzenes pagastam, Bērziņu pagastam, Šķaunes pagastam, Limbažu rajona padome,  Liepupes pagastam, Umurga pagastam, Limbažu pilsēta, Mākoņkalna pagastam,Daukstu pagastam, Bārbeles pagastam, Īslīces pagastam, Iecavas pagastam, Matīšu pagastam, Ramatas pagastam, Kocēnu pagastam.</t>
  </si>
  <si>
    <t>2. Ārvalstīs (2.1.)</t>
  </si>
  <si>
    <t>2.1. Norēķinu konti</t>
  </si>
  <si>
    <t>Bank of America</t>
  </si>
  <si>
    <t>Valsts kases pārvaldnieks</t>
  </si>
  <si>
    <t>A.Veiss</t>
  </si>
  <si>
    <t>2003. gada 15.aprīlis</t>
  </si>
  <si>
    <t>`</t>
  </si>
  <si>
    <t>25.tabula</t>
  </si>
  <si>
    <t>Pārskats par valsts budžeta aizdevumiem un atmaksām</t>
  </si>
  <si>
    <t xml:space="preserve">           (latos)</t>
  </si>
  <si>
    <t>Aizdevumi - atmaksas</t>
  </si>
  <si>
    <t>Valsts pamatbudžeta aizdevumi</t>
  </si>
  <si>
    <t>1.Pamatbudžetam</t>
  </si>
  <si>
    <t>1.1. Studejošō un studiju kreditēšanai</t>
  </si>
  <si>
    <t>Izglītības un zinātnes ministrija</t>
  </si>
  <si>
    <t xml:space="preserve">        -studējošo kreditēšana </t>
  </si>
  <si>
    <t xml:space="preserve">      - studiju kreditēšanai </t>
  </si>
  <si>
    <t>2. Speciālajam budžetam</t>
  </si>
  <si>
    <t>3. Pašvaldībām</t>
  </si>
  <si>
    <t>3.1. Pašvaldību budžetiem</t>
  </si>
  <si>
    <t xml:space="preserve">      - Pašvaldību finanšu stabilizācija</t>
  </si>
  <si>
    <t xml:space="preserve">      - WE09-20 Sekundārās veselības aprūpes pakalpojumu sniedzēju pārstrukturēšana Ventspilī (KVIP)</t>
  </si>
  <si>
    <t xml:space="preserve">      - WE09-16 Neatliekamās medicīniskās palīdzības centru infrastruktūras un tehnoloģiju sakārtošana Jēkabpils rajonā (KVIP)</t>
  </si>
  <si>
    <t xml:space="preserve">      - ENh03 Siltumapgādes sistēmu rekonstrukcijas programma</t>
  </si>
  <si>
    <t xml:space="preserve">             ENh03-41 Kalkūnes centralizētās siltumapgādes sistēmas rekonstrukcijas 2.kārta</t>
  </si>
  <si>
    <t xml:space="preserve">             ENh03-168 Priekuļu  siltumapgādes sistēmas rekonstrukcija</t>
  </si>
  <si>
    <t xml:space="preserve">             ENh03-131 Liepas  siltumapgādes sistēmas rekonstrukcijas 2.kārta</t>
  </si>
  <si>
    <t xml:space="preserve">             ENh03-135 Salacgrīvas centralizētās  siltumapgādes sistēmas rekonstrukcijas 1.kārta</t>
  </si>
  <si>
    <t xml:space="preserve">             ENh03-39 Preiļu centralizētās  siltumapgādes sistēmas rekonstrukcijas 6.kārta</t>
  </si>
  <si>
    <t xml:space="preserve">             ENh03-80 Līvānu centralizētās  siltumapgādes sistēmas rekonstrukcijas 5.kārta</t>
  </si>
  <si>
    <t xml:space="preserve">             ENh03-174 Smārdes centralizētās  siltumapgādes sistēmas rekonstrukcija</t>
  </si>
  <si>
    <t xml:space="preserve">             ENh03-141 Naujenes centralizētās  siltumapgādes sistēmas rekonstrukcijas 3.kārta</t>
  </si>
  <si>
    <t xml:space="preserve">         -Pārējie aizdevumi pašvaldībām</t>
  </si>
  <si>
    <t>Birzgales pagasta padome</t>
  </si>
  <si>
    <t>Grobiņas pilsētas dome</t>
  </si>
  <si>
    <t>Gudenieku pagasts</t>
  </si>
  <si>
    <t>Jaunpils pagasts</t>
  </si>
  <si>
    <t>Jaunsvirlaukass pagasts</t>
  </si>
  <si>
    <t>Kabiles pagasts</t>
  </si>
  <si>
    <t>Kuldīgas pilsēta</t>
  </si>
  <si>
    <t>Lapmežciema pagasts</t>
  </si>
  <si>
    <t>Malienas pagasts</t>
  </si>
  <si>
    <t>Ogres novada dome</t>
  </si>
  <si>
    <t>Puzes pagasts</t>
  </si>
  <si>
    <t>Rikavas pagasts</t>
  </si>
  <si>
    <t>Rīgas pilsētas dome</t>
  </si>
  <si>
    <t>Saulkrastu pilsēta</t>
  </si>
  <si>
    <t xml:space="preserve">Valkas pilsēta </t>
  </si>
  <si>
    <t>Sokolku pagasts</t>
  </si>
  <si>
    <t>Vecpiebalgas pagasts</t>
  </si>
  <si>
    <t>Viļānu pilsēta</t>
  </si>
  <si>
    <t>Zirņu pagasts</t>
  </si>
  <si>
    <t>3.2. Pašvaldību uzņēmumiem</t>
  </si>
  <si>
    <t xml:space="preserve"> ISPA projektu realizācija</t>
  </si>
  <si>
    <t xml:space="preserve">    - EV34-04 Sadzīves atkritumu apsaimniekošana Liepājas rajonā (ISPA, PCF) </t>
  </si>
  <si>
    <t xml:space="preserve">    - EV34-09 Cieto sadzīves atkritumu apsaimniekošana Ventspils rajonā (ISPA 2000/LV/15/P/PE/006) </t>
  </si>
  <si>
    <t xml:space="preserve">    - EV34-03 Sadzīves atkritumu apsaimniekošana Ziemeļvidzemes reģionā (ISPA 2001/LV/16/P/PE/006) </t>
  </si>
  <si>
    <t xml:space="preserve">    - EV34-05 Malienas reģionālais sadzīves atkritumu apsaimniekošanas projekts (Balvi) (ISPA ) </t>
  </si>
  <si>
    <t xml:space="preserve">    - EV 60 Ūdensapgādes un kanalizācijas pakalpojumu attīstība Ventspilī (ISPA, 2000/LV/16/P/PE/003) </t>
  </si>
  <si>
    <t xml:space="preserve">    - EV 40-01 Ūdensapgādes un kanalizācijas pakalpojumu attīstība Rīgā (ISPA) </t>
  </si>
  <si>
    <t>Pārējie  projekti</t>
  </si>
  <si>
    <t xml:space="preserve">    - ENh03-181 Ventspils pilsētas siltumapgādes sistēmas attīstība, realizējot integrēto pieeju vides politikai</t>
  </si>
  <si>
    <t xml:space="preserve">   -ENh03-139 Olaines pilsētas siltumapgādes sistēmas rekonstrukcijas 2.kārta</t>
  </si>
  <si>
    <t xml:space="preserve">   -ENh03-59 Aizkraukles pilsētas siltumapgādes  rekonstrukcija </t>
  </si>
  <si>
    <t xml:space="preserve">   -ENh03-69 Ludzas pilsētas maģistrālās siltumtrases  rekonstrukcija </t>
  </si>
  <si>
    <t xml:space="preserve">   -Salaspils siltums BO PU</t>
  </si>
  <si>
    <t xml:space="preserve">   - Jēkabpils siltums SIA</t>
  </si>
  <si>
    <t xml:space="preserve">   - Pļaviņu komunālie pakalpojumi SIA</t>
  </si>
  <si>
    <t>Pirmsstrukturālo un strukturālo fondu projektu pagaidu līdzfinansējumam</t>
  </si>
  <si>
    <t>4.Pārējie</t>
  </si>
  <si>
    <t>Valsts pamatbudžeta aizdevumu atmaksas</t>
  </si>
  <si>
    <t>1. No pamatbudžeta</t>
  </si>
  <si>
    <t>1.1. No studējošo un studiju kreditēšanas</t>
  </si>
  <si>
    <t xml:space="preserve">      - studējošo kreditēšanai                                         (atmaksa)</t>
  </si>
  <si>
    <t xml:space="preserve">                                                                                 (dzēšana)</t>
  </si>
  <si>
    <t xml:space="preserve">      - studiju kreditēšanai                                           (atmaksa)</t>
  </si>
  <si>
    <t>1.2. No pārējiem</t>
  </si>
  <si>
    <t>Satiksmes  ministrija</t>
  </si>
  <si>
    <t xml:space="preserve">   -Ceļu projekti</t>
  </si>
  <si>
    <t>Veselības ministrija</t>
  </si>
  <si>
    <t xml:space="preserve">       - WE09-54 Vizuālās diagnostikas aparatūras iegāde Latvijā</t>
  </si>
  <si>
    <t xml:space="preserve">       - WE09-55 Veselības reformas projekts</t>
  </si>
  <si>
    <t>Reģionālās attīstības un pašvaldību lietu ministrija</t>
  </si>
  <si>
    <t xml:space="preserve">      - PB / LR Tehniskā vienība</t>
  </si>
  <si>
    <t>2. No speciālā budžeta</t>
  </si>
  <si>
    <t>Labklājības   ministrija</t>
  </si>
  <si>
    <t xml:space="preserve">      - WE02 Labklājības sistēmas reforma</t>
  </si>
  <si>
    <t xml:space="preserve">      -Valsts pensiju speciālais budžets WE09-55</t>
  </si>
  <si>
    <t xml:space="preserve">       -Invaliditātes, maternitātes un slimības speciālais budžets</t>
  </si>
  <si>
    <t>3. No pašvaldībām</t>
  </si>
  <si>
    <t>3.1. No pašvaldību budžetiem</t>
  </si>
  <si>
    <t xml:space="preserve">    - Pašvaldību finanšu stabilizācija</t>
  </si>
  <si>
    <t>Ēdoles pagasts</t>
  </si>
  <si>
    <t>Maļinovas pagasts</t>
  </si>
  <si>
    <t>Sedas pilsēta</t>
  </si>
  <si>
    <t xml:space="preserve">                                                    Valsts kases oficiālais mēneša pārskats</t>
  </si>
  <si>
    <t xml:space="preserve">                                                       Konsolidētā kopbudžeta izpilde</t>
  </si>
  <si>
    <t xml:space="preserve">                                                 (ieskaitot ziedojumus un dāvinājumus)</t>
  </si>
  <si>
    <t>(2004.gada janvāris- februāris)</t>
  </si>
  <si>
    <t>(tūkst.latos)</t>
  </si>
  <si>
    <t>Rādītāji</t>
  </si>
  <si>
    <t>Konsolidētais
valsts budžets</t>
  </si>
  <si>
    <t>Konsolidētais
pašvaldību budžets</t>
  </si>
  <si>
    <t>Konsolidētais kopbudžets</t>
  </si>
  <si>
    <t>Pārskata mēneša izpilde</t>
  </si>
  <si>
    <t xml:space="preserve">     Ieņēmumi (bruto)</t>
  </si>
  <si>
    <t>mīnuss savstarpējie maksājumi</t>
  </si>
  <si>
    <t>x</t>
  </si>
  <si>
    <t>1. Kopbudžeta ieņēmumi (neto)</t>
  </si>
  <si>
    <t xml:space="preserve">     Izdevumi (bruto)</t>
  </si>
  <si>
    <t>2. Kopbudžeta izdevumi (neto)</t>
  </si>
  <si>
    <t>3.  Finansiālais deficīts(-) vai pārpalikums (+) 
(1.-2.)</t>
  </si>
  <si>
    <t>4. Budžeta aizdevumi un atmaksas (5.-6.)</t>
  </si>
  <si>
    <t xml:space="preserve">     Budžeta aizdevumi (bruto)</t>
  </si>
  <si>
    <t>mīnus valsts pamatbudžeta aizdevumi 
pašvaldību budžetiem</t>
  </si>
  <si>
    <t>5. Budžeta aizdevumi (neto)</t>
  </si>
  <si>
    <t xml:space="preserve">     Budžeta aizdevumu atmaksa (bruto)</t>
  </si>
  <si>
    <t>mīnus pašvaldību aizdevumu atmaksas 
 valsts pamatbudžetam</t>
  </si>
  <si>
    <t>6. Budžeta aizdevumu atmaksas (neto)</t>
  </si>
  <si>
    <t>7. Fiskālais deficīts(-) vai pārpalikums(+) (3.-4.)</t>
  </si>
  <si>
    <t>8. Finansēšana</t>
  </si>
  <si>
    <t>8.1. Iekšējā finansēšana</t>
  </si>
  <si>
    <t xml:space="preserve">     No citām valsts pārvaldes struktūrām (bruto)</t>
  </si>
  <si>
    <t>mīnus pašvaldību finansēšana no 
valsts pamatbudžeta</t>
  </si>
  <si>
    <t>8.1.1. no citām valsts pārvaldes struktūrām (neto)</t>
  </si>
  <si>
    <t>8.1.2. Latvijas Banka</t>
  </si>
  <si>
    <t xml:space="preserve">     Depozītu apjoma izmaiņas</t>
  </si>
  <si>
    <t xml:space="preserve">      Ārvalstu finanšu palīdzības depozīta apjoma 
      izmaiņas</t>
  </si>
  <si>
    <t xml:space="preserve">     Norēķinu kontu atlikumu izmaiņas</t>
  </si>
  <si>
    <t xml:space="preserve">      Ārvalstu finanšu palīdzības kontu atlikumu 
      izmaiņas</t>
  </si>
  <si>
    <t xml:space="preserve">      Valsts iekšējā aizņēmuma vērtspapīri</t>
  </si>
  <si>
    <t>8.1.3. Bankas</t>
  </si>
  <si>
    <t xml:space="preserve">      Tīrais aizņēmumu apjoms*</t>
  </si>
  <si>
    <t xml:space="preserve">      Depozītu apjoma izmaiņas</t>
  </si>
  <si>
    <t xml:space="preserve">      Norēķinu kontu atlikumu izmaiņas</t>
  </si>
  <si>
    <t xml:space="preserve">      Ārvalstu finanšu palīdzības kontu atlikumu
       izmaiņas</t>
  </si>
  <si>
    <t>8.1.4. Pārējā iekšējā finansēšana</t>
  </si>
  <si>
    <t xml:space="preserve">       Ieņēmumi no valsts un pašvaldību īpašuma
       privatizācijas</t>
  </si>
  <si>
    <t xml:space="preserve">      Pārējie īpašumā esošie Valsts iekšējā 
      aizņēmuma vērtspapīri</t>
  </si>
  <si>
    <t xml:space="preserve">      Pārējie līdzekļi</t>
  </si>
  <si>
    <t>8.2. Ārējā finansēšana</t>
  </si>
  <si>
    <t>8.2.1. Ārvalstu aizņēmumi</t>
  </si>
  <si>
    <t>8.2.2. Norēķinu kontu atlikumu izmaiņas</t>
  </si>
  <si>
    <t>*- t.sk.kredītlīnijas izmantošana valsts budžetā</t>
  </si>
  <si>
    <t xml:space="preserve">Valsts kases pārvaldniece                                                             </t>
  </si>
  <si>
    <t>I.Krūmane</t>
  </si>
  <si>
    <t xml:space="preserve">Valsts kases pārvaldniece                                        </t>
  </si>
  <si>
    <t>Valsts kase/Pārskatu departaments</t>
  </si>
  <si>
    <t>2004.gada 15.marts</t>
  </si>
  <si>
    <t>1.tabula</t>
  </si>
  <si>
    <t xml:space="preserve">                                                   Valsts kases oficiālais mēneša pārskats</t>
  </si>
  <si>
    <t xml:space="preserve">           Valsts konsolidētā budžeta izpilde (neieskaitot ziedojumus un dāvinājumus) </t>
  </si>
  <si>
    <t xml:space="preserve">                                                         (2004.gada janvāris - februāris)</t>
  </si>
  <si>
    <t>(latos)</t>
  </si>
  <si>
    <t>Likumā apstiprinātais gada plāns</t>
  </si>
  <si>
    <t>Izpilde no gada sākuma</t>
  </si>
  <si>
    <t>Izpilde  % pret gada plānu         (4/3)</t>
  </si>
  <si>
    <t xml:space="preserve">Pārskata mēneša izpilde </t>
  </si>
  <si>
    <t>A.1.</t>
  </si>
  <si>
    <t>Valsts budžeta ieņēmumi (B.1.+C.1.)</t>
  </si>
  <si>
    <t xml:space="preserve">  Valsts pamatbudžeta ieņēmumi (bruto)</t>
  </si>
  <si>
    <t xml:space="preserve">     Nodokļu ieņēmumi</t>
  </si>
  <si>
    <t xml:space="preserve">               - Tiešie nodokļi</t>
  </si>
  <si>
    <t xml:space="preserve">                Iedzīvotāju ienākuma nodoklis</t>
  </si>
  <si>
    <t xml:space="preserve">                Uzņēmumu ienākuma nodoklis</t>
  </si>
  <si>
    <t xml:space="preserve">               -  Netiešie nodokļi</t>
  </si>
  <si>
    <t xml:space="preserve">               Pievienotās vērtības nodoklis</t>
  </si>
  <si>
    <t xml:space="preserve">               Akcīzes nodoklis</t>
  </si>
  <si>
    <t xml:space="preserve">               Muitas nodoklis</t>
  </si>
  <si>
    <t xml:space="preserve">               - Pārējie nodokļi</t>
  </si>
  <si>
    <t xml:space="preserve">               Azartspēļu nodoklis</t>
  </si>
  <si>
    <t xml:space="preserve">                Izložu nodoklis</t>
  </si>
  <si>
    <t xml:space="preserve">                Dabas resursu nodoklis</t>
  </si>
  <si>
    <t xml:space="preserve">     Citiem budžetiem sadalāmie nodokļi</t>
  </si>
  <si>
    <t xml:space="preserve">     Nenodokļu ieņēmumi</t>
  </si>
  <si>
    <t xml:space="preserve">     Maksas pakalpojumi un citi pašu ieņēmumi </t>
  </si>
  <si>
    <t xml:space="preserve">     Ārvalstu finanšu palīdzība</t>
  </si>
  <si>
    <t xml:space="preserve">B.1. </t>
  </si>
  <si>
    <t>Valsts pamatbudžeta ieņēmumi (neto)</t>
  </si>
  <si>
    <t xml:space="preserve">   Valsts speciālā budžeta ieņēmumi (bruto)</t>
  </si>
  <si>
    <t xml:space="preserve">             Sociālās apdrošināšanas iemaksas</t>
  </si>
  <si>
    <t xml:space="preserve">       Nenodokļu ieņēmumi</t>
  </si>
  <si>
    <t xml:space="preserve">       Maksas pakalpojumi un citi pašu ieņēmumi</t>
  </si>
  <si>
    <t xml:space="preserve">       Ārvalstu finanšu palīdzība</t>
  </si>
  <si>
    <t xml:space="preserve">                             mīnus transferts no valsts pamatbudžeta</t>
  </si>
  <si>
    <t xml:space="preserve"> C.1. </t>
  </si>
  <si>
    <t>Valsts speciālā budžeta ieņēmumi (neto)</t>
  </si>
  <si>
    <t xml:space="preserve">A.2. </t>
  </si>
  <si>
    <t>Valsts budžeta izdevumi  (A.2.1.+A.2.2.+A.2.3.)</t>
  </si>
  <si>
    <t xml:space="preserve">A.2.1. </t>
  </si>
  <si>
    <t>Valsts budžeta uzturēšanas izdevumi (B.2.1.+C.2.1.)</t>
  </si>
  <si>
    <t xml:space="preserve">A.2.2. </t>
  </si>
  <si>
    <t>Valsts budžeta kapitālie izdevumi (B.2.2.+C.2.2.)</t>
  </si>
  <si>
    <t xml:space="preserve">A.2.3. </t>
  </si>
  <si>
    <t>Valsts budžeta izdevumi investīcijām (B.2.3.+C.2.3.)</t>
  </si>
  <si>
    <t>A.3.</t>
  </si>
  <si>
    <t xml:space="preserve"> Valsts budžeta finansiālais deficīts (-), pārpalikums (+), (A.1.-A.2.)</t>
  </si>
  <si>
    <t xml:space="preserve">A.4. </t>
  </si>
  <si>
    <t>Valsts budžeta tīrie aizdevumi (B.4.)</t>
  </si>
  <si>
    <t>Valsts budžeta izdevumi, ieskaitot tīros aizdevumus (A.2.+A.4.)</t>
  </si>
  <si>
    <t xml:space="preserve">A.5. </t>
  </si>
  <si>
    <t>Valsts budžeta fiskālais deficīts (-), pārpalikums (+), (A.3.-A.4.)</t>
  </si>
  <si>
    <t xml:space="preserve">       Finansēšana:</t>
  </si>
  <si>
    <t xml:space="preserve">          aizņēmumi</t>
  </si>
  <si>
    <t xml:space="preserve">          privatizācijas fonda līdzekļi valsts parāda pārfinansēšanai</t>
  </si>
  <si>
    <t xml:space="preserve">          valsts pamatbudžeta maksas pakalpojumu un citu pašu ieņēmumu naudas līdzekļu atlikumu izmaiņas palielinājums   (-) vai samazinājums (+)</t>
  </si>
  <si>
    <t xml:space="preserve">          valsts speciālā budžeta naudas līdzekļu atlikumu izmaiņas palielinājums (-) vai samazinājums (+)</t>
  </si>
  <si>
    <t xml:space="preserve">          valsts pamatbudžeta ārvalstu finanšu palīdzības naudas līdzekļu atlikumu izmaiņas palielinājums (-) vai samazinājums (+)</t>
  </si>
  <si>
    <t xml:space="preserve">  Valsts pamatbudžeta izdevumi (bruto) </t>
  </si>
  <si>
    <t xml:space="preserve">                             mīnus transferts valsts speciālajam  budžetam</t>
  </si>
  <si>
    <t xml:space="preserve">  B.2. </t>
  </si>
  <si>
    <t xml:space="preserve"> Valsts pamatbudžeta izdevumi (neto)</t>
  </si>
  <si>
    <t xml:space="preserve">     Valsts pamatbudžeta uzturēšanas izdevumi (bruto)</t>
  </si>
  <si>
    <t xml:space="preserve">                            mīnus transferts valsts speciālajam  budžetam</t>
  </si>
  <si>
    <t>B.2.1.</t>
  </si>
  <si>
    <t xml:space="preserve"> Valsts pamatbudžeta uzturēšanas izdevumi (neto)</t>
  </si>
  <si>
    <t xml:space="preserve">     Valsts pamatbudžeta kapitālie  izdevumi (bruto)</t>
  </si>
  <si>
    <t xml:space="preserve">B.2.2. </t>
  </si>
  <si>
    <t xml:space="preserve"> Valsts pamatbudžeta kapitālie izdevumi (neto)</t>
  </si>
  <si>
    <t xml:space="preserve">     Valsts pamatbudžeta investīcijas (bruto)</t>
  </si>
  <si>
    <t xml:space="preserve"> B.2.3.</t>
  </si>
  <si>
    <t xml:space="preserve"> Valsts pamatbudžeta investīcijas (neto)</t>
  </si>
  <si>
    <t>B.3.</t>
  </si>
  <si>
    <t>Valsts pamatbudžeta finansiālais deficīts (-), pārpalikums (+)</t>
  </si>
  <si>
    <t xml:space="preserve">  B.4. </t>
  </si>
  <si>
    <t xml:space="preserve"> Valsts pamatbudžeta tīrie aizdevumi </t>
  </si>
  <si>
    <t>Valsts pamatbudžeta tīrie aizdevumi (bruto)</t>
  </si>
  <si>
    <t xml:space="preserve">     Valsts pamatbudžeta tīrie aizdevumi (neto)</t>
  </si>
  <si>
    <t xml:space="preserve">B.5. </t>
  </si>
  <si>
    <t>Valsts pamatbudžeta fiskālais deficīts (-), pārpalikums (+), (B.3.- B.4.1)</t>
  </si>
  <si>
    <t xml:space="preserve">          valsts pamatbudžeta maksas pakalpojumu un citu pašu ieņēmumu naudas līdzekļu atlikumu izmaiņas    palielinājums (-) vai samazinājums (+)</t>
  </si>
  <si>
    <t xml:space="preserve">  Valsts speciālā budžeta izdevumi (bruto)</t>
  </si>
  <si>
    <t xml:space="preserve">  C.2.</t>
  </si>
  <si>
    <t>Valsts speciālā budžeta izdevumi (neto)</t>
  </si>
  <si>
    <t xml:space="preserve">     Valsts speciālā budžeta uzturēšanas izdevumi (bruto)</t>
  </si>
  <si>
    <t>C.2.1.</t>
  </si>
  <si>
    <t xml:space="preserve"> Valsts speciālā budžeta uzturēšanas izdevumi (neto)</t>
  </si>
  <si>
    <t xml:space="preserve">     Valsts speciālā budžeta kapitālie izdevumi (bruto)</t>
  </si>
  <si>
    <t xml:space="preserve"> C.2.2.</t>
  </si>
  <si>
    <t>Valsts speciālā budžeta kapitālie izdevumi (neto)</t>
  </si>
  <si>
    <t xml:space="preserve">     Valsts speciālā budžeta investīcijas (bruto)</t>
  </si>
  <si>
    <t>C.2.3.</t>
  </si>
  <si>
    <t>Valsts speciālā budžeta investīcijas (neto)</t>
  </si>
  <si>
    <t>C.3. Valsts speciālā budžeta finansiālais deficīts (-), pārpalikums (+)</t>
  </si>
  <si>
    <t>C.5.</t>
  </si>
  <si>
    <t>Valsts speciālā budžeta fiskālais deficīts (-), pārpalikums (+), (C.3.- C.4.)</t>
  </si>
  <si>
    <t xml:space="preserve">Valsts kases pārvaldniece                                                          </t>
  </si>
  <si>
    <t>Valsts kase / Pārskatu departaments</t>
  </si>
  <si>
    <t>2.tabula</t>
  </si>
  <si>
    <t>Valsts kases oficiālais mēneša pārskats</t>
  </si>
  <si>
    <t xml:space="preserve">Valsts pamatbudžeta ieņēmumi </t>
  </si>
  <si>
    <t>(2004.gada janvāris-februāris)</t>
  </si>
  <si>
    <t>Klasifikācijas kods</t>
  </si>
  <si>
    <t xml:space="preserve">Rādītāji </t>
  </si>
  <si>
    <t>Izpilde % pret gada plānu            (4/3)</t>
  </si>
  <si>
    <t xml:space="preserve">Pārskata mēneša  izpilde </t>
  </si>
  <si>
    <t>1.Ieņēmumi - kopā  (1.1.+1.2.+1.3.+1.4+1.5.)</t>
  </si>
  <si>
    <t>1.1. Nodokļu ieņēmumi(1.1.1.+1.1.2.+1.1.3.)</t>
  </si>
  <si>
    <t>1.1.1.Tiešie nodokļi</t>
  </si>
  <si>
    <t>1.1.9.9.</t>
  </si>
  <si>
    <t xml:space="preserve">   Iedzīvotāju ienākuma nodoklis</t>
  </si>
  <si>
    <t>1.2.0.0.</t>
  </si>
  <si>
    <t xml:space="preserve">   Uzņēmuma ienākuma nodoklis</t>
  </si>
  <si>
    <t>1.1.2.Netiešie nodokļi</t>
  </si>
  <si>
    <t>5.1.0.0.</t>
  </si>
  <si>
    <t xml:space="preserve">   Pievienotās vērtības nodoklis</t>
  </si>
  <si>
    <t>5.2.0.0., 5.3.0.0, 5.6.0.0.</t>
  </si>
  <si>
    <t xml:space="preserve">   Akcīzes nodoklis</t>
  </si>
  <si>
    <t>6.0.0.0.</t>
  </si>
  <si>
    <t xml:space="preserve">   Muitas nodoklis</t>
  </si>
  <si>
    <t>1.1.3.Pārējie nodokļi</t>
  </si>
  <si>
    <t>5.4.1.0.</t>
  </si>
  <si>
    <t xml:space="preserve">   Azartspēļu nodoklis</t>
  </si>
  <si>
    <t>5.4.2.0.</t>
  </si>
  <si>
    <t xml:space="preserve">   Izložu nodoklis</t>
  </si>
  <si>
    <t>5.5.0.0.</t>
  </si>
  <si>
    <t xml:space="preserve">   Dabas resursu nodoklis</t>
  </si>
  <si>
    <t xml:space="preserve">1.2.Citiem budžetiem sadalāmie nodokļi </t>
  </si>
  <si>
    <t>1.1.0.0.</t>
  </si>
  <si>
    <t>4.0.0.0.</t>
  </si>
  <si>
    <t>1.3. Nenodokļu ieņēmumi</t>
  </si>
  <si>
    <t>8.2.0.0.</t>
  </si>
  <si>
    <t xml:space="preserve">   Latvijas Bankas maksājums</t>
  </si>
  <si>
    <t>8.3.0.0.</t>
  </si>
  <si>
    <t xml:space="preserve">   Maksājumi par valsts kapitāla izmantošanu</t>
  </si>
  <si>
    <t>8.4.0.0.,8.5.0.0.</t>
  </si>
  <si>
    <t xml:space="preserve">   Procentu maksājumi par kredītiem </t>
  </si>
  <si>
    <t>8.6.0.0.</t>
  </si>
  <si>
    <t xml:space="preserve">   Procentu maksājumi par valdības depozītu </t>
  </si>
  <si>
    <t>9.1.0.0.</t>
  </si>
  <si>
    <t xml:space="preserve">   Valsts nodevas par juridiskajiem un citiem pakalpojumiem</t>
  </si>
  <si>
    <t>9.1.8.1.</t>
  </si>
  <si>
    <t xml:space="preserve">   t.sk.:  valsts nodeva par pasu izsniegšanu </t>
  </si>
  <si>
    <t>9.2.0.0.</t>
  </si>
  <si>
    <t xml:space="preserve">  Valsts nodeva par licenču izsniegšanu atsevišķu uzņēmējdarbības veidu veikšanai </t>
  </si>
  <si>
    <t>9.3.0.0.</t>
  </si>
  <si>
    <r>
      <t xml:space="preserve"> </t>
    </r>
    <r>
      <rPr>
        <sz val="10"/>
        <rFont val="Times New Roman"/>
        <family val="1"/>
      </rPr>
      <t>Speciāliem mērķiem paredzētās valsts nodevas</t>
    </r>
  </si>
  <si>
    <t>9.3.1.0.</t>
  </si>
  <si>
    <r>
      <t xml:space="preserve">             </t>
    </r>
    <r>
      <rPr>
        <i/>
        <sz val="9"/>
        <rFont val="Times New Roman"/>
        <family val="1"/>
      </rPr>
      <t>Transportlīdekļu ikgadējā nodeva</t>
    </r>
  </si>
  <si>
    <t>9.3.4.0.</t>
  </si>
  <si>
    <r>
      <t xml:space="preserve">             I</t>
    </r>
    <r>
      <rPr>
        <i/>
        <sz val="9"/>
        <rFont val="Times New Roman"/>
        <family val="1"/>
      </rPr>
      <t>zložu un azartspēļu valsts nodeva</t>
    </r>
  </si>
  <si>
    <t>9.3.5.0.</t>
  </si>
  <si>
    <r>
      <t xml:space="preserve">             </t>
    </r>
    <r>
      <rPr>
        <i/>
        <sz val="9"/>
        <rFont val="Times New Roman"/>
        <family val="1"/>
      </rPr>
      <t>Uzņēmējdarbības riska valsts nodeva</t>
    </r>
  </si>
  <si>
    <t>9.3.9.0.</t>
  </si>
  <si>
    <t xml:space="preserve">             Pārējās speciālās nodevas</t>
  </si>
  <si>
    <t>9.6.0.0.</t>
  </si>
  <si>
    <t xml:space="preserve">   Ienākumi no valsts īpašuma iznomāšanas</t>
  </si>
  <si>
    <t>9.9.0.0.</t>
  </si>
  <si>
    <t xml:space="preserve">   Pārējās valsts nodevas</t>
  </si>
  <si>
    <t>9.9.3.0.</t>
  </si>
  <si>
    <t xml:space="preserve">           Valsts nodeva par azartspēļu iekārtu marķēšanu</t>
  </si>
  <si>
    <t>9.9.4.0.</t>
  </si>
  <si>
    <t xml:space="preserve">          Valsts nodeva par muitas pakalpojumiem</t>
  </si>
  <si>
    <t>9.9.5.0.</t>
  </si>
  <si>
    <t xml:space="preserve">         Nodeva par personas datu apstrādes sistēmas reģistrēšanu</t>
  </si>
  <si>
    <t>9.9.9.0.</t>
  </si>
  <si>
    <t xml:space="preserve">        Citas pārējās nodevas</t>
  </si>
  <si>
    <t>10.0.0.0.</t>
  </si>
  <si>
    <t xml:space="preserve">   Sodi un sankcijas</t>
  </si>
  <si>
    <t>12.0.0.0.,13.0.0.0.</t>
  </si>
  <si>
    <t xml:space="preserve">   Pārējie nenodokļu ieņēmumi*</t>
  </si>
  <si>
    <t>12.1.0.1</t>
  </si>
  <si>
    <t xml:space="preserve">   t.sk.  VAS "Latvijas valsts  meži"  maksājums</t>
  </si>
  <si>
    <t>12.1.0.7.</t>
  </si>
  <si>
    <t xml:space="preserve">           Ieņēmumi no UMTS licences</t>
  </si>
  <si>
    <t>1.4. Pašu ieņēmumi</t>
  </si>
  <si>
    <t>9.5.0.0.</t>
  </si>
  <si>
    <t xml:space="preserve">   Budžeta iestāžu ieņēmumi no maksas pakalpojumiem           un citi pašu ieņēmumi</t>
  </si>
  <si>
    <t>1.5. Ārvalstu finanšu palīdzība</t>
  </si>
  <si>
    <t xml:space="preserve">* t.sk.nodokļu maksājumu pamatparāda kapitalizācijas rezultātā saņemtie maksājumi latos - </t>
  </si>
  <si>
    <t>Valsts kase /Pārskatu departaments</t>
  </si>
  <si>
    <r>
      <t xml:space="preserve"> t.sk.       </t>
    </r>
    <r>
      <rPr>
        <i/>
        <sz val="10"/>
        <rFont val="Times New Roman"/>
        <family val="1"/>
      </rPr>
      <t xml:space="preserve">   Iedzīvotāju ienākuma nodoklis</t>
    </r>
  </si>
  <si>
    <r>
      <t xml:space="preserve">                  </t>
    </r>
    <r>
      <rPr>
        <i/>
        <sz val="10"/>
        <rFont val="Times New Roman"/>
        <family val="1"/>
      </rPr>
      <t>Nodokļi no īpašuma</t>
    </r>
  </si>
  <si>
    <t>3.tabula</t>
  </si>
  <si>
    <t xml:space="preserve">                                                      Valsts kases oficiālais mēneša pārskats</t>
  </si>
  <si>
    <t>Valsts pamatbudžetā iemaksājamās valsts nodevas un citi maksājumi no valsts institūciju sniegtajiem pakalpojumiem un veiktās darbības</t>
  </si>
  <si>
    <t>Klasifi- kācijas kods</t>
  </si>
  <si>
    <t>Izpilde % pret gada plānu          (4/3)</t>
  </si>
  <si>
    <t>Ieņēmumi valsts pamatbudžetā – kopā</t>
  </si>
  <si>
    <t>Ārlietu ministrija – kopā</t>
  </si>
  <si>
    <t>9.1.9.1.</t>
  </si>
  <si>
    <t>Nodeva par konsulāro amatpersonu sniegtajiem pakalpojumiem</t>
  </si>
  <si>
    <t>Ekonomikas ministrija – kopā</t>
  </si>
  <si>
    <t>12.1.1.5.</t>
  </si>
  <si>
    <t>Ieņēmumi no dzīvojamo māju privatizācijas</t>
  </si>
  <si>
    <t>Finanšu ministrija – kopā</t>
  </si>
  <si>
    <t>9.1.6.1.</t>
  </si>
  <si>
    <t>Nodeva par dārgakmeņu provēšanu un kvalitātes apliecības izsniegšanu</t>
  </si>
  <si>
    <t>9.1.6.2.</t>
  </si>
  <si>
    <t>Nodeva par dārgmetālu izstrādājumu izgatavotāja personiskā zīmoga reģistrāciju</t>
  </si>
  <si>
    <t>9.1.6.3.</t>
  </si>
  <si>
    <t>Nodeva par dārgmetālu izstrādājumu provēšanu un zīmogošanu</t>
  </si>
  <si>
    <t>9.1.6.4.</t>
  </si>
  <si>
    <t>Ieņēmumi par pakalpojumiem, kas saistīti ar dārgakmeņu un dārgmetālu ekspertīzi, analīzi un citiem pakalpojumiem</t>
  </si>
  <si>
    <t>Nodeva par azartspēļu iekārtu marķēšanu</t>
  </si>
  <si>
    <t>10.2.0.0.</t>
  </si>
  <si>
    <t>Iemaksas no pārbaudēs atklātām slēpto un samazināto ienākumu summām (VID veikto pārbaužu, revīziju, kontroles un piedziņas darba rezultātā papildus budžetā iekasētie maksājumi)</t>
  </si>
  <si>
    <t>Iekšlietu ministrija – kopā</t>
  </si>
  <si>
    <t>9.1.3.1.</t>
  </si>
  <si>
    <t>Nodeva par visu veidu šaujamieroču un speciālo līdzekļu atļauju izsniegšanu un to termiņa pagarināšanu, kā arī iekšējās drošības dienesta reģistrāciju</t>
  </si>
  <si>
    <t>Nodeva par pasu izsniegšanu</t>
  </si>
  <si>
    <t>9.1.8.2.</t>
  </si>
  <si>
    <t>Nodeva par personas apliecību izsniegšanu</t>
  </si>
  <si>
    <t>9.1.8.3.</t>
  </si>
  <si>
    <t>Nodeva par dokumentu izsniegšanu Pilsonības un migrācijas lietu pārvaldē</t>
  </si>
  <si>
    <t>9.1.9.8.</t>
  </si>
  <si>
    <t>Valsts nodeva par informācijas sniegšanu no Sodu reģistra</t>
  </si>
  <si>
    <t>9.2.2.0.</t>
  </si>
  <si>
    <t xml:space="preserve">Nodeva par apsardzes darbības kvalifikācijas pārbaudījumu kārtošanu un apsardzes sertifikātu izsniegšanu </t>
  </si>
  <si>
    <t>10.1.0.2.</t>
  </si>
  <si>
    <t>Naudas sodi, ko uzliek Valsts policijas iestādes</t>
  </si>
  <si>
    <t>10.1.0.4.</t>
  </si>
  <si>
    <t>Naudas sodi, ko uzliek Valsts robežsardze</t>
  </si>
  <si>
    <t>10.1.1.4.</t>
  </si>
  <si>
    <t>Naudas sodi, ko uzliek Ceļu policija</t>
  </si>
  <si>
    <t>Izglītības un zinātnes ministrija – kopā</t>
  </si>
  <si>
    <t>9.2.3.0.</t>
  </si>
  <si>
    <t>Nodeva par valsts valodas prasmes atestāciju profesionālo un amata pienākumu veikšanai</t>
  </si>
  <si>
    <t>Zemkopības ministrija – kopā</t>
  </si>
  <si>
    <t>10.1.0.8.</t>
  </si>
  <si>
    <t>Naudas sodi par meža resursiem nodarītajiem kaitējumiem</t>
  </si>
  <si>
    <t>10.1.1.7., 12.1.1.9.</t>
  </si>
  <si>
    <t>Soda nauda par zvejas resursiem nodarītajiem zaudējumiem un kompensācija par zivju resursiem nodarītajiem zaudējumiem</t>
  </si>
  <si>
    <t>12.1.1.8.</t>
  </si>
  <si>
    <t xml:space="preserve">Maksa par rūpnieciskās zvejas tiesību nomu un izmantošanu </t>
  </si>
  <si>
    <t>Satiksmes ministrija – kopā</t>
  </si>
  <si>
    <t>12.1.0.2.</t>
  </si>
  <si>
    <t>Iemaksas no Dzelzceļa infrastruktūras fonda</t>
  </si>
  <si>
    <t>12.1.1.4.</t>
  </si>
  <si>
    <t>Atskaitījumi no ostu maksām</t>
  </si>
  <si>
    <t>12.1.1.6.</t>
  </si>
  <si>
    <t>Ieņēmumi no Civilās aviācijas administrācijas</t>
  </si>
  <si>
    <t>Tieslietu ministrija – kopā</t>
  </si>
  <si>
    <t>9.1.1.0.</t>
  </si>
  <si>
    <t>Valsts nodeva un kancelejas nodeva par juridiskajiem pakalpojumiem tiesu iestādēs</t>
  </si>
  <si>
    <t>9.1.3.2.</t>
  </si>
  <si>
    <t>Nodeva par darbību veikšanu Uzņēmumu reģistrā</t>
  </si>
  <si>
    <t>9.1.3.4.</t>
  </si>
  <si>
    <t>Nodeva par sertifikācijas pakalpojumu sniedzēja akreditāciju un akreditācijas atjaunošanu</t>
  </si>
  <si>
    <t>9.1.7.1.</t>
  </si>
  <si>
    <t>Zemesgrāmatu kancelejas nodeva</t>
  </si>
  <si>
    <t>9.1.9.3.</t>
  </si>
  <si>
    <t>Nodeva par rūpnieciskā īpašuma aizsardzību</t>
  </si>
  <si>
    <t>Uzņēmējdarbības riska valsts nodeva</t>
  </si>
  <si>
    <t>Nodeva par personas datu apstrādes sistēmas reģistrēšanu un Fizisko personu datu aizsardzības likumā noteikto reģistrējamo izmaiņu izdarīšanu</t>
  </si>
  <si>
    <t>10.1.0.1.</t>
  </si>
  <si>
    <t>Naudas sodi, ko uzliek tiesu iestādes</t>
  </si>
  <si>
    <t>10.1.1.5.</t>
  </si>
  <si>
    <t>Naudas sodi, ko uzliek Datu valsts inspekcija</t>
  </si>
  <si>
    <t>Kultūras ministrija – kopā</t>
  </si>
  <si>
    <t xml:space="preserve">9.1.3.3. </t>
  </si>
  <si>
    <t>Nodeva par filmu producētāja (ražotāja) un izplatītāja, filmu izplatīšanas vietas un filmas reģistrāciju</t>
  </si>
  <si>
    <t>Valsts zemes dienests – kopā</t>
  </si>
  <si>
    <t>9.1.9.4.</t>
  </si>
  <si>
    <t>Ieņēmumi par izziņu sagatavošanu un izsniegšanu par nekustamo īpašumu piederību un sastāvu</t>
  </si>
  <si>
    <t xml:space="preserve">Radio un televīzija – kopā </t>
  </si>
  <si>
    <t>9.2.1.3.</t>
  </si>
  <si>
    <t>Nodeva par speciālu atļauju (licenci) darbībai elektronisko sabiedrības saziņas līdzekļu jomā</t>
  </si>
  <si>
    <t xml:space="preserve">Reģionālās attīstības un pašvaldību lietu ministrija – kopā </t>
  </si>
  <si>
    <t>12.1.1.5</t>
  </si>
  <si>
    <t>Valsts kases pārvaldniece</t>
  </si>
  <si>
    <t>2004. gada 15.marts</t>
  </si>
  <si>
    <t>4.tabula</t>
  </si>
  <si>
    <t xml:space="preserve">Valsts kases oficiālais mēneša pārskats </t>
  </si>
  <si>
    <t xml:space="preserve">     Valsts pamatbudžeta ieņēmumi un  izdevumi pa ministrijām un citām centrālām valsts iestādēm </t>
  </si>
  <si>
    <t xml:space="preserve">                                                                                                         kopā ar ārvalstu  finanšu palīdzību</t>
  </si>
  <si>
    <t xml:space="preserve">                                                                                                                 (2004.gada janvāris-februāris)</t>
  </si>
  <si>
    <t>Finansēšanas plāns pārskata periodam</t>
  </si>
  <si>
    <t>Izpilde % pret gada plānu      (4/2)</t>
  </si>
  <si>
    <t>Izpilde % pret finansē-šanas plānu pārskata periodam       (4/3)</t>
  </si>
  <si>
    <t>Pārskata mēneša plāns</t>
  </si>
  <si>
    <t>Ieņēmumi - kopā</t>
  </si>
  <si>
    <t>Resursi izdevumu segšanai</t>
  </si>
  <si>
    <t xml:space="preserve"> Dotācija no vispārējiem ieņēmumiem</t>
  </si>
  <si>
    <t xml:space="preserve"> Dotācija īpašiem mērķiem</t>
  </si>
  <si>
    <t xml:space="preserve"> Maksas pakalpojumi un citi pašu ieņēmumi</t>
  </si>
  <si>
    <t xml:space="preserve"> Ārvalstu finanšu palīdzība</t>
  </si>
  <si>
    <t xml:space="preserve">   Izdevumi - kopā </t>
  </si>
  <si>
    <t xml:space="preserve"> Uzturēšanas izdevumi</t>
  </si>
  <si>
    <t xml:space="preserve">  Kārtējie izdevumi</t>
  </si>
  <si>
    <t xml:space="preserve">    tai skaitā atalgojumi</t>
  </si>
  <si>
    <t xml:space="preserve">  Maksājumi par aizņēmumiem un kredītiem</t>
  </si>
  <si>
    <t xml:space="preserve">  Subsīdijas un dotācijas</t>
  </si>
  <si>
    <t xml:space="preserve">    no tiem speciālam budžetaem</t>
  </si>
  <si>
    <t xml:space="preserve">    no tiem pašvaldību budžetiem</t>
  </si>
  <si>
    <t xml:space="preserve">    tai skaitā dotācijas iestādēm, organizācijam un uzņēmumiem</t>
  </si>
  <si>
    <t xml:space="preserve">    tai skaitā dotācijas iedzīvotājiem</t>
  </si>
  <si>
    <t xml:space="preserve">    tai skaitā iemaksas starptautiskajās organizācijās</t>
  </si>
  <si>
    <t>Izdevumi kapitālieguldījumiem</t>
  </si>
  <si>
    <t xml:space="preserve">   kapitālie izdevumi</t>
  </si>
  <si>
    <t xml:space="preserve">   investīcijas</t>
  </si>
  <si>
    <t xml:space="preserve">    no tiem - pašvaldību budžetiem</t>
  </si>
  <si>
    <t>Tīrie aizdevumi</t>
  </si>
  <si>
    <t>Fiskālā bilance</t>
  </si>
  <si>
    <r>
      <t xml:space="preserve">Finansēšana </t>
    </r>
    <r>
      <rPr>
        <sz val="10"/>
        <rFont val="Times New Roman"/>
        <family val="1"/>
      </rPr>
      <t xml:space="preserve">: </t>
    </r>
  </si>
  <si>
    <t xml:space="preserve">   aizņēmumi</t>
  </si>
  <si>
    <t>Maksas pakalpojumi un citi pašu ieņēmumu naudas līdzekļu atlikumu izmaiņas palielinājums(-) vai samazinājums(+)</t>
  </si>
  <si>
    <t>Ārvalstu finanšu palīdzības naudas līdzekļu atlikumu palielinājums (-) vai samazinājums (+)</t>
  </si>
  <si>
    <t>01.  Valsts prezidenta kanceleja</t>
  </si>
  <si>
    <t>Izdevumi kopā</t>
  </si>
  <si>
    <t xml:space="preserve">Uzturēšanas izdevumi </t>
  </si>
  <si>
    <t xml:space="preserve"> Kārtējie izdevumi</t>
  </si>
  <si>
    <t xml:space="preserve"> Subsīdijas un dotācijas </t>
  </si>
  <si>
    <t xml:space="preserve">  kapitālie izdevumi</t>
  </si>
  <si>
    <t>02.  Saeima</t>
  </si>
  <si>
    <t xml:space="preserve">Izdevumi - kopā </t>
  </si>
  <si>
    <t>03.  Ministru Kabinets</t>
  </si>
  <si>
    <t>Uzturēšanas izdevumi</t>
  </si>
  <si>
    <t xml:space="preserve">   tai skaitā atalgojumi</t>
  </si>
  <si>
    <t xml:space="preserve">   tai skaitā dotācijas iestādēm, organizācijam un uzņēmumiem</t>
  </si>
  <si>
    <t>Maksas pakalpojumi un citi pašu ieņēmumu naudas līdzekļu atlikumu izmaiņas palielinājums (-) vai samazinājums (+)</t>
  </si>
  <si>
    <t>10.  Aizsardzības ministrija</t>
  </si>
  <si>
    <t xml:space="preserve">  Subsīdijas un dotācijas </t>
  </si>
  <si>
    <t>11.  Ārlietu ministrija</t>
  </si>
  <si>
    <t>12.  Ekonomikas ministrija</t>
  </si>
  <si>
    <t xml:space="preserve"> Ārvalstu finanšu palīdzība </t>
  </si>
  <si>
    <t xml:space="preserve">    kapitālie izdevumi</t>
  </si>
  <si>
    <t>13.  Finanšu ministrija</t>
  </si>
  <si>
    <t xml:space="preserve"> Maksājumi par aizņēmumiem un kredītiem</t>
  </si>
  <si>
    <t>14.  Iekšlietu ministrija</t>
  </si>
  <si>
    <t>15.  Izglītības un zinātnes ministrija</t>
  </si>
  <si>
    <t>Aizdevumi</t>
  </si>
  <si>
    <t>Aizdevumu atmaksas</t>
  </si>
  <si>
    <t xml:space="preserve">    aizņēmums no pamatbudžeta</t>
  </si>
  <si>
    <t>16.  Zemkopības ministrija</t>
  </si>
  <si>
    <t>Maksas pakalpojumu un citu pašu ieņēmumu naudas līdzekļu atlikumu izmaiņas palielinājums (-) vai samazinājums (+)</t>
  </si>
  <si>
    <t>17.  Satiksmes ministrija</t>
  </si>
  <si>
    <t>18.  Labklājības ministrija</t>
  </si>
  <si>
    <t xml:space="preserve">    no tiem speciālam budžetam</t>
  </si>
  <si>
    <t>19.  Tieslietu ministrija</t>
  </si>
  <si>
    <t>21.  Vides ministrija</t>
  </si>
  <si>
    <t xml:space="preserve">x </t>
  </si>
  <si>
    <t>22.  Kultūras ministrija</t>
  </si>
  <si>
    <t>Izdevumi - kopā *</t>
  </si>
  <si>
    <t>23.  Valsts zemes dienests</t>
  </si>
  <si>
    <t>24.  Valsts kontrole</t>
  </si>
  <si>
    <t>28.  Augstākā tiesa</t>
  </si>
  <si>
    <t>29.  Veselības ministrija</t>
  </si>
  <si>
    <t>30.  Satversmes tiesa</t>
  </si>
  <si>
    <t>32.  Prokuratūra</t>
  </si>
  <si>
    <t xml:space="preserve">   tai skaitā dotācijas iedzīvotājiem</t>
  </si>
  <si>
    <t>35.  Centrālā vēlēšanu komisija</t>
  </si>
  <si>
    <t xml:space="preserve">   tai skaitā iemaksas starptautiskajās organizācijās</t>
  </si>
  <si>
    <t>36.  Īpašu uzdevumu ministra bērnu un ģimenes lietās sekretariāts</t>
  </si>
  <si>
    <t xml:space="preserve">    no tiem speciālam budžetiem</t>
  </si>
  <si>
    <t>37.  Centrālā zemes komisija</t>
  </si>
  <si>
    <t>44.  Satversmes aizsardzības birojs</t>
  </si>
  <si>
    <t xml:space="preserve">
45. Īpašu uzdevumu ministra sabiedrības integrācijas lietās sekretariāts</t>
  </si>
  <si>
    <t xml:space="preserve"> Dotācijas no vispārējiem ieņēmumiem</t>
  </si>
  <si>
    <t>Ārvalstu finanšu palīdzība</t>
  </si>
  <si>
    <t>47.  Radio un televīzija</t>
  </si>
  <si>
    <t>48.  Valsts cilvēktiesību birojs</t>
  </si>
  <si>
    <t>58.  Reģionālās attīstības un pašvaldību lietu ministrija</t>
  </si>
  <si>
    <t>62.  Mērķdotācijas pašvaldībām</t>
  </si>
  <si>
    <t>64.  Dotācija pašvaldībām</t>
  </si>
  <si>
    <t xml:space="preserve">  Dotācija no vispārējiem ieņēmumiem</t>
  </si>
  <si>
    <t>*-Kultūras ministrijai nekorekts  finansēšanas plāns</t>
  </si>
  <si>
    <t xml:space="preserve">Valsts kases pārvaldniece                                                                           </t>
  </si>
  <si>
    <t>I. Krūmane</t>
  </si>
  <si>
    <t>5.tabula</t>
  </si>
  <si>
    <t xml:space="preserve">           Valsts kases oficiālais mēneša pārskats</t>
  </si>
  <si>
    <t>Valsts pamatbudžeta ieņēmumi un izdevumi pēc ekonomiskās klasifikācijas</t>
  </si>
  <si>
    <t xml:space="preserve">                                                                                                                    </t>
  </si>
  <si>
    <t xml:space="preserve">    (2004.gada janvāris-februāris)</t>
  </si>
  <si>
    <t>Klasifikā-cijas kods</t>
  </si>
  <si>
    <t>Izpilde % pret gada plānu      (5/3)</t>
  </si>
  <si>
    <t>Izpilde % pret finansēša-nas plānu pārskata periodam       (5/4)</t>
  </si>
  <si>
    <t xml:space="preserve">          1. Ieņēmumi - kopā</t>
  </si>
  <si>
    <t xml:space="preserve">Resursi izdevumu segšanai </t>
  </si>
  <si>
    <t xml:space="preserve">   Dotācija no vispārējiem ieņēmumiem</t>
  </si>
  <si>
    <t xml:space="preserve">   Dotācija īpašiem mērķiem</t>
  </si>
  <si>
    <t xml:space="preserve">   Maksas pakalpojumi un citi pašu ieņēmumi</t>
  </si>
  <si>
    <t xml:space="preserve">   Ārvalstu finanšu palīdzība </t>
  </si>
  <si>
    <t xml:space="preserve">          2. Izdevumi - kopā (2.1.+2.2.)</t>
  </si>
  <si>
    <t>2.1. Uzturēšanas izdevumi 
      (2.1.1.+2.1.2.+2.1.3.)</t>
  </si>
  <si>
    <t>2.1.1. Kārtējie izdevumi</t>
  </si>
  <si>
    <t xml:space="preserve"> tai skaitā:  atalgojumi</t>
  </si>
  <si>
    <t xml:space="preserve">        valsts sociālās apdrošināšanas 
       obligātās iemaksas</t>
  </si>
  <si>
    <t>1400,
1500</t>
  </si>
  <si>
    <t xml:space="preserve">        pakalpojumu apmaksa un materiālu, 
        energoresursu, ūdens un inventāra 
        vērtībā līdz Ls 50 par vienu vienību
        iegāde</t>
  </si>
  <si>
    <t>1300, 1600,1900</t>
  </si>
  <si>
    <t xml:space="preserve">        pārēji kārtējie izdevumi</t>
  </si>
  <si>
    <t xml:space="preserve">        aizņēmumu atmaksa pamatbudžetā</t>
  </si>
  <si>
    <t>2.1.2. Maksājumi par aizņēmumiem un kredītiem</t>
  </si>
  <si>
    <t xml:space="preserve">      Kredītu procentu nomaksa</t>
  </si>
  <si>
    <t xml:space="preserve">       Procentu nomaksa ārvalstu institūcijām</t>
  </si>
  <si>
    <t>2.1.3. Subsīdijas un dotācijas</t>
  </si>
  <si>
    <t>Subsīdijas</t>
  </si>
  <si>
    <t>Mērķdotācijas pašvaldību budžetiem</t>
  </si>
  <si>
    <t>Dotācijas pašvaldību budžetiem</t>
  </si>
  <si>
    <t>Dotācijas iestādēm, organizācijām un uzņēmumiem</t>
  </si>
  <si>
    <t xml:space="preserve">     tai skaitā pašvaldību budžetiem</t>
  </si>
  <si>
    <t>Dotācijas iedzīvotājiem</t>
  </si>
  <si>
    <t xml:space="preserve">     tai skaitā: pensijas</t>
  </si>
  <si>
    <t xml:space="preserve">                       pabalsti</t>
  </si>
  <si>
    <t xml:space="preserve">                      stipendijas</t>
  </si>
  <si>
    <t xml:space="preserve">                      pārējie</t>
  </si>
  <si>
    <t>Iemaksas starptautiskajās organizācijās</t>
  </si>
  <si>
    <t>Valsts budžeta transfreti uzturēšanas izdevumiem</t>
  </si>
  <si>
    <t>tai skaitā valsts budžeta transferti uzturēšanas izdevumiem no valsts pamatbudžeta uz valsts speciālo budžetu</t>
  </si>
  <si>
    <t>Pārējās subsīdijas un dotācijas</t>
  </si>
  <si>
    <t xml:space="preserve">  tai skaitā izdevumi no ES  pirmsstrukturālā fonda palīdzības programmas SAPARD līdzekļiem</t>
  </si>
  <si>
    <t xml:space="preserve">   tai skaitā dotācija no Eiropas Savienības palīdzības programmu līdzekļiem Latvijas valsts ieguldīto  finansu resursu ISPA un SAPARD projektos atmaksai</t>
  </si>
  <si>
    <t>2.2. Izdevumi kapitālieguldījumiem</t>
  </si>
  <si>
    <t>4000,6000</t>
  </si>
  <si>
    <t xml:space="preserve">Kapitālie izdevumi </t>
  </si>
  <si>
    <t xml:space="preserve">Investīcijas </t>
  </si>
  <si>
    <t xml:space="preserve">     tai skaitā valsts budžeta transferti investīcijām no valsts pamatbudžeta uz pašvaldību pamatbudžetu</t>
  </si>
  <si>
    <t>3. Valsts budžeta aizdevumi un atmaksas (3.1.-3.2.)</t>
  </si>
  <si>
    <t>3.1.Valsts budžeta aizdevumi</t>
  </si>
  <si>
    <t>3.2.Valsts budžeta aizdevumu atmaksas</t>
  </si>
  <si>
    <t>Fiskālā bilance (1.-2.-3)</t>
  </si>
  <si>
    <t>Finansēšana</t>
  </si>
  <si>
    <t>Aizņēmumi</t>
  </si>
  <si>
    <t>Ārvalstu finanšu palīdzības naudas līdzekļu atlikumu izmaiņas palielinājums (-) vai samazinājums (+)</t>
  </si>
  <si>
    <t>6.tabula</t>
  </si>
  <si>
    <t>Valsts pamatbudžeta izdevumi un tīrie aizdevumi pēc valdības funkcijām</t>
  </si>
  <si>
    <t>( latos)</t>
  </si>
  <si>
    <t>Izdevumi - kopā</t>
  </si>
  <si>
    <t>01.000</t>
  </si>
  <si>
    <t>Vispārējie valdības dienesti</t>
  </si>
  <si>
    <t>02.000</t>
  </si>
  <si>
    <t>Aizsardzība</t>
  </si>
  <si>
    <t>03.000</t>
  </si>
  <si>
    <t>Sabiedriskā kārtība un drošība, tiesību aizsardzība</t>
  </si>
  <si>
    <t>04.000</t>
  </si>
  <si>
    <t>Izglītība</t>
  </si>
  <si>
    <t>05.000</t>
  </si>
  <si>
    <t>Veselības aprūpe</t>
  </si>
  <si>
    <t>06.000</t>
  </si>
  <si>
    <t>Sociālā apdrošināšana un sociālā nodrošināšana</t>
  </si>
  <si>
    <t>07.000</t>
  </si>
  <si>
    <t>Dzīvokļu un komunālā saimniecība, vides aizsardzība</t>
  </si>
  <si>
    <t>08.000</t>
  </si>
  <si>
    <t xml:space="preserve">Brīvais laiks, sports,kultūra un reliģija </t>
  </si>
  <si>
    <t>09.000</t>
  </si>
  <si>
    <t>Kurināmā un enerģētikas dienesti un pasākumi</t>
  </si>
  <si>
    <t>10.000</t>
  </si>
  <si>
    <t xml:space="preserve">Lauksaimniecība (zemkopība), mežkopība un zvejniecība </t>
  </si>
  <si>
    <t>11.000</t>
  </si>
  <si>
    <t>Iegūstošā rūpniecība, rūpniecība, celtniecība, derīgie izrakteņi</t>
  </si>
  <si>
    <t>12.000</t>
  </si>
  <si>
    <t>Transports, sakari</t>
  </si>
  <si>
    <t>13.000</t>
  </si>
  <si>
    <t>Pārējā ekonomiskā darbība un dienesti</t>
  </si>
  <si>
    <t>14.000</t>
  </si>
  <si>
    <t xml:space="preserve">Pārējie izdevumi, kas nav atspoguļoti pamatgrupās </t>
  </si>
  <si>
    <t>t.sk. tīrie aizdevumi</t>
  </si>
  <si>
    <t>7.tabula</t>
  </si>
  <si>
    <t xml:space="preserve"> Valsts kases oficiālais mēneša pārskats</t>
  </si>
  <si>
    <t>Valsts speciālā budžeta ieņēmumi un izdevumi</t>
  </si>
  <si>
    <t>2004.gada janvāris - februāris</t>
  </si>
  <si>
    <t xml:space="preserve"> (latos)</t>
  </si>
  <si>
    <t>Izpilde % pret gada plānu 
   (5/3)</t>
  </si>
  <si>
    <t>Izpilde % pret finansē-šanas plānu pārskata periodam           (5/4)</t>
  </si>
  <si>
    <t>Finansē- šanas plāns mēnesim</t>
  </si>
  <si>
    <t xml:space="preserve">Ieņēmumi - kopā </t>
  </si>
  <si>
    <t xml:space="preserve">   Īpašiem mērķiem iezīmēti ieņēmumi </t>
  </si>
  <si>
    <t xml:space="preserve">   Maksas pakalpojumi un citi pašu ieņēmumi </t>
  </si>
  <si>
    <t>Izdevumi - kopā (6.valdības funkcija "Sociālā apdrošināšana un sociālā nodrošināšana")</t>
  </si>
  <si>
    <t xml:space="preserve">Uzturēšanas izdevumi  </t>
  </si>
  <si>
    <t>Kārtējie izdevumi</t>
  </si>
  <si>
    <t>atalgojumi</t>
  </si>
  <si>
    <t>valsts sociālās apdrošināšanas obligātās iemaksas</t>
  </si>
  <si>
    <t>t.sk. valsts sociālās apdrošināšanas obligātās iemaksas, izņemot valsts sociālās apdrošināšanas obligātās iemaksas par obligātā aktīvā militārā dienesta karavīriem, diplomātu laulātajiem</t>
  </si>
  <si>
    <t>darbības ar valsts fondēto pensiju                                                                                                                                                                        shēmas līdzekļiem</t>
  </si>
  <si>
    <t>1400,   1500</t>
  </si>
  <si>
    <t>pakalpojumu apmaksa un materiālu, energoresursu, ūdens un inventāra vērtībā līdz Ls 50 par vienu vienību iegāde</t>
  </si>
  <si>
    <t>t.sk. transportlīdzekļu valsts obligātās                                                                                                                                                              civiltiesiskās apdrošināšanas prēmiju maksājumi</t>
  </si>
  <si>
    <t>līdzekļi kases izdevumu atjaunošanai, ko apdrošināšanas sabiedrības atmaksā no transportlīdzekļu valsts obligātās civiltiesiskās apdrošināšanas prēmiju maksājumiem</t>
  </si>
  <si>
    <t>zemes nodoklis</t>
  </si>
  <si>
    <t>pievienotās vērtības nodoklis</t>
  </si>
  <si>
    <t>nekustamā īpašuma nodoklis</t>
  </si>
  <si>
    <t>iedzīvotāju ienākuma nodoklis (no maksātnespējīgā darba devēja                                                                                                                                      darbinieku prasījumu summām)</t>
  </si>
  <si>
    <t>pārējo nodokļu un nodevu maksājumi</t>
  </si>
  <si>
    <t>1300,    1600,   1900</t>
  </si>
  <si>
    <t>pārējie kārtējie izdevumi</t>
  </si>
  <si>
    <t>aizņēmumu atmaksa pamatbudžetā</t>
  </si>
  <si>
    <t xml:space="preserve">   Maksājumi par aizņēmumiem un kredītiem</t>
  </si>
  <si>
    <t xml:space="preserve">   Subsīdijas un dotācijas</t>
  </si>
  <si>
    <t>dotācijas iestādēm, organizācijām un uzņēmumiem</t>
  </si>
  <si>
    <t>dotācijas iedzīvotājiem</t>
  </si>
  <si>
    <t>t.sk. pensijas</t>
  </si>
  <si>
    <t>pabalsti</t>
  </si>
  <si>
    <t>stipendijas</t>
  </si>
  <si>
    <t>pārējie</t>
  </si>
  <si>
    <t>4000-7000</t>
  </si>
  <si>
    <t>4000, 6000</t>
  </si>
  <si>
    <t xml:space="preserve">   Kapitālie izdevumi </t>
  </si>
  <si>
    <t xml:space="preserve">   Investīcijas</t>
  </si>
  <si>
    <t>Valsts speciālā budžeta naudas līdzekļu atlikumu izmaiņas palielinājums (-) vai samazinājums (+)</t>
  </si>
</sst>
</file>

<file path=xl/styles.xml><?xml version="1.0" encoding="utf-8"?>
<styleSheet xmlns="http://schemas.openxmlformats.org/spreadsheetml/2006/main">
  <numFmts count="88">
    <numFmt numFmtId="5" formatCode="#,##0\ &quot;Ls&quot;;\-#,##0\ &quot;Ls&quot;"/>
    <numFmt numFmtId="6" formatCode="#,##0\ &quot;Ls&quot;;[Red]\-#,##0\ &quot;Ls&quot;"/>
    <numFmt numFmtId="7" formatCode="#,##0.00\ &quot;Ls&quot;;\-#,##0.00\ &quot;Ls&quot;"/>
    <numFmt numFmtId="8" formatCode="#,##0.00\ &quot;Ls&quot;;[Red]\-#,##0.00\ &quot;Ls&quot;"/>
    <numFmt numFmtId="42" formatCode="_-* #,##0\ &quot;Ls&quot;_-;\-* #,##0\ &quot;Ls&quot;_-;_-* &quot;-&quot;\ &quot;Ls&quot;_-;_-@_-"/>
    <numFmt numFmtId="41" formatCode="_-* #,##0\ _L_s_-;\-* #,##0\ _L_s_-;_-* &quot;-&quot;\ _L_s_-;_-@_-"/>
    <numFmt numFmtId="44" formatCode="_-* #,##0.00\ &quot;Ls&quot;_-;\-* #,##0.00\ &quot;Ls&quot;_-;_-* &quot;-&quot;??\ &quot;Ls&quot;_-;_-@_-"/>
    <numFmt numFmtId="43" formatCode="_-* #,##0.00\ _L_s_-;\-* #,##0.00\ _L_s_-;_-* &quot;-&quot;??\ _L_s_-;_-@_-"/>
    <numFmt numFmtId="164" formatCode="&quot;Ls&quot;#,##0;\-&quot;Ls&quot;#,##0"/>
    <numFmt numFmtId="165" formatCode="&quot;Ls&quot;#,##0;[Red]\-&quot;Ls&quot;#,##0"/>
    <numFmt numFmtId="166" formatCode="&quot;Ls&quot;#,##0.00;\-&quot;Ls&quot;#,##0.00"/>
    <numFmt numFmtId="167" formatCode="&quot;Ls&quot;#,##0.00;[Red]\-&quot;Ls&quot;#,##0.00"/>
    <numFmt numFmtId="168" formatCode="_-&quot;Ls&quot;* #,##0_-;\-&quot;Ls&quot;* #,##0_-;_-&quot;Ls&quot;* &quot;-&quot;_-;_-@_-"/>
    <numFmt numFmtId="169" formatCode="_-* #,##0_-;\-* #,##0_-;_-* &quot;-&quot;_-;_-@_-"/>
    <numFmt numFmtId="170" formatCode="_-&quot;Ls&quot;* #,##0.00_-;\-&quot;Ls&quot;* #,##0.00_-;_-&quot;Ls&quot;* &quot;-&quot;??_-;_-@_-"/>
    <numFmt numFmtId="171" formatCode="_-* #,##0.00_-;\-* #,##0.00_-;_-* &quot;-&quot;??_-;_-@_-"/>
    <numFmt numFmtId="172" formatCode="#\ ##0"/>
    <numFmt numFmtId="173" formatCode="###0"/>
    <numFmt numFmtId="174" formatCode="#.##0"/>
    <numFmt numFmtId="175" formatCode="###,###,###"/>
    <numFmt numFmtId="176" formatCode="#,###%"/>
    <numFmt numFmtId="177" formatCode="0.0"/>
    <numFmt numFmtId="178" formatCode="###,###,##0"/>
    <numFmt numFmtId="179" formatCode="#,##0.0"/>
    <numFmt numFmtId="180" formatCode="00.000"/>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
    <numFmt numFmtId="190" formatCode="00000"/>
    <numFmt numFmtId="191" formatCode="##0,"/>
    <numFmt numFmtId="192" formatCode="###,##0,"/>
    <numFmt numFmtId="193" formatCode="#\ ###\ ##0"/>
    <numFmt numFmtId="194" formatCode="#\ ###\ \ ##0"/>
    <numFmt numFmtId="195" formatCode="_(&quot;Ls&quot;\ * #,##0_);_(&quot;Ls&quot;\ * \(#,##0\);_(&quot;Ls&quot;\ * &quot;-&quot;_);_(@_)"/>
    <numFmt numFmtId="196" formatCode="_(&quot;Ls&quot;\ * #,##0.00_);_(&quot;Ls&quot;\ * \(#,##0.00\);_(&quot;Ls&quot;\ * &quot;-&quot;??_);_(@_)"/>
    <numFmt numFmtId="197" formatCode="&quot;Ls&quot;\ #,##0_);\(&quot;Ls&quot;\ #,##0\)"/>
    <numFmt numFmtId="198" formatCode="&quot;Ls&quot;\ #,##0_);[Red]\(&quot;Ls&quot;\ #,##0\)"/>
    <numFmt numFmtId="199" formatCode="&quot;Ls&quot;\ #,##0.00_);\(&quot;Ls&quot;\ #,##0.00\)"/>
    <numFmt numFmtId="200" formatCode="&quot;Ls&quot;\ #,##0.00_);[Red]\(&quot;Ls&quot;\ #,##0.00\)"/>
    <numFmt numFmtId="201" formatCode="_ &quot;Ls&quot;\ * #,##0.00_ ;_ &quot;Ls&quot;\ * \-#,##0.00_ ;_ &quot;Ls&quot;\ * &quot;-&quot;??_ ;_ @_ "/>
    <numFmt numFmtId="202" formatCode="m/d"/>
    <numFmt numFmtId="203" formatCode="yyyy/mm/dd"/>
    <numFmt numFmtId="204" formatCode="0.000"/>
    <numFmt numFmtId="205" formatCode="0.0000"/>
    <numFmt numFmtId="206" formatCode="0.0%"/>
    <numFmt numFmtId="207" formatCode="#,##0.0\ _L_s"/>
    <numFmt numFmtId="208" formatCode="###.0%"/>
    <numFmt numFmtId="209" formatCode="dd/mm/yy"/>
    <numFmt numFmtId="210" formatCode="&quot;Yes&quot;;&quot;Yes&quot;;&quot;No&quot;"/>
    <numFmt numFmtId="211" formatCode="&quot;True&quot;;&quot;True&quot;;&quot;False&quot;"/>
    <numFmt numFmtId="212" formatCode="&quot;On&quot;;&quot;On&quot;;&quot;Off&quot;"/>
    <numFmt numFmtId="213" formatCode="#,##0.000"/>
    <numFmt numFmtId="214" formatCode="###%"/>
    <numFmt numFmtId="215" formatCode="0.000000"/>
    <numFmt numFmtId="216" formatCode="0.00000"/>
    <numFmt numFmtId="217" formatCode="0.0000000"/>
    <numFmt numFmtId="218" formatCode="#,###,###"/>
    <numFmt numFmtId="219" formatCode="#,###,###.0"/>
    <numFmt numFmtId="220" formatCode="0;[Red]0"/>
    <numFmt numFmtId="221" formatCode="0_ ;\-0\ "/>
    <numFmt numFmtId="222" formatCode="#.0\ ##0"/>
    <numFmt numFmtId="223" formatCode="#.\ ##0"/>
    <numFmt numFmtId="224" formatCode="#.##"/>
    <numFmt numFmtId="225" formatCode="#.#"/>
    <numFmt numFmtId="226" formatCode="#"/>
    <numFmt numFmtId="227" formatCode="#.0"/>
    <numFmt numFmtId="228" formatCode="#.###"/>
    <numFmt numFmtId="229" formatCode="#.####"/>
    <numFmt numFmtId="230" formatCode="###,###,###.0"/>
    <numFmt numFmtId="231" formatCode="##,###,##0.00"/>
    <numFmt numFmtId="232" formatCode="0.00000000"/>
    <numFmt numFmtId="233" formatCode="#,##0.0000"/>
    <numFmt numFmtId="234" formatCode="#,##0.00000"/>
    <numFmt numFmtId="235" formatCode="#,##0.000000"/>
    <numFmt numFmtId="236" formatCode="#,##0&quot;р.&quot;;\-#,##0&quot;р.&quot;"/>
    <numFmt numFmtId="237" formatCode="#,##0&quot;р.&quot;;[Red]\-#,##0&quot;р.&quot;"/>
    <numFmt numFmtId="238" formatCode="#,##0.00&quot;р.&quot;;\-#,##0.00&quot;р.&quot;"/>
    <numFmt numFmtId="239" formatCode="#,##0.00&quot;р.&quot;;[Red]\-#,##0.00&quot;р.&quot;"/>
    <numFmt numFmtId="240" formatCode="_-* #,##0&quot;р.&quot;_-;\-* #,##0&quot;р.&quot;_-;_-* &quot;-&quot;&quot;р.&quot;_-;_-@_-"/>
    <numFmt numFmtId="241" formatCode="_-* #,##0_р_._-;\-* #,##0_р_._-;_-* &quot;-&quot;_р_._-;_-@_-"/>
    <numFmt numFmtId="242" formatCode="_-* #,##0.00&quot;р.&quot;_-;\-* #,##0.00&quot;р.&quot;_-;_-* &quot;-&quot;??&quot;р.&quot;_-;_-@_-"/>
    <numFmt numFmtId="243" formatCode="_-* #,##0.00_р_._-;\-* #,##0.00_р_._-;_-* &quot;-&quot;??_р_._-;_-@_-"/>
  </numFmts>
  <fonts count="34">
    <font>
      <sz val="10"/>
      <name val="Arial"/>
      <family val="0"/>
    </font>
    <font>
      <u val="single"/>
      <sz val="10"/>
      <color indexed="36"/>
      <name val="Arial"/>
      <family val="0"/>
    </font>
    <font>
      <u val="single"/>
      <sz val="10"/>
      <color indexed="12"/>
      <name val="Arial"/>
      <family val="0"/>
    </font>
    <font>
      <sz val="10"/>
      <name val="Times New Roman"/>
      <family val="1"/>
    </font>
    <font>
      <sz val="12"/>
      <name val="Times New Roman"/>
      <family val="1"/>
    </font>
    <font>
      <b/>
      <sz val="12"/>
      <name val="Times New Roman"/>
      <family val="1"/>
    </font>
    <font>
      <sz val="11"/>
      <name val="Times New Roman"/>
      <family val="1"/>
    </font>
    <font>
      <b/>
      <sz val="10"/>
      <name val="Times New Roman"/>
      <family val="1"/>
    </font>
    <font>
      <i/>
      <sz val="9"/>
      <name val="Times New Roman"/>
      <family val="1"/>
    </font>
    <font>
      <i/>
      <sz val="10"/>
      <name val="Times New Roman"/>
      <family val="1"/>
    </font>
    <font>
      <b/>
      <sz val="9"/>
      <name val="Times New Roman"/>
      <family val="1"/>
    </font>
    <font>
      <sz val="9"/>
      <name val="Times New Roman"/>
      <family val="1"/>
    </font>
    <font>
      <sz val="8"/>
      <name val="Times New Roman"/>
      <family val="1"/>
    </font>
    <font>
      <b/>
      <sz val="14"/>
      <name val="Times New Roman"/>
      <family val="1"/>
    </font>
    <font>
      <sz val="8"/>
      <name val="Arial"/>
      <family val="2"/>
    </font>
    <font>
      <sz val="9"/>
      <color indexed="8"/>
      <name val="Times New Roman"/>
      <family val="1"/>
    </font>
    <font>
      <sz val="12"/>
      <name val="Arial"/>
      <family val="0"/>
    </font>
    <font>
      <sz val="9"/>
      <name val="Arial"/>
      <family val="0"/>
    </font>
    <font>
      <b/>
      <sz val="11"/>
      <name val="Times New Roman"/>
      <family val="1"/>
    </font>
    <font>
      <b/>
      <sz val="8"/>
      <name val="Tahoma"/>
      <family val="0"/>
    </font>
    <font>
      <sz val="8"/>
      <name val="Tahoma"/>
      <family val="0"/>
    </font>
    <font>
      <sz val="8.5"/>
      <name val="Times New Roman"/>
      <family val="1"/>
    </font>
    <font>
      <sz val="8.5"/>
      <name val="Arial"/>
      <family val="2"/>
    </font>
    <font>
      <i/>
      <sz val="8.5"/>
      <name val="Arial"/>
      <family val="2"/>
    </font>
    <font>
      <b/>
      <sz val="10"/>
      <name val="Arial"/>
      <family val="2"/>
    </font>
    <font>
      <u val="single"/>
      <sz val="12"/>
      <name val="Times New Roman"/>
      <family val="1"/>
    </font>
    <font>
      <i/>
      <sz val="12"/>
      <name val="Times New Roman"/>
      <family val="1"/>
    </font>
    <font>
      <b/>
      <i/>
      <sz val="10"/>
      <name val="Times New Roman"/>
      <family val="1"/>
    </font>
    <font>
      <b/>
      <sz val="9"/>
      <name val="Arial"/>
      <family val="2"/>
    </font>
    <font>
      <sz val="11"/>
      <name val="Arial"/>
      <family val="2"/>
    </font>
    <font>
      <b/>
      <sz val="12"/>
      <name val="Arial"/>
      <family val="2"/>
    </font>
    <font>
      <sz val="10"/>
      <name val="RimTimes"/>
      <family val="0"/>
    </font>
    <font>
      <sz val="10"/>
      <name val="Times New Roman Baltic"/>
      <family val="1"/>
    </font>
    <font>
      <b/>
      <sz val="8"/>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hair"/>
      <right style="hair"/>
      <top style="hair"/>
      <bottom style="hair"/>
    </border>
    <border>
      <left style="hair"/>
      <right style="hair"/>
      <top>
        <color indexed="63"/>
      </top>
      <bottom>
        <color indexed="63"/>
      </bottom>
    </border>
    <border>
      <left>
        <color indexed="63"/>
      </left>
      <right>
        <color indexed="63"/>
      </right>
      <top style="hair"/>
      <bottom>
        <color indexed="63"/>
      </bottom>
    </border>
    <border>
      <left style="hair"/>
      <right>
        <color indexed="63"/>
      </right>
      <top style="hair"/>
      <bottom style="hair"/>
    </border>
    <border>
      <left style="thin"/>
      <right style="hair"/>
      <top style="hair"/>
      <bottom style="hair"/>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color indexed="63"/>
      </top>
      <bottom style="hair"/>
    </border>
    <border>
      <left style="thin"/>
      <right style="thin"/>
      <top style="thin"/>
      <bottom style="thin"/>
    </border>
    <border>
      <left style="hair"/>
      <right style="hair"/>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1" fillId="0" borderId="0">
      <alignment/>
      <protection/>
    </xf>
    <xf numFmtId="0" fontId="0" fillId="0" borderId="0">
      <alignment/>
      <protection/>
    </xf>
    <xf numFmtId="9" fontId="0" fillId="0" borderId="0" applyFont="0" applyFill="0" applyBorder="0" applyAlignment="0" applyProtection="0"/>
  </cellStyleXfs>
  <cellXfs count="918">
    <xf numFmtId="0" fontId="0" fillId="0" borderId="0" xfId="0" applyAlignment="1">
      <alignment/>
    </xf>
    <xf numFmtId="3" fontId="3" fillId="0" borderId="0" xfId="0" applyNumberFormat="1" applyFont="1" applyAlignment="1">
      <alignment/>
    </xf>
    <xf numFmtId="3" fontId="4" fillId="0" borderId="0" xfId="0" applyNumberFormat="1" applyFont="1" applyAlignment="1">
      <alignment horizontal="right"/>
    </xf>
    <xf numFmtId="3" fontId="4" fillId="0" borderId="0" xfId="0" applyNumberFormat="1" applyFont="1" applyAlignment="1">
      <alignment horizontal="left"/>
    </xf>
    <xf numFmtId="3" fontId="5" fillId="0" borderId="0" xfId="0" applyNumberFormat="1" applyFont="1" applyAlignment="1">
      <alignment horizontal="left"/>
    </xf>
    <xf numFmtId="3" fontId="5" fillId="0" borderId="0" xfId="0" applyNumberFormat="1" applyFont="1" applyAlignment="1">
      <alignment horizontal="center"/>
    </xf>
    <xf numFmtId="3" fontId="6" fillId="0" borderId="0" xfId="0" applyNumberFormat="1" applyFont="1" applyAlignment="1">
      <alignment/>
    </xf>
    <xf numFmtId="3" fontId="4" fillId="0" borderId="0" xfId="0" applyNumberFormat="1" applyFont="1" applyAlignment="1">
      <alignment horizontal="center"/>
    </xf>
    <xf numFmtId="3" fontId="3" fillId="0" borderId="0" xfId="0" applyNumberFormat="1" applyFont="1" applyAlignment="1">
      <alignment wrapText="1"/>
    </xf>
    <xf numFmtId="3" fontId="3" fillId="0" borderId="0" xfId="0" applyNumberFormat="1" applyFont="1" applyAlignment="1">
      <alignment horizontal="right"/>
    </xf>
    <xf numFmtId="3"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0" borderId="1" xfId="0" applyNumberFormat="1" applyFont="1" applyBorder="1" applyAlignment="1">
      <alignment/>
    </xf>
    <xf numFmtId="3" fontId="7" fillId="0" borderId="1" xfId="0" applyNumberFormat="1" applyFont="1" applyBorder="1" applyAlignment="1">
      <alignment/>
    </xf>
    <xf numFmtId="3" fontId="8" fillId="0" borderId="1" xfId="0" applyNumberFormat="1" applyFont="1" applyBorder="1" applyAlignment="1">
      <alignment/>
    </xf>
    <xf numFmtId="3" fontId="9" fillId="0" borderId="1" xfId="0" applyNumberFormat="1" applyFont="1" applyBorder="1" applyAlignment="1">
      <alignment horizontal="right" wrapText="1"/>
    </xf>
    <xf numFmtId="3" fontId="8" fillId="0" borderId="1" xfId="0" applyNumberFormat="1" applyFont="1" applyBorder="1" applyAlignment="1">
      <alignment horizontal="center"/>
    </xf>
    <xf numFmtId="3" fontId="7" fillId="0" borderId="1" xfId="0" applyNumberFormat="1" applyFont="1" applyBorder="1" applyAlignment="1">
      <alignment wrapText="1"/>
    </xf>
    <xf numFmtId="3" fontId="10" fillId="0" borderId="1" xfId="0" applyNumberFormat="1" applyFont="1" applyBorder="1" applyAlignment="1">
      <alignment/>
    </xf>
    <xf numFmtId="3" fontId="7" fillId="0" borderId="1" xfId="0" applyNumberFormat="1" applyFont="1" applyBorder="1" applyAlignment="1">
      <alignment/>
    </xf>
    <xf numFmtId="3" fontId="7" fillId="0" borderId="1" xfId="0" applyNumberFormat="1" applyFont="1" applyBorder="1" applyAlignment="1">
      <alignment horizontal="right"/>
    </xf>
    <xf numFmtId="3" fontId="3" fillId="0" borderId="1" xfId="0" applyNumberFormat="1" applyFont="1" applyBorder="1" applyAlignment="1">
      <alignment wrapText="1"/>
    </xf>
    <xf numFmtId="3" fontId="7" fillId="0" borderId="1" xfId="0" applyNumberFormat="1" applyFont="1" applyBorder="1" applyAlignment="1">
      <alignment horizontal="center"/>
    </xf>
    <xf numFmtId="3" fontId="7" fillId="0" borderId="1" xfId="0" applyNumberFormat="1" applyFont="1" applyFill="1" applyBorder="1" applyAlignment="1">
      <alignment horizontal="right"/>
    </xf>
    <xf numFmtId="3" fontId="3" fillId="0" borderId="1" xfId="0" applyNumberFormat="1" applyFont="1" applyBorder="1" applyAlignment="1">
      <alignment horizontal="left" vertical="center"/>
    </xf>
    <xf numFmtId="3" fontId="3" fillId="0" borderId="1" xfId="0" applyNumberFormat="1" applyFont="1" applyBorder="1" applyAlignment="1">
      <alignment horizontal="center"/>
    </xf>
    <xf numFmtId="3" fontId="9" fillId="0" borderId="1" xfId="0" applyNumberFormat="1" applyFont="1" applyBorder="1" applyAlignment="1">
      <alignment horizontal="right"/>
    </xf>
    <xf numFmtId="3" fontId="9" fillId="0" borderId="1" xfId="0" applyNumberFormat="1" applyFont="1" applyBorder="1" applyAlignment="1">
      <alignment horizontal="center"/>
    </xf>
    <xf numFmtId="3" fontId="3" fillId="0" borderId="1" xfId="0" applyNumberFormat="1" applyFont="1" applyBorder="1" applyAlignment="1">
      <alignment horizontal="left" wrapText="1"/>
    </xf>
    <xf numFmtId="3" fontId="3" fillId="0" borderId="1" xfId="0" applyNumberFormat="1" applyFont="1" applyBorder="1" applyAlignment="1">
      <alignment horizontal="right"/>
    </xf>
    <xf numFmtId="3" fontId="3" fillId="0" borderId="1" xfId="0" applyNumberFormat="1" applyFont="1" applyBorder="1" applyAlignment="1">
      <alignment horizontal="left" vertical="center" wrapText="1"/>
    </xf>
    <xf numFmtId="3" fontId="3" fillId="0" borderId="1" xfId="0" applyNumberFormat="1" applyFont="1" applyBorder="1" applyAlignment="1">
      <alignment horizontal="left"/>
    </xf>
    <xf numFmtId="3" fontId="3" fillId="0" borderId="0" xfId="0" applyNumberFormat="1" applyFont="1" applyAlignment="1">
      <alignment/>
    </xf>
    <xf numFmtId="0" fontId="10" fillId="0" borderId="0" xfId="0" applyFont="1" applyAlignment="1">
      <alignment/>
    </xf>
    <xf numFmtId="3" fontId="11" fillId="0" borderId="0" xfId="0" applyNumberFormat="1" applyFont="1" applyAlignment="1">
      <alignment horizontal="centerContinuous"/>
    </xf>
    <xf numFmtId="3" fontId="11" fillId="0" borderId="0" xfId="0" applyNumberFormat="1" applyFont="1" applyAlignment="1">
      <alignment/>
    </xf>
    <xf numFmtId="0" fontId="3" fillId="0" borderId="0" xfId="0" applyFont="1" applyFill="1" applyAlignment="1">
      <alignment horizontal="left"/>
    </xf>
    <xf numFmtId="0" fontId="3" fillId="0" borderId="0" xfId="0" applyFont="1" applyFill="1" applyAlignment="1">
      <alignment horizontal="right"/>
    </xf>
    <xf numFmtId="3" fontId="4" fillId="0" borderId="0" xfId="0" applyNumberFormat="1" applyFont="1" applyAlignment="1">
      <alignment/>
    </xf>
    <xf numFmtId="3" fontId="12" fillId="0" borderId="0" xfId="0" applyNumberFormat="1" applyFont="1" applyAlignment="1">
      <alignment/>
    </xf>
    <xf numFmtId="0" fontId="3" fillId="0" borderId="0" xfId="0" applyFont="1" applyAlignment="1">
      <alignment horizontal="left"/>
    </xf>
    <xf numFmtId="0" fontId="3" fillId="0" borderId="0" xfId="0" applyFont="1" applyFill="1" applyAlignment="1">
      <alignment/>
    </xf>
    <xf numFmtId="3" fontId="3" fillId="0" borderId="0" xfId="0" applyNumberFormat="1" applyFont="1" applyAlignment="1">
      <alignment horizontal="center"/>
    </xf>
    <xf numFmtId="0" fontId="3" fillId="0" borderId="0" xfId="0" applyFont="1" applyFill="1" applyAlignment="1">
      <alignment horizontal="left"/>
    </xf>
    <xf numFmtId="3" fontId="12" fillId="0" borderId="0" xfId="0" applyNumberFormat="1" applyFont="1" applyFill="1" applyAlignment="1">
      <alignment/>
    </xf>
    <xf numFmtId="3" fontId="3" fillId="0" borderId="0" xfId="0" applyNumberFormat="1" applyFont="1" applyFill="1" applyAlignment="1">
      <alignment/>
    </xf>
    <xf numFmtId="3" fontId="4" fillId="0" borderId="0" xfId="0" applyNumberFormat="1" applyFont="1" applyFill="1" applyAlignment="1">
      <alignment horizontal="right"/>
    </xf>
    <xf numFmtId="0" fontId="4" fillId="0" borderId="0" xfId="0" applyFont="1" applyFill="1" applyAlignment="1">
      <alignment horizontal="left"/>
    </xf>
    <xf numFmtId="3" fontId="12" fillId="0" borderId="0" xfId="0" applyNumberFormat="1" applyFont="1" applyFill="1" applyAlignment="1">
      <alignment horizontal="centerContinuous"/>
    </xf>
    <xf numFmtId="3" fontId="3" fillId="0" borderId="0" xfId="0" applyNumberFormat="1" applyFont="1" applyFill="1" applyAlignment="1">
      <alignment horizontal="centerContinuous"/>
    </xf>
    <xf numFmtId="0" fontId="3" fillId="0" borderId="0" xfId="0" applyFont="1" applyFill="1" applyAlignment="1">
      <alignment horizontal="centerContinuous"/>
    </xf>
    <xf numFmtId="3" fontId="3" fillId="0" borderId="0" xfId="0" applyNumberFormat="1" applyFont="1" applyFill="1" applyAlignment="1">
      <alignment horizontal="right"/>
    </xf>
    <xf numFmtId="0" fontId="3" fillId="0" borderId="0" xfId="0" applyFont="1" applyFill="1" applyAlignment="1">
      <alignment/>
    </xf>
    <xf numFmtId="0" fontId="5" fillId="0" borderId="0" xfId="0" applyFont="1" applyFill="1" applyAlignment="1">
      <alignment horizontal="left"/>
    </xf>
    <xf numFmtId="3" fontId="5" fillId="0" borderId="0" xfId="0" applyNumberFormat="1" applyFont="1" applyFill="1" applyAlignment="1">
      <alignment horizontal="left"/>
    </xf>
    <xf numFmtId="3" fontId="5" fillId="0" borderId="0" xfId="0" applyNumberFormat="1" applyFont="1" applyFill="1" applyAlignment="1">
      <alignment horizontal="center"/>
    </xf>
    <xf numFmtId="0" fontId="4" fillId="0" borderId="0" xfId="0" applyFont="1" applyFill="1" applyAlignment="1">
      <alignment horizontal="left"/>
    </xf>
    <xf numFmtId="3" fontId="6" fillId="0" borderId="0" xfId="0" applyNumberFormat="1" applyFont="1" applyFill="1" applyAlignment="1">
      <alignment horizontal="left"/>
    </xf>
    <xf numFmtId="3" fontId="6" fillId="0" borderId="0" xfId="0" applyNumberFormat="1" applyFont="1" applyFill="1" applyAlignment="1">
      <alignment horizontal="center"/>
    </xf>
    <xf numFmtId="0" fontId="5" fillId="0" borderId="0" xfId="0" applyFont="1" applyFill="1" applyAlignment="1">
      <alignment horizontal="center"/>
    </xf>
    <xf numFmtId="3" fontId="5" fillId="0" borderId="0" xfId="0" applyNumberFormat="1" applyFont="1" applyFill="1" applyAlignment="1">
      <alignment horizontal="right"/>
    </xf>
    <xf numFmtId="0" fontId="13" fillId="0" borderId="0" xfId="0" applyFont="1" applyFill="1" applyAlignment="1">
      <alignment horizontal="left"/>
    </xf>
    <xf numFmtId="0" fontId="13" fillId="0" borderId="0" xfId="0" applyFont="1" applyFill="1" applyAlignment="1">
      <alignment horizontal="centerContinuous"/>
    </xf>
    <xf numFmtId="0" fontId="12" fillId="0" borderId="0" xfId="0" applyFont="1" applyFill="1" applyAlignment="1">
      <alignment/>
    </xf>
    <xf numFmtId="3" fontId="12" fillId="0" borderId="0" xfId="0" applyNumberFormat="1" applyFont="1" applyFill="1" applyAlignment="1">
      <alignment horizontal="right"/>
    </xf>
    <xf numFmtId="0" fontId="3" fillId="0" borderId="1" xfId="0" applyFont="1" applyFill="1" applyBorder="1" applyAlignment="1">
      <alignment horizontal="left"/>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alignment/>
    </xf>
    <xf numFmtId="3" fontId="7" fillId="0" borderId="1" xfId="0" applyNumberFormat="1" applyFont="1" applyFill="1" applyBorder="1" applyAlignment="1">
      <alignment/>
    </xf>
    <xf numFmtId="177" fontId="7" fillId="0" borderId="1" xfId="23" applyNumberFormat="1" applyFont="1" applyFill="1" applyBorder="1" applyAlignment="1">
      <alignment/>
    </xf>
    <xf numFmtId="0" fontId="7" fillId="0" borderId="1" xfId="0" applyFont="1" applyFill="1" applyBorder="1" applyAlignment="1">
      <alignment wrapText="1"/>
    </xf>
    <xf numFmtId="0" fontId="3" fillId="0" borderId="1" xfId="0" applyFont="1" applyFill="1" applyBorder="1" applyAlignment="1">
      <alignment/>
    </xf>
    <xf numFmtId="3" fontId="3" fillId="0" borderId="1" xfId="0" applyNumberFormat="1" applyFont="1" applyFill="1" applyBorder="1" applyAlignment="1">
      <alignment/>
    </xf>
    <xf numFmtId="177" fontId="3" fillId="0" borderId="1" xfId="23" applyNumberFormat="1" applyFont="1" applyFill="1" applyBorder="1" applyAlignment="1">
      <alignment/>
    </xf>
    <xf numFmtId="0" fontId="3" fillId="0" borderId="1" xfId="0" applyFont="1" applyFill="1" applyBorder="1" applyAlignment="1">
      <alignment wrapText="1"/>
    </xf>
    <xf numFmtId="3" fontId="3" fillId="0" borderId="1" xfId="0" applyNumberFormat="1" applyFont="1" applyFill="1" applyBorder="1" applyAlignment="1">
      <alignment horizontal="right"/>
    </xf>
    <xf numFmtId="177" fontId="3" fillId="0" borderId="1" xfId="23" applyNumberFormat="1" applyFont="1" applyFill="1" applyBorder="1" applyAlignment="1">
      <alignment horizontal="right"/>
    </xf>
    <xf numFmtId="0" fontId="7" fillId="0" borderId="1" xfId="0" applyFont="1" applyFill="1" applyBorder="1" applyAlignment="1">
      <alignment/>
    </xf>
    <xf numFmtId="0" fontId="9" fillId="0" borderId="1" xfId="0" applyFont="1" applyFill="1" applyBorder="1" applyAlignment="1">
      <alignment/>
    </xf>
    <xf numFmtId="3" fontId="9" fillId="0" borderId="1" xfId="0" applyNumberFormat="1" applyFont="1" applyFill="1" applyBorder="1" applyAlignment="1">
      <alignment/>
    </xf>
    <xf numFmtId="177" fontId="7" fillId="0" borderId="1" xfId="23" applyNumberFormat="1" applyFont="1" applyFill="1" applyBorder="1" applyAlignment="1">
      <alignment horizontal="right"/>
    </xf>
    <xf numFmtId="0" fontId="7" fillId="0" borderId="1" xfId="0" applyFont="1" applyFill="1" applyBorder="1" applyAlignment="1">
      <alignment horizontal="left" vertical="top"/>
    </xf>
    <xf numFmtId="0" fontId="9" fillId="0" borderId="1" xfId="0" applyFont="1" applyFill="1" applyBorder="1" applyAlignment="1">
      <alignment wrapText="1"/>
    </xf>
    <xf numFmtId="177" fontId="9" fillId="0" borderId="1" xfId="23" applyNumberFormat="1" applyFont="1" applyFill="1" applyBorder="1" applyAlignment="1">
      <alignment horizontal="right"/>
    </xf>
    <xf numFmtId="3" fontId="3" fillId="0" borderId="1" xfId="0" applyNumberFormat="1" applyFont="1" applyFill="1" applyBorder="1" applyAlignment="1">
      <alignment horizontal="center"/>
    </xf>
    <xf numFmtId="0" fontId="9" fillId="0" borderId="1" xfId="0" applyFont="1" applyFill="1" applyBorder="1" applyAlignment="1">
      <alignment horizontal="left"/>
    </xf>
    <xf numFmtId="177" fontId="9" fillId="0" borderId="1" xfId="23" applyNumberFormat="1" applyFont="1" applyFill="1" applyBorder="1" applyAlignment="1">
      <alignment/>
    </xf>
    <xf numFmtId="0" fontId="14" fillId="0" borderId="0" xfId="0" applyFont="1" applyAlignment="1">
      <alignment/>
    </xf>
    <xf numFmtId="3" fontId="9" fillId="0" borderId="0" xfId="0" applyNumberFormat="1" applyFont="1" applyFill="1" applyAlignment="1">
      <alignment horizontal="right"/>
    </xf>
    <xf numFmtId="0" fontId="11" fillId="0" borderId="0" xfId="0" applyFont="1" applyFill="1" applyAlignment="1">
      <alignment horizontal="left"/>
    </xf>
    <xf numFmtId="0" fontId="3" fillId="0" borderId="0" xfId="0" applyFont="1" applyAlignment="1">
      <alignment/>
    </xf>
    <xf numFmtId="0" fontId="11"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12" fillId="0" borderId="0" xfId="0" applyFont="1" applyAlignment="1">
      <alignment horizontal="right"/>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xf>
    <xf numFmtId="0" fontId="7" fillId="0" borderId="1" xfId="0" applyFont="1" applyBorder="1" applyAlignment="1">
      <alignment horizontal="center" wrapText="1"/>
    </xf>
    <xf numFmtId="3" fontId="7" fillId="0" borderId="1" xfId="0" applyNumberFormat="1" applyFont="1" applyBorder="1" applyAlignment="1">
      <alignment/>
    </xf>
    <xf numFmtId="179" fontId="7" fillId="0" borderId="1" xfId="0" applyNumberFormat="1" applyFont="1" applyBorder="1" applyAlignment="1">
      <alignment horizontal="center"/>
    </xf>
    <xf numFmtId="0" fontId="7" fillId="0" borderId="1" xfId="0" applyFont="1" applyBorder="1" applyAlignment="1">
      <alignment horizontal="left"/>
    </xf>
    <xf numFmtId="0" fontId="3" fillId="0" borderId="1" xfId="0" applyFont="1" applyBorder="1" applyAlignment="1">
      <alignment horizontal="center"/>
    </xf>
    <xf numFmtId="0" fontId="3" fillId="0" borderId="1" xfId="0" applyFont="1" applyBorder="1" applyAlignment="1">
      <alignment horizontal="left"/>
    </xf>
    <xf numFmtId="179" fontId="3" fillId="0" borderId="1" xfId="0" applyNumberFormat="1" applyFont="1" applyBorder="1" applyAlignment="1">
      <alignment horizontal="center"/>
    </xf>
    <xf numFmtId="3" fontId="3" fillId="0" borderId="1" xfId="0" applyNumberFormat="1" applyFont="1" applyBorder="1" applyAlignment="1">
      <alignment/>
    </xf>
    <xf numFmtId="0" fontId="3" fillId="0" borderId="1" xfId="0" applyFont="1" applyBorder="1" applyAlignment="1">
      <alignment/>
    </xf>
    <xf numFmtId="3" fontId="11" fillId="0" borderId="1" xfId="0" applyNumberFormat="1" applyFont="1" applyBorder="1" applyAlignment="1">
      <alignment/>
    </xf>
    <xf numFmtId="0" fontId="3" fillId="0" borderId="1" xfId="0" applyFont="1" applyBorder="1" applyAlignment="1">
      <alignment horizontal="center" wrapText="1"/>
    </xf>
    <xf numFmtId="0" fontId="7" fillId="2" borderId="1" xfId="0" applyFont="1" applyFill="1" applyBorder="1" applyAlignment="1">
      <alignment horizontal="left"/>
    </xf>
    <xf numFmtId="0" fontId="3" fillId="2" borderId="1" xfId="0" applyFont="1" applyFill="1" applyBorder="1" applyAlignment="1">
      <alignment horizontal="center"/>
    </xf>
    <xf numFmtId="0" fontId="3" fillId="2" borderId="1" xfId="0" applyFont="1" applyFill="1" applyBorder="1" applyAlignment="1">
      <alignment horizontal="left"/>
    </xf>
    <xf numFmtId="3" fontId="9" fillId="0" borderId="1" xfId="0" applyNumberFormat="1" applyFont="1" applyBorder="1" applyAlignment="1">
      <alignment/>
    </xf>
    <xf numFmtId="0" fontId="3" fillId="0" borderId="1" xfId="0" applyFont="1" applyBorder="1" applyAlignment="1">
      <alignment wrapText="1"/>
    </xf>
    <xf numFmtId="0" fontId="3" fillId="0" borderId="1" xfId="0" applyFont="1" applyFill="1" applyBorder="1" applyAlignment="1">
      <alignment horizontal="center" wrapText="1"/>
    </xf>
    <xf numFmtId="0" fontId="8" fillId="0" borderId="1" xfId="0" applyFont="1" applyFill="1" applyBorder="1" applyAlignment="1">
      <alignment horizontal="center" wrapText="1"/>
    </xf>
    <xf numFmtId="0" fontId="8" fillId="0" borderId="1" xfId="0" applyFont="1" applyFill="1" applyBorder="1" applyAlignment="1">
      <alignment horizontal="left" wrapText="1"/>
    </xf>
    <xf numFmtId="179" fontId="9" fillId="0" borderId="1" xfId="0" applyNumberFormat="1" applyFont="1" applyBorder="1" applyAlignment="1">
      <alignment horizontal="center"/>
    </xf>
    <xf numFmtId="0" fontId="3" fillId="0" borderId="1" xfId="0" applyFont="1" applyFill="1" applyBorder="1" applyAlignment="1">
      <alignment horizontal="justify" wrapText="1"/>
    </xf>
    <xf numFmtId="0" fontId="11" fillId="0" borderId="1" xfId="0" applyFont="1" applyFill="1" applyBorder="1" applyAlignment="1">
      <alignment horizontal="center" wrapText="1"/>
    </xf>
    <xf numFmtId="0" fontId="11" fillId="0" borderId="1" xfId="0" applyFont="1" applyFill="1" applyBorder="1" applyAlignment="1">
      <alignment horizontal="justify" wrapText="1"/>
    </xf>
    <xf numFmtId="0" fontId="8" fillId="0" borderId="2" xfId="0" applyFont="1" applyFill="1" applyBorder="1" applyAlignment="1">
      <alignment horizontal="center" wrapText="1"/>
    </xf>
    <xf numFmtId="0" fontId="8" fillId="0" borderId="2" xfId="0" applyFont="1" applyFill="1" applyBorder="1" applyAlignment="1">
      <alignment horizontal="justify" wrapText="1"/>
    </xf>
    <xf numFmtId="0" fontId="3" fillId="0" borderId="1" xfId="0" applyFont="1" applyFill="1" applyBorder="1" applyAlignment="1">
      <alignment horizontal="center"/>
    </xf>
    <xf numFmtId="0" fontId="8" fillId="0" borderId="1" xfId="0" applyFont="1" applyFill="1" applyBorder="1" applyAlignment="1">
      <alignment horizontal="justify" wrapText="1"/>
    </xf>
    <xf numFmtId="3" fontId="8" fillId="2" borderId="1" xfId="0" applyNumberFormat="1" applyFont="1" applyFill="1" applyBorder="1" applyAlignment="1">
      <alignment/>
    </xf>
    <xf numFmtId="3" fontId="8" fillId="2" borderId="1" xfId="0" applyNumberFormat="1" applyFont="1" applyFill="1" applyBorder="1" applyAlignment="1">
      <alignment horizontal="center"/>
    </xf>
    <xf numFmtId="0" fontId="7" fillId="0" borderId="1" xfId="0" applyFont="1" applyBorder="1" applyAlignment="1">
      <alignment horizontal="left" wrapText="1"/>
    </xf>
    <xf numFmtId="17" fontId="3" fillId="0" borderId="2" xfId="0" applyNumberFormat="1" applyFont="1" applyFill="1" applyBorder="1" applyAlignment="1">
      <alignment horizontal="center" wrapText="1"/>
    </xf>
    <xf numFmtId="0" fontId="3" fillId="0" borderId="2" xfId="0" applyFont="1" applyFill="1" applyBorder="1" applyAlignment="1">
      <alignment horizontal="justify" wrapText="1"/>
    </xf>
    <xf numFmtId="3" fontId="15" fillId="2" borderId="1" xfId="20" applyNumberFormat="1" applyFont="1" applyFill="1" applyBorder="1" applyAlignment="1">
      <alignment/>
    </xf>
    <xf numFmtId="0" fontId="12" fillId="0" borderId="3" xfId="0" applyFont="1" applyBorder="1" applyAlignment="1">
      <alignment horizontal="left"/>
    </xf>
    <xf numFmtId="0" fontId="3" fillId="0" borderId="0" xfId="0" applyFont="1" applyBorder="1" applyAlignment="1">
      <alignment/>
    </xf>
    <xf numFmtId="0" fontId="12" fillId="0" borderId="0" xfId="0" applyFont="1" applyBorder="1" applyAlignment="1">
      <alignment horizontal="left"/>
    </xf>
    <xf numFmtId="0" fontId="11" fillId="0" borderId="0" xfId="0" applyFont="1" applyBorder="1" applyAlignment="1">
      <alignment horizontal="left" wrapText="1"/>
    </xf>
    <xf numFmtId="3" fontId="10" fillId="0" borderId="0" xfId="0" applyNumberFormat="1" applyFont="1" applyBorder="1" applyAlignment="1">
      <alignment/>
    </xf>
    <xf numFmtId="0" fontId="3" fillId="0" borderId="0" xfId="0" applyFont="1" applyAlignment="1">
      <alignment horizontal="left"/>
    </xf>
    <xf numFmtId="0" fontId="3" fillId="0" borderId="0" xfId="0" applyFont="1" applyAlignment="1">
      <alignment horizontal="center"/>
    </xf>
    <xf numFmtId="0" fontId="3" fillId="0" borderId="0" xfId="0" applyFont="1" applyFill="1" applyAlignment="1">
      <alignment vertical="top"/>
    </xf>
    <xf numFmtId="0" fontId="3" fillId="0" borderId="0" xfId="0" applyFont="1" applyFill="1" applyAlignment="1">
      <alignment/>
    </xf>
    <xf numFmtId="0" fontId="11" fillId="0" borderId="0" xfId="0" applyFont="1" applyFill="1" applyBorder="1" applyAlignment="1">
      <alignment horizontal="right"/>
    </xf>
    <xf numFmtId="0" fontId="0"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Alignment="1">
      <alignment vertical="top"/>
    </xf>
    <xf numFmtId="0" fontId="5" fillId="0" borderId="0" xfId="0" applyFont="1" applyFill="1" applyAlignment="1">
      <alignment horizontal="center" wrapText="1"/>
    </xf>
    <xf numFmtId="0" fontId="4" fillId="0" borderId="0" xfId="0" applyFont="1" applyFill="1" applyAlignment="1">
      <alignment wrapText="1"/>
    </xf>
    <xf numFmtId="0" fontId="16" fillId="0" borderId="0" xfId="0" applyFont="1" applyFill="1" applyAlignment="1">
      <alignment/>
    </xf>
    <xf numFmtId="0" fontId="4" fillId="0" borderId="0" xfId="0" applyFont="1" applyFill="1" applyAlignment="1">
      <alignment/>
    </xf>
    <xf numFmtId="3" fontId="3" fillId="0" borderId="0" xfId="0" applyNumberFormat="1" applyFont="1" applyFill="1" applyAlignment="1">
      <alignment horizontal="center"/>
    </xf>
    <xf numFmtId="0" fontId="4" fillId="0" borderId="0" xfId="0" applyFont="1" applyFill="1" applyAlignment="1">
      <alignment horizontal="center"/>
    </xf>
    <xf numFmtId="3" fontId="3" fillId="0" borderId="0" xfId="0" applyNumberFormat="1" applyFont="1" applyFill="1" applyAlignment="1">
      <alignment horizontal="right"/>
    </xf>
    <xf numFmtId="0" fontId="3"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7" fillId="0" borderId="0" xfId="0" applyFont="1" applyFill="1" applyAlignment="1">
      <alignment/>
    </xf>
    <xf numFmtId="0" fontId="11" fillId="0" borderId="0" xfId="0" applyFont="1" applyFill="1" applyAlignment="1">
      <alignment/>
    </xf>
    <xf numFmtId="0" fontId="12"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xf>
    <xf numFmtId="0" fontId="14" fillId="0" borderId="0" xfId="0" applyFont="1" applyFill="1" applyAlignment="1">
      <alignment/>
    </xf>
    <xf numFmtId="0" fontId="12" fillId="0" borderId="0" xfId="0" applyFont="1" applyFill="1" applyAlignment="1">
      <alignment/>
    </xf>
    <xf numFmtId="0" fontId="3" fillId="0" borderId="1" xfId="0" applyFont="1" applyFill="1" applyBorder="1" applyAlignment="1">
      <alignment vertical="top"/>
    </xf>
    <xf numFmtId="0" fontId="7" fillId="0" borderId="1" xfId="0" applyFont="1" applyFill="1" applyBorder="1" applyAlignment="1">
      <alignment horizontal="center" wrapText="1"/>
    </xf>
    <xf numFmtId="3" fontId="7" fillId="0" borderId="1" xfId="0" applyNumberFormat="1" applyFont="1" applyFill="1" applyBorder="1" applyAlignment="1">
      <alignment horizontal="right" wrapText="1"/>
    </xf>
    <xf numFmtId="177" fontId="7" fillId="0" borderId="1" xfId="0" applyNumberFormat="1" applyFont="1" applyFill="1" applyBorder="1" applyAlignment="1">
      <alignment/>
    </xf>
    <xf numFmtId="3" fontId="7" fillId="0" borderId="1" xfId="0" applyNumberFormat="1" applyFont="1" applyFill="1" applyBorder="1" applyAlignment="1">
      <alignment/>
    </xf>
    <xf numFmtId="0" fontId="3" fillId="0" borderId="1" xfId="0" applyFont="1" applyFill="1" applyBorder="1" applyAlignment="1">
      <alignment vertical="top" wrapText="1"/>
    </xf>
    <xf numFmtId="0" fontId="7" fillId="0" borderId="1" xfId="0" applyFont="1" applyFill="1" applyBorder="1" applyAlignment="1">
      <alignment vertical="top" wrapText="1"/>
    </xf>
    <xf numFmtId="0" fontId="3" fillId="0" borderId="1" xfId="0" applyFont="1" applyFill="1" applyBorder="1" applyAlignment="1">
      <alignment horizontal="left" vertical="top" wrapText="1" indent="1"/>
    </xf>
    <xf numFmtId="3" fontId="3" fillId="0" borderId="1" xfId="0" applyNumberFormat="1" applyFont="1" applyFill="1" applyBorder="1" applyAlignment="1">
      <alignment horizontal="right" wrapText="1"/>
    </xf>
    <xf numFmtId="177" fontId="3" fillId="0" borderId="1" xfId="0" applyNumberFormat="1" applyFont="1" applyFill="1" applyBorder="1" applyAlignment="1">
      <alignment/>
    </xf>
    <xf numFmtId="3" fontId="3" fillId="0" borderId="1" xfId="0" applyNumberFormat="1" applyFont="1" applyFill="1" applyBorder="1" applyAlignment="1">
      <alignment/>
    </xf>
    <xf numFmtId="0" fontId="3" fillId="0" borderId="1" xfId="0" applyFont="1" applyFill="1" applyBorder="1" applyAlignment="1">
      <alignment horizontal="right" wrapText="1"/>
    </xf>
    <xf numFmtId="0" fontId="3" fillId="0" borderId="0" xfId="0" applyFont="1" applyFill="1" applyAlignment="1">
      <alignment wrapText="1"/>
    </xf>
    <xf numFmtId="0" fontId="3" fillId="0" borderId="1" xfId="0" applyFont="1" applyFill="1" applyBorder="1" applyAlignment="1">
      <alignment horizontal="right" vertical="top"/>
    </xf>
    <xf numFmtId="0" fontId="7" fillId="0" borderId="1" xfId="0" applyFont="1" applyFill="1" applyBorder="1" applyAlignment="1">
      <alignment wrapText="1"/>
    </xf>
    <xf numFmtId="0" fontId="3" fillId="0" borderId="1" xfId="0" applyFont="1" applyFill="1" applyBorder="1" applyAlignment="1">
      <alignment horizontal="left" wrapText="1" indent="1"/>
    </xf>
    <xf numFmtId="0" fontId="3" fillId="0" borderId="1" xfId="0" applyFont="1" applyFill="1" applyBorder="1" applyAlignment="1">
      <alignment horizontal="left" indent="1"/>
    </xf>
    <xf numFmtId="3" fontId="7" fillId="0" borderId="1" xfId="0" applyNumberFormat="1" applyFont="1" applyFill="1" applyBorder="1" applyAlignment="1">
      <alignment horizontal="right"/>
    </xf>
    <xf numFmtId="0" fontId="7" fillId="0" borderId="1" xfId="0" applyFont="1" applyFill="1" applyBorder="1" applyAlignment="1">
      <alignment/>
    </xf>
    <xf numFmtId="3" fontId="3" fillId="0" borderId="1" xfId="0" applyNumberFormat="1" applyFont="1" applyFill="1" applyBorder="1" applyAlignment="1">
      <alignment horizontal="right"/>
    </xf>
    <xf numFmtId="0" fontId="3" fillId="0" borderId="1" xfId="0" applyFont="1" applyFill="1" applyBorder="1" applyAlignment="1">
      <alignment/>
    </xf>
    <xf numFmtId="0" fontId="3" fillId="0" borderId="0" xfId="0" applyFont="1" applyFill="1" applyBorder="1" applyAlignment="1">
      <alignment horizontal="right" vertical="top"/>
    </xf>
    <xf numFmtId="0" fontId="3" fillId="0" borderId="0" xfId="0" applyFont="1" applyFill="1" applyBorder="1" applyAlignment="1">
      <alignment vertical="top"/>
    </xf>
    <xf numFmtId="0" fontId="4" fillId="0" borderId="0" xfId="0" applyFont="1" applyFill="1" applyAlignment="1">
      <alignment horizontal="left" vertical="top"/>
    </xf>
    <xf numFmtId="3" fontId="4" fillId="0" borderId="0" xfId="0" applyNumberFormat="1" applyFont="1" applyFill="1" applyAlignment="1">
      <alignment horizontal="center"/>
    </xf>
    <xf numFmtId="3" fontId="3" fillId="0" borderId="0" xfId="0" applyNumberFormat="1" applyFont="1" applyFill="1" applyAlignment="1">
      <alignment/>
    </xf>
    <xf numFmtId="4" fontId="3" fillId="0" borderId="0" xfId="0" applyNumberFormat="1" applyFont="1" applyFill="1" applyAlignment="1">
      <alignment/>
    </xf>
    <xf numFmtId="0" fontId="11" fillId="0" borderId="0" xfId="0" applyFont="1" applyFill="1" applyAlignment="1">
      <alignment horizontal="center"/>
    </xf>
    <xf numFmtId="4" fontId="3" fillId="0" borderId="0" xfId="0" applyNumberFormat="1" applyFont="1" applyFill="1" applyAlignment="1">
      <alignment horizontal="right"/>
    </xf>
    <xf numFmtId="0" fontId="12" fillId="0" borderId="0" xfId="0" applyFont="1" applyFill="1" applyAlignment="1">
      <alignment vertical="top"/>
    </xf>
    <xf numFmtId="0" fontId="4"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
    </xf>
    <xf numFmtId="177" fontId="4" fillId="0" borderId="0" xfId="0" applyNumberFormat="1" applyFont="1" applyFill="1" applyBorder="1" applyAlignment="1">
      <alignment horizontal="center"/>
    </xf>
    <xf numFmtId="0" fontId="4" fillId="0" borderId="0" xfId="0" applyFont="1" applyFill="1" applyBorder="1" applyAlignment="1">
      <alignment horizontal="center"/>
    </xf>
    <xf numFmtId="0" fontId="12" fillId="0" borderId="0" xfId="0" applyFont="1" applyFill="1" applyAlignment="1">
      <alignment horizontal="right"/>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xf>
    <xf numFmtId="3" fontId="7" fillId="0" borderId="1" xfId="0"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179" fontId="7" fillId="0" borderId="1" xfId="0" applyNumberFormat="1" applyFont="1" applyFill="1" applyBorder="1" applyAlignment="1">
      <alignment/>
    </xf>
    <xf numFmtId="3"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xf>
    <xf numFmtId="179" fontId="3" fillId="0" borderId="1" xfId="0" applyNumberFormat="1" applyFont="1" applyFill="1" applyBorder="1" applyAlignment="1">
      <alignment/>
    </xf>
    <xf numFmtId="0" fontId="7" fillId="0" borderId="1" xfId="0" applyFont="1" applyFill="1" applyBorder="1" applyAlignment="1">
      <alignment horizontal="center"/>
    </xf>
    <xf numFmtId="0" fontId="3" fillId="0" borderId="0" xfId="0" applyFont="1" applyBorder="1" applyAlignment="1">
      <alignment horizontal="center"/>
    </xf>
    <xf numFmtId="0" fontId="9" fillId="0" borderId="1" xfId="0" applyFont="1" applyFill="1" applyBorder="1" applyAlignment="1">
      <alignment horizontal="left" wrapText="1"/>
    </xf>
    <xf numFmtId="3" fontId="9" fillId="0" borderId="1" xfId="0" applyNumberFormat="1" applyFont="1" applyFill="1" applyBorder="1" applyAlignment="1">
      <alignment horizontal="right"/>
    </xf>
    <xf numFmtId="3" fontId="9" fillId="0" borderId="1" xfId="0" applyNumberFormat="1" applyFont="1" applyFill="1" applyBorder="1" applyAlignment="1">
      <alignment horizontal="center"/>
    </xf>
    <xf numFmtId="177" fontId="9" fillId="0" borderId="1" xfId="0" applyNumberFormat="1" applyFont="1" applyFill="1" applyBorder="1" applyAlignment="1">
      <alignment/>
    </xf>
    <xf numFmtId="179" fontId="9" fillId="0" borderId="1" xfId="0" applyNumberFormat="1" applyFont="1" applyFill="1" applyBorder="1" applyAlignment="1">
      <alignment horizontal="center"/>
    </xf>
    <xf numFmtId="0" fontId="9" fillId="0" borderId="0" xfId="0" applyFont="1" applyAlignment="1">
      <alignment/>
    </xf>
    <xf numFmtId="0" fontId="9" fillId="0" borderId="0" xfId="0" applyFont="1" applyBorder="1" applyAlignment="1">
      <alignment/>
    </xf>
    <xf numFmtId="0" fontId="3" fillId="0" borderId="1" xfId="0" applyFont="1" applyFill="1" applyBorder="1" applyAlignment="1">
      <alignment horizontal="left" wrapText="1"/>
    </xf>
    <xf numFmtId="177" fontId="3" fillId="0" borderId="1" xfId="0" applyNumberFormat="1" applyFont="1" applyFill="1" applyBorder="1" applyAlignment="1">
      <alignment horizontal="center"/>
    </xf>
    <xf numFmtId="179" fontId="3" fillId="0" borderId="1" xfId="0" applyNumberFormat="1" applyFont="1" applyFill="1" applyBorder="1" applyAlignment="1">
      <alignment horizontal="center"/>
    </xf>
    <xf numFmtId="0" fontId="7" fillId="0" borderId="1" xfId="0" applyFont="1" applyFill="1" applyBorder="1" applyAlignment="1">
      <alignment horizontal="center" wrapText="1"/>
    </xf>
    <xf numFmtId="179" fontId="9" fillId="0" borderId="1" xfId="0" applyNumberFormat="1" applyFont="1" applyFill="1" applyBorder="1" applyAlignment="1">
      <alignment/>
    </xf>
    <xf numFmtId="0" fontId="3" fillId="0" borderId="1" xfId="0" applyFont="1" applyFill="1" applyBorder="1" applyAlignment="1">
      <alignment/>
    </xf>
    <xf numFmtId="0" fontId="3" fillId="0" borderId="0" xfId="0" applyFont="1" applyFill="1" applyBorder="1" applyAlignment="1">
      <alignment/>
    </xf>
    <xf numFmtId="3" fontId="3" fillId="0" borderId="1" xfId="0" applyNumberFormat="1" applyFont="1" applyFill="1" applyBorder="1" applyAlignment="1">
      <alignment/>
    </xf>
    <xf numFmtId="0" fontId="3" fillId="0" borderId="3" xfId="0" applyFont="1" applyFill="1" applyBorder="1" applyAlignment="1">
      <alignment horizontal="left" wrapText="1"/>
    </xf>
    <xf numFmtId="3" fontId="3" fillId="0" borderId="3" xfId="0" applyNumberFormat="1" applyFont="1" applyFill="1" applyBorder="1" applyAlignment="1">
      <alignment/>
    </xf>
    <xf numFmtId="0" fontId="3" fillId="0" borderId="3" xfId="0" applyFont="1" applyFill="1" applyBorder="1" applyAlignment="1">
      <alignment horizontal="right" wrapText="1"/>
    </xf>
    <xf numFmtId="177" fontId="3" fillId="0" borderId="3" xfId="0" applyNumberFormat="1" applyFont="1" applyFill="1" applyBorder="1" applyAlignment="1">
      <alignment/>
    </xf>
    <xf numFmtId="3" fontId="3" fillId="0" borderId="3" xfId="0" applyNumberFormat="1" applyFont="1" applyFill="1" applyBorder="1" applyAlignment="1">
      <alignment/>
    </xf>
    <xf numFmtId="0" fontId="3" fillId="0" borderId="0" xfId="0" applyFont="1" applyFill="1" applyAlignment="1">
      <alignment horizontal="center"/>
    </xf>
    <xf numFmtId="0" fontId="3" fillId="0" borderId="0" xfId="0" applyFont="1" applyFill="1" applyAlignment="1">
      <alignment wrapText="1"/>
    </xf>
    <xf numFmtId="177" fontId="3" fillId="0" borderId="0" xfId="0" applyNumberFormat="1" applyFont="1" applyFill="1" applyAlignment="1">
      <alignment wrapText="1"/>
    </xf>
    <xf numFmtId="0" fontId="3" fillId="2" borderId="0" xfId="0" applyFont="1" applyFill="1" applyAlignment="1">
      <alignment/>
    </xf>
    <xf numFmtId="0" fontId="3" fillId="0" borderId="0" xfId="0" applyFont="1" applyAlignment="1">
      <alignment horizontal="right"/>
    </xf>
    <xf numFmtId="0" fontId="0" fillId="0" borderId="0" xfId="0" applyFont="1" applyAlignment="1">
      <alignment/>
    </xf>
    <xf numFmtId="0" fontId="4" fillId="0" borderId="0" xfId="0" applyFont="1" applyAlignment="1">
      <alignment/>
    </xf>
    <xf numFmtId="0" fontId="4" fillId="2" borderId="0" xfId="0" applyFont="1" applyFill="1" applyAlignment="1">
      <alignment/>
    </xf>
    <xf numFmtId="0" fontId="16" fillId="0" borderId="0" xfId="0" applyFont="1" applyAlignment="1">
      <alignment/>
    </xf>
    <xf numFmtId="0" fontId="6" fillId="0" borderId="0" xfId="0" applyFont="1" applyAlignment="1">
      <alignment horizontal="center"/>
    </xf>
    <xf numFmtId="0" fontId="7" fillId="2" borderId="4" xfId="0" applyFont="1" applyFill="1" applyBorder="1" applyAlignment="1">
      <alignment horizontal="left" wrapText="1"/>
    </xf>
    <xf numFmtId="179" fontId="7" fillId="0" borderId="1" xfId="0" applyNumberFormat="1" applyFont="1" applyBorder="1" applyAlignment="1">
      <alignment/>
    </xf>
    <xf numFmtId="179" fontId="7" fillId="0" borderId="1" xfId="23" applyNumberFormat="1" applyFont="1" applyBorder="1" applyAlignment="1">
      <alignment horizontal="center"/>
    </xf>
    <xf numFmtId="3" fontId="7" fillId="0" borderId="1" xfId="23" applyNumberFormat="1" applyFont="1" applyBorder="1" applyAlignment="1">
      <alignment horizontal="center"/>
    </xf>
    <xf numFmtId="0" fontId="3" fillId="2" borderId="4" xfId="0" applyFont="1" applyFill="1" applyBorder="1" applyAlignment="1">
      <alignment wrapText="1"/>
    </xf>
    <xf numFmtId="179" fontId="3" fillId="0" borderId="1" xfId="0" applyNumberFormat="1" applyFont="1" applyBorder="1" applyAlignment="1">
      <alignment/>
    </xf>
    <xf numFmtId="0" fontId="7" fillId="0" borderId="1" xfId="0" applyFont="1" applyBorder="1" applyAlignment="1">
      <alignment/>
    </xf>
    <xf numFmtId="0" fontId="3" fillId="0" borderId="1" xfId="0" applyFont="1" applyBorder="1" applyAlignment="1">
      <alignment/>
    </xf>
    <xf numFmtId="0" fontId="3" fillId="0" borderId="1" xfId="0" applyFont="1" applyBorder="1" applyAlignment="1">
      <alignment horizontal="right" vertical="top" wrapText="1"/>
    </xf>
    <xf numFmtId="0" fontId="3" fillId="0" borderId="1" xfId="0"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wrapText="1"/>
    </xf>
    <xf numFmtId="0" fontId="7" fillId="2" borderId="4" xfId="0" applyFont="1" applyFill="1" applyBorder="1" applyAlignment="1">
      <alignment/>
    </xf>
    <xf numFmtId="0" fontId="3" fillId="2" borderId="4" xfId="0" applyFont="1" applyFill="1" applyBorder="1" applyAlignment="1">
      <alignment/>
    </xf>
    <xf numFmtId="0" fontId="9" fillId="2" borderId="4" xfId="0" applyFont="1" applyFill="1" applyBorder="1" applyAlignment="1">
      <alignment wrapText="1"/>
    </xf>
    <xf numFmtId="0" fontId="3" fillId="0" borderId="1" xfId="0" applyFont="1" applyBorder="1" applyAlignment="1">
      <alignment horizontal="right"/>
    </xf>
    <xf numFmtId="0" fontId="3" fillId="0" borderId="1" xfId="0" applyFont="1" applyBorder="1" applyAlignment="1">
      <alignment vertical="top"/>
    </xf>
    <xf numFmtId="0" fontId="9" fillId="0" borderId="1" xfId="0" applyFont="1" applyBorder="1" applyAlignment="1">
      <alignment/>
    </xf>
    <xf numFmtId="0" fontId="7" fillId="2" borderId="4" xfId="0" applyFont="1" applyFill="1" applyBorder="1" applyAlignment="1">
      <alignment vertical="center" wrapText="1"/>
    </xf>
    <xf numFmtId="49" fontId="3" fillId="0" borderId="1" xfId="0" applyNumberFormat="1" applyFont="1" applyBorder="1" applyAlignment="1">
      <alignment/>
    </xf>
    <xf numFmtId="0" fontId="3" fillId="2" borderId="4" xfId="0" applyFont="1" applyFill="1" applyBorder="1" applyAlignment="1">
      <alignment vertical="center" wrapText="1"/>
    </xf>
    <xf numFmtId="0" fontId="9" fillId="0" borderId="1" xfId="0" applyFont="1" applyBorder="1" applyAlignment="1">
      <alignment/>
    </xf>
    <xf numFmtId="0" fontId="9" fillId="2" borderId="4" xfId="0" applyFont="1" applyFill="1" applyBorder="1" applyAlignment="1">
      <alignment vertical="center" wrapText="1"/>
    </xf>
    <xf numFmtId="0" fontId="3" fillId="2" borderId="4" xfId="0" applyFont="1" applyFill="1" applyBorder="1" applyAlignment="1">
      <alignment horizontal="left" wrapText="1"/>
    </xf>
    <xf numFmtId="179" fontId="3" fillId="0" borderId="1" xfId="23" applyNumberFormat="1" applyFont="1" applyBorder="1" applyAlignment="1">
      <alignment horizontal="center"/>
    </xf>
    <xf numFmtId="3" fontId="3" fillId="0" borderId="1" xfId="0" applyNumberFormat="1" applyFont="1" applyBorder="1" applyAlignment="1">
      <alignment horizontal="right" wrapText="1"/>
    </xf>
    <xf numFmtId="0" fontId="3" fillId="0" borderId="3" xfId="0" applyFont="1" applyBorder="1" applyAlignment="1">
      <alignment/>
    </xf>
    <xf numFmtId="0" fontId="0" fillId="0" borderId="3" xfId="0" applyFont="1" applyBorder="1" applyAlignment="1">
      <alignment/>
    </xf>
    <xf numFmtId="3" fontId="3" fillId="0" borderId="3" xfId="0" applyNumberFormat="1" applyFont="1" applyBorder="1" applyAlignment="1">
      <alignment/>
    </xf>
    <xf numFmtId="3" fontId="3" fillId="0" borderId="3" xfId="0" applyNumberFormat="1" applyFont="1" applyBorder="1" applyAlignment="1">
      <alignment horizontal="right"/>
    </xf>
    <xf numFmtId="3" fontId="3" fillId="0" borderId="3" xfId="0" applyNumberFormat="1" applyFont="1" applyBorder="1" applyAlignment="1">
      <alignment horizontal="center"/>
    </xf>
    <xf numFmtId="0" fontId="3" fillId="0" borderId="0" xfId="0" applyFont="1" applyBorder="1" applyAlignment="1">
      <alignment/>
    </xf>
    <xf numFmtId="0" fontId="0" fillId="0" borderId="0" xfId="0" applyFont="1" applyAlignment="1">
      <alignment/>
    </xf>
    <xf numFmtId="3"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horizontal="center"/>
    </xf>
    <xf numFmtId="3" fontId="9" fillId="0" borderId="0" xfId="0" applyNumberFormat="1" applyFont="1" applyAlignment="1">
      <alignment horizontal="right"/>
    </xf>
    <xf numFmtId="0" fontId="3" fillId="0" borderId="0" xfId="0" applyFont="1" applyAlignment="1">
      <alignment horizontal="right"/>
    </xf>
    <xf numFmtId="172" fontId="3" fillId="0" borderId="0" xfId="0" applyNumberFormat="1" applyFont="1" applyAlignment="1">
      <alignment horizontal="right"/>
    </xf>
    <xf numFmtId="3" fontId="3" fillId="0" borderId="0" xfId="0" applyNumberFormat="1" applyFont="1" applyAlignment="1">
      <alignment horizontal="right"/>
    </xf>
    <xf numFmtId="0" fontId="3" fillId="0" borderId="1" xfId="0" applyFont="1" applyBorder="1" applyAlignment="1">
      <alignment horizontal="center" vertical="center"/>
    </xf>
    <xf numFmtId="0" fontId="7" fillId="0" borderId="1" xfId="0" applyFont="1" applyBorder="1" applyAlignment="1">
      <alignment horizontal="center"/>
    </xf>
    <xf numFmtId="177" fontId="7" fillId="0" borderId="1" xfId="23" applyNumberFormat="1" applyFont="1" applyBorder="1" applyAlignment="1">
      <alignment/>
    </xf>
    <xf numFmtId="180" fontId="3" fillId="0" borderId="1" xfId="0" applyNumberFormat="1" applyFont="1" applyBorder="1" applyAlignment="1">
      <alignment horizontal="center"/>
    </xf>
    <xf numFmtId="177" fontId="3" fillId="0" borderId="1" xfId="23" applyNumberFormat="1" applyFont="1" applyBorder="1" applyAlignment="1">
      <alignment/>
    </xf>
    <xf numFmtId="0" fontId="9" fillId="0" borderId="1" xfId="0" applyFont="1" applyBorder="1" applyAlignment="1">
      <alignment wrapText="1"/>
    </xf>
    <xf numFmtId="177" fontId="9" fillId="0" borderId="1" xfId="23" applyNumberFormat="1" applyFont="1" applyBorder="1" applyAlignment="1">
      <alignment/>
    </xf>
    <xf numFmtId="172" fontId="3" fillId="0" borderId="0" xfId="0" applyNumberFormat="1" applyFont="1" applyAlignment="1">
      <alignment/>
    </xf>
    <xf numFmtId="10" fontId="3" fillId="0" borderId="0" xfId="0" applyNumberFormat="1" applyFont="1" applyAlignment="1">
      <alignment/>
    </xf>
    <xf numFmtId="0" fontId="3" fillId="0" borderId="0" xfId="0" applyFont="1" applyAlignment="1">
      <alignment vertical="top"/>
    </xf>
    <xf numFmtId="3" fontId="11"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0" fontId="3" fillId="0" borderId="0" xfId="0" applyFont="1" applyAlignment="1">
      <alignment vertical="top"/>
    </xf>
    <xf numFmtId="0" fontId="3" fillId="0" borderId="0" xfId="0" applyFont="1" applyAlignment="1">
      <alignment wrapText="1"/>
    </xf>
    <xf numFmtId="3" fontId="3" fillId="0" borderId="0" xfId="0" applyNumberFormat="1" applyFont="1" applyFill="1" applyAlignment="1">
      <alignment horizontal="center"/>
    </xf>
    <xf numFmtId="4" fontId="3" fillId="0" borderId="0" xfId="0" applyNumberFormat="1" applyFont="1" applyFill="1" applyAlignment="1">
      <alignment horizontal="right"/>
    </xf>
    <xf numFmtId="0" fontId="4" fillId="0" borderId="0" xfId="0" applyFont="1" applyAlignment="1">
      <alignment wrapText="1"/>
    </xf>
    <xf numFmtId="3" fontId="4" fillId="0" borderId="0" xfId="0" applyNumberFormat="1" applyFont="1" applyFill="1" applyAlignment="1">
      <alignment/>
    </xf>
    <xf numFmtId="0" fontId="3" fillId="0" borderId="0" xfId="0" applyFont="1" applyAlignment="1">
      <alignment wrapText="1"/>
    </xf>
    <xf numFmtId="3" fontId="5" fillId="0" borderId="0" xfId="0" applyNumberFormat="1" applyFont="1" applyFill="1" applyAlignment="1">
      <alignment horizontal="center"/>
    </xf>
    <xf numFmtId="0" fontId="5" fillId="0" borderId="0" xfId="0" applyFont="1" applyAlignment="1">
      <alignment horizontal="center"/>
    </xf>
    <xf numFmtId="4" fontId="5" fillId="0" borderId="0" xfId="0" applyNumberFormat="1" applyFont="1" applyFill="1" applyAlignment="1">
      <alignment horizontal="right"/>
    </xf>
    <xf numFmtId="0" fontId="3" fillId="0" borderId="1" xfId="0" applyFont="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0" fontId="3" fillId="0" borderId="1" xfId="0" applyFont="1" applyBorder="1" applyAlignment="1">
      <alignment horizontal="right" vertical="center" wrapText="1"/>
    </xf>
    <xf numFmtId="0" fontId="12" fillId="0" borderId="1" xfId="0" applyFont="1" applyBorder="1" applyAlignment="1">
      <alignment horizontal="center" vertical="top"/>
    </xf>
    <xf numFmtId="0" fontId="12" fillId="0" borderId="1" xfId="0" applyFont="1" applyBorder="1" applyAlignment="1">
      <alignment horizontal="center" vertical="center" wrapText="1"/>
    </xf>
    <xf numFmtId="3" fontId="12" fillId="0" borderId="1" xfId="0" applyNumberFormat="1" applyFont="1" applyFill="1" applyBorder="1" applyAlignment="1">
      <alignment horizontal="center"/>
    </xf>
    <xf numFmtId="3" fontId="12" fillId="0" borderId="1" xfId="0" applyNumberFormat="1" applyFont="1" applyFill="1" applyBorder="1" applyAlignment="1">
      <alignment horizontal="center" wrapText="1"/>
    </xf>
    <xf numFmtId="3" fontId="12" fillId="0" borderId="1" xfId="0" applyNumberFormat="1" applyFont="1" applyFill="1" applyBorder="1" applyAlignment="1">
      <alignment horizontal="right" wrapText="1"/>
    </xf>
    <xf numFmtId="0" fontId="12" fillId="0" borderId="0" xfId="0" applyFont="1" applyAlignment="1">
      <alignment/>
    </xf>
    <xf numFmtId="0" fontId="3" fillId="0" borderId="1" xfId="0" applyFont="1" applyBorder="1" applyAlignment="1">
      <alignment vertical="top"/>
    </xf>
    <xf numFmtId="0" fontId="7" fillId="0" borderId="1" xfId="0" applyFont="1" applyBorder="1" applyAlignment="1">
      <alignment wrapText="1"/>
    </xf>
    <xf numFmtId="3" fontId="7" fillId="0" borderId="1" xfId="0" applyNumberFormat="1" applyFont="1" applyFill="1" applyBorder="1" applyAlignment="1">
      <alignment/>
    </xf>
    <xf numFmtId="177" fontId="7" fillId="0" borderId="1" xfId="0" applyNumberFormat="1" applyFont="1" applyFill="1" applyBorder="1" applyAlignment="1">
      <alignment horizontal="right"/>
    </xf>
    <xf numFmtId="0" fontId="3" fillId="0" borderId="1" xfId="0" applyFont="1" applyBorder="1" applyAlignment="1">
      <alignment wrapText="1"/>
    </xf>
    <xf numFmtId="177" fontId="3" fillId="0" borderId="1" xfId="0" applyNumberFormat="1" applyFont="1" applyFill="1" applyBorder="1" applyAlignment="1">
      <alignment horizontal="right"/>
    </xf>
    <xf numFmtId="3" fontId="3" fillId="0" borderId="1" xfId="0" applyNumberFormat="1" applyFont="1" applyFill="1" applyBorder="1" applyAlignment="1">
      <alignment/>
    </xf>
    <xf numFmtId="0" fontId="7" fillId="0" borderId="1" xfId="0" applyFont="1" applyBorder="1" applyAlignment="1">
      <alignment vertical="top"/>
    </xf>
    <xf numFmtId="0" fontId="7" fillId="0" borderId="1" xfId="0" applyFont="1" applyBorder="1" applyAlignment="1">
      <alignment horizontal="left" wrapText="1" indent="1"/>
    </xf>
    <xf numFmtId="0" fontId="11" fillId="0" borderId="1" xfId="0" applyFont="1" applyBorder="1" applyAlignment="1">
      <alignment vertical="top"/>
    </xf>
    <xf numFmtId="0" fontId="3" fillId="0" borderId="1" xfId="0" applyFont="1" applyBorder="1" applyAlignment="1">
      <alignment horizontal="left" indent="2"/>
    </xf>
    <xf numFmtId="0" fontId="3" fillId="0" borderId="1" xfId="0" applyFont="1" applyBorder="1" applyAlignment="1">
      <alignment horizontal="left" wrapText="1" indent="2"/>
    </xf>
    <xf numFmtId="3" fontId="3" fillId="0" borderId="1" xfId="0" applyNumberFormat="1" applyFont="1" applyFill="1" applyBorder="1" applyAlignment="1">
      <alignment horizontal="center"/>
    </xf>
    <xf numFmtId="0" fontId="9" fillId="0" borderId="1" xfId="0" applyFont="1" applyBorder="1" applyAlignment="1">
      <alignment horizontal="left" wrapText="1" indent="3"/>
    </xf>
    <xf numFmtId="0" fontId="11" fillId="0" borderId="1" xfId="0" applyFont="1" applyBorder="1" applyAlignment="1">
      <alignment horizontal="right" vertical="top" wrapText="1"/>
    </xf>
    <xf numFmtId="0" fontId="3" fillId="0" borderId="1" xfId="0" applyFont="1" applyBorder="1" applyAlignment="1">
      <alignment horizontal="left" vertical="top" wrapText="1" indent="2"/>
    </xf>
    <xf numFmtId="0" fontId="9" fillId="0" borderId="1" xfId="0" applyFont="1" applyBorder="1" applyAlignment="1">
      <alignment horizontal="left" vertical="top" wrapText="1" indent="3"/>
    </xf>
    <xf numFmtId="3" fontId="9" fillId="0" borderId="1" xfId="0" applyNumberFormat="1" applyFont="1" applyFill="1" applyBorder="1" applyAlignment="1">
      <alignment/>
    </xf>
    <xf numFmtId="3" fontId="9" fillId="0" borderId="1" xfId="0" applyNumberFormat="1" applyFont="1" applyFill="1" applyBorder="1" applyAlignment="1">
      <alignment horizontal="right"/>
    </xf>
    <xf numFmtId="0" fontId="9" fillId="0" borderId="1" xfId="0" applyFont="1" applyBorder="1" applyAlignment="1">
      <alignment horizontal="left" wrapText="1" indent="2"/>
    </xf>
    <xf numFmtId="0" fontId="3" fillId="0" borderId="1" xfId="0" applyFont="1" applyBorder="1" applyAlignment="1">
      <alignment horizontal="right" vertical="top" wrapText="1"/>
    </xf>
    <xf numFmtId="0" fontId="9" fillId="0" borderId="1" xfId="0" applyFont="1" applyBorder="1" applyAlignment="1">
      <alignment horizontal="left" wrapText="1" indent="4"/>
    </xf>
    <xf numFmtId="0" fontId="7" fillId="0" borderId="1" xfId="0" applyFont="1" applyBorder="1" applyAlignment="1">
      <alignment horizontal="right" vertical="top" wrapText="1"/>
    </xf>
    <xf numFmtId="0" fontId="5" fillId="0" borderId="1" xfId="0" applyFont="1" applyBorder="1" applyAlignment="1">
      <alignment horizontal="center" wrapText="1"/>
    </xf>
    <xf numFmtId="0" fontId="18" fillId="0" borderId="1" xfId="0" applyFont="1" applyFill="1" applyBorder="1" applyAlignment="1">
      <alignment horizontal="center" wrapText="1"/>
    </xf>
    <xf numFmtId="0" fontId="7" fillId="0" borderId="0" xfId="0" applyFont="1" applyAlignment="1">
      <alignment/>
    </xf>
    <xf numFmtId="0" fontId="9" fillId="0" borderId="1" xfId="0" applyFont="1" applyBorder="1" applyAlignment="1">
      <alignment wrapText="1"/>
    </xf>
    <xf numFmtId="3" fontId="9" fillId="0" borderId="1" xfId="0" applyNumberFormat="1" applyFont="1" applyFill="1" applyBorder="1" applyAlignment="1">
      <alignment horizontal="center"/>
    </xf>
    <xf numFmtId="3" fontId="4" fillId="0" borderId="1" xfId="0" applyNumberFormat="1" applyFont="1" applyFill="1" applyBorder="1" applyAlignment="1">
      <alignment/>
    </xf>
    <xf numFmtId="0" fontId="3" fillId="0" borderId="0" xfId="0" applyFont="1" applyBorder="1" applyAlignment="1">
      <alignment vertical="top"/>
    </xf>
    <xf numFmtId="0" fontId="3" fillId="0" borderId="0" xfId="0" applyFont="1" applyBorder="1" applyAlignment="1">
      <alignment wrapText="1"/>
    </xf>
    <xf numFmtId="3" fontId="3" fillId="0" borderId="0" xfId="0" applyNumberFormat="1" applyFont="1" applyFill="1" applyBorder="1" applyAlignment="1">
      <alignment/>
    </xf>
    <xf numFmtId="177" fontId="3" fillId="0" borderId="3" xfId="0" applyNumberFormat="1" applyFont="1" applyFill="1" applyBorder="1" applyAlignment="1">
      <alignment horizontal="right"/>
    </xf>
    <xf numFmtId="3" fontId="3" fillId="0" borderId="3" xfId="0" applyNumberFormat="1" applyFont="1" applyFill="1" applyBorder="1" applyAlignment="1">
      <alignment/>
    </xf>
    <xf numFmtId="3" fontId="3" fillId="0" borderId="0" xfId="0" applyNumberFormat="1" applyFont="1" applyFill="1" applyBorder="1" applyAlignment="1">
      <alignment/>
    </xf>
    <xf numFmtId="0" fontId="12" fillId="0" borderId="0" xfId="0" applyFont="1" applyFill="1" applyAlignment="1">
      <alignment/>
    </xf>
    <xf numFmtId="3" fontId="12" fillId="0" borderId="0" xfId="0" applyNumberFormat="1" applyFont="1" applyFill="1" applyAlignment="1">
      <alignment/>
    </xf>
    <xf numFmtId="3" fontId="12" fillId="0" borderId="0" xfId="0" applyNumberFormat="1" applyFont="1" applyFill="1" applyBorder="1" applyAlignment="1">
      <alignment/>
    </xf>
    <xf numFmtId="3" fontId="12" fillId="0" borderId="0" xfId="0" applyNumberFormat="1" applyFont="1" applyFill="1" applyBorder="1" applyAlignment="1">
      <alignment horizontal="center" wrapText="1"/>
    </xf>
    <xf numFmtId="0" fontId="14" fillId="0" borderId="0" xfId="0" applyFont="1" applyFill="1" applyAlignment="1">
      <alignment horizontal="right"/>
    </xf>
    <xf numFmtId="0" fontId="14" fillId="0" borderId="0" xfId="0" applyFont="1" applyFill="1" applyAlignment="1">
      <alignment/>
    </xf>
    <xf numFmtId="0" fontId="12" fillId="0" borderId="0" xfId="0" applyFont="1" applyFill="1" applyBorder="1" applyAlignment="1">
      <alignment/>
    </xf>
    <xf numFmtId="0" fontId="12" fillId="0" borderId="0" xfId="0" applyFont="1" applyFill="1" applyBorder="1" applyAlignment="1">
      <alignment wrapText="1"/>
    </xf>
    <xf numFmtId="0" fontId="12" fillId="0" borderId="0" xfId="0" applyFont="1" applyFill="1" applyAlignment="1">
      <alignment wrapText="1"/>
    </xf>
    <xf numFmtId="3" fontId="12" fillId="0" borderId="0" xfId="0" applyNumberFormat="1" applyFont="1" applyFill="1" applyAlignment="1">
      <alignment horizontal="left"/>
    </xf>
    <xf numFmtId="4" fontId="12" fillId="0" borderId="0" xfId="0" applyNumberFormat="1" applyFont="1" applyFill="1" applyAlignment="1">
      <alignment horizontal="right"/>
    </xf>
    <xf numFmtId="0" fontId="14" fillId="0" borderId="0" xfId="0" applyFont="1" applyFill="1" applyBorder="1" applyAlignment="1">
      <alignment horizontal="right" wrapText="1"/>
    </xf>
    <xf numFmtId="0" fontId="3" fillId="0" borderId="0" xfId="0" applyFont="1" applyAlignment="1">
      <alignment/>
    </xf>
    <xf numFmtId="0" fontId="14" fillId="0" borderId="0" xfId="0" applyFont="1" applyAlignment="1">
      <alignment/>
    </xf>
    <xf numFmtId="0" fontId="12" fillId="0" borderId="0" xfId="0" applyFont="1" applyAlignment="1">
      <alignment/>
    </xf>
    <xf numFmtId="0" fontId="14" fillId="0" borderId="0" xfId="0" applyFont="1" applyAlignment="1">
      <alignment horizontal="right"/>
    </xf>
    <xf numFmtId="0" fontId="12" fillId="0" borderId="0" xfId="0" applyFont="1" applyAlignment="1">
      <alignment horizontal="right"/>
    </xf>
    <xf numFmtId="177" fontId="3" fillId="0" borderId="0" xfId="0" applyNumberFormat="1" applyFont="1" applyFill="1" applyAlignment="1">
      <alignment horizontal="right"/>
    </xf>
    <xf numFmtId="0" fontId="11" fillId="0" borderId="0" xfId="0" applyFont="1" applyFill="1" applyAlignment="1">
      <alignment horizontal="center" wrapText="1"/>
    </xf>
    <xf numFmtId="0" fontId="11" fillId="0" borderId="0" xfId="0" applyFont="1" applyFill="1" applyAlignment="1">
      <alignment horizontal="center"/>
    </xf>
    <xf numFmtId="0" fontId="11" fillId="0" borderId="0" xfId="0" applyFont="1" applyFill="1" applyAlignment="1">
      <alignment horizontal="right"/>
    </xf>
    <xf numFmtId="0" fontId="11" fillId="0" borderId="0" xfId="0" applyFont="1" applyFill="1" applyAlignment="1">
      <alignment/>
    </xf>
    <xf numFmtId="0" fontId="3" fillId="0" borderId="0" xfId="0" applyFont="1" applyFill="1" applyAlignment="1">
      <alignment horizontal="center" wrapText="1"/>
    </xf>
    <xf numFmtId="0" fontId="3" fillId="0" borderId="0" xfId="0" applyFont="1" applyFill="1" applyBorder="1" applyAlignment="1">
      <alignment horizontal="center" wrapText="1"/>
    </xf>
    <xf numFmtId="3" fontId="3" fillId="0" borderId="0" xfId="0" applyNumberFormat="1" applyFont="1" applyFill="1" applyBorder="1" applyAlignment="1">
      <alignment horizontal="center"/>
    </xf>
    <xf numFmtId="177" fontId="3" fillId="0" borderId="0" xfId="0" applyNumberFormat="1" applyFont="1" applyFill="1" applyBorder="1" applyAlignment="1">
      <alignment horizontal="right"/>
    </xf>
    <xf numFmtId="177" fontId="3" fillId="0" borderId="1" xfId="0" applyNumberFormat="1" applyFont="1" applyFill="1" applyBorder="1" applyAlignment="1">
      <alignment horizontal="right" vertical="center" wrapText="1"/>
    </xf>
    <xf numFmtId="3" fontId="12"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wrapText="1"/>
    </xf>
    <xf numFmtId="0" fontId="7" fillId="0" borderId="1" xfId="0" applyFont="1" applyFill="1" applyBorder="1" applyAlignment="1">
      <alignment horizontal="left" wrapText="1"/>
    </xf>
    <xf numFmtId="3" fontId="3" fillId="0" borderId="1" xfId="0" applyNumberFormat="1" applyFont="1" applyFill="1" applyBorder="1" applyAlignment="1">
      <alignment horizontal="right" vertical="center" wrapText="1"/>
    </xf>
    <xf numFmtId="0" fontId="3" fillId="0" borderId="1" xfId="0" applyFont="1" applyFill="1" applyBorder="1" applyAlignment="1">
      <alignment wrapText="1"/>
    </xf>
    <xf numFmtId="177" fontId="3" fillId="0" borderId="1" xfId="0" applyNumberFormat="1" applyFont="1" applyFill="1" applyBorder="1" applyAlignment="1">
      <alignment horizontal="right"/>
    </xf>
    <xf numFmtId="0" fontId="3" fillId="0" borderId="0" xfId="0" applyFont="1" applyFill="1" applyBorder="1" applyAlignment="1">
      <alignment wrapText="1"/>
    </xf>
    <xf numFmtId="0" fontId="11" fillId="0" borderId="0" xfId="0" applyFont="1" applyFill="1" applyBorder="1" applyAlignment="1">
      <alignment/>
    </xf>
    <xf numFmtId="3" fontId="11" fillId="0" borderId="0" xfId="0" applyNumberFormat="1" applyFont="1" applyFill="1" applyAlignment="1">
      <alignment/>
    </xf>
    <xf numFmtId="177" fontId="11" fillId="0" borderId="0" xfId="0" applyNumberFormat="1" applyFont="1" applyFill="1" applyAlignment="1">
      <alignment horizontal="right"/>
    </xf>
    <xf numFmtId="3" fontId="11" fillId="0" borderId="0" xfId="0" applyNumberFormat="1" applyFont="1" applyFill="1" applyAlignment="1">
      <alignment/>
    </xf>
    <xf numFmtId="0" fontId="4" fillId="0" borderId="0" xfId="0" applyFont="1" applyFill="1" applyAlignment="1">
      <alignment wrapText="1"/>
    </xf>
    <xf numFmtId="177" fontId="4" fillId="0" borderId="0" xfId="0" applyNumberFormat="1" applyFont="1" applyFill="1" applyAlignment="1">
      <alignment/>
    </xf>
    <xf numFmtId="0" fontId="12" fillId="0" borderId="0" xfId="0" applyFont="1" applyFill="1" applyAlignment="1">
      <alignment horizontal="right"/>
    </xf>
    <xf numFmtId="0" fontId="11" fillId="0" borderId="0" xfId="0" applyFont="1" applyFill="1" applyAlignment="1">
      <alignment horizontal="center" wrapText="1"/>
    </xf>
    <xf numFmtId="0" fontId="4" fillId="0" borderId="0" xfId="0" applyFont="1" applyFill="1" applyAlignment="1">
      <alignment/>
    </xf>
    <xf numFmtId="0" fontId="4" fillId="0" borderId="0" xfId="0" applyFont="1" applyFill="1" applyAlignment="1">
      <alignment horizontal="centerContinuous"/>
    </xf>
    <xf numFmtId="3" fontId="4" fillId="0" borderId="0" xfId="0" applyNumberFormat="1" applyFont="1" applyFill="1" applyAlignment="1">
      <alignment horizontal="centerContinuous"/>
    </xf>
    <xf numFmtId="0" fontId="4" fillId="0" borderId="0" xfId="0" applyFont="1" applyFill="1" applyBorder="1" applyAlignment="1">
      <alignment/>
    </xf>
    <xf numFmtId="0" fontId="3" fillId="0" borderId="0" xfId="0" applyFont="1" applyFill="1" applyAlignment="1">
      <alignment horizontal="center" wrapText="1"/>
    </xf>
    <xf numFmtId="0" fontId="3" fillId="0" borderId="0" xfId="0" applyFont="1" applyFill="1" applyAlignment="1">
      <alignment horizontal="center"/>
    </xf>
    <xf numFmtId="0" fontId="0" fillId="0" borderId="0" xfId="0" applyFont="1" applyFill="1" applyAlignment="1">
      <alignment horizontal="center"/>
    </xf>
    <xf numFmtId="0" fontId="3" fillId="0" borderId="0" xfId="0" applyFont="1" applyFill="1" applyBorder="1" applyAlignment="1">
      <alignment horizontal="center"/>
    </xf>
    <xf numFmtId="3" fontId="4" fillId="0" borderId="0" xfId="0" applyNumberFormat="1" applyFont="1" applyFill="1" applyAlignment="1">
      <alignment/>
    </xf>
    <xf numFmtId="0" fontId="4" fillId="0" borderId="0" xfId="0" applyFont="1" applyFill="1" applyAlignment="1">
      <alignment horizontal="center" wrapText="1"/>
    </xf>
    <xf numFmtId="0" fontId="5" fillId="0" borderId="0" xfId="0" applyFont="1" applyFill="1" applyAlignment="1">
      <alignment horizontal="center" vertical="center"/>
    </xf>
    <xf numFmtId="0" fontId="16"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wrapText="1"/>
    </xf>
    <xf numFmtId="3" fontId="3" fillId="0" borderId="0" xfId="0" applyNumberFormat="1" applyFont="1" applyFill="1" applyAlignment="1">
      <alignment/>
    </xf>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4" xfId="0" applyFont="1" applyFill="1" applyBorder="1" applyAlignment="1">
      <alignment horizontal="center" wrapText="1"/>
    </xf>
    <xf numFmtId="0" fontId="12" fillId="0" borderId="1" xfId="0" applyFont="1" applyFill="1" applyBorder="1" applyAlignment="1">
      <alignment horizontal="center" wrapText="1"/>
    </xf>
    <xf numFmtId="0" fontId="12" fillId="0" borderId="0" xfId="0" applyFont="1" applyFill="1" applyAlignment="1">
      <alignment horizontal="center"/>
    </xf>
    <xf numFmtId="0" fontId="11" fillId="0" borderId="4" xfId="0" applyFont="1" applyFill="1" applyBorder="1" applyAlignment="1">
      <alignment horizontal="center" wrapText="1"/>
    </xf>
    <xf numFmtId="0" fontId="7" fillId="0" borderId="1" xfId="0" applyFont="1" applyFill="1" applyBorder="1" applyAlignment="1">
      <alignment horizontal="left" wrapText="1"/>
    </xf>
    <xf numFmtId="179" fontId="7" fillId="0" borderId="1" xfId="0" applyNumberFormat="1" applyFont="1" applyFill="1" applyBorder="1" applyAlignment="1">
      <alignment horizontal="right" wrapText="1"/>
    </xf>
    <xf numFmtId="179" fontId="3" fillId="0" borderId="1" xfId="0" applyNumberFormat="1" applyFont="1" applyFill="1" applyBorder="1" applyAlignment="1">
      <alignment horizontal="right" wrapText="1"/>
    </xf>
    <xf numFmtId="0" fontId="7" fillId="0" borderId="1" xfId="0" applyFont="1" applyFill="1" applyBorder="1" applyAlignment="1">
      <alignment horizontal="left"/>
    </xf>
    <xf numFmtId="0" fontId="3" fillId="0" borderId="1" xfId="0" applyFont="1" applyFill="1" applyBorder="1" applyAlignment="1">
      <alignment/>
    </xf>
    <xf numFmtId="179" fontId="3" fillId="0" borderId="0" xfId="0" applyNumberFormat="1" applyFont="1" applyFill="1" applyBorder="1" applyAlignment="1">
      <alignment horizontal="right" wrapText="1"/>
    </xf>
    <xf numFmtId="3" fontId="3" fillId="0" borderId="0" xfId="0" applyNumberFormat="1" applyFont="1" applyFill="1" applyBorder="1" applyAlignment="1">
      <alignment horizontal="right"/>
    </xf>
    <xf numFmtId="0" fontId="9" fillId="0" borderId="1" xfId="0" applyFont="1" applyFill="1" applyBorder="1" applyAlignment="1">
      <alignment horizontal="center" wrapText="1"/>
    </xf>
    <xf numFmtId="0" fontId="9" fillId="0" borderId="1" xfId="0" applyFont="1" applyFill="1" applyBorder="1" applyAlignment="1">
      <alignment horizontal="left" wrapText="1"/>
    </xf>
    <xf numFmtId="0" fontId="7" fillId="0" borderId="1" xfId="0" applyFont="1" applyFill="1" applyBorder="1" applyAlignment="1">
      <alignment/>
    </xf>
    <xf numFmtId="0" fontId="3" fillId="0" borderId="1" xfId="0" applyFont="1" applyFill="1" applyBorder="1" applyAlignment="1">
      <alignment horizontal="left" wrapText="1"/>
    </xf>
    <xf numFmtId="0" fontId="11" fillId="0" borderId="0" xfId="0" applyFont="1" applyFill="1" applyBorder="1" applyAlignment="1">
      <alignment horizontal="center" wrapText="1"/>
    </xf>
    <xf numFmtId="0" fontId="3" fillId="0" borderId="0" xfId="0" applyFont="1" applyFill="1" applyBorder="1" applyAlignment="1">
      <alignment horizontal="left" wrapText="1"/>
    </xf>
    <xf numFmtId="0" fontId="11" fillId="0" borderId="0" xfId="0" applyFont="1" applyFill="1" applyBorder="1" applyAlignment="1">
      <alignment horizontal="left"/>
    </xf>
    <xf numFmtId="0" fontId="0" fillId="0" borderId="0" xfId="0" applyFont="1" applyFill="1" applyAlignment="1">
      <alignment horizontal="left"/>
    </xf>
    <xf numFmtId="172" fontId="3" fillId="0" borderId="0" xfId="0" applyNumberFormat="1" applyFont="1" applyFill="1" applyBorder="1" applyAlignment="1">
      <alignment/>
    </xf>
    <xf numFmtId="172" fontId="3" fillId="0" borderId="0" xfId="0" applyNumberFormat="1" applyFont="1" applyFill="1" applyBorder="1" applyAlignment="1">
      <alignment horizontal="center"/>
    </xf>
    <xf numFmtId="0" fontId="4" fillId="0" borderId="0" xfId="0" applyFont="1" applyFill="1" applyAlignment="1">
      <alignment horizontal="right"/>
    </xf>
    <xf numFmtId="172" fontId="3" fillId="0" borderId="0" xfId="0" applyNumberFormat="1" applyFont="1" applyFill="1" applyAlignment="1">
      <alignment horizontal="centerContinuous"/>
    </xf>
    <xf numFmtId="3" fontId="3" fillId="0" borderId="0" xfId="0" applyNumberFormat="1" applyFont="1" applyFill="1" applyAlignment="1">
      <alignment horizontal="centerContinuous"/>
    </xf>
    <xf numFmtId="172" fontId="9" fillId="0" borderId="0" xfId="0" applyNumberFormat="1" applyFont="1" applyFill="1" applyAlignment="1">
      <alignment horizontal="center"/>
    </xf>
    <xf numFmtId="49" fontId="3" fillId="0" borderId="0" xfId="0" applyNumberFormat="1" applyFont="1" applyAlignment="1">
      <alignment horizontal="center" vertical="top" wrapText="1"/>
    </xf>
    <xf numFmtId="0" fontId="11" fillId="0" borderId="0" xfId="0" applyFont="1" applyFill="1" applyAlignment="1">
      <alignment/>
    </xf>
    <xf numFmtId="0" fontId="11" fillId="0" borderId="0" xfId="0" applyFont="1" applyFill="1" applyAlignment="1">
      <alignment horizontal="right"/>
    </xf>
    <xf numFmtId="0" fontId="3" fillId="0" borderId="0" xfId="0" applyFont="1" applyFill="1" applyAlignment="1">
      <alignment horizontal="right"/>
    </xf>
    <xf numFmtId="0" fontId="3" fillId="0" borderId="1" xfId="0" applyFont="1" applyFill="1" applyBorder="1" applyAlignment="1">
      <alignment horizontal="center" vertical="center"/>
    </xf>
    <xf numFmtId="0" fontId="12" fillId="0" borderId="1" xfId="0" applyFont="1" applyFill="1" applyBorder="1" applyAlignment="1">
      <alignment horizontal="center" vertical="center"/>
    </xf>
    <xf numFmtId="179" fontId="7" fillId="0" borderId="1" xfId="23" applyNumberFormat="1" applyFont="1" applyFill="1" applyBorder="1" applyAlignment="1">
      <alignment/>
    </xf>
    <xf numFmtId="180" fontId="3" fillId="0" borderId="1" xfId="0" applyNumberFormat="1" applyFont="1" applyFill="1" applyBorder="1" applyAlignment="1">
      <alignment horizontal="center"/>
    </xf>
    <xf numFmtId="179" fontId="3" fillId="0" borderId="1" xfId="23" applyNumberFormat="1" applyFont="1" applyFill="1" applyBorder="1" applyAlignment="1">
      <alignment/>
    </xf>
    <xf numFmtId="172" fontId="3" fillId="0" borderId="0" xfId="0" applyNumberFormat="1" applyFont="1" applyFill="1" applyAlignment="1">
      <alignment/>
    </xf>
    <xf numFmtId="10" fontId="3" fillId="0" borderId="0" xfId="0" applyNumberFormat="1" applyFont="1" applyFill="1" applyAlignment="1">
      <alignment/>
    </xf>
    <xf numFmtId="177" fontId="4" fillId="0" borderId="0" xfId="0" applyNumberFormat="1" applyFont="1" applyFill="1" applyAlignment="1">
      <alignment/>
    </xf>
    <xf numFmtId="177" fontId="3" fillId="0" borderId="0" xfId="0" applyNumberFormat="1" applyFont="1" applyFill="1" applyAlignment="1">
      <alignment/>
    </xf>
    <xf numFmtId="0" fontId="21" fillId="0" borderId="0" xfId="0" applyFont="1" applyAlignment="1">
      <alignment/>
    </xf>
    <xf numFmtId="0" fontId="3" fillId="0" borderId="0" xfId="0" applyFont="1" applyAlignment="1">
      <alignment horizontal="centerContinuous"/>
    </xf>
    <xf numFmtId="0" fontId="22" fillId="0" borderId="0" xfId="0" applyFont="1" applyAlignment="1">
      <alignment/>
    </xf>
    <xf numFmtId="0" fontId="3" fillId="0" borderId="0" xfId="0" applyFont="1" applyAlignment="1">
      <alignment horizontal="center"/>
    </xf>
    <xf numFmtId="0" fontId="5" fillId="0" borderId="0" xfId="0" applyFont="1" applyAlignment="1">
      <alignment horizontal="centerContinuous" wrapText="1"/>
    </xf>
    <xf numFmtId="0" fontId="13" fillId="0" borderId="0" xfId="0" applyFont="1" applyAlignment="1">
      <alignment horizontal="centerContinuous"/>
    </xf>
    <xf numFmtId="49" fontId="3" fillId="0" borderId="0" xfId="0" applyNumberFormat="1" applyFont="1" applyAlignment="1">
      <alignment horizontal="center" wrapText="1"/>
    </xf>
    <xf numFmtId="0" fontId="13" fillId="0" borderId="0" xfId="0" applyFont="1" applyBorder="1" applyAlignment="1">
      <alignment horizontal="centerContinuous"/>
    </xf>
    <xf numFmtId="0" fontId="3" fillId="0" borderId="0" xfId="0" applyFont="1" applyBorder="1" applyAlignment="1">
      <alignment horizontal="centerContinuous"/>
    </xf>
    <xf numFmtId="0" fontId="12" fillId="0" borderId="0" xfId="0" applyFont="1" applyBorder="1" applyAlignment="1">
      <alignment/>
    </xf>
    <xf numFmtId="0" fontId="3" fillId="0" borderId="0" xfId="0" applyFont="1" applyBorder="1" applyAlignment="1">
      <alignment horizontal="right"/>
    </xf>
    <xf numFmtId="0" fontId="11" fillId="0" borderId="1" xfId="0" applyFont="1" applyBorder="1" applyAlignment="1">
      <alignment horizontal="center" vertical="center" wrapText="1"/>
    </xf>
    <xf numFmtId="0" fontId="22" fillId="0" borderId="0" xfId="0" applyFont="1" applyAlignment="1">
      <alignment horizontal="center"/>
    </xf>
    <xf numFmtId="3" fontId="10" fillId="0" borderId="1" xfId="0" applyNumberFormat="1" applyFont="1" applyBorder="1" applyAlignment="1">
      <alignment/>
    </xf>
    <xf numFmtId="179" fontId="10" fillId="0" borderId="1" xfId="0" applyNumberFormat="1" applyFont="1" applyBorder="1" applyAlignment="1">
      <alignment/>
    </xf>
    <xf numFmtId="0" fontId="7" fillId="0" borderId="1" xfId="0" applyFont="1" applyBorder="1" applyAlignment="1">
      <alignment/>
    </xf>
    <xf numFmtId="0" fontId="3" fillId="0" borderId="1" xfId="0" applyFont="1" applyBorder="1" applyAlignment="1">
      <alignment horizontal="left" indent="1"/>
    </xf>
    <xf numFmtId="3" fontId="11" fillId="0" borderId="1" xfId="0" applyNumberFormat="1" applyFont="1" applyBorder="1" applyAlignment="1">
      <alignment/>
    </xf>
    <xf numFmtId="179" fontId="11" fillId="0" borderId="1" xfId="0" applyNumberFormat="1" applyFont="1" applyBorder="1" applyAlignment="1">
      <alignment/>
    </xf>
    <xf numFmtId="3" fontId="11" fillId="0" borderId="1" xfId="0" applyNumberFormat="1" applyFont="1" applyFill="1" applyBorder="1" applyAlignment="1">
      <alignment/>
    </xf>
    <xf numFmtId="179" fontId="11" fillId="0" borderId="1" xfId="0" applyNumberFormat="1" applyFont="1" applyFill="1" applyBorder="1" applyAlignment="1">
      <alignment/>
    </xf>
    <xf numFmtId="3" fontId="8" fillId="0" borderId="1" xfId="0" applyNumberFormat="1" applyFont="1" applyBorder="1" applyAlignment="1">
      <alignment/>
    </xf>
    <xf numFmtId="179" fontId="8" fillId="0" borderId="1" xfId="0" applyNumberFormat="1" applyFont="1" applyBorder="1" applyAlignment="1">
      <alignment/>
    </xf>
    <xf numFmtId="0" fontId="7" fillId="0" borderId="1" xfId="0" applyFont="1" applyBorder="1" applyAlignment="1">
      <alignment horizontal="left" wrapText="1"/>
    </xf>
    <xf numFmtId="0" fontId="3" fillId="0" borderId="1" xfId="0" applyFont="1" applyBorder="1" applyAlignment="1">
      <alignment horizontal="left" wrapText="1" indent="1"/>
    </xf>
    <xf numFmtId="3" fontId="10" fillId="0" borderId="1" xfId="0" applyNumberFormat="1" applyFont="1" applyBorder="1" applyAlignment="1">
      <alignment/>
    </xf>
    <xf numFmtId="179" fontId="10" fillId="0" borderId="1" xfId="0" applyNumberFormat="1" applyFont="1" applyBorder="1" applyAlignment="1">
      <alignment/>
    </xf>
    <xf numFmtId="0" fontId="23" fillId="0" borderId="1" xfId="0" applyFont="1" applyBorder="1" applyAlignment="1">
      <alignment/>
    </xf>
    <xf numFmtId="0" fontId="9" fillId="0" borderId="1" xfId="0" applyFont="1" applyBorder="1" applyAlignment="1">
      <alignment horizontal="left" wrapText="1"/>
    </xf>
    <xf numFmtId="0" fontId="23" fillId="0" borderId="0" xfId="0" applyFont="1" applyBorder="1" applyAlignment="1">
      <alignment/>
    </xf>
    <xf numFmtId="0" fontId="9" fillId="0" borderId="1" xfId="0" applyFont="1" applyBorder="1" applyAlignment="1">
      <alignment horizontal="right" wrapText="1"/>
    </xf>
    <xf numFmtId="0" fontId="17" fillId="0" borderId="5" xfId="0" applyFont="1" applyBorder="1" applyAlignment="1">
      <alignment wrapText="1"/>
    </xf>
    <xf numFmtId="0" fontId="22" fillId="0" borderId="0" xfId="0" applyFont="1" applyFill="1" applyAlignment="1">
      <alignment/>
    </xf>
    <xf numFmtId="0" fontId="9" fillId="0" borderId="1" xfId="0" applyFont="1" applyFill="1" applyBorder="1" applyAlignment="1">
      <alignment horizontal="right" wrapText="1"/>
    </xf>
    <xf numFmtId="3" fontId="8" fillId="0" borderId="1" xfId="0" applyNumberFormat="1" applyFont="1" applyFill="1" applyBorder="1" applyAlignment="1">
      <alignment/>
    </xf>
    <xf numFmtId="172" fontId="3" fillId="0" borderId="1" xfId="0" applyNumberFormat="1" applyFont="1" applyBorder="1" applyAlignment="1">
      <alignment/>
    </xf>
    <xf numFmtId="172" fontId="7" fillId="0" borderId="1" xfId="0" applyNumberFormat="1" applyFont="1" applyBorder="1" applyAlignment="1">
      <alignment/>
    </xf>
    <xf numFmtId="0" fontId="22" fillId="0" borderId="1" xfId="0" applyFont="1" applyBorder="1" applyAlignment="1">
      <alignment/>
    </xf>
    <xf numFmtId="0" fontId="22" fillId="0" borderId="6" xfId="0" applyFont="1" applyBorder="1" applyAlignment="1">
      <alignment/>
    </xf>
    <xf numFmtId="0" fontId="17" fillId="0" borderId="0" xfId="0" applyFont="1" applyBorder="1" applyAlignment="1">
      <alignment wrapText="1"/>
    </xf>
    <xf numFmtId="0" fontId="24" fillId="0" borderId="0" xfId="0" applyFont="1" applyAlignment="1">
      <alignment wrapText="1"/>
    </xf>
    <xf numFmtId="0" fontId="7" fillId="0" borderId="0" xfId="0" applyFont="1" applyBorder="1" applyAlignment="1">
      <alignment wrapText="1"/>
    </xf>
    <xf numFmtId="3" fontId="10" fillId="0" borderId="0" xfId="0" applyNumberFormat="1" applyFont="1" applyBorder="1" applyAlignment="1">
      <alignment/>
    </xf>
    <xf numFmtId="179" fontId="10" fillId="0" borderId="0" xfId="0" applyNumberFormat="1" applyFont="1" applyBorder="1" applyAlignment="1">
      <alignment/>
    </xf>
    <xf numFmtId="3" fontId="11" fillId="0" borderId="0" xfId="0" applyNumberFormat="1" applyFont="1" applyBorder="1" applyAlignment="1">
      <alignment/>
    </xf>
    <xf numFmtId="0" fontId="22" fillId="0" borderId="3" xfId="0" applyFont="1" applyBorder="1" applyAlignment="1">
      <alignment/>
    </xf>
    <xf numFmtId="0" fontId="22" fillId="0" borderId="7" xfId="0" applyFont="1" applyBorder="1" applyAlignment="1">
      <alignment/>
    </xf>
    <xf numFmtId="49" fontId="12" fillId="0" borderId="0" xfId="0" applyNumberFormat="1" applyFont="1" applyAlignment="1">
      <alignment wrapText="1"/>
    </xf>
    <xf numFmtId="0" fontId="12" fillId="0" borderId="0" xfId="0" applyFont="1" applyAlignment="1">
      <alignment wrapText="1"/>
    </xf>
    <xf numFmtId="0" fontId="3" fillId="0" borderId="0" xfId="0" applyNumberFormat="1" applyFont="1" applyBorder="1" applyAlignment="1">
      <alignment/>
    </xf>
    <xf numFmtId="49" fontId="11" fillId="0" borderId="0" xfId="0" applyNumberFormat="1" applyFont="1" applyBorder="1" applyAlignment="1">
      <alignment horizontal="center"/>
    </xf>
    <xf numFmtId="0" fontId="21" fillId="0" borderId="0" xfId="0" applyFont="1" applyAlignment="1">
      <alignment wrapText="1"/>
    </xf>
    <xf numFmtId="49"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vertical="top" wrapText="1"/>
    </xf>
    <xf numFmtId="49" fontId="3" fillId="0" borderId="0" xfId="0" applyNumberFormat="1" applyFont="1" applyFill="1" applyAlignment="1">
      <alignment horizontal="left" vertical="top" indent="15"/>
    </xf>
    <xf numFmtId="0" fontId="3" fillId="0" borderId="0" xfId="0" applyFont="1" applyFill="1" applyAlignment="1">
      <alignment horizontal="centerContinuous"/>
    </xf>
    <xf numFmtId="49" fontId="4" fillId="0" borderId="0" xfId="0" applyNumberFormat="1" applyFont="1" applyFill="1" applyAlignment="1">
      <alignment vertical="top"/>
    </xf>
    <xf numFmtId="179" fontId="4" fillId="0" borderId="0" xfId="0" applyNumberFormat="1" applyFont="1" applyFill="1" applyAlignment="1">
      <alignment horizontal="center"/>
    </xf>
    <xf numFmtId="49" fontId="5" fillId="0" borderId="0" xfId="0" applyNumberFormat="1" applyFont="1" applyFill="1" applyAlignment="1">
      <alignment horizontal="center" vertical="top"/>
    </xf>
    <xf numFmtId="49" fontId="3" fillId="0" borderId="0" xfId="0" applyNumberFormat="1" applyFont="1" applyFill="1" applyBorder="1" applyAlignment="1">
      <alignment horizont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0" fontId="5" fillId="0" borderId="1" xfId="0" applyNumberFormat="1" applyFont="1" applyFill="1" applyBorder="1" applyAlignment="1">
      <alignment horizontal="left" vertical="center"/>
    </xf>
    <xf numFmtId="0" fontId="25" fillId="0" borderId="1" xfId="0" applyNumberFormat="1" applyFont="1" applyFill="1" applyBorder="1" applyAlignment="1">
      <alignment horizontal="center" vertical="center"/>
    </xf>
    <xf numFmtId="0" fontId="26" fillId="0" borderId="1" xfId="0" applyNumberFormat="1" applyFont="1" applyFill="1" applyBorder="1" applyAlignment="1">
      <alignment horizontal="left" vertical="center" wrapText="1" indent="1"/>
    </xf>
    <xf numFmtId="3" fontId="9" fillId="0" borderId="1" xfId="0" applyNumberFormat="1" applyFont="1" applyFill="1" applyBorder="1" applyAlignment="1">
      <alignment horizontal="right" vertical="center"/>
    </xf>
    <xf numFmtId="0" fontId="4"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indent="3"/>
    </xf>
    <xf numFmtId="0" fontId="4" fillId="0" borderId="1" xfId="0" applyNumberFormat="1" applyFont="1" applyFill="1" applyBorder="1" applyAlignment="1">
      <alignment horizontal="left" vertical="center" wrapText="1" indent="1"/>
    </xf>
    <xf numFmtId="0" fontId="7" fillId="0" borderId="1" xfId="0" applyFont="1" applyFill="1" applyBorder="1" applyAlignment="1">
      <alignment horizontal="left" vertical="top" wrapText="1"/>
    </xf>
    <xf numFmtId="3" fontId="3" fillId="0" borderId="1" xfId="0" applyNumberFormat="1" applyFont="1" applyFill="1" applyBorder="1" applyAlignment="1">
      <alignment horizontal="right" vertical="center"/>
    </xf>
    <xf numFmtId="0" fontId="26" fillId="0" borderId="1" xfId="0" applyNumberFormat="1" applyFont="1" applyFill="1" applyBorder="1" applyAlignment="1">
      <alignment horizontal="right" vertical="center"/>
    </xf>
    <xf numFmtId="0" fontId="26" fillId="0" borderId="1" xfId="0" applyNumberFormat="1" applyFont="1" applyFill="1" applyBorder="1" applyAlignment="1">
      <alignment horizontal="left" vertical="center" wrapText="1" indent="2"/>
    </xf>
    <xf numFmtId="0" fontId="5" fillId="0" borderId="1" xfId="0" applyNumberFormat="1" applyFont="1" applyFill="1" applyBorder="1" applyAlignment="1">
      <alignment horizontal="center" vertical="center"/>
    </xf>
    <xf numFmtId="3" fontId="3" fillId="0" borderId="1" xfId="0" applyNumberFormat="1" applyFont="1" applyFill="1" applyBorder="1" applyAlignment="1">
      <alignment horizontal="right" vertical="top"/>
    </xf>
    <xf numFmtId="177" fontId="7" fillId="0" borderId="1" xfId="0" applyNumberFormat="1" applyFont="1" applyFill="1" applyBorder="1" applyAlignment="1">
      <alignment horizontal="center" vertical="center"/>
    </xf>
    <xf numFmtId="0" fontId="7" fillId="0" borderId="0" xfId="0" applyFont="1" applyFill="1" applyAlignment="1">
      <alignment/>
    </xf>
    <xf numFmtId="0" fontId="4" fillId="0" borderId="1" xfId="0" applyNumberFormat="1" applyFont="1" applyFill="1" applyBorder="1" applyAlignment="1">
      <alignment horizontal="right" vertical="center"/>
    </xf>
    <xf numFmtId="0" fontId="7" fillId="0" borderId="0" xfId="0" applyFont="1" applyFill="1" applyAlignment="1">
      <alignment horizontal="left"/>
    </xf>
    <xf numFmtId="0" fontId="26" fillId="0" borderId="1" xfId="0" applyNumberFormat="1" applyFont="1" applyFill="1" applyBorder="1" applyAlignment="1">
      <alignment horizontal="right" vertical="center" wrapText="1"/>
    </xf>
    <xf numFmtId="0" fontId="26" fillId="0" borderId="1" xfId="0" applyNumberFormat="1" applyFont="1" applyFill="1" applyBorder="1" applyAlignment="1">
      <alignment horizontal="left" vertical="justify" wrapText="1" indent="2"/>
    </xf>
    <xf numFmtId="0" fontId="5"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0" fontId="4" fillId="0" borderId="0" xfId="0" applyFont="1" applyFill="1" applyAlignment="1">
      <alignment horizontal="center"/>
    </xf>
    <xf numFmtId="0" fontId="26" fillId="0" borderId="1" xfId="0" applyNumberFormat="1" applyFont="1" applyFill="1" applyBorder="1" applyAlignment="1">
      <alignment horizontal="left" vertical="center" wrapText="1"/>
    </xf>
    <xf numFmtId="0" fontId="26" fillId="0" borderId="1" xfId="0" applyNumberFormat="1" applyFont="1" applyFill="1" applyBorder="1" applyAlignment="1">
      <alignment horizontal="left" vertical="justify" wrapText="1" indent="1"/>
    </xf>
    <xf numFmtId="0" fontId="3" fillId="0" borderId="0" xfId="0" applyNumberFormat="1" applyFont="1" applyFill="1" applyAlignment="1">
      <alignment horizontal="center" vertical="center"/>
    </xf>
    <xf numFmtId="0" fontId="3" fillId="0" borderId="0" xfId="0" applyNumberFormat="1" applyFont="1" applyFill="1" applyAlignment="1">
      <alignment horizontal="center" vertical="center" wrapText="1"/>
    </xf>
    <xf numFmtId="0" fontId="3" fillId="0" borderId="0" xfId="0" applyNumberFormat="1" applyFont="1" applyAlignment="1">
      <alignment horizontal="center" vertical="center"/>
    </xf>
    <xf numFmtId="0" fontId="3" fillId="0" borderId="0" xfId="0" applyNumberFormat="1" applyFont="1" applyAlignment="1">
      <alignment horizontal="left" vertical="center" wrapText="1"/>
    </xf>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0" fontId="0" fillId="0" borderId="0" xfId="0" applyFont="1" applyFill="1" applyAlignment="1">
      <alignment/>
    </xf>
    <xf numFmtId="0" fontId="16" fillId="0" borderId="0" xfId="0" applyFont="1" applyFill="1" applyAlignment="1">
      <alignment/>
    </xf>
    <xf numFmtId="0" fontId="0" fillId="0" borderId="0" xfId="0" applyFont="1" applyFill="1" applyAlignment="1">
      <alignment/>
    </xf>
    <xf numFmtId="49" fontId="12" fillId="0" borderId="0" xfId="0" applyNumberFormat="1" applyFont="1" applyFill="1" applyAlignment="1">
      <alignment/>
    </xf>
    <xf numFmtId="0" fontId="5" fillId="0" borderId="0" xfId="0" applyNumberFormat="1" applyFont="1" applyFill="1" applyAlignment="1">
      <alignment horizontal="center" vertical="center" wrapText="1"/>
    </xf>
    <xf numFmtId="49" fontId="3" fillId="0" borderId="0" xfId="0" applyNumberFormat="1" applyFont="1" applyBorder="1" applyAlignment="1">
      <alignment horizontal="center" vertical="top" wrapText="1"/>
    </xf>
    <xf numFmtId="49" fontId="3" fillId="0" borderId="0" xfId="0" applyNumberFormat="1" applyFont="1" applyBorder="1" applyAlignment="1">
      <alignment vertical="top" wrapText="1"/>
    </xf>
    <xf numFmtId="0" fontId="3" fillId="0" borderId="0" xfId="0" applyFont="1" applyBorder="1" applyAlignment="1">
      <alignment/>
    </xf>
    <xf numFmtId="49" fontId="3" fillId="0" borderId="0" xfId="0" applyNumberFormat="1" applyFont="1" applyAlignment="1">
      <alignment horizontal="left" vertical="top" indent="15"/>
    </xf>
    <xf numFmtId="0" fontId="7" fillId="0" borderId="0" xfId="0" applyFont="1" applyAlignment="1">
      <alignment horizontal="right"/>
    </xf>
    <xf numFmtId="49" fontId="4" fillId="0" borderId="0" xfId="0" applyNumberFormat="1" applyFont="1" applyBorder="1" applyAlignment="1">
      <alignment horizontal="center" vertical="top" wrapText="1"/>
    </xf>
    <xf numFmtId="49" fontId="4" fillId="0" borderId="0" xfId="0" applyNumberFormat="1" applyFont="1" applyBorder="1" applyAlignment="1">
      <alignment vertical="top" wrapText="1"/>
    </xf>
    <xf numFmtId="0" fontId="4" fillId="0" borderId="0" xfId="0" applyFont="1" applyBorder="1" applyAlignment="1">
      <alignment/>
    </xf>
    <xf numFmtId="0" fontId="4" fillId="0" borderId="0" xfId="0" applyFont="1" applyAlignment="1">
      <alignment horizontal="right"/>
    </xf>
    <xf numFmtId="0" fontId="4" fillId="0" borderId="0" xfId="0" applyFont="1" applyAlignment="1">
      <alignment/>
    </xf>
    <xf numFmtId="49" fontId="5" fillId="0" borderId="0" xfId="0" applyNumberFormat="1" applyFont="1" applyAlignment="1">
      <alignment horizontal="left" vertical="top" indent="4"/>
    </xf>
    <xf numFmtId="49" fontId="3" fillId="0" borderId="0" xfId="0" applyNumberFormat="1" applyFont="1" applyBorder="1" applyAlignment="1">
      <alignment horizontal="center" wrapText="1"/>
    </xf>
    <xf numFmtId="49" fontId="3" fillId="0" borderId="0" xfId="0" applyNumberFormat="1" applyFont="1" applyFill="1" applyBorder="1" applyAlignment="1">
      <alignment horizontal="right"/>
    </xf>
    <xf numFmtId="0" fontId="4" fillId="0" borderId="0" xfId="0" applyNumberFormat="1" applyFont="1" applyAlignment="1">
      <alignment horizontal="center" vertical="center"/>
    </xf>
    <xf numFmtId="0" fontId="4" fillId="0" borderId="0" xfId="0" applyNumberFormat="1" applyFont="1" applyAlignment="1">
      <alignment horizontal="center" vertical="center" wrapText="1"/>
    </xf>
    <xf numFmtId="0" fontId="4" fillId="0" borderId="0"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top" wrapText="1"/>
    </xf>
    <xf numFmtId="49" fontId="7" fillId="0" borderId="1" xfId="0" applyNumberFormat="1" applyFont="1" applyFill="1" applyBorder="1" applyAlignment="1">
      <alignment horizontal="left" wrapText="1"/>
    </xf>
    <xf numFmtId="3" fontId="7" fillId="0" borderId="1" xfId="0" applyNumberFormat="1" applyFont="1" applyBorder="1" applyAlignment="1">
      <alignment horizontal="right"/>
    </xf>
    <xf numFmtId="179" fontId="7" fillId="0" borderId="1" xfId="0" applyNumberFormat="1" applyFont="1" applyBorder="1" applyAlignment="1">
      <alignment horizontal="right"/>
    </xf>
    <xf numFmtId="49" fontId="7" fillId="0" borderId="1" xfId="0" applyNumberFormat="1" applyFont="1" applyFill="1" applyBorder="1" applyAlignment="1">
      <alignment horizontal="center" vertical="top"/>
    </xf>
    <xf numFmtId="49" fontId="3" fillId="0" borderId="1" xfId="0" applyNumberFormat="1" applyFont="1" applyFill="1" applyBorder="1" applyAlignment="1">
      <alignment wrapText="1"/>
    </xf>
    <xf numFmtId="2" fontId="3" fillId="0" borderId="1" xfId="0" applyNumberFormat="1" applyFont="1" applyFill="1" applyBorder="1" applyAlignment="1">
      <alignment wrapText="1"/>
    </xf>
    <xf numFmtId="3" fontId="3" fillId="0" borderId="1" xfId="0" applyNumberFormat="1" applyFont="1" applyBorder="1" applyAlignment="1">
      <alignment horizontal="right"/>
    </xf>
    <xf numFmtId="4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wrapText="1"/>
    </xf>
    <xf numFmtId="49" fontId="9" fillId="0" borderId="1" xfId="0" applyNumberFormat="1" applyFont="1" applyFill="1" applyBorder="1" applyAlignment="1">
      <alignment horizontal="right" vertical="top" wrapText="1"/>
    </xf>
    <xf numFmtId="49" fontId="9" fillId="0" borderId="1" xfId="0" applyNumberFormat="1" applyFont="1" applyFill="1" applyBorder="1" applyAlignment="1">
      <alignment vertical="top" wrapText="1"/>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horizontal="left" vertical="top" wrapText="1"/>
    </xf>
    <xf numFmtId="3" fontId="3" fillId="0" borderId="0" xfId="0" applyNumberFormat="1" applyFont="1" applyBorder="1" applyAlignment="1">
      <alignment horizontal="right"/>
    </xf>
    <xf numFmtId="3" fontId="7" fillId="0" borderId="0" xfId="0" applyNumberFormat="1" applyFont="1" applyBorder="1" applyAlignment="1">
      <alignment horizontal="right"/>
    </xf>
    <xf numFmtId="0" fontId="3" fillId="0" borderId="0" xfId="0" applyNumberFormat="1" applyFont="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16" fillId="0" borderId="0" xfId="0" applyFont="1" applyAlignment="1">
      <alignment/>
    </xf>
    <xf numFmtId="0" fontId="7" fillId="0" borderId="0" xfId="0" applyNumberFormat="1" applyFont="1" applyAlignment="1">
      <alignment horizontal="center" vertical="center" wrapText="1"/>
    </xf>
    <xf numFmtId="49" fontId="3" fillId="0" borderId="0" xfId="0" applyNumberFormat="1" applyFont="1" applyFill="1" applyBorder="1" applyAlignment="1">
      <alignment horizontal="center" vertical="top" wrapText="1"/>
    </xf>
    <xf numFmtId="3" fontId="3" fillId="0" borderId="0" xfId="0" applyNumberFormat="1" applyFont="1" applyFill="1" applyAlignment="1">
      <alignment horizontal="right" vertical="top"/>
    </xf>
    <xf numFmtId="49" fontId="3" fillId="0" borderId="0" xfId="0" applyNumberFormat="1" applyFont="1" applyFill="1" applyAlignment="1">
      <alignment vertical="top" wrapText="1"/>
    </xf>
    <xf numFmtId="49" fontId="5" fillId="0" borderId="0" xfId="0" applyNumberFormat="1" applyFont="1" applyFill="1" applyAlignment="1">
      <alignment horizontal="left" vertical="top" indent="3"/>
    </xf>
    <xf numFmtId="3" fontId="5" fillId="0" borderId="0" xfId="0" applyNumberFormat="1" applyFont="1" applyFill="1" applyAlignment="1">
      <alignment horizontal="center" vertical="top"/>
    </xf>
    <xf numFmtId="49" fontId="7" fillId="0" borderId="0" xfId="0" applyNumberFormat="1" applyFont="1" applyFill="1" applyAlignment="1">
      <alignment horizontal="left"/>
    </xf>
    <xf numFmtId="49" fontId="7" fillId="0" borderId="0" xfId="0" applyNumberFormat="1" applyFont="1" applyFill="1" applyAlignment="1">
      <alignment horizontal="center"/>
    </xf>
    <xf numFmtId="3" fontId="7" fillId="0" borderId="0" xfId="0" applyNumberFormat="1" applyFont="1" applyFill="1" applyAlignment="1">
      <alignment horizontal="center"/>
    </xf>
    <xf numFmtId="0" fontId="3" fillId="0" borderId="0" xfId="0" applyNumberFormat="1" applyFont="1" applyFill="1" applyBorder="1" applyAlignment="1">
      <alignment horizontal="right" vertical="center"/>
    </xf>
    <xf numFmtId="0" fontId="3" fillId="0" borderId="0" xfId="0" applyNumberFormat="1" applyFont="1" applyFill="1" applyAlignment="1">
      <alignment/>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0" fontId="3" fillId="0" borderId="1" xfId="0" applyFont="1" applyFill="1" applyBorder="1" applyAlignment="1">
      <alignment horizontal="center"/>
    </xf>
    <xf numFmtId="0" fontId="9" fillId="0" borderId="1" xfId="0" applyFont="1" applyFill="1" applyBorder="1" applyAlignment="1">
      <alignment horizontal="right" vertical="center"/>
    </xf>
    <xf numFmtId="0" fontId="9" fillId="0" borderId="1" xfId="0" applyFont="1" applyFill="1" applyBorder="1" applyAlignment="1">
      <alignment horizontal="left" wrapText="1" indent="1"/>
    </xf>
    <xf numFmtId="1" fontId="3" fillId="0" borderId="1" xfId="0" applyNumberFormat="1" applyFont="1" applyFill="1" applyBorder="1" applyAlignment="1">
      <alignment horizontal="right"/>
    </xf>
    <xf numFmtId="49" fontId="3" fillId="0" borderId="1" xfId="0" applyNumberFormat="1" applyFont="1" applyFill="1" applyBorder="1" applyAlignment="1">
      <alignment horizontal="right"/>
    </xf>
    <xf numFmtId="0" fontId="9" fillId="0" borderId="1" xfId="0" applyFont="1" applyFill="1" applyBorder="1" applyAlignment="1">
      <alignment horizontal="right"/>
    </xf>
    <xf numFmtId="0" fontId="9" fillId="0" borderId="1" xfId="0" applyFont="1" applyFill="1" applyBorder="1" applyAlignment="1">
      <alignment horizontal="left" indent="1"/>
    </xf>
    <xf numFmtId="0" fontId="3" fillId="0" borderId="1" xfId="0" applyFont="1" applyFill="1" applyBorder="1" applyAlignment="1">
      <alignment horizontal="left" vertical="center" wrapText="1" indent="1"/>
    </xf>
    <xf numFmtId="0" fontId="9" fillId="0" borderId="1" xfId="0" applyFont="1" applyFill="1" applyBorder="1" applyAlignment="1">
      <alignment horizontal="left" wrapText="1" indent="3"/>
    </xf>
    <xf numFmtId="49"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left" vertical="top" wrapText="1" indent="1"/>
    </xf>
    <xf numFmtId="49" fontId="9" fillId="0" borderId="1" xfId="0" applyNumberFormat="1" applyFont="1" applyFill="1" applyBorder="1" applyAlignment="1">
      <alignment horizontal="left" vertical="top" wrapText="1" indent="2"/>
    </xf>
    <xf numFmtId="0" fontId="9" fillId="0" borderId="1" xfId="0" applyFont="1" applyFill="1" applyBorder="1" applyAlignment="1">
      <alignment vertical="center"/>
    </xf>
    <xf numFmtId="0" fontId="9" fillId="0" borderId="1" xfId="0" applyFont="1" applyFill="1" applyBorder="1" applyAlignment="1">
      <alignment horizontal="left" vertical="center" wrapText="1" indent="2"/>
    </xf>
    <xf numFmtId="49" fontId="9" fillId="0" borderId="1" xfId="0" applyNumberFormat="1" applyFont="1" applyFill="1" applyBorder="1" applyAlignment="1">
      <alignment horizontal="right" vertical="center" wrapText="1"/>
    </xf>
    <xf numFmtId="49" fontId="9" fillId="0" borderId="1" xfId="0" applyNumberFormat="1" applyFont="1" applyFill="1" applyBorder="1" applyAlignment="1">
      <alignment horizontal="left" vertical="center" wrapText="1" indent="2"/>
    </xf>
    <xf numFmtId="49" fontId="9" fillId="0" borderId="1" xfId="0" applyNumberFormat="1" applyFont="1" applyFill="1" applyBorder="1" applyAlignment="1">
      <alignment horizontal="left" vertical="top" wrapText="1" indent="1"/>
    </xf>
    <xf numFmtId="49" fontId="9" fillId="0" borderId="1" xfId="0" applyNumberFormat="1" applyFont="1" applyFill="1" applyBorder="1" applyAlignment="1">
      <alignment horizontal="left" vertical="top" wrapText="1" indent="3"/>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indent="1"/>
    </xf>
    <xf numFmtId="0" fontId="9" fillId="0" borderId="1" xfId="0" applyFont="1" applyFill="1" applyBorder="1" applyAlignment="1">
      <alignment/>
    </xf>
    <xf numFmtId="0" fontId="9" fillId="0" borderId="1" xfId="0" applyFont="1" applyFill="1" applyBorder="1" applyAlignment="1">
      <alignment horizontal="left" indent="2"/>
    </xf>
    <xf numFmtId="3" fontId="7" fillId="0" borderId="0" xfId="0" applyNumberFormat="1" applyFont="1" applyFill="1" applyAlignment="1">
      <alignment/>
    </xf>
    <xf numFmtId="0" fontId="7" fillId="0" borderId="1" xfId="0" applyFont="1" applyFill="1" applyBorder="1" applyAlignment="1">
      <alignment horizontal="center" vertical="center"/>
    </xf>
    <xf numFmtId="0" fontId="3" fillId="0" borderId="0" xfId="0" applyNumberFormat="1" applyFont="1" applyFill="1" applyAlignment="1">
      <alignment horizontal="left" vertical="center"/>
    </xf>
    <xf numFmtId="0" fontId="3" fillId="0" borderId="0" xfId="0" applyNumberFormat="1" applyFont="1" applyFill="1" applyAlignment="1">
      <alignment/>
    </xf>
    <xf numFmtId="0" fontId="3" fillId="0" borderId="0" xfId="0" applyNumberFormat="1" applyFont="1" applyFill="1" applyAlignment="1">
      <alignment horizontal="left" vertical="center"/>
    </xf>
    <xf numFmtId="0" fontId="7" fillId="0" borderId="0" xfId="0" applyNumberFormat="1" applyFont="1" applyFill="1" applyAlignment="1">
      <alignment horizontal="center" vertical="center" wrapText="1"/>
    </xf>
    <xf numFmtId="0" fontId="3" fillId="0" borderId="0" xfId="0" applyFont="1" applyAlignment="1">
      <alignment horizontal="right"/>
    </xf>
    <xf numFmtId="0" fontId="4" fillId="0" borderId="0" xfId="0" applyNumberFormat="1" applyFont="1" applyFill="1" applyAlignment="1">
      <alignment/>
    </xf>
    <xf numFmtId="49" fontId="11" fillId="0" borderId="0" xfId="0" applyNumberFormat="1" applyFont="1" applyFill="1" applyAlignment="1">
      <alignment horizontal="center"/>
    </xf>
    <xf numFmtId="0" fontId="4" fillId="0" borderId="0" xfId="0" applyFont="1" applyAlignment="1">
      <alignment/>
    </xf>
    <xf numFmtId="49" fontId="3" fillId="0" borderId="0" xfId="0" applyNumberFormat="1" applyFont="1" applyFill="1" applyAlignment="1">
      <alignment horizontal="center"/>
    </xf>
    <xf numFmtId="0" fontId="3" fillId="0" borderId="0" xfId="0" applyNumberFormat="1" applyFont="1" applyBorder="1" applyAlignment="1">
      <alignment horizontal="right" vertical="center"/>
    </xf>
    <xf numFmtId="49" fontId="3" fillId="0" borderId="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top" wrapText="1"/>
    </xf>
    <xf numFmtId="4" fontId="3" fillId="0" borderId="8" xfId="0" applyNumberFormat="1" applyFont="1" applyFill="1" applyBorder="1" applyAlignment="1">
      <alignment horizontal="center" vertical="top" wrapText="1"/>
    </xf>
    <xf numFmtId="49" fontId="3" fillId="0" borderId="1" xfId="0" applyNumberFormat="1" applyFont="1" applyFill="1" applyBorder="1" applyAlignment="1">
      <alignment horizontal="center"/>
    </xf>
    <xf numFmtId="0" fontId="7" fillId="0" borderId="1" xfId="0" applyFont="1" applyBorder="1" applyAlignment="1">
      <alignment vertical="top" wrapText="1"/>
    </xf>
    <xf numFmtId="179" fontId="3" fillId="0" borderId="1" xfId="0" applyNumberFormat="1" applyFont="1" applyBorder="1" applyAlignment="1">
      <alignment horizontal="right"/>
    </xf>
    <xf numFmtId="0" fontId="7" fillId="0" borderId="1" xfId="0" applyFont="1" applyBorder="1" applyAlignment="1">
      <alignment horizontal="left" vertical="top" wrapText="1"/>
    </xf>
    <xf numFmtId="49" fontId="3" fillId="0" borderId="1" xfId="0" applyNumberFormat="1" applyFont="1" applyFill="1" applyBorder="1" applyAlignment="1">
      <alignment horizontal="right" vertical="top"/>
    </xf>
    <xf numFmtId="0" fontId="3" fillId="0" borderId="1" xfId="0" applyFont="1" applyBorder="1" applyAlignment="1">
      <alignment vertical="top" wrapText="1"/>
    </xf>
    <xf numFmtId="0" fontId="3" fillId="0" borderId="1" xfId="0" applyFont="1" applyBorder="1" applyAlignment="1">
      <alignment horizontal="left" vertical="top" wrapText="1"/>
    </xf>
    <xf numFmtId="0" fontId="0" fillId="0" borderId="0" xfId="0" applyFont="1" applyAlignment="1">
      <alignment/>
    </xf>
    <xf numFmtId="49" fontId="12" fillId="0" borderId="0" xfId="0" applyNumberFormat="1" applyFont="1" applyAlignment="1">
      <alignment/>
    </xf>
    <xf numFmtId="4" fontId="11" fillId="0" borderId="0" xfId="0" applyNumberFormat="1" applyFont="1" applyFill="1" applyBorder="1" applyAlignment="1">
      <alignment/>
    </xf>
    <xf numFmtId="3" fontId="4" fillId="0" borderId="0" xfId="0" applyNumberFormat="1" applyFont="1" applyFill="1" applyAlignment="1">
      <alignment horizontal="right"/>
    </xf>
    <xf numFmtId="4" fontId="4" fillId="0" borderId="0" xfId="0" applyNumberFormat="1" applyFont="1" applyFill="1" applyAlignment="1">
      <alignment/>
    </xf>
    <xf numFmtId="4" fontId="3" fillId="0" borderId="0" xfId="0" applyNumberFormat="1" applyFont="1" applyFill="1" applyBorder="1" applyAlignment="1">
      <alignment/>
    </xf>
    <xf numFmtId="4" fontId="3"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right"/>
    </xf>
    <xf numFmtId="179" fontId="3" fillId="0" borderId="1" xfId="0" applyNumberFormat="1" applyFont="1" applyFill="1" applyBorder="1" applyAlignment="1">
      <alignment horizontal="right"/>
    </xf>
    <xf numFmtId="0" fontId="2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4" fontId="11" fillId="0" borderId="0" xfId="0" applyNumberFormat="1" applyFont="1" applyFill="1" applyAlignment="1">
      <alignment/>
    </xf>
    <xf numFmtId="49" fontId="3" fillId="0" borderId="0" xfId="0" applyNumberFormat="1" applyFont="1" applyAlignment="1">
      <alignment horizontal="center" vertical="top" wrapText="1"/>
    </xf>
    <xf numFmtId="49" fontId="5" fillId="0" borderId="0" xfId="0" applyNumberFormat="1" applyFont="1" applyAlignment="1">
      <alignment horizontal="center" vertical="top" wrapText="1"/>
    </xf>
    <xf numFmtId="0" fontId="5" fillId="0" borderId="0" xfId="0" applyFont="1" applyFill="1" applyAlignment="1">
      <alignment horizontal="center"/>
    </xf>
    <xf numFmtId="2" fontId="0" fillId="0" borderId="0" xfId="0" applyNumberFormat="1" applyFont="1" applyFill="1" applyAlignment="1">
      <alignment/>
    </xf>
    <xf numFmtId="4" fontId="3" fillId="0" borderId="0" xfId="0" applyNumberFormat="1" applyFont="1" applyFill="1" applyAlignment="1">
      <alignment/>
    </xf>
    <xf numFmtId="0" fontId="3" fillId="0" borderId="0" xfId="0" applyNumberFormat="1" applyFont="1" applyFill="1" applyBorder="1" applyAlignment="1">
      <alignment/>
    </xf>
    <xf numFmtId="49" fontId="11" fillId="0" borderId="0" xfId="0" applyNumberFormat="1" applyFont="1" applyFill="1" applyBorder="1" applyAlignment="1">
      <alignment horizontal="center"/>
    </xf>
    <xf numFmtId="4" fontId="4" fillId="0" borderId="0" xfId="0" applyNumberFormat="1" applyFont="1" applyFill="1" applyBorder="1" applyAlignment="1">
      <alignment/>
    </xf>
    <xf numFmtId="49" fontId="3" fillId="0" borderId="0" xfId="0" applyNumberFormat="1" applyFont="1" applyAlignment="1">
      <alignment horizontal="center"/>
    </xf>
    <xf numFmtId="2" fontId="3" fillId="0" borderId="0" xfId="0" applyNumberFormat="1" applyFont="1" applyBorder="1" applyAlignment="1">
      <alignment/>
    </xf>
    <xf numFmtId="49" fontId="3" fillId="0" borderId="0" xfId="0" applyNumberFormat="1" applyFont="1" applyAlignment="1">
      <alignment horizontal="left"/>
    </xf>
    <xf numFmtId="49" fontId="3" fillId="0" borderId="0" xfId="0" applyNumberFormat="1" applyFont="1" applyAlignment="1">
      <alignment horizontal="center" vertical="top"/>
    </xf>
    <xf numFmtId="179" fontId="3" fillId="0" borderId="0" xfId="0" applyNumberFormat="1" applyFont="1" applyAlignment="1">
      <alignment horizontal="center" vertical="top"/>
    </xf>
    <xf numFmtId="2" fontId="3" fillId="0" borderId="0" xfId="0" applyNumberFormat="1" applyFont="1" applyAlignment="1">
      <alignment horizontal="left" vertical="top"/>
    </xf>
    <xf numFmtId="49" fontId="4" fillId="0" borderId="0" xfId="0" applyNumberFormat="1" applyFont="1" applyAlignment="1">
      <alignment horizontal="left"/>
    </xf>
    <xf numFmtId="49" fontId="4" fillId="0" borderId="0" xfId="0" applyNumberFormat="1" applyFont="1" applyAlignment="1">
      <alignment horizontal="left" vertical="top"/>
    </xf>
    <xf numFmtId="179" fontId="4" fillId="0" borderId="0" xfId="0" applyNumberFormat="1" applyFont="1" applyAlignment="1">
      <alignment horizontal="center"/>
    </xf>
    <xf numFmtId="2" fontId="4" fillId="0" borderId="0" xfId="0" applyNumberFormat="1" applyFont="1" applyAlignment="1">
      <alignment horizontal="left"/>
    </xf>
    <xf numFmtId="49" fontId="5" fillId="0" borderId="0" xfId="0" applyNumberFormat="1" applyFont="1" applyAlignment="1">
      <alignment horizontal="left" vertical="top"/>
    </xf>
    <xf numFmtId="179" fontId="5" fillId="0" borderId="0" xfId="0" applyNumberFormat="1" applyFont="1" applyAlignment="1">
      <alignment horizontal="center" vertical="top"/>
    </xf>
    <xf numFmtId="2" fontId="5" fillId="0" borderId="0" xfId="0" applyNumberFormat="1" applyFont="1" applyAlignment="1">
      <alignment horizontal="left" vertical="top"/>
    </xf>
    <xf numFmtId="49" fontId="3" fillId="0" borderId="0" xfId="0" applyNumberFormat="1" applyFont="1" applyAlignment="1">
      <alignment horizontal="left" indent="15"/>
    </xf>
    <xf numFmtId="2" fontId="3" fillId="0" borderId="0" xfId="0" applyNumberFormat="1" applyFont="1" applyAlignment="1">
      <alignment horizontal="center" wrapText="1"/>
    </xf>
    <xf numFmtId="2" fontId="3" fillId="0" borderId="1" xfId="0" applyNumberFormat="1" applyFont="1" applyBorder="1" applyAlignment="1">
      <alignment horizontal="center" vertical="center" wrapText="1"/>
    </xf>
    <xf numFmtId="49" fontId="7" fillId="0" borderId="1" xfId="0" applyNumberFormat="1" applyFont="1" applyBorder="1" applyAlignment="1">
      <alignment horizontal="center"/>
    </xf>
    <xf numFmtId="3" fontId="7" fillId="0" borderId="1" xfId="0" applyNumberFormat="1" applyFont="1" applyFill="1" applyBorder="1" applyAlignment="1">
      <alignment horizontal="right" vertical="top"/>
    </xf>
    <xf numFmtId="179" fontId="7" fillId="0" borderId="1" xfId="0" applyNumberFormat="1" applyFont="1" applyFill="1" applyBorder="1" applyAlignment="1">
      <alignment horizontal="right" vertical="top"/>
    </xf>
    <xf numFmtId="49" fontId="3" fillId="0" borderId="1" xfId="0" applyNumberFormat="1" applyFont="1" applyBorder="1" applyAlignment="1">
      <alignment horizontal="right"/>
    </xf>
    <xf numFmtId="179" fontId="3" fillId="0" borderId="1" xfId="0" applyNumberFormat="1" applyFont="1" applyFill="1" applyBorder="1" applyAlignment="1">
      <alignment horizontal="right" vertical="top"/>
    </xf>
    <xf numFmtId="49" fontId="7" fillId="0" borderId="1" xfId="0" applyNumberFormat="1" applyFont="1" applyBorder="1" applyAlignment="1">
      <alignment horizontal="right"/>
    </xf>
    <xf numFmtId="49" fontId="3" fillId="0" borderId="1" xfId="0" applyNumberFormat="1" applyFont="1" applyFill="1" applyBorder="1" applyAlignment="1">
      <alignment vertical="top" wrapText="1"/>
    </xf>
    <xf numFmtId="2" fontId="3" fillId="0" borderId="1" xfId="0" applyNumberFormat="1" applyFont="1" applyFill="1" applyBorder="1" applyAlignment="1">
      <alignment vertical="top" wrapText="1"/>
    </xf>
    <xf numFmtId="49" fontId="7" fillId="0" borderId="1" xfId="0" applyNumberFormat="1" applyFont="1" applyBorder="1" applyAlignment="1">
      <alignment horizontal="right" vertical="top" wrapText="1"/>
    </xf>
    <xf numFmtId="204" fontId="3" fillId="0" borderId="1" xfId="0" applyNumberFormat="1" applyFont="1" applyBorder="1" applyAlignment="1">
      <alignment horizontal="left" vertical="top" wrapText="1"/>
    </xf>
    <xf numFmtId="0" fontId="5" fillId="0" borderId="0" xfId="0" applyFont="1" applyAlignment="1">
      <alignment horizontal="center" vertical="center" wrapText="1"/>
    </xf>
    <xf numFmtId="3" fontId="3" fillId="0" borderId="0" xfId="0" applyNumberFormat="1" applyFont="1" applyBorder="1" applyAlignment="1">
      <alignment horizontal="right" wrapText="1"/>
    </xf>
    <xf numFmtId="2" fontId="3" fillId="0" borderId="0" xfId="0" applyNumberFormat="1" applyFont="1" applyBorder="1" applyAlignment="1">
      <alignment horizontal="center" wrapText="1"/>
    </xf>
    <xf numFmtId="0" fontId="3" fillId="0" borderId="0" xfId="0" applyFont="1" applyAlignment="1">
      <alignment/>
    </xf>
    <xf numFmtId="0" fontId="16" fillId="0" borderId="0" xfId="0" applyFont="1" applyAlignment="1">
      <alignment/>
    </xf>
    <xf numFmtId="2" fontId="3" fillId="0" borderId="0" xfId="0" applyNumberFormat="1" applyFont="1" applyAlignment="1">
      <alignment horizontal="right"/>
    </xf>
    <xf numFmtId="0" fontId="4" fillId="0" borderId="0" xfId="0" applyNumberFormat="1" applyFont="1" applyAlignment="1">
      <alignment horizontal="right" vertical="center"/>
    </xf>
    <xf numFmtId="2" fontId="3" fillId="0" borderId="0" xfId="0" applyNumberFormat="1" applyFont="1" applyAlignment="1">
      <alignment horizontal="right"/>
    </xf>
    <xf numFmtId="2" fontId="3" fillId="0" borderId="0" xfId="0" applyNumberFormat="1" applyFont="1" applyAlignment="1">
      <alignment/>
    </xf>
    <xf numFmtId="2" fontId="4" fillId="0" borderId="0" xfId="0" applyNumberFormat="1" applyFont="1" applyBorder="1" applyAlignment="1">
      <alignment/>
    </xf>
    <xf numFmtId="0" fontId="4" fillId="0" borderId="0" xfId="0" applyFont="1" applyAlignment="1">
      <alignment horizontal="centerContinuous"/>
    </xf>
    <xf numFmtId="0" fontId="7" fillId="0" borderId="1" xfId="0" applyFont="1" applyBorder="1" applyAlignment="1">
      <alignment horizontal="center" vertical="top" wrapText="1"/>
    </xf>
    <xf numFmtId="49" fontId="3" fillId="0" borderId="1" xfId="0" applyNumberFormat="1" applyFont="1" applyBorder="1" applyAlignment="1">
      <alignment horizontal="center"/>
    </xf>
    <xf numFmtId="49" fontId="7" fillId="0" borderId="1" xfId="0" applyNumberFormat="1" applyFont="1" applyFill="1" applyBorder="1" applyAlignment="1">
      <alignment vertical="top" wrapText="1"/>
    </xf>
    <xf numFmtId="0" fontId="9" fillId="0" borderId="1" xfId="0" applyFont="1" applyBorder="1" applyAlignment="1">
      <alignment horizontal="right" vertical="center"/>
    </xf>
    <xf numFmtId="0" fontId="9" fillId="0" borderId="1" xfId="0" applyFont="1" applyBorder="1" applyAlignment="1">
      <alignment horizontal="left" vertical="center" wrapText="1" indent="2"/>
    </xf>
    <xf numFmtId="49" fontId="9" fillId="0" borderId="1" xfId="0" applyNumberFormat="1" applyFont="1" applyFill="1" applyBorder="1" applyAlignment="1">
      <alignment horizontal="center" vertical="top" wrapText="1"/>
    </xf>
    <xf numFmtId="0" fontId="3" fillId="0" borderId="1" xfId="0" applyFont="1" applyBorder="1" applyAlignment="1">
      <alignment horizontal="left" wrapText="1"/>
    </xf>
    <xf numFmtId="3" fontId="3" fillId="0" borderId="1" xfId="0" applyNumberFormat="1" applyFont="1" applyBorder="1" applyAlignment="1">
      <alignment horizontal="right" vertical="top"/>
    </xf>
    <xf numFmtId="179" fontId="3" fillId="0" borderId="1" xfId="0" applyNumberFormat="1" applyFont="1" applyBorder="1" applyAlignment="1">
      <alignment horizontal="right" vertical="top"/>
    </xf>
    <xf numFmtId="0" fontId="3" fillId="0" borderId="0" xfId="0" applyFont="1" applyBorder="1" applyAlignment="1">
      <alignment horizontal="center"/>
    </xf>
    <xf numFmtId="0" fontId="7" fillId="0" borderId="1" xfId="0" applyFont="1" applyBorder="1" applyAlignment="1">
      <alignment horizontal="center"/>
    </xf>
    <xf numFmtId="3" fontId="7" fillId="0" borderId="1" xfId="0" applyNumberFormat="1" applyFont="1" applyBorder="1" applyAlignment="1">
      <alignment horizontal="right" vertical="top"/>
    </xf>
    <xf numFmtId="179" fontId="7" fillId="0" borderId="1" xfId="0" applyNumberFormat="1" applyFont="1" applyBorder="1" applyAlignment="1">
      <alignment horizontal="right" vertical="top"/>
    </xf>
    <xf numFmtId="3" fontId="3" fillId="0" borderId="0" xfId="0" applyNumberFormat="1" applyFont="1" applyBorder="1" applyAlignment="1">
      <alignment/>
    </xf>
    <xf numFmtId="0" fontId="7" fillId="0" borderId="1" xfId="0" applyFont="1" applyBorder="1" applyAlignment="1">
      <alignment horizontal="center" vertical="center"/>
    </xf>
    <xf numFmtId="0" fontId="3" fillId="0" borderId="1" xfId="0" applyFont="1" applyBorder="1" applyAlignment="1">
      <alignment horizontal="left" vertical="center" wrapText="1" indent="1"/>
    </xf>
    <xf numFmtId="3" fontId="3" fillId="0" borderId="1" xfId="0" applyNumberFormat="1" applyFont="1" applyBorder="1" applyAlignment="1">
      <alignment horizontal="right" vertical="center"/>
    </xf>
    <xf numFmtId="179" fontId="3" fillId="0" borderId="1" xfId="0" applyNumberFormat="1" applyFont="1" applyBorder="1" applyAlignment="1">
      <alignment horizontal="right" vertical="center"/>
    </xf>
    <xf numFmtId="0" fontId="3" fillId="0" borderId="1" xfId="0" applyFont="1" applyBorder="1" applyAlignment="1">
      <alignment/>
    </xf>
    <xf numFmtId="0" fontId="7" fillId="0" borderId="0" xfId="0" applyFont="1" applyBorder="1" applyAlignment="1">
      <alignment/>
    </xf>
    <xf numFmtId="49" fontId="3" fillId="0" borderId="0" xfId="0" applyNumberFormat="1" applyFont="1" applyBorder="1" applyAlignment="1">
      <alignment horizontal="center"/>
    </xf>
    <xf numFmtId="0" fontId="26" fillId="0" borderId="0" xfId="0" applyFont="1" applyBorder="1" applyAlignment="1">
      <alignment/>
    </xf>
    <xf numFmtId="0" fontId="4" fillId="0" borderId="0" xfId="0" applyFont="1" applyBorder="1" applyAlignment="1">
      <alignment horizontal="left"/>
    </xf>
    <xf numFmtId="49" fontId="4" fillId="0" borderId="0" xfId="0" applyNumberFormat="1" applyFont="1" applyAlignment="1">
      <alignment vertical="top" wrapText="1"/>
    </xf>
    <xf numFmtId="49" fontId="4" fillId="0" borderId="0" xfId="0" applyNumberFormat="1" applyFont="1" applyAlignment="1">
      <alignment horizontal="left" vertical="top" wrapText="1"/>
    </xf>
    <xf numFmtId="49" fontId="3" fillId="0" borderId="1" xfId="0" applyNumberFormat="1" applyFont="1" applyFill="1" applyBorder="1" applyAlignment="1">
      <alignment horizontal="right" vertical="center" wrapText="1"/>
    </xf>
    <xf numFmtId="49" fontId="7" fillId="0" borderId="1" xfId="0" applyNumberFormat="1" applyFont="1" applyBorder="1" applyAlignment="1">
      <alignment horizontal="center" vertical="center"/>
    </xf>
    <xf numFmtId="3" fontId="3" fillId="0" borderId="1" xfId="0" applyNumberFormat="1" applyFont="1" applyBorder="1" applyAlignment="1">
      <alignment/>
    </xf>
    <xf numFmtId="0" fontId="9" fillId="0" borderId="1" xfId="0" applyFont="1" applyBorder="1" applyAlignment="1">
      <alignment horizontal="left" vertical="top" wrapText="1" indent="1"/>
    </xf>
    <xf numFmtId="49" fontId="7" fillId="0" borderId="1" xfId="0" applyNumberFormat="1" applyFont="1" applyBorder="1" applyAlignment="1">
      <alignment horizontal="center" vertical="top"/>
    </xf>
    <xf numFmtId="49" fontId="3" fillId="0" borderId="1" xfId="0" applyNumberFormat="1" applyFont="1" applyBorder="1" applyAlignment="1">
      <alignment/>
    </xf>
    <xf numFmtId="49" fontId="3"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49" fontId="7" fillId="0" borderId="1" xfId="0" applyNumberFormat="1" applyFont="1" applyBorder="1" applyAlignment="1">
      <alignment horizontal="center" vertical="top" wrapText="1"/>
    </xf>
    <xf numFmtId="3" fontId="7" fillId="0" borderId="1" xfId="0" applyNumberFormat="1" applyFont="1" applyBorder="1" applyAlignment="1">
      <alignment vertical="top"/>
    </xf>
    <xf numFmtId="49" fontId="9" fillId="0" borderId="1" xfId="0" applyNumberFormat="1" applyFont="1" applyBorder="1" applyAlignment="1">
      <alignment horizontal="right"/>
    </xf>
    <xf numFmtId="49" fontId="3" fillId="0" borderId="0" xfId="0" applyNumberFormat="1" applyFont="1" applyAlignment="1">
      <alignment/>
    </xf>
    <xf numFmtId="3" fontId="3" fillId="0" borderId="0" xfId="0" applyNumberFormat="1" applyFont="1" applyBorder="1" applyAlignment="1">
      <alignment/>
    </xf>
    <xf numFmtId="0" fontId="0" fillId="0" borderId="0" xfId="0" applyFont="1" applyAlignment="1">
      <alignment horizontal="right"/>
    </xf>
    <xf numFmtId="0" fontId="3" fillId="0" borderId="0" xfId="0" applyNumberFormat="1" applyFont="1" applyBorder="1" applyAlignment="1">
      <alignment horizontal="right"/>
    </xf>
    <xf numFmtId="49" fontId="11" fillId="0" borderId="0" xfId="0" applyNumberFormat="1" applyFont="1" applyBorder="1" applyAlignment="1">
      <alignment/>
    </xf>
    <xf numFmtId="172" fontId="9" fillId="0" borderId="0" xfId="0" applyNumberFormat="1" applyFont="1" applyAlignment="1">
      <alignment/>
    </xf>
    <xf numFmtId="0" fontId="11" fillId="0" borderId="0" xfId="0" applyFont="1" applyAlignment="1">
      <alignment/>
    </xf>
    <xf numFmtId="0" fontId="7" fillId="0" borderId="0" xfId="0" applyFont="1" applyAlignment="1">
      <alignment horizontal="center"/>
    </xf>
    <xf numFmtId="49" fontId="3" fillId="0" borderId="0" xfId="0" applyNumberFormat="1" applyFont="1" applyAlignment="1">
      <alignment vertical="top" wrapText="1"/>
    </xf>
    <xf numFmtId="49" fontId="3" fillId="0" borderId="0" xfId="0" applyNumberFormat="1" applyFont="1" applyAlignment="1">
      <alignment horizontal="centerContinuous" vertical="top" wrapText="1"/>
    </xf>
    <xf numFmtId="49" fontId="4" fillId="0" borderId="0" xfId="0" applyNumberFormat="1" applyFont="1" applyAlignment="1">
      <alignment horizontal="centerContinuous" vertical="top" wrapText="1"/>
    </xf>
    <xf numFmtId="0" fontId="3" fillId="0" borderId="1" xfId="0" applyFont="1" applyBorder="1" applyAlignment="1">
      <alignment horizontal="center"/>
    </xf>
    <xf numFmtId="3" fontId="7" fillId="0" borderId="1" xfId="0" applyNumberFormat="1" applyFont="1" applyBorder="1" applyAlignment="1">
      <alignment/>
    </xf>
    <xf numFmtId="179" fontId="7" fillId="0" borderId="1" xfId="0" applyNumberFormat="1" applyFont="1" applyBorder="1" applyAlignment="1">
      <alignment/>
    </xf>
    <xf numFmtId="3" fontId="3" fillId="0" borderId="1" xfId="0" applyNumberFormat="1" applyFont="1" applyBorder="1" applyAlignment="1">
      <alignment/>
    </xf>
    <xf numFmtId="49" fontId="5" fillId="0" borderId="0" xfId="0" applyNumberFormat="1" applyFont="1" applyAlignment="1">
      <alignment horizontal="center" vertical="top"/>
    </xf>
    <xf numFmtId="179" fontId="7" fillId="0" borderId="1" xfId="0" applyNumberFormat="1" applyFont="1" applyBorder="1" applyAlignment="1">
      <alignment horizontal="center"/>
    </xf>
    <xf numFmtId="0" fontId="3" fillId="0" borderId="1" xfId="0" applyFont="1" applyBorder="1" applyAlignment="1">
      <alignment/>
    </xf>
    <xf numFmtId="49" fontId="4" fillId="0" borderId="0" xfId="0" applyNumberFormat="1" applyFont="1" applyAlignment="1">
      <alignment horizontal="center" vertical="top" wrapText="1"/>
    </xf>
    <xf numFmtId="0" fontId="6" fillId="0" borderId="0" xfId="0" applyFont="1" applyFill="1" applyAlignment="1">
      <alignment horizontal="center"/>
    </xf>
    <xf numFmtId="49" fontId="4" fillId="0" borderId="0" xfId="0" applyNumberFormat="1" applyFont="1" applyFill="1" applyAlignment="1">
      <alignment horizontal="left" vertical="top"/>
    </xf>
    <xf numFmtId="0" fontId="3" fillId="0" borderId="0" xfId="0" applyFont="1" applyFill="1" applyBorder="1" applyAlignment="1">
      <alignment horizontal="right"/>
    </xf>
    <xf numFmtId="0" fontId="3"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172" fontId="3" fillId="0" borderId="1" xfId="0" applyNumberFormat="1" applyFont="1" applyFill="1" applyBorder="1" applyAlignment="1">
      <alignment horizontal="center"/>
    </xf>
    <xf numFmtId="172" fontId="3" fillId="0" borderId="1" xfId="0" applyNumberFormat="1" applyFont="1" applyFill="1" applyBorder="1" applyAlignment="1">
      <alignment/>
    </xf>
    <xf numFmtId="4" fontId="3" fillId="0" borderId="1" xfId="0" applyNumberFormat="1" applyFont="1" applyFill="1" applyBorder="1" applyAlignment="1">
      <alignment/>
    </xf>
    <xf numFmtId="0" fontId="7" fillId="0" borderId="1" xfId="0" applyFont="1" applyFill="1" applyBorder="1" applyAlignment="1">
      <alignment horizontal="right" wrapText="1"/>
    </xf>
    <xf numFmtId="4" fontId="12" fillId="0" borderId="0" xfId="0" applyNumberFormat="1" applyFont="1" applyFill="1" applyBorder="1" applyAlignment="1">
      <alignment/>
    </xf>
    <xf numFmtId="0" fontId="5" fillId="0" borderId="0" xfId="0" applyFont="1" applyAlignment="1">
      <alignment horizontal="left"/>
    </xf>
    <xf numFmtId="0" fontId="3" fillId="0" borderId="1" xfId="0" applyFont="1" applyBorder="1" applyAlignment="1">
      <alignment horizontal="center" wrapText="1"/>
    </xf>
    <xf numFmtId="3" fontId="3" fillId="0" borderId="1" xfId="0" applyNumberFormat="1" applyFont="1" applyBorder="1" applyAlignment="1">
      <alignment horizontal="center"/>
    </xf>
    <xf numFmtId="0" fontId="3" fillId="0" borderId="8" xfId="0" applyFont="1" applyBorder="1" applyAlignment="1">
      <alignment wrapText="1"/>
    </xf>
    <xf numFmtId="3" fontId="3" fillId="0" borderId="8" xfId="0" applyNumberFormat="1" applyFont="1" applyBorder="1" applyAlignment="1">
      <alignment horizontal="right"/>
    </xf>
    <xf numFmtId="0" fontId="3" fillId="0" borderId="9" xfId="0" applyFont="1" applyBorder="1" applyAlignment="1">
      <alignment wrapText="1"/>
    </xf>
    <xf numFmtId="0" fontId="7" fillId="0" borderId="1" xfId="0" applyFont="1" applyBorder="1" applyAlignment="1">
      <alignment horizontal="left"/>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177" fontId="0" fillId="0" borderId="0" xfId="0" applyNumberFormat="1" applyFont="1" applyFill="1" applyAlignment="1">
      <alignment horizontal="right"/>
    </xf>
    <xf numFmtId="0" fontId="16" fillId="0" borderId="0" xfId="0" applyFont="1" applyFill="1" applyAlignment="1">
      <alignment horizontal="center"/>
    </xf>
    <xf numFmtId="177" fontId="16" fillId="0" borderId="0" xfId="0" applyNumberFormat="1" applyFont="1" applyFill="1" applyAlignment="1">
      <alignment horizontal="center"/>
    </xf>
    <xf numFmtId="0" fontId="0" fillId="0" borderId="0" xfId="0" applyFont="1" applyFill="1" applyBorder="1" applyAlignment="1">
      <alignment horizontal="centerContinuous"/>
    </xf>
    <xf numFmtId="177" fontId="0" fillId="0" borderId="0" xfId="0" applyNumberFormat="1" applyFont="1" applyFill="1" applyBorder="1" applyAlignment="1">
      <alignment horizontal="right"/>
    </xf>
    <xf numFmtId="0" fontId="7" fillId="0" borderId="0" xfId="0" applyFont="1" applyFill="1" applyBorder="1" applyAlignment="1">
      <alignment horizontal="left"/>
    </xf>
    <xf numFmtId="3" fontId="5" fillId="0" borderId="0" xfId="0" applyNumberFormat="1" applyFont="1" applyFill="1" applyBorder="1" applyAlignment="1">
      <alignment horizontal="center"/>
    </xf>
    <xf numFmtId="0" fontId="28" fillId="0" borderId="0" xfId="0" applyFont="1" applyFill="1" applyAlignment="1">
      <alignment/>
    </xf>
    <xf numFmtId="0" fontId="28"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horizontal="center"/>
    </xf>
    <xf numFmtId="0" fontId="29" fillId="0" borderId="0" xfId="0" applyFont="1" applyFill="1" applyBorder="1" applyAlignment="1">
      <alignment horizontal="center"/>
    </xf>
    <xf numFmtId="177" fontId="29" fillId="0" borderId="0" xfId="0" applyNumberFormat="1" applyFont="1" applyFill="1" applyBorder="1" applyAlignment="1">
      <alignment horizontal="center"/>
    </xf>
    <xf numFmtId="0" fontId="30" fillId="0" borderId="10" xfId="0" applyFont="1" applyFill="1" applyBorder="1" applyAlignment="1">
      <alignment horizontal="center"/>
    </xf>
    <xf numFmtId="3" fontId="30" fillId="0" borderId="10" xfId="0" applyNumberFormat="1" applyFont="1" applyFill="1" applyBorder="1" applyAlignment="1">
      <alignment horizontal="right"/>
    </xf>
    <xf numFmtId="177" fontId="30" fillId="0" borderId="10" xfId="0" applyNumberFormat="1" applyFont="1" applyFill="1" applyBorder="1" applyAlignment="1">
      <alignment horizontal="right"/>
    </xf>
    <xf numFmtId="0" fontId="3" fillId="0" borderId="10" xfId="0" applyFont="1" applyFill="1" applyBorder="1" applyAlignment="1">
      <alignment horizontal="right"/>
    </xf>
    <xf numFmtId="0" fontId="14"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3" fontId="12" fillId="0" borderId="7" xfId="0" applyNumberFormat="1" applyFont="1" applyFill="1" applyBorder="1" applyAlignment="1">
      <alignment horizontal="center" vertical="center" wrapText="1"/>
    </xf>
    <xf numFmtId="177" fontId="7" fillId="0" borderId="1" xfId="0" applyNumberFormat="1" applyFont="1" applyFill="1" applyBorder="1" applyAlignment="1">
      <alignment horizontal="right"/>
    </xf>
    <xf numFmtId="0" fontId="28" fillId="0" borderId="7" xfId="0" applyFont="1" applyFill="1" applyBorder="1" applyAlignment="1">
      <alignment horizontal="center"/>
    </xf>
    <xf numFmtId="0" fontId="28" fillId="0" borderId="1" xfId="0" applyFont="1" applyFill="1" applyBorder="1" applyAlignment="1">
      <alignment/>
    </xf>
    <xf numFmtId="0" fontId="17" fillId="0" borderId="0" xfId="0" applyFont="1" applyFill="1" applyAlignment="1">
      <alignment/>
    </xf>
    <xf numFmtId="0" fontId="17" fillId="0" borderId="0" xfId="0" applyFont="1" applyFill="1" applyBorder="1" applyAlignment="1">
      <alignment/>
    </xf>
    <xf numFmtId="0" fontId="17" fillId="0" borderId="7" xfId="0" applyFont="1" applyFill="1" applyBorder="1" applyAlignment="1">
      <alignment horizontal="center"/>
    </xf>
    <xf numFmtId="0" fontId="17" fillId="0" borderId="1" xfId="0" applyFont="1" applyFill="1" applyBorder="1" applyAlignment="1">
      <alignment/>
    </xf>
    <xf numFmtId="0" fontId="24" fillId="0" borderId="0" xfId="0" applyFont="1" applyFill="1" applyAlignment="1">
      <alignment/>
    </xf>
    <xf numFmtId="0" fontId="24" fillId="0" borderId="0" xfId="0" applyFont="1" applyFill="1" applyBorder="1" applyAlignment="1">
      <alignment/>
    </xf>
    <xf numFmtId="177" fontId="7" fillId="0" borderId="1" xfId="0" applyNumberFormat="1" applyFont="1" applyFill="1" applyBorder="1" applyAlignment="1">
      <alignment horizontal="right" wrapText="1"/>
    </xf>
    <xf numFmtId="0" fontId="4" fillId="0" borderId="1" xfId="0" applyFont="1" applyFill="1" applyBorder="1" applyAlignment="1">
      <alignment horizontal="left"/>
    </xf>
    <xf numFmtId="0" fontId="14" fillId="0" borderId="0" xfId="0" applyFont="1" applyFill="1" applyAlignment="1">
      <alignment/>
    </xf>
    <xf numFmtId="0" fontId="14" fillId="0" borderId="0" xfId="0" applyFont="1" applyFill="1" applyAlignment="1">
      <alignment wrapText="1"/>
    </xf>
    <xf numFmtId="177" fontId="0" fillId="0" borderId="0" xfId="0" applyNumberFormat="1" applyFont="1" applyFill="1" applyAlignment="1">
      <alignment/>
    </xf>
    <xf numFmtId="177" fontId="17" fillId="0" borderId="0" xfId="0" applyNumberFormat="1" applyFont="1" applyFill="1" applyAlignment="1">
      <alignment/>
    </xf>
    <xf numFmtId="3" fontId="11" fillId="0" borderId="0" xfId="0" applyNumberFormat="1" applyFont="1" applyFill="1" applyBorder="1" applyAlignment="1">
      <alignment horizontal="right"/>
    </xf>
    <xf numFmtId="0" fontId="3" fillId="0" borderId="1" xfId="0" applyFont="1" applyFill="1" applyBorder="1" applyAlignment="1">
      <alignment horizontal="left" wrapText="1" indent="4"/>
    </xf>
    <xf numFmtId="177" fontId="12" fillId="0" borderId="0" xfId="0" applyNumberFormat="1" applyFont="1" applyFill="1" applyAlignment="1">
      <alignment/>
    </xf>
    <xf numFmtId="175" fontId="3" fillId="0" borderId="0" xfId="0" applyNumberFormat="1" applyFont="1" applyAlignment="1">
      <alignment/>
    </xf>
    <xf numFmtId="175" fontId="12" fillId="0" borderId="0" xfId="0" applyNumberFormat="1" applyFont="1" applyAlignment="1">
      <alignment/>
    </xf>
    <xf numFmtId="4" fontId="5" fillId="0" borderId="0" xfId="0" applyNumberFormat="1" applyFont="1" applyBorder="1" applyAlignment="1">
      <alignment horizontal="center"/>
    </xf>
    <xf numFmtId="4" fontId="5" fillId="0" borderId="0" xfId="0" applyNumberFormat="1" applyFont="1" applyFill="1" applyBorder="1" applyAlignment="1">
      <alignment horizontal="left"/>
    </xf>
    <xf numFmtId="4" fontId="5" fillId="0" borderId="0" xfId="0" applyNumberFormat="1" applyFont="1" applyBorder="1" applyAlignment="1">
      <alignment horizontal="left"/>
    </xf>
    <xf numFmtId="0" fontId="7" fillId="0" borderId="0" xfId="0" applyFont="1" applyAlignment="1">
      <alignment horizontal="center"/>
    </xf>
    <xf numFmtId="0" fontId="7" fillId="0" borderId="0" xfId="0" applyFont="1" applyFill="1" applyAlignment="1">
      <alignment horizontal="center"/>
    </xf>
    <xf numFmtId="14" fontId="3" fillId="0" borderId="1" xfId="0" applyNumberFormat="1" applyFont="1" applyBorder="1" applyAlignment="1">
      <alignment horizontal="center" vertical="center"/>
    </xf>
    <xf numFmtId="0" fontId="7" fillId="0" borderId="0" xfId="0" applyFont="1" applyAlignment="1">
      <alignment vertical="center"/>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7" fillId="0" borderId="7" xfId="0" applyFont="1" applyBorder="1" applyAlignment="1">
      <alignment horizontal="center"/>
    </xf>
    <xf numFmtId="3" fontId="7" fillId="0" borderId="7" xfId="0" applyNumberFormat="1" applyFont="1" applyFill="1" applyBorder="1" applyAlignment="1">
      <alignment/>
    </xf>
    <xf numFmtId="3" fontId="7" fillId="0" borderId="7" xfId="0" applyNumberFormat="1" applyFont="1" applyBorder="1" applyAlignment="1">
      <alignment/>
    </xf>
    <xf numFmtId="0" fontId="7" fillId="0" borderId="1" xfId="0" applyFont="1" applyBorder="1" applyAlignment="1">
      <alignment/>
    </xf>
    <xf numFmtId="3" fontId="4" fillId="0" borderId="0" xfId="22" applyNumberFormat="1" applyFont="1" applyFill="1" applyBorder="1">
      <alignment/>
      <protection/>
    </xf>
    <xf numFmtId="0" fontId="3" fillId="0" borderId="0" xfId="22" applyFont="1" applyFill="1" applyBorder="1" applyAlignment="1">
      <alignment horizontal="right"/>
      <protection/>
    </xf>
    <xf numFmtId="0" fontId="4" fillId="0" borderId="0" xfId="22" applyFont="1" applyFill="1" applyBorder="1">
      <alignment/>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wrapText="1"/>
    </xf>
    <xf numFmtId="3" fontId="7" fillId="0" borderId="12" xfId="22" applyNumberFormat="1" applyFont="1" applyFill="1" applyBorder="1" applyAlignment="1">
      <alignment horizontal="left"/>
      <protection/>
    </xf>
    <xf numFmtId="3" fontId="7" fillId="0" borderId="12" xfId="22" applyNumberFormat="1" applyFont="1" applyFill="1" applyBorder="1">
      <alignment/>
      <protection/>
    </xf>
    <xf numFmtId="3" fontId="9" fillId="0" borderId="12" xfId="22" applyNumberFormat="1" applyFont="1" applyFill="1" applyBorder="1">
      <alignment/>
      <protection/>
    </xf>
    <xf numFmtId="3" fontId="27" fillId="0" borderId="1" xfId="22" applyNumberFormat="1" applyFont="1" applyFill="1" applyBorder="1">
      <alignment/>
      <protection/>
    </xf>
    <xf numFmtId="3" fontId="9" fillId="0" borderId="1" xfId="22" applyNumberFormat="1" applyFont="1" applyFill="1" applyBorder="1">
      <alignment/>
      <protection/>
    </xf>
    <xf numFmtId="3" fontId="7" fillId="0" borderId="1" xfId="22" applyNumberFormat="1" applyFont="1" applyFill="1" applyBorder="1">
      <alignment/>
      <protection/>
    </xf>
    <xf numFmtId="3" fontId="7" fillId="0" borderId="1" xfId="22" applyNumberFormat="1" applyFont="1" applyFill="1" applyBorder="1" applyAlignment="1">
      <alignment wrapText="1"/>
      <protection/>
    </xf>
    <xf numFmtId="3" fontId="3" fillId="0" borderId="1" xfId="22" applyNumberFormat="1" applyFont="1" applyFill="1" applyBorder="1">
      <alignment/>
      <protection/>
    </xf>
    <xf numFmtId="3" fontId="3" fillId="0" borderId="1" xfId="22" applyNumberFormat="1" applyFont="1" applyFill="1" applyBorder="1" applyAlignment="1">
      <alignment/>
      <protection/>
    </xf>
    <xf numFmtId="3" fontId="7" fillId="0" borderId="1" xfId="22" applyNumberFormat="1" applyFont="1" applyFill="1" applyBorder="1" applyAlignment="1">
      <alignment/>
      <protection/>
    </xf>
    <xf numFmtId="3" fontId="7" fillId="0" borderId="1" xfId="22" applyNumberFormat="1" applyFont="1" applyFill="1" applyBorder="1" applyAlignment="1">
      <alignment horizontal="justify" wrapText="1"/>
      <protection/>
    </xf>
    <xf numFmtId="3" fontId="3" fillId="0" borderId="1" xfId="22" applyNumberFormat="1" applyFont="1" applyFill="1" applyBorder="1" applyAlignment="1">
      <alignment wrapText="1"/>
      <protection/>
    </xf>
    <xf numFmtId="3" fontId="9" fillId="0" borderId="1" xfId="22" applyNumberFormat="1" applyFont="1" applyFill="1" applyBorder="1" applyAlignment="1">
      <alignment horizontal="center"/>
      <protection/>
    </xf>
    <xf numFmtId="3" fontId="9" fillId="0" borderId="1" xfId="22" applyNumberFormat="1" applyFont="1" applyFill="1" applyBorder="1" applyAlignment="1">
      <alignment horizontal="right"/>
      <protection/>
    </xf>
    <xf numFmtId="3" fontId="9" fillId="0" borderId="1" xfId="22" applyNumberFormat="1" applyFont="1" applyFill="1" applyBorder="1" applyAlignment="1">
      <alignment horizontal="left" wrapText="1"/>
      <protection/>
    </xf>
    <xf numFmtId="3" fontId="3" fillId="0" borderId="1" xfId="22" applyNumberFormat="1" applyFont="1" applyFill="1" applyBorder="1" applyAlignment="1">
      <alignment horizontal="center"/>
      <protection/>
    </xf>
    <xf numFmtId="3" fontId="7" fillId="0" borderId="1" xfId="21" applyNumberFormat="1" applyFont="1" applyFill="1" applyBorder="1">
      <alignment/>
      <protection/>
    </xf>
    <xf numFmtId="3" fontId="7" fillId="0" borderId="1" xfId="22" applyNumberFormat="1" applyFont="1" applyFill="1" applyBorder="1" applyAlignment="1">
      <alignment horizontal="left" wrapText="1"/>
      <protection/>
    </xf>
    <xf numFmtId="3" fontId="3" fillId="0" borderId="1" xfId="22" applyNumberFormat="1" applyFont="1" applyFill="1" applyBorder="1" applyAlignment="1">
      <alignment horizontal="left" wrapText="1"/>
      <protection/>
    </xf>
    <xf numFmtId="3" fontId="11" fillId="0" borderId="1" xfId="22" applyNumberFormat="1" applyFont="1" applyFill="1" applyBorder="1">
      <alignment/>
      <protection/>
    </xf>
    <xf numFmtId="3" fontId="3" fillId="0" borderId="1" xfId="22" applyNumberFormat="1" applyFont="1" applyFill="1" applyBorder="1" applyAlignment="1">
      <alignment horizontal="left" wrapText="1"/>
      <protection/>
    </xf>
    <xf numFmtId="3" fontId="7" fillId="0" borderId="1" xfId="22" applyNumberFormat="1" applyFont="1" applyFill="1" applyBorder="1" applyAlignment="1">
      <alignment wrapText="1"/>
      <protection/>
    </xf>
    <xf numFmtId="3" fontId="3" fillId="0" borderId="1" xfId="22" applyNumberFormat="1" applyFont="1" applyFill="1" applyBorder="1">
      <alignment/>
      <protection/>
    </xf>
    <xf numFmtId="3" fontId="3" fillId="0" borderId="1" xfId="22" applyNumberFormat="1" applyFont="1" applyFill="1" applyBorder="1" applyAlignment="1">
      <alignment horizontal="right"/>
      <protection/>
    </xf>
    <xf numFmtId="3" fontId="10" fillId="0" borderId="1" xfId="22" applyNumberFormat="1" applyFont="1" applyFill="1" applyBorder="1">
      <alignment/>
      <protection/>
    </xf>
    <xf numFmtId="0" fontId="32" fillId="0" borderId="1" xfId="0" applyFont="1" applyFill="1" applyBorder="1" applyAlignment="1">
      <alignment/>
    </xf>
    <xf numFmtId="3" fontId="32" fillId="0" borderId="1" xfId="0" applyNumberFormat="1" applyFont="1" applyFill="1" applyBorder="1" applyAlignment="1">
      <alignment/>
    </xf>
    <xf numFmtId="0" fontId="32" fillId="0" borderId="1" xfId="0" applyFont="1" applyFill="1" applyBorder="1" applyAlignment="1">
      <alignment wrapText="1"/>
    </xf>
    <xf numFmtId="3" fontId="7" fillId="0" borderId="1" xfId="22" applyNumberFormat="1" applyFont="1" applyFill="1" applyBorder="1" applyAlignment="1">
      <alignment horizontal="left" wrapText="1"/>
      <protection/>
    </xf>
    <xf numFmtId="0" fontId="9" fillId="0" borderId="0" xfId="0" applyFont="1" applyFill="1" applyAlignment="1">
      <alignment/>
    </xf>
    <xf numFmtId="3" fontId="11" fillId="0" borderId="0" xfId="22" applyNumberFormat="1" applyFont="1" applyFill="1" applyBorder="1" applyAlignment="1">
      <alignment vertical="center"/>
      <protection/>
    </xf>
    <xf numFmtId="3" fontId="3" fillId="0" borderId="0" xfId="22" applyNumberFormat="1" applyFont="1" applyFill="1" applyBorder="1" applyAlignment="1">
      <alignment vertical="center"/>
      <protection/>
    </xf>
    <xf numFmtId="0" fontId="3" fillId="0" borderId="0" xfId="22" applyFont="1" applyFill="1" applyBorder="1" applyAlignment="1">
      <alignment vertical="center"/>
      <protection/>
    </xf>
    <xf numFmtId="0" fontId="3" fillId="0" borderId="0" xfId="0" applyFont="1" applyFill="1" applyAlignment="1">
      <alignment vertical="center"/>
    </xf>
    <xf numFmtId="3" fontId="3" fillId="0" borderId="0" xfId="22" applyNumberFormat="1" applyFont="1" applyFill="1" applyBorder="1">
      <alignment/>
      <protection/>
    </xf>
    <xf numFmtId="0" fontId="3" fillId="0" borderId="0" xfId="22" applyFont="1" applyFill="1" applyBorder="1">
      <alignment/>
      <protection/>
    </xf>
    <xf numFmtId="49" fontId="3" fillId="0" borderId="0" xfId="0" applyNumberFormat="1" applyFont="1" applyFill="1" applyBorder="1" applyAlignment="1">
      <alignment horizontal="center"/>
    </xf>
    <xf numFmtId="0" fontId="12" fillId="0" borderId="0" xfId="0" applyFont="1" applyAlignment="1">
      <alignment horizontal="left" wrapText="1"/>
    </xf>
    <xf numFmtId="49" fontId="3" fillId="0" borderId="0" xfId="0" applyNumberFormat="1" applyFont="1" applyFill="1" applyAlignment="1">
      <alignment horizontal="center" vertical="top"/>
    </xf>
    <xf numFmtId="0" fontId="3" fillId="0" borderId="0" xfId="0" applyFont="1" applyFill="1" applyBorder="1" applyAlignment="1">
      <alignment horizontal="center"/>
    </xf>
    <xf numFmtId="3" fontId="3" fillId="0" borderId="0" xfId="0" applyNumberFormat="1" applyFont="1" applyFill="1" applyBorder="1" applyAlignment="1">
      <alignment horizontal="center"/>
    </xf>
    <xf numFmtId="49" fontId="3" fillId="0" borderId="0" xfId="0" applyNumberFormat="1" applyFont="1" applyFill="1" applyBorder="1" applyAlignment="1">
      <alignment horizontal="center" vertical="top"/>
    </xf>
    <xf numFmtId="0" fontId="11" fillId="0" borderId="0" xfId="0" applyFont="1" applyFill="1" applyAlignment="1">
      <alignment/>
    </xf>
    <xf numFmtId="0" fontId="7" fillId="0" borderId="1" xfId="0" applyFont="1" applyFill="1" applyBorder="1" applyAlignment="1">
      <alignment horizontal="left" vertical="top" wrapText="1"/>
    </xf>
    <xf numFmtId="0" fontId="10" fillId="0" borderId="0" xfId="0" applyFont="1" applyAlignment="1">
      <alignment horizontal="left"/>
    </xf>
    <xf numFmtId="0" fontId="5" fillId="0" borderId="0" xfId="0" applyFont="1" applyAlignment="1">
      <alignment horizontal="center"/>
    </xf>
    <xf numFmtId="0" fontId="4" fillId="0" borderId="0" xfId="0" applyFont="1" applyAlignment="1">
      <alignment horizontal="center"/>
    </xf>
    <xf numFmtId="0" fontId="5" fillId="0" borderId="0" xfId="0" applyFont="1" applyFill="1" applyAlignment="1">
      <alignment horizontal="center" wrapText="1"/>
    </xf>
    <xf numFmtId="0" fontId="4" fillId="0" borderId="0" xfId="0" applyFont="1" applyFill="1" applyAlignment="1">
      <alignment wrapText="1"/>
    </xf>
    <xf numFmtId="0" fontId="3" fillId="0" borderId="0" xfId="0" applyFont="1" applyFill="1" applyBorder="1" applyAlignment="1">
      <alignment/>
    </xf>
    <xf numFmtId="0" fontId="3" fillId="0" borderId="0" xfId="0" applyFont="1" applyFill="1" applyAlignment="1">
      <alignment/>
    </xf>
    <xf numFmtId="3" fontId="3" fillId="0" borderId="0" xfId="0" applyNumberFormat="1" applyFont="1" applyFill="1" applyAlignment="1">
      <alignment horizontal="center"/>
    </xf>
    <xf numFmtId="0" fontId="0" fillId="0" borderId="0" xfId="0" applyFill="1" applyAlignment="1">
      <alignment/>
    </xf>
    <xf numFmtId="0" fontId="4" fillId="0" borderId="0" xfId="0" applyFont="1" applyFill="1" applyAlignment="1">
      <alignment horizontal="right" wrapText="1"/>
    </xf>
    <xf numFmtId="0" fontId="5" fillId="0" borderId="0" xfId="0" applyFont="1" applyFill="1" applyAlignment="1">
      <alignment horizontal="center" vertical="center" wrapText="1"/>
    </xf>
    <xf numFmtId="0" fontId="0" fillId="0" borderId="0" xfId="0" applyFont="1" applyFill="1" applyAlignment="1">
      <alignment horizontal="center" vertical="center" wrapText="1"/>
    </xf>
    <xf numFmtId="0" fontId="5" fillId="0" borderId="0" xfId="0" applyFont="1" applyFill="1" applyAlignment="1">
      <alignment horizontal="center" vertical="center"/>
    </xf>
    <xf numFmtId="0" fontId="16" fillId="0" borderId="0" xfId="0" applyFont="1" applyFill="1" applyAlignment="1">
      <alignment horizontal="center" vertical="center"/>
    </xf>
    <xf numFmtId="0" fontId="3" fillId="0" borderId="0" xfId="0" applyFont="1" applyFill="1" applyAlignment="1">
      <alignment horizontal="left" wrapText="1"/>
    </xf>
    <xf numFmtId="0" fontId="0" fillId="0" borderId="0" xfId="0" applyFont="1" applyFill="1" applyAlignment="1">
      <alignment horizontal="left"/>
    </xf>
    <xf numFmtId="0" fontId="12" fillId="0" borderId="0" xfId="0" applyFont="1" applyFill="1" applyAlignment="1">
      <alignment horizontal="left" wrapText="1"/>
    </xf>
    <xf numFmtId="0" fontId="0" fillId="0" borderId="0" xfId="0" applyFont="1" applyAlignment="1">
      <alignment horizontal="left"/>
    </xf>
    <xf numFmtId="0" fontId="3" fillId="0" borderId="0" xfId="0" applyFont="1" applyFill="1" applyAlignment="1">
      <alignment horizontal="center"/>
    </xf>
    <xf numFmtId="0" fontId="0" fillId="0" borderId="0" xfId="0" applyFont="1" applyFill="1" applyAlignment="1">
      <alignment horizontal="center"/>
    </xf>
    <xf numFmtId="0" fontId="3" fillId="0" borderId="0" xfId="0" applyFont="1" applyAlignment="1">
      <alignment horizontal="center"/>
    </xf>
    <xf numFmtId="49" fontId="3" fillId="0" borderId="0" xfId="0" applyNumberFormat="1" applyFont="1" applyAlignment="1">
      <alignment horizontal="center" wrapText="1"/>
    </xf>
    <xf numFmtId="0" fontId="3" fillId="0" borderId="0" xfId="0" applyFont="1" applyAlignment="1">
      <alignment horizontal="center" wrapText="1"/>
    </xf>
    <xf numFmtId="0" fontId="12" fillId="0" borderId="0" xfId="0" applyFont="1" applyAlignment="1">
      <alignment horizontal="left" vertical="center" wrapText="1"/>
    </xf>
    <xf numFmtId="49" fontId="5" fillId="0" borderId="0" xfId="0" applyNumberFormat="1" applyFont="1" applyFill="1" applyAlignment="1">
      <alignment horizontal="center"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Aizdatm2000(06_09)2" xfId="21"/>
    <cellStyle name="Normal_Budzaizd99"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2004-menesa%20parskati\10.tab.-zied&am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vāris"/>
      <sheetName val="Februāris"/>
      <sheetName val="Marts"/>
      <sheetName val="Sheet1"/>
      <sheetName val="Sheet2"/>
    </sheetNames>
    <sheetDataSet>
      <sheetData sheetId="0">
        <row r="20">
          <cell r="D20">
            <v>0</v>
          </cell>
        </row>
        <row r="22">
          <cell r="D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workbookViewId="0" topLeftCell="A1">
      <selection activeCell="H7" sqref="H7"/>
    </sheetView>
  </sheetViews>
  <sheetFormatPr defaultColWidth="9.140625" defaultRowHeight="12.75"/>
  <cols>
    <col min="1" max="1" width="40.7109375" style="1" customWidth="1"/>
    <col min="2" max="3" width="11.7109375" style="1" customWidth="1"/>
    <col min="4" max="4" width="15.57421875" style="1" customWidth="1"/>
    <col min="5" max="5" width="13.00390625" style="1" customWidth="1"/>
    <col min="6" max="16384" width="9.140625" style="1" customWidth="1"/>
  </cols>
  <sheetData>
    <row r="1" spans="1:5" ht="15.75">
      <c r="A1" s="3" t="s">
        <v>1098</v>
      </c>
      <c r="E1" s="2"/>
    </row>
    <row r="2" spans="1:5" ht="15.75">
      <c r="A2" s="3"/>
      <c r="E2" s="2"/>
    </row>
    <row r="3" spans="1:5" s="6" customFormat="1" ht="15.75" customHeight="1">
      <c r="A3" s="4" t="s">
        <v>1099</v>
      </c>
      <c r="B3" s="5"/>
      <c r="C3" s="5"/>
      <c r="D3" s="5"/>
      <c r="E3" s="5"/>
    </row>
    <row r="4" spans="1:5" s="6" customFormat="1" ht="15.75">
      <c r="A4" s="4" t="s">
        <v>1100</v>
      </c>
      <c r="B4" s="5"/>
      <c r="C4" s="5"/>
      <c r="D4" s="5"/>
      <c r="E4" s="5"/>
    </row>
    <row r="5" spans="2:5" ht="15" customHeight="1">
      <c r="B5" s="7" t="s">
        <v>1101</v>
      </c>
      <c r="C5" s="7"/>
      <c r="D5" s="7"/>
      <c r="E5" s="7"/>
    </row>
    <row r="6" spans="1:5" ht="12.75">
      <c r="A6" s="8"/>
      <c r="E6" s="9" t="s">
        <v>1102</v>
      </c>
    </row>
    <row r="7" spans="1:5" ht="38.25">
      <c r="A7" s="10" t="s">
        <v>1103</v>
      </c>
      <c r="B7" s="11" t="s">
        <v>1104</v>
      </c>
      <c r="C7" s="11" t="s">
        <v>1105</v>
      </c>
      <c r="D7" s="11" t="s">
        <v>1106</v>
      </c>
      <c r="E7" s="11" t="s">
        <v>1107</v>
      </c>
    </row>
    <row r="8" spans="1:5" ht="12.75">
      <c r="A8" s="12" t="s">
        <v>1108</v>
      </c>
      <c r="B8" s="13">
        <v>280012</v>
      </c>
      <c r="C8" s="13">
        <v>95096</v>
      </c>
      <c r="D8" s="13">
        <v>375108</v>
      </c>
      <c r="E8" s="13">
        <v>182862</v>
      </c>
    </row>
    <row r="9" spans="1:5" ht="13.5" customHeight="1">
      <c r="A9" s="15" t="s">
        <v>1109</v>
      </c>
      <c r="B9" s="16" t="s">
        <v>1110</v>
      </c>
      <c r="C9" s="16" t="s">
        <v>1110</v>
      </c>
      <c r="D9" s="14">
        <v>31671</v>
      </c>
      <c r="E9" s="14">
        <v>15020</v>
      </c>
    </row>
    <row r="10" spans="1:5" ht="16.5" customHeight="1">
      <c r="A10" s="17" t="s">
        <v>1111</v>
      </c>
      <c r="B10" s="13">
        <v>280012</v>
      </c>
      <c r="C10" s="13">
        <v>95096</v>
      </c>
      <c r="D10" s="13">
        <v>343437</v>
      </c>
      <c r="E10" s="13">
        <v>167842</v>
      </c>
    </row>
    <row r="11" spans="1:5" ht="12.75">
      <c r="A11" s="12" t="s">
        <v>1112</v>
      </c>
      <c r="B11" s="13">
        <v>264455</v>
      </c>
      <c r="C11" s="13">
        <v>87660</v>
      </c>
      <c r="D11" s="13">
        <v>352116</v>
      </c>
      <c r="E11" s="13">
        <v>187971</v>
      </c>
    </row>
    <row r="12" spans="1:5" ht="12.75">
      <c r="A12" s="15" t="s">
        <v>1109</v>
      </c>
      <c r="B12" s="16" t="s">
        <v>1110</v>
      </c>
      <c r="C12" s="16" t="s">
        <v>1110</v>
      </c>
      <c r="D12" s="14">
        <v>31671</v>
      </c>
      <c r="E12" s="14">
        <v>15020</v>
      </c>
    </row>
    <row r="13" spans="1:5" ht="12.75">
      <c r="A13" s="17" t="s">
        <v>1113</v>
      </c>
      <c r="B13" s="13">
        <v>264455</v>
      </c>
      <c r="C13" s="13">
        <v>87660</v>
      </c>
      <c r="D13" s="13">
        <v>320445</v>
      </c>
      <c r="E13" s="13">
        <v>172951</v>
      </c>
    </row>
    <row r="14" spans="1:5" ht="25.5">
      <c r="A14" s="17" t="s">
        <v>1114</v>
      </c>
      <c r="B14" s="18">
        <v>15557</v>
      </c>
      <c r="C14" s="18">
        <v>7435</v>
      </c>
      <c r="D14" s="19">
        <v>22992</v>
      </c>
      <c r="E14" s="19">
        <v>-5109</v>
      </c>
    </row>
    <row r="15" spans="1:5" ht="12.75">
      <c r="A15" s="17" t="s">
        <v>1115</v>
      </c>
      <c r="B15" s="20">
        <v>-3340</v>
      </c>
      <c r="C15" s="20">
        <v>488</v>
      </c>
      <c r="D15" s="20">
        <v>-3004</v>
      </c>
      <c r="E15" s="20">
        <v>-520</v>
      </c>
    </row>
    <row r="16" spans="1:5" ht="12.75">
      <c r="A16" s="21" t="s">
        <v>1116</v>
      </c>
      <c r="B16" s="12">
        <v>1528</v>
      </c>
      <c r="C16" s="12">
        <v>779</v>
      </c>
      <c r="D16" s="12">
        <v>2307</v>
      </c>
      <c r="E16" s="12">
        <v>1112</v>
      </c>
    </row>
    <row r="17" spans="1:5" ht="25.5">
      <c r="A17" s="15" t="s">
        <v>1117</v>
      </c>
      <c r="B17" s="16" t="s">
        <v>1110</v>
      </c>
      <c r="C17" s="16" t="s">
        <v>1110</v>
      </c>
      <c r="D17" s="14">
        <v>888</v>
      </c>
      <c r="E17" s="14">
        <v>521</v>
      </c>
    </row>
    <row r="18" spans="1:5" ht="12.75">
      <c r="A18" s="17" t="s">
        <v>1118</v>
      </c>
      <c r="B18" s="20">
        <v>1527</v>
      </c>
      <c r="C18" s="20">
        <v>779</v>
      </c>
      <c r="D18" s="20">
        <v>1419</v>
      </c>
      <c r="E18" s="20">
        <v>591</v>
      </c>
    </row>
    <row r="19" spans="1:5" ht="12.75">
      <c r="A19" s="21" t="s">
        <v>1119</v>
      </c>
      <c r="B19" s="12">
        <v>4867</v>
      </c>
      <c r="C19" s="12">
        <v>290</v>
      </c>
      <c r="D19" s="12">
        <v>5157</v>
      </c>
      <c r="E19" s="12">
        <v>1344</v>
      </c>
    </row>
    <row r="20" spans="1:5" ht="25.5">
      <c r="A20" s="15" t="s">
        <v>1120</v>
      </c>
      <c r="B20" s="16" t="s">
        <v>1110</v>
      </c>
      <c r="C20" s="16" t="s">
        <v>1110</v>
      </c>
      <c r="D20" s="14">
        <v>734</v>
      </c>
      <c r="E20" s="14">
        <v>233</v>
      </c>
    </row>
    <row r="21" spans="1:5" ht="12.75">
      <c r="A21" s="17" t="s">
        <v>1121</v>
      </c>
      <c r="B21" s="23">
        <v>4867</v>
      </c>
      <c r="C21" s="23">
        <v>290</v>
      </c>
      <c r="D21" s="20">
        <v>4423</v>
      </c>
      <c r="E21" s="20">
        <v>1111</v>
      </c>
    </row>
    <row r="22" spans="1:5" ht="12.75">
      <c r="A22" s="17" t="s">
        <v>1122</v>
      </c>
      <c r="B22" s="23">
        <v>18897</v>
      </c>
      <c r="C22" s="23">
        <v>6947</v>
      </c>
      <c r="D22" s="23">
        <v>25996</v>
      </c>
      <c r="E22" s="23">
        <v>-4589</v>
      </c>
    </row>
    <row r="23" spans="1:5" ht="12.75">
      <c r="A23" s="13" t="s">
        <v>1123</v>
      </c>
      <c r="B23" s="20">
        <v>-18897</v>
      </c>
      <c r="C23" s="20">
        <v>-6947</v>
      </c>
      <c r="D23" s="20">
        <v>-25996</v>
      </c>
      <c r="E23" s="20">
        <v>4589</v>
      </c>
    </row>
    <row r="24" spans="1:5" ht="12.75">
      <c r="A24" s="13" t="s">
        <v>1124</v>
      </c>
      <c r="B24" s="20">
        <v>-16435</v>
      </c>
      <c r="C24" s="20">
        <v>-6936</v>
      </c>
      <c r="D24" s="20">
        <v>-23523</v>
      </c>
      <c r="E24" s="20">
        <v>4732</v>
      </c>
    </row>
    <row r="25" spans="1:5" ht="12.75">
      <c r="A25" s="24" t="s">
        <v>1125</v>
      </c>
      <c r="B25" s="25">
        <v>0</v>
      </c>
      <c r="C25" s="12">
        <v>159</v>
      </c>
      <c r="D25" s="26">
        <v>159</v>
      </c>
      <c r="E25" s="26">
        <v>252</v>
      </c>
    </row>
    <row r="26" spans="1:5" ht="25.5">
      <c r="A26" s="15" t="s">
        <v>1126</v>
      </c>
      <c r="B26" s="27" t="s">
        <v>1110</v>
      </c>
      <c r="C26" s="27" t="s">
        <v>1110</v>
      </c>
      <c r="D26" s="26">
        <v>153</v>
      </c>
      <c r="E26" s="26">
        <v>288</v>
      </c>
    </row>
    <row r="27" spans="1:5" ht="12.75">
      <c r="A27" s="28" t="s">
        <v>1127</v>
      </c>
      <c r="B27" s="29">
        <v>0</v>
      </c>
      <c r="C27" s="29">
        <v>159</v>
      </c>
      <c r="D27" s="29">
        <v>6</v>
      </c>
      <c r="E27" s="29">
        <v>-36</v>
      </c>
    </row>
    <row r="28" spans="1:5" ht="12" customHeight="1">
      <c r="A28" s="30" t="s">
        <v>1128</v>
      </c>
      <c r="B28" s="29">
        <v>-10023</v>
      </c>
      <c r="C28" s="29">
        <v>0</v>
      </c>
      <c r="D28" s="29">
        <v>-10023</v>
      </c>
      <c r="E28" s="29">
        <v>20575</v>
      </c>
    </row>
    <row r="29" spans="1:5" ht="12.75">
      <c r="A29" s="28" t="s">
        <v>1129</v>
      </c>
      <c r="B29" s="26">
        <v>-37140</v>
      </c>
      <c r="C29" s="26">
        <v>0</v>
      </c>
      <c r="D29" s="26">
        <v>-37140</v>
      </c>
      <c r="E29" s="26">
        <v>-4221</v>
      </c>
    </row>
    <row r="30" spans="1:5" ht="25.5">
      <c r="A30" s="28" t="s">
        <v>1130</v>
      </c>
      <c r="B30" s="26">
        <v>-1927</v>
      </c>
      <c r="C30" s="26">
        <v>0</v>
      </c>
      <c r="D30" s="26">
        <v>-1927</v>
      </c>
      <c r="E30" s="26">
        <v>-10555</v>
      </c>
    </row>
    <row r="31" spans="1:5" ht="25.5" customHeight="1">
      <c r="A31" s="28" t="s">
        <v>1131</v>
      </c>
      <c r="B31" s="26">
        <v>1530</v>
      </c>
      <c r="C31" s="26">
        <v>0</v>
      </c>
      <c r="D31" s="26">
        <v>1530</v>
      </c>
      <c r="E31" s="26">
        <v>-48</v>
      </c>
    </row>
    <row r="32" spans="1:5" ht="25.5">
      <c r="A32" s="28" t="s">
        <v>1132</v>
      </c>
      <c r="B32" s="26">
        <v>7953</v>
      </c>
      <c r="C32" s="26">
        <v>0</v>
      </c>
      <c r="D32" s="26">
        <v>7953</v>
      </c>
      <c r="E32" s="26">
        <v>15838</v>
      </c>
    </row>
    <row r="33" spans="1:5" ht="12.75">
      <c r="A33" s="28" t="s">
        <v>1133</v>
      </c>
      <c r="B33" s="26">
        <v>19561</v>
      </c>
      <c r="C33" s="26">
        <v>0</v>
      </c>
      <c r="D33" s="26">
        <v>19561</v>
      </c>
      <c r="E33" s="26">
        <v>19560</v>
      </c>
    </row>
    <row r="34" spans="1:5" ht="12.75">
      <c r="A34" s="31" t="s">
        <v>1134</v>
      </c>
      <c r="B34" s="29">
        <v>-12431</v>
      </c>
      <c r="C34" s="29">
        <v>-10575</v>
      </c>
      <c r="D34" s="29">
        <v>-23006</v>
      </c>
      <c r="E34" s="29">
        <v>-17742</v>
      </c>
    </row>
    <row r="35" spans="1:5" ht="12.75">
      <c r="A35" s="31" t="s">
        <v>1135</v>
      </c>
      <c r="B35" s="26">
        <v>-148</v>
      </c>
      <c r="C35" s="26">
        <v>-111</v>
      </c>
      <c r="D35" s="26">
        <v>-259</v>
      </c>
      <c r="E35" s="26">
        <v>593</v>
      </c>
    </row>
    <row r="36" spans="1:5" ht="12.75">
      <c r="A36" s="28" t="s">
        <v>1136</v>
      </c>
      <c r="B36" s="26">
        <v>-5000</v>
      </c>
      <c r="C36" s="26">
        <v>0</v>
      </c>
      <c r="D36" s="26">
        <v>-5000</v>
      </c>
      <c r="E36" s="26">
        <v>-5000</v>
      </c>
    </row>
    <row r="37" spans="1:5" ht="12.75">
      <c r="A37" s="28" t="s">
        <v>1137</v>
      </c>
      <c r="B37" s="26">
        <v>2663</v>
      </c>
      <c r="C37" s="26">
        <v>-10464</v>
      </c>
      <c r="D37" s="26">
        <v>-7801</v>
      </c>
      <c r="E37" s="26">
        <v>-4809</v>
      </c>
    </row>
    <row r="38" spans="1:5" ht="25.5">
      <c r="A38" s="28" t="s">
        <v>1138</v>
      </c>
      <c r="B38" s="26">
        <v>-280</v>
      </c>
      <c r="C38" s="26">
        <v>0</v>
      </c>
      <c r="D38" s="26">
        <v>-280</v>
      </c>
      <c r="E38" s="26">
        <v>31</v>
      </c>
    </row>
    <row r="39" spans="1:5" ht="12.75">
      <c r="A39" s="28" t="s">
        <v>1133</v>
      </c>
      <c r="B39" s="26">
        <v>-9666</v>
      </c>
      <c r="C39" s="26">
        <v>0</v>
      </c>
      <c r="D39" s="26">
        <v>-9666</v>
      </c>
      <c r="E39" s="26">
        <v>-8557</v>
      </c>
    </row>
    <row r="40" spans="1:5" ht="12.75">
      <c r="A40" s="31" t="s">
        <v>1139</v>
      </c>
      <c r="B40" s="29">
        <v>6019</v>
      </c>
      <c r="C40" s="29">
        <v>3480</v>
      </c>
      <c r="D40" s="29">
        <v>9499</v>
      </c>
      <c r="E40" s="29">
        <v>1933</v>
      </c>
    </row>
    <row r="41" spans="1:5" ht="25.5">
      <c r="A41" s="28" t="s">
        <v>1140</v>
      </c>
      <c r="B41" s="29">
        <v>0</v>
      </c>
      <c r="C41" s="29">
        <v>997</v>
      </c>
      <c r="D41" s="29">
        <v>997</v>
      </c>
      <c r="E41" s="29">
        <v>660</v>
      </c>
    </row>
    <row r="42" spans="1:5" ht="25.5">
      <c r="A42" s="28" t="s">
        <v>1141</v>
      </c>
      <c r="B42" s="29">
        <v>-3398</v>
      </c>
      <c r="C42" s="29">
        <v>0</v>
      </c>
      <c r="D42" s="29">
        <v>-3398</v>
      </c>
      <c r="E42" s="29">
        <v>-4077</v>
      </c>
    </row>
    <row r="43" spans="1:5" ht="12.75">
      <c r="A43" s="28" t="s">
        <v>1142</v>
      </c>
      <c r="B43" s="29">
        <v>9417</v>
      </c>
      <c r="C43" s="29">
        <v>2483</v>
      </c>
      <c r="D43" s="29">
        <v>11900</v>
      </c>
      <c r="E43" s="29">
        <v>5350</v>
      </c>
    </row>
    <row r="44" spans="1:5" ht="12.75">
      <c r="A44" s="13" t="s">
        <v>1143</v>
      </c>
      <c r="B44" s="20">
        <v>-2462</v>
      </c>
      <c r="C44" s="20">
        <v>-11</v>
      </c>
      <c r="D44" s="20">
        <v>-2473</v>
      </c>
      <c r="E44" s="20">
        <v>-143</v>
      </c>
    </row>
    <row r="45" spans="1:5" ht="12.75">
      <c r="A45" s="31" t="s">
        <v>1144</v>
      </c>
      <c r="B45" s="29">
        <v>-2688</v>
      </c>
      <c r="C45" s="29">
        <v>-11</v>
      </c>
      <c r="D45" s="29">
        <v>-2699</v>
      </c>
      <c r="E45" s="29">
        <v>-342</v>
      </c>
    </row>
    <row r="46" spans="1:5" ht="12.75">
      <c r="A46" s="31" t="s">
        <v>1145</v>
      </c>
      <c r="B46" s="29">
        <v>226</v>
      </c>
      <c r="C46" s="29">
        <v>0</v>
      </c>
      <c r="D46" s="29">
        <v>226</v>
      </c>
      <c r="E46" s="29">
        <v>199</v>
      </c>
    </row>
    <row r="47" spans="1:3" ht="12.75">
      <c r="A47" s="32" t="s">
        <v>1146</v>
      </c>
      <c r="C47" s="32"/>
    </row>
    <row r="48" spans="1:5" ht="12.75">
      <c r="A48" s="33"/>
      <c r="B48" s="34"/>
      <c r="C48" s="34"/>
      <c r="D48" s="35"/>
      <c r="E48" s="34"/>
    </row>
    <row r="49" spans="1:5" s="39" customFormat="1" ht="12">
      <c r="A49" s="893"/>
      <c r="B49" s="893"/>
      <c r="C49" s="893"/>
      <c r="D49" s="893"/>
      <c r="E49" s="893"/>
    </row>
    <row r="50" spans="1:5" s="39" customFormat="1" ht="15.75">
      <c r="A50" s="40"/>
      <c r="C50" s="7"/>
      <c r="D50" s="7"/>
      <c r="E50" s="7"/>
    </row>
    <row r="51" spans="1:5" s="39" customFormat="1" ht="15.75">
      <c r="A51" s="36" t="s">
        <v>1149</v>
      </c>
      <c r="B51" s="36"/>
      <c r="C51" s="7"/>
      <c r="D51" s="9" t="s">
        <v>1148</v>
      </c>
      <c r="E51" s="7"/>
    </row>
    <row r="52" ht="12.75">
      <c r="A52" s="41"/>
    </row>
    <row r="54" spans="1:5" s="38" customFormat="1" ht="15.75">
      <c r="A54" s="1" t="s">
        <v>1150</v>
      </c>
      <c r="B54" s="42"/>
      <c r="C54" s="42"/>
      <c r="D54" s="42"/>
      <c r="E54" s="32"/>
    </row>
    <row r="55" spans="1:3" ht="12.75">
      <c r="A55" s="1" t="s">
        <v>1151</v>
      </c>
      <c r="C55" s="32"/>
    </row>
    <row r="56" ht="12.75">
      <c r="C56" s="32"/>
    </row>
  </sheetData>
  <mergeCells count="1">
    <mergeCell ref="A49:E49"/>
  </mergeCells>
  <printOptions/>
  <pageMargins left="1.1023622047244095" right="0.2755905511811024" top="0.3937007874015748" bottom="0.6299212598425197" header="0.2362204724409449" footer="0.2755905511811024"/>
  <pageSetup firstPageNumber="4" useFirstPageNumber="1" fitToHeight="1" fitToWidth="1" horizontalDpi="600" verticalDpi="600" orientation="portrait" paperSize="9" scale="89" r:id="rId1"/>
  <headerFooter alignWithMargins="0">
    <oddFooter>&amp;R&amp;9&amp;P</oddFooter>
  </headerFooter>
</worksheet>
</file>

<file path=xl/worksheets/sheet10.xml><?xml version="1.0" encoding="utf-8"?>
<worksheet xmlns="http://schemas.openxmlformats.org/spreadsheetml/2006/main" xmlns:r="http://schemas.openxmlformats.org/officeDocument/2006/relationships">
  <sheetPr codeName="Sheet157"/>
  <dimension ref="A1:GG49"/>
  <sheetViews>
    <sheetView zoomScaleSheetLayoutView="100" workbookViewId="0" topLeftCell="A1">
      <selection activeCell="C2" sqref="C2"/>
    </sheetView>
  </sheetViews>
  <sheetFormatPr defaultColWidth="9.140625" defaultRowHeight="17.25" customHeight="1"/>
  <cols>
    <col min="1" max="1" width="6.140625" style="395" customWidth="1"/>
    <col min="2" max="2" width="35.140625" style="147" customWidth="1"/>
    <col min="3" max="3" width="11.140625" style="147" customWidth="1"/>
    <col min="4" max="4" width="9.8515625" style="410" customWidth="1"/>
    <col min="5" max="5" width="11.28125" style="401" customWidth="1"/>
    <col min="6" max="6" width="9.7109375" style="401" customWidth="1"/>
    <col min="7" max="7" width="10.00390625" style="410" customWidth="1"/>
    <col min="8" max="16384" width="9.140625" style="143" customWidth="1"/>
  </cols>
  <sheetData>
    <row r="1" spans="1:7" s="153" customFormat="1" ht="14.25" customHeight="1">
      <c r="A1" s="395"/>
      <c r="B1" s="396"/>
      <c r="C1" s="397"/>
      <c r="D1" s="398"/>
      <c r="E1" s="155"/>
      <c r="F1" s="155"/>
      <c r="G1" s="295" t="s">
        <v>988</v>
      </c>
    </row>
    <row r="2" spans="1:7" ht="15" customHeight="1">
      <c r="A2" s="400"/>
      <c r="B2" s="143"/>
      <c r="C2" s="401" t="s">
        <v>1252</v>
      </c>
      <c r="D2" s="402"/>
      <c r="E2" s="402"/>
      <c r="F2" s="402"/>
      <c r="G2" s="143"/>
    </row>
    <row r="3" spans="1:7" s="153" customFormat="1" ht="13.5" customHeight="1">
      <c r="A3" s="395"/>
      <c r="B3" s="155"/>
      <c r="C3" s="155"/>
      <c r="D3" s="190"/>
      <c r="E3" s="155"/>
      <c r="F3" s="155"/>
      <c r="G3" s="404"/>
    </row>
    <row r="4" spans="1:7" s="153" customFormat="1" ht="15.75">
      <c r="A4" s="405"/>
      <c r="B4" s="905" t="s">
        <v>989</v>
      </c>
      <c r="C4" s="906"/>
      <c r="D4" s="906"/>
      <c r="E4" s="906"/>
      <c r="F4" s="906"/>
      <c r="G4" s="408"/>
    </row>
    <row r="5" spans="1:7" s="153" customFormat="1" ht="15.75">
      <c r="A5" s="409" t="s">
        <v>990</v>
      </c>
      <c r="C5" s="406" t="s">
        <v>991</v>
      </c>
      <c r="D5" s="407"/>
      <c r="E5" s="407"/>
      <c r="F5" s="407"/>
      <c r="G5" s="408"/>
    </row>
    <row r="6" spans="1:189" ht="18" customHeight="1">
      <c r="A6" s="400"/>
      <c r="B6" s="401"/>
      <c r="C6" s="154" t="s">
        <v>953</v>
      </c>
      <c r="D6" s="154"/>
      <c r="E6" s="154"/>
      <c r="F6" s="154"/>
      <c r="G6" s="143"/>
      <c r="I6" s="154"/>
      <c r="J6" s="154"/>
      <c r="K6" s="154"/>
      <c r="L6" s="154"/>
      <c r="M6" s="154"/>
      <c r="Q6" s="154"/>
      <c r="R6" s="154"/>
      <c r="S6" s="154"/>
      <c r="T6" s="154"/>
      <c r="U6" s="154"/>
      <c r="Y6" s="154"/>
      <c r="Z6" s="154"/>
      <c r="AA6" s="154"/>
      <c r="AB6" s="154"/>
      <c r="AC6" s="154"/>
      <c r="AG6" s="154"/>
      <c r="AH6" s="154"/>
      <c r="AI6" s="154"/>
      <c r="AJ6" s="154"/>
      <c r="AK6" s="154"/>
      <c r="AO6" s="154"/>
      <c r="AP6" s="154"/>
      <c r="AQ6" s="154"/>
      <c r="AR6" s="154"/>
      <c r="AS6" s="154"/>
      <c r="AW6" s="154"/>
      <c r="AX6" s="154"/>
      <c r="AY6" s="154"/>
      <c r="AZ6" s="154"/>
      <c r="BA6" s="154"/>
      <c r="BE6" s="154"/>
      <c r="BF6" s="154"/>
      <c r="BG6" s="154"/>
      <c r="BH6" s="154"/>
      <c r="BI6" s="154"/>
      <c r="BM6" s="154"/>
      <c r="BN6" s="154"/>
      <c r="BO6" s="154"/>
      <c r="BP6" s="154"/>
      <c r="BQ6" s="154"/>
      <c r="BU6" s="154"/>
      <c r="BV6" s="154"/>
      <c r="BW6" s="154"/>
      <c r="BX6" s="154"/>
      <c r="BY6" s="154"/>
      <c r="CC6" s="154"/>
      <c r="CD6" s="154"/>
      <c r="CE6" s="154"/>
      <c r="CF6" s="154"/>
      <c r="CG6" s="154"/>
      <c r="CK6" s="154"/>
      <c r="CL6" s="154"/>
      <c r="CM6" s="154"/>
      <c r="CN6" s="154"/>
      <c r="CO6" s="154"/>
      <c r="CS6" s="154"/>
      <c r="CT6" s="154"/>
      <c r="CU6" s="154"/>
      <c r="CV6" s="154"/>
      <c r="CW6" s="154"/>
      <c r="DA6" s="154"/>
      <c r="DB6" s="154"/>
      <c r="DC6" s="154"/>
      <c r="DD6" s="154"/>
      <c r="DE6" s="154"/>
      <c r="DI6" s="154"/>
      <c r="DJ6" s="154"/>
      <c r="DK6" s="154"/>
      <c r="DL6" s="154"/>
      <c r="DM6" s="154"/>
      <c r="DQ6" s="154"/>
      <c r="DR6" s="154"/>
      <c r="DS6" s="154"/>
      <c r="DT6" s="154"/>
      <c r="DU6" s="154"/>
      <c r="DY6" s="154"/>
      <c r="DZ6" s="154"/>
      <c r="EA6" s="154"/>
      <c r="EB6" s="154"/>
      <c r="EC6" s="154"/>
      <c r="EG6" s="154"/>
      <c r="EH6" s="154"/>
      <c r="EI6" s="154"/>
      <c r="EJ6" s="154"/>
      <c r="EK6" s="154"/>
      <c r="EO6" s="154"/>
      <c r="EP6" s="154"/>
      <c r="EQ6" s="154"/>
      <c r="ER6" s="154"/>
      <c r="ES6" s="154"/>
      <c r="EW6" s="154"/>
      <c r="EX6" s="154"/>
      <c r="EY6" s="154"/>
      <c r="EZ6" s="154"/>
      <c r="FA6" s="154"/>
      <c r="FE6" s="154"/>
      <c r="FF6" s="154"/>
      <c r="FG6" s="154"/>
      <c r="FH6" s="154"/>
      <c r="FI6" s="154"/>
      <c r="FM6" s="154"/>
      <c r="FN6" s="154"/>
      <c r="FO6" s="154"/>
      <c r="FP6" s="154"/>
      <c r="FQ6" s="154"/>
      <c r="FU6" s="154"/>
      <c r="FV6" s="154"/>
      <c r="FW6" s="154"/>
      <c r="FX6" s="154"/>
      <c r="FY6" s="154"/>
      <c r="GC6" s="154"/>
      <c r="GD6" s="154"/>
      <c r="GE6" s="154"/>
      <c r="GF6" s="154"/>
      <c r="GG6" s="154"/>
    </row>
    <row r="7" spans="1:7" ht="18" customHeight="1">
      <c r="A7" s="400"/>
      <c r="G7" s="156" t="s">
        <v>1156</v>
      </c>
    </row>
    <row r="8" spans="1:7" ht="59.25" customHeight="1">
      <c r="A8" s="413" t="s">
        <v>992</v>
      </c>
      <c r="B8" s="414" t="s">
        <v>1103</v>
      </c>
      <c r="C8" s="414" t="s">
        <v>954</v>
      </c>
      <c r="D8" s="309" t="s">
        <v>993</v>
      </c>
      <c r="E8" s="414" t="s">
        <v>994</v>
      </c>
      <c r="F8" s="414" t="s">
        <v>995</v>
      </c>
      <c r="G8" s="414" t="s">
        <v>1258</v>
      </c>
    </row>
    <row r="9" spans="1:7" s="417" customFormat="1" ht="11.25">
      <c r="A9" s="415">
        <v>1</v>
      </c>
      <c r="B9" s="416">
        <v>2</v>
      </c>
      <c r="C9" s="416">
        <v>3</v>
      </c>
      <c r="D9" s="315">
        <v>4</v>
      </c>
      <c r="E9" s="416">
        <v>5</v>
      </c>
      <c r="F9" s="315">
        <v>6</v>
      </c>
      <c r="G9" s="315">
        <v>7</v>
      </c>
    </row>
    <row r="10" spans="1:7" ht="15" customHeight="1">
      <c r="A10" s="418"/>
      <c r="B10" s="419" t="s">
        <v>996</v>
      </c>
      <c r="C10" s="168">
        <v>2394775</v>
      </c>
      <c r="D10" s="168">
        <v>982705</v>
      </c>
      <c r="E10" s="420">
        <v>41.03537910659665</v>
      </c>
      <c r="F10" s="168">
        <v>1071806</v>
      </c>
      <c r="G10" s="168">
        <v>458549</v>
      </c>
    </row>
    <row r="11" spans="1:7" ht="25.5">
      <c r="A11" s="418"/>
      <c r="B11" s="385" t="s">
        <v>997</v>
      </c>
      <c r="C11" s="174">
        <v>2039775</v>
      </c>
      <c r="D11" s="174">
        <v>762636</v>
      </c>
      <c r="E11" s="421">
        <v>37.38824135014892</v>
      </c>
      <c r="F11" s="168">
        <v>1011806</v>
      </c>
      <c r="G11" s="168">
        <v>482501</v>
      </c>
    </row>
    <row r="12" spans="1:7" ht="25.5">
      <c r="A12" s="418"/>
      <c r="B12" s="385" t="s">
        <v>998</v>
      </c>
      <c r="C12" s="174">
        <v>355000</v>
      </c>
      <c r="D12" s="174">
        <v>220069</v>
      </c>
      <c r="E12" s="421">
        <v>61.9912676056338</v>
      </c>
      <c r="F12" s="168">
        <v>60000</v>
      </c>
      <c r="G12" s="168">
        <v>-23952</v>
      </c>
    </row>
    <row r="13" spans="1:7" ht="15" customHeight="1">
      <c r="A13" s="418"/>
      <c r="B13" s="419" t="s">
        <v>999</v>
      </c>
      <c r="C13" s="183">
        <v>2803847</v>
      </c>
      <c r="D13" s="183">
        <v>852847</v>
      </c>
      <c r="E13" s="420">
        <v>30.417030601170463</v>
      </c>
      <c r="F13" s="168">
        <v>1184167</v>
      </c>
      <c r="G13" s="168">
        <v>362348</v>
      </c>
    </row>
    <row r="14" spans="1:7" ht="15" customHeight="1">
      <c r="A14" s="418"/>
      <c r="B14" s="422" t="s">
        <v>1000</v>
      </c>
      <c r="C14" s="183">
        <v>2498800</v>
      </c>
      <c r="D14" s="183">
        <v>815225</v>
      </c>
      <c r="E14" s="420">
        <v>32.62465983672163</v>
      </c>
      <c r="F14" s="168">
        <v>1101172</v>
      </c>
      <c r="G14" s="168">
        <v>345856</v>
      </c>
    </row>
    <row r="15" spans="1:7" ht="15" customHeight="1">
      <c r="A15" s="418">
        <v>1000</v>
      </c>
      <c r="B15" s="422" t="s">
        <v>1624</v>
      </c>
      <c r="C15" s="168">
        <v>2037751</v>
      </c>
      <c r="D15" s="168">
        <v>697148</v>
      </c>
      <c r="E15" s="420">
        <v>34.21163822272692</v>
      </c>
      <c r="F15" s="168">
        <v>746044</v>
      </c>
      <c r="G15" s="168">
        <v>269714</v>
      </c>
    </row>
    <row r="16" spans="1:7" ht="15" customHeight="1">
      <c r="A16" s="418">
        <v>1100</v>
      </c>
      <c r="B16" s="423" t="s">
        <v>1001</v>
      </c>
      <c r="C16" s="174">
        <v>353363</v>
      </c>
      <c r="D16" s="174">
        <v>100709</v>
      </c>
      <c r="E16" s="421">
        <v>28.500154232333326</v>
      </c>
      <c r="F16" s="174">
        <v>102151</v>
      </c>
      <c r="G16" s="174">
        <v>52714</v>
      </c>
    </row>
    <row r="17" spans="1:7" ht="26.25" customHeight="1">
      <c r="A17" s="418">
        <v>1200</v>
      </c>
      <c r="B17" s="385" t="s">
        <v>403</v>
      </c>
      <c r="C17" s="345" t="s">
        <v>1110</v>
      </c>
      <c r="D17" s="336">
        <v>12536</v>
      </c>
      <c r="E17" s="421" t="s">
        <v>1110</v>
      </c>
      <c r="F17" s="174" t="s">
        <v>1110</v>
      </c>
      <c r="G17" s="174">
        <v>6679</v>
      </c>
    </row>
    <row r="18" spans="1:7" ht="15" customHeight="1">
      <c r="A18" s="418"/>
      <c r="B18" s="385" t="s">
        <v>958</v>
      </c>
      <c r="C18" s="185">
        <v>1684388</v>
      </c>
      <c r="D18" s="185">
        <v>583903</v>
      </c>
      <c r="E18" s="421">
        <v>34.66558773869203</v>
      </c>
      <c r="F18" s="174">
        <v>643893</v>
      </c>
      <c r="G18" s="174">
        <v>210321</v>
      </c>
    </row>
    <row r="19" spans="1:7" ht="25.5">
      <c r="A19" s="418" t="s">
        <v>404</v>
      </c>
      <c r="B19" s="426" t="s">
        <v>405</v>
      </c>
      <c r="C19" s="345" t="s">
        <v>1110</v>
      </c>
      <c r="D19" s="336">
        <v>530857</v>
      </c>
      <c r="E19" s="421" t="s">
        <v>1110</v>
      </c>
      <c r="F19" s="174" t="s">
        <v>1110</v>
      </c>
      <c r="G19" s="174">
        <v>182114</v>
      </c>
    </row>
    <row r="20" spans="1:7" ht="24">
      <c r="A20" s="418" t="s">
        <v>406</v>
      </c>
      <c r="B20" s="427" t="s">
        <v>407</v>
      </c>
      <c r="C20" s="345" t="s">
        <v>1110</v>
      </c>
      <c r="D20" s="336">
        <v>53046</v>
      </c>
      <c r="E20" s="421" t="s">
        <v>1110</v>
      </c>
      <c r="F20" s="174" t="s">
        <v>1110</v>
      </c>
      <c r="G20" s="174">
        <v>28207</v>
      </c>
    </row>
    <row r="21" spans="1:7" ht="15" customHeight="1">
      <c r="A21" s="418">
        <v>3000</v>
      </c>
      <c r="B21" s="428" t="s">
        <v>408</v>
      </c>
      <c r="C21" s="168">
        <v>461049</v>
      </c>
      <c r="D21" s="168">
        <v>118077</v>
      </c>
      <c r="E21" s="420">
        <v>25.610509945797517</v>
      </c>
      <c r="F21" s="168">
        <v>355128</v>
      </c>
      <c r="G21" s="168">
        <v>76142</v>
      </c>
    </row>
    <row r="22" spans="1:7" ht="15" customHeight="1">
      <c r="A22" s="418">
        <v>3100</v>
      </c>
      <c r="B22" s="423" t="s">
        <v>409</v>
      </c>
      <c r="C22" s="185">
        <v>0</v>
      </c>
      <c r="D22" s="185">
        <v>0</v>
      </c>
      <c r="E22" s="421"/>
      <c r="F22" s="174">
        <v>0</v>
      </c>
      <c r="G22" s="174">
        <v>0</v>
      </c>
    </row>
    <row r="23" spans="1:7" ht="25.5">
      <c r="A23" s="418">
        <v>3400</v>
      </c>
      <c r="B23" s="385" t="s">
        <v>410</v>
      </c>
      <c r="C23" s="185">
        <v>307026</v>
      </c>
      <c r="D23" s="185">
        <v>38580</v>
      </c>
      <c r="E23" s="421">
        <v>12.56571104727287</v>
      </c>
      <c r="F23" s="174">
        <v>284739</v>
      </c>
      <c r="G23" s="174">
        <v>35396</v>
      </c>
    </row>
    <row r="24" spans="1:7" ht="15" customHeight="1">
      <c r="A24" s="418">
        <v>3500</v>
      </c>
      <c r="B24" s="385" t="s">
        <v>411</v>
      </c>
      <c r="C24" s="185">
        <v>150913</v>
      </c>
      <c r="D24" s="185">
        <v>76552</v>
      </c>
      <c r="E24" s="421">
        <v>50.725914931119256</v>
      </c>
      <c r="F24" s="174">
        <v>67279</v>
      </c>
      <c r="G24" s="174">
        <v>37801</v>
      </c>
    </row>
    <row r="25" spans="1:7" ht="15" customHeight="1">
      <c r="A25" s="418">
        <v>3600</v>
      </c>
      <c r="B25" s="385" t="s">
        <v>412</v>
      </c>
      <c r="C25" s="185">
        <v>165</v>
      </c>
      <c r="D25" s="185">
        <v>0</v>
      </c>
      <c r="E25" s="421"/>
      <c r="F25" s="174">
        <v>165</v>
      </c>
      <c r="G25" s="174">
        <v>0</v>
      </c>
    </row>
    <row r="26" spans="1:7" ht="15" customHeight="1">
      <c r="A26" s="418">
        <v>3900</v>
      </c>
      <c r="B26" s="385" t="s">
        <v>413</v>
      </c>
      <c r="C26" s="185">
        <v>2945</v>
      </c>
      <c r="D26" s="185">
        <v>2945</v>
      </c>
      <c r="E26" s="421"/>
      <c r="F26" s="174">
        <v>2945</v>
      </c>
      <c r="G26" s="174">
        <v>2945</v>
      </c>
    </row>
    <row r="27" spans="1:7" ht="15" customHeight="1">
      <c r="A27" s="418"/>
      <c r="B27" s="419" t="s">
        <v>414</v>
      </c>
      <c r="C27" s="183">
        <v>305047</v>
      </c>
      <c r="D27" s="183">
        <v>37622</v>
      </c>
      <c r="E27" s="420">
        <v>12.333181444170899</v>
      </c>
      <c r="F27" s="168">
        <v>82995</v>
      </c>
      <c r="G27" s="168">
        <v>16492</v>
      </c>
    </row>
    <row r="28" spans="1:7" ht="24">
      <c r="A28" s="418" t="s">
        <v>1650</v>
      </c>
      <c r="B28" s="385" t="s">
        <v>415</v>
      </c>
      <c r="C28" s="174">
        <v>305047</v>
      </c>
      <c r="D28" s="174">
        <v>37622</v>
      </c>
      <c r="E28" s="421">
        <v>12.333181444170899</v>
      </c>
      <c r="F28" s="174">
        <v>82995</v>
      </c>
      <c r="G28" s="174">
        <v>16492</v>
      </c>
    </row>
    <row r="29" spans="1:7" ht="15" customHeight="1">
      <c r="A29" s="418"/>
      <c r="B29" s="419" t="s">
        <v>416</v>
      </c>
      <c r="C29" s="183">
        <v>-409072</v>
      </c>
      <c r="D29" s="183">
        <v>129858</v>
      </c>
      <c r="E29" s="420" t="s">
        <v>1110</v>
      </c>
      <c r="F29" s="168">
        <v>-112361</v>
      </c>
      <c r="G29" s="168">
        <v>96201</v>
      </c>
    </row>
    <row r="30" spans="1:7" ht="15" customHeight="1">
      <c r="A30" s="418"/>
      <c r="B30" s="419" t="s">
        <v>1575</v>
      </c>
      <c r="C30" s="183">
        <v>409072</v>
      </c>
      <c r="D30" s="183">
        <v>-129858</v>
      </c>
      <c r="E30" s="420">
        <v>-31.74453396957015</v>
      </c>
      <c r="F30" s="168">
        <v>112361</v>
      </c>
      <c r="G30" s="168">
        <v>-96201</v>
      </c>
    </row>
    <row r="31" spans="1:7" ht="25.5">
      <c r="A31" s="418"/>
      <c r="B31" s="429" t="s">
        <v>963</v>
      </c>
      <c r="C31" s="185">
        <v>512691</v>
      </c>
      <c r="D31" s="185">
        <v>-129850</v>
      </c>
      <c r="E31" s="421">
        <v>-25.32714637081595</v>
      </c>
      <c r="F31" s="174">
        <v>215980</v>
      </c>
      <c r="G31" s="174">
        <v>-96193</v>
      </c>
    </row>
    <row r="32" spans="1:7" ht="12.75">
      <c r="A32" s="430"/>
      <c r="B32" s="431"/>
      <c r="C32" s="412"/>
      <c r="D32" s="412"/>
      <c r="E32" s="424"/>
      <c r="F32" s="412"/>
      <c r="G32" s="412"/>
    </row>
    <row r="33" spans="1:7" ht="12.75">
      <c r="A33" s="432" t="s">
        <v>417</v>
      </c>
      <c r="B33" s="431"/>
      <c r="C33" s="412"/>
      <c r="D33" s="412"/>
      <c r="E33" s="424"/>
      <c r="F33" s="412"/>
      <c r="G33" s="412"/>
    </row>
    <row r="34" spans="1:7" ht="14.25" customHeight="1">
      <c r="A34" s="432"/>
      <c r="B34" s="431"/>
      <c r="C34" s="412"/>
      <c r="D34" s="412"/>
      <c r="E34" s="424"/>
      <c r="F34" s="412"/>
      <c r="G34" s="412"/>
    </row>
    <row r="35" spans="1:7" ht="12.75">
      <c r="A35" s="907"/>
      <c r="B35" s="908"/>
      <c r="C35" s="908"/>
      <c r="D35" s="908"/>
      <c r="E35" s="191"/>
      <c r="F35" s="192"/>
      <c r="G35" s="192"/>
    </row>
    <row r="36" spans="1:7" ht="17.25" customHeight="1">
      <c r="A36" s="907" t="s">
        <v>1423</v>
      </c>
      <c r="B36" s="910"/>
      <c r="C36" s="433"/>
      <c r="D36" s="433"/>
      <c r="E36" s="143"/>
      <c r="F36" s="194" t="s">
        <v>1148</v>
      </c>
      <c r="G36" s="143"/>
    </row>
    <row r="37" spans="1:7" ht="15.75">
      <c r="A37" s="430"/>
      <c r="C37" s="434"/>
      <c r="D37" s="411"/>
      <c r="E37" s="435"/>
      <c r="F37" s="155"/>
      <c r="G37" s="436"/>
    </row>
    <row r="38" spans="2:7" ht="12.75">
      <c r="B38" s="146"/>
      <c r="C38" s="434"/>
      <c r="D38" s="411"/>
      <c r="E38" s="435"/>
      <c r="F38" s="435"/>
      <c r="G38" s="411"/>
    </row>
    <row r="39" spans="1:5" s="164" customFormat="1" ht="12.75">
      <c r="A39" s="909" t="s">
        <v>1250</v>
      </c>
      <c r="B39" s="908"/>
      <c r="C39" s="165"/>
      <c r="D39" s="165"/>
      <c r="E39" s="165"/>
    </row>
    <row r="40" spans="1:2" s="165" customFormat="1" ht="12.75">
      <c r="A40" s="909" t="s">
        <v>1151</v>
      </c>
      <c r="B40" s="908"/>
    </row>
    <row r="41" spans="2:6" ht="17.25" customHeight="1">
      <c r="B41" s="146"/>
      <c r="C41" s="434"/>
      <c r="D41" s="411"/>
      <c r="E41" s="435"/>
      <c r="F41" s="435"/>
    </row>
    <row r="42" spans="3:7" ht="17.25" customHeight="1">
      <c r="C42" s="437"/>
      <c r="D42" s="438"/>
      <c r="E42" s="439"/>
      <c r="F42" s="439"/>
      <c r="G42" s="438"/>
    </row>
    <row r="43" spans="3:6" ht="17.25" customHeight="1">
      <c r="C43" s="410"/>
      <c r="E43" s="439"/>
      <c r="F43" s="439"/>
    </row>
    <row r="44" spans="3:6" ht="17.25" customHeight="1">
      <c r="C44" s="410"/>
      <c r="E44" s="439"/>
      <c r="F44" s="439"/>
    </row>
    <row r="45" spans="3:6" ht="17.25" customHeight="1">
      <c r="C45" s="410"/>
      <c r="E45" s="439"/>
      <c r="F45" s="439"/>
    </row>
    <row r="46" spans="2:6" ht="17.25" customHeight="1">
      <c r="B46" s="160"/>
      <c r="C46" s="410"/>
      <c r="E46" s="439"/>
      <c r="F46" s="439"/>
    </row>
    <row r="47" ht="17.25" customHeight="1">
      <c r="B47" s="160"/>
    </row>
    <row r="48" ht="17.25" customHeight="1">
      <c r="B48" s="441"/>
    </row>
    <row r="49" spans="3:6" ht="17.25" customHeight="1">
      <c r="C49" s="410"/>
      <c r="E49" s="439"/>
      <c r="F49" s="439"/>
    </row>
  </sheetData>
  <mergeCells count="5">
    <mergeCell ref="B4:F4"/>
    <mergeCell ref="A35:D35"/>
    <mergeCell ref="A39:B39"/>
    <mergeCell ref="A40:B40"/>
    <mergeCell ref="A36:B36"/>
  </mergeCells>
  <printOptions horizontalCentered="1"/>
  <pageMargins left="0.7480314960629921" right="0.5118110236220472" top="0.984251968503937" bottom="0.3937007874015748" header="0.5118110236220472" footer="0.5118110236220472"/>
  <pageSetup firstPageNumber="31" useFirstPageNumber="1" horizontalDpi="600" verticalDpi="600" orientation="portrait" paperSize="9" scale="96"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sheetPr codeName="Sheet167">
    <pageSetUpPr fitToPage="1"/>
  </sheetPr>
  <dimension ref="A1:F112"/>
  <sheetViews>
    <sheetView workbookViewId="0" topLeftCell="A1">
      <selection activeCell="I9" sqref="I9"/>
    </sheetView>
  </sheetViews>
  <sheetFormatPr defaultColWidth="9.140625" defaultRowHeight="17.25" customHeight="1"/>
  <cols>
    <col min="1" max="1" width="7.28125" style="143" customWidth="1"/>
    <col min="2" max="2" width="31.421875" style="143" customWidth="1"/>
    <col min="3" max="3" width="11.8515625" style="143" customWidth="1"/>
    <col min="4" max="4" width="11.57421875" style="143" customWidth="1"/>
    <col min="5" max="6" width="10.421875" style="143" bestFit="1" customWidth="1"/>
    <col min="7" max="16384" width="9.140625" style="143" customWidth="1"/>
  </cols>
  <sheetData>
    <row r="1" ht="13.5" customHeight="1">
      <c r="F1" s="442" t="s">
        <v>418</v>
      </c>
    </row>
    <row r="2" s="43" customFormat="1" ht="13.5" customHeight="1"/>
    <row r="3" spans="2:6" s="56" customFormat="1" ht="32.25" customHeight="1">
      <c r="B3" s="896" t="s">
        <v>419</v>
      </c>
      <c r="C3" s="896"/>
      <c r="D3" s="896"/>
      <c r="E3" s="896"/>
      <c r="F3" s="150"/>
    </row>
    <row r="4" spans="2:6" s="43" customFormat="1" ht="19.5" customHeight="1">
      <c r="B4" s="911" t="s">
        <v>953</v>
      </c>
      <c r="C4" s="912"/>
      <c r="D4" s="912"/>
      <c r="E4" s="912"/>
      <c r="F4" s="154"/>
    </row>
    <row r="5" ht="12.75" customHeight="1"/>
    <row r="6" ht="12.75" customHeight="1">
      <c r="F6" s="443" t="s">
        <v>1156</v>
      </c>
    </row>
    <row r="7" spans="1:6" ht="54" customHeight="1">
      <c r="A7" s="414" t="s">
        <v>1339</v>
      </c>
      <c r="B7" s="444" t="s">
        <v>1103</v>
      </c>
      <c r="C7" s="414" t="s">
        <v>1430</v>
      </c>
      <c r="D7" s="414" t="s">
        <v>1158</v>
      </c>
      <c r="E7" s="414" t="s">
        <v>420</v>
      </c>
      <c r="F7" s="414" t="s">
        <v>1258</v>
      </c>
    </row>
    <row r="8" spans="1:6" s="165" customFormat="1" ht="11.25">
      <c r="A8" s="445">
        <v>1</v>
      </c>
      <c r="B8" s="445">
        <v>2</v>
      </c>
      <c r="C8" s="162">
        <v>3</v>
      </c>
      <c r="D8" s="162">
        <v>4</v>
      </c>
      <c r="E8" s="162">
        <v>5</v>
      </c>
      <c r="F8" s="162">
        <v>6</v>
      </c>
    </row>
    <row r="9" spans="1:6" ht="19.5" customHeight="1">
      <c r="A9" s="186"/>
      <c r="B9" s="419" t="s">
        <v>1581</v>
      </c>
      <c r="C9" s="170">
        <v>2803847</v>
      </c>
      <c r="D9" s="170">
        <v>852847</v>
      </c>
      <c r="E9" s="446">
        <v>30.417030601170463</v>
      </c>
      <c r="F9" s="170">
        <v>362348</v>
      </c>
    </row>
    <row r="10" spans="1:6" ht="19.5" customHeight="1">
      <c r="A10" s="447">
        <v>1</v>
      </c>
      <c r="B10" s="385" t="s">
        <v>1583</v>
      </c>
      <c r="C10" s="176">
        <v>347162</v>
      </c>
      <c r="D10" s="176">
        <v>104862</v>
      </c>
      <c r="E10" s="448">
        <v>30.205494841025228</v>
      </c>
      <c r="F10" s="176">
        <v>58624</v>
      </c>
    </row>
    <row r="11" spans="1:6" ht="19.5" customHeight="1" hidden="1">
      <c r="A11" s="447">
        <v>2</v>
      </c>
      <c r="B11" s="385" t="s">
        <v>1585</v>
      </c>
      <c r="C11" s="176">
        <v>0</v>
      </c>
      <c r="D11" s="176">
        <v>0</v>
      </c>
      <c r="E11" s="448"/>
      <c r="F11" s="176">
        <v>0</v>
      </c>
    </row>
    <row r="12" spans="1:6" ht="25.5">
      <c r="A12" s="447">
        <v>3</v>
      </c>
      <c r="B12" s="385" t="s">
        <v>1587</v>
      </c>
      <c r="C12" s="176">
        <v>95504</v>
      </c>
      <c r="D12" s="176">
        <v>14592</v>
      </c>
      <c r="E12" s="448">
        <v>15.278941196180265</v>
      </c>
      <c r="F12" s="176">
        <v>9645</v>
      </c>
    </row>
    <row r="13" spans="1:6" ht="19.5" customHeight="1">
      <c r="A13" s="447">
        <v>4</v>
      </c>
      <c r="B13" s="385" t="s">
        <v>1589</v>
      </c>
      <c r="C13" s="176">
        <v>934770</v>
      </c>
      <c r="D13" s="176">
        <v>222629</v>
      </c>
      <c r="E13" s="448">
        <v>23.816446826492076</v>
      </c>
      <c r="F13" s="176">
        <v>129420</v>
      </c>
    </row>
    <row r="14" spans="1:6" ht="19.5" customHeight="1">
      <c r="A14" s="447">
        <v>5</v>
      </c>
      <c r="B14" s="385" t="s">
        <v>1591</v>
      </c>
      <c r="C14" s="176">
        <v>273030</v>
      </c>
      <c r="D14" s="176">
        <v>261409</v>
      </c>
      <c r="E14" s="448">
        <v>95.74369116946856</v>
      </c>
      <c r="F14" s="176">
        <v>8429</v>
      </c>
    </row>
    <row r="15" spans="1:6" ht="25.5">
      <c r="A15" s="447">
        <v>6</v>
      </c>
      <c r="B15" s="385" t="s">
        <v>1593</v>
      </c>
      <c r="C15" s="176">
        <v>90494</v>
      </c>
      <c r="D15" s="176">
        <v>10906</v>
      </c>
      <c r="E15" s="448">
        <v>12.051627732225342</v>
      </c>
      <c r="F15" s="176">
        <v>7418</v>
      </c>
    </row>
    <row r="16" spans="1:6" ht="25.5">
      <c r="A16" s="447">
        <v>7</v>
      </c>
      <c r="B16" s="385" t="s">
        <v>1595</v>
      </c>
      <c r="C16" s="176">
        <v>35441</v>
      </c>
      <c r="D16" s="176">
        <v>16515</v>
      </c>
      <c r="E16" s="448">
        <v>46.598572275048674</v>
      </c>
      <c r="F16" s="176">
        <v>9693</v>
      </c>
    </row>
    <row r="17" spans="1:6" ht="19.5" customHeight="1">
      <c r="A17" s="447">
        <v>8</v>
      </c>
      <c r="B17" s="385" t="s">
        <v>1597</v>
      </c>
      <c r="C17" s="176">
        <v>1020778</v>
      </c>
      <c r="D17" s="176">
        <v>220824</v>
      </c>
      <c r="E17" s="448">
        <v>21.632911367603928</v>
      </c>
      <c r="F17" s="176">
        <v>138009</v>
      </c>
    </row>
    <row r="18" spans="1:6" ht="25.5" hidden="1">
      <c r="A18" s="447">
        <v>9</v>
      </c>
      <c r="B18" s="385" t="s">
        <v>1599</v>
      </c>
      <c r="C18" s="176">
        <v>0</v>
      </c>
      <c r="D18" s="176">
        <v>0</v>
      </c>
      <c r="E18" s="448" t="e">
        <v>#DIV/0!</v>
      </c>
      <c r="F18" s="176">
        <v>0</v>
      </c>
    </row>
    <row r="19" spans="1:6" ht="27.75" customHeight="1">
      <c r="A19" s="447">
        <v>10</v>
      </c>
      <c r="B19" s="385" t="s">
        <v>1601</v>
      </c>
      <c r="C19" s="176">
        <v>6668</v>
      </c>
      <c r="D19" s="176">
        <v>1110</v>
      </c>
      <c r="E19" s="448">
        <v>16.64667066586683</v>
      </c>
      <c r="F19" s="176">
        <v>1110</v>
      </c>
    </row>
    <row r="20" spans="1:6" ht="27" customHeight="1" hidden="1">
      <c r="A20" s="447">
        <v>11</v>
      </c>
      <c r="B20" s="385" t="s">
        <v>1603</v>
      </c>
      <c r="C20" s="176">
        <v>0</v>
      </c>
      <c r="D20" s="176">
        <v>0</v>
      </c>
      <c r="E20" s="448" t="e">
        <f>D20/C20*100</f>
        <v>#DIV/0!</v>
      </c>
      <c r="F20" s="176">
        <f>D20-'[1]Janvāris'!D20</f>
        <v>0</v>
      </c>
    </row>
    <row r="21" spans="1:6" ht="19.5" customHeight="1" hidden="1">
      <c r="A21" s="447">
        <v>12</v>
      </c>
      <c r="B21" s="385" t="s">
        <v>1605</v>
      </c>
      <c r="C21" s="176"/>
      <c r="D21" s="176"/>
      <c r="E21" s="448" t="e">
        <f>D21/C21*100</f>
        <v>#DIV/0!</v>
      </c>
      <c r="F21" s="176">
        <f>D21-'[1]Janvāris'!D21</f>
        <v>0</v>
      </c>
    </row>
    <row r="22" spans="1:6" ht="19.5" customHeight="1" hidden="1">
      <c r="A22" s="447">
        <v>13</v>
      </c>
      <c r="B22" s="385" t="s">
        <v>1607</v>
      </c>
      <c r="C22" s="176">
        <v>0</v>
      </c>
      <c r="D22" s="176">
        <v>0</v>
      </c>
      <c r="E22" s="448" t="e">
        <f>D22/C22*100</f>
        <v>#DIV/0!</v>
      </c>
      <c r="F22" s="176">
        <f>D22-'[1]Janvāris'!D22</f>
        <v>0</v>
      </c>
    </row>
    <row r="23" spans="2:6" ht="19.5" customHeight="1" hidden="1">
      <c r="B23" s="385" t="s">
        <v>1609</v>
      </c>
      <c r="C23" s="176"/>
      <c r="D23" s="176"/>
      <c r="E23" s="448"/>
      <c r="F23" s="176"/>
    </row>
    <row r="24" spans="3:5" ht="17.25" customHeight="1">
      <c r="C24" s="449"/>
      <c r="D24" s="449"/>
      <c r="E24" s="450"/>
    </row>
    <row r="25" spans="3:5" ht="17.25" customHeight="1" hidden="1">
      <c r="C25" s="449"/>
      <c r="D25" s="449"/>
      <c r="E25" s="450"/>
    </row>
    <row r="26" spans="3:5" ht="17.25" customHeight="1" hidden="1">
      <c r="C26" s="449"/>
      <c r="D26" s="449"/>
      <c r="E26" s="450"/>
    </row>
    <row r="27" spans="3:5" ht="17.25" customHeight="1">
      <c r="C27" s="449"/>
      <c r="D27" s="449"/>
      <c r="E27" s="450"/>
    </row>
    <row r="28" spans="3:5" ht="17.25" customHeight="1">
      <c r="C28" s="449"/>
      <c r="D28" s="449"/>
      <c r="E28" s="450"/>
    </row>
    <row r="29" spans="3:5" ht="17.25" customHeight="1">
      <c r="C29" s="449"/>
      <c r="D29" s="449"/>
      <c r="E29" s="450"/>
    </row>
    <row r="30" spans="1:6" ht="17.25" customHeight="1">
      <c r="A30" s="147" t="s">
        <v>421</v>
      </c>
      <c r="C30" s="191"/>
      <c r="D30" s="191"/>
      <c r="E30" s="191"/>
      <c r="F30" s="192"/>
    </row>
    <row r="31" spans="1:6" ht="17.25" customHeight="1">
      <c r="A31" s="147"/>
      <c r="C31" s="191"/>
      <c r="D31" s="191"/>
      <c r="F31" s="194" t="s">
        <v>1148</v>
      </c>
    </row>
    <row r="32" spans="2:4" ht="17.25" customHeight="1">
      <c r="B32" s="401"/>
      <c r="C32" s="191"/>
      <c r="D32" s="451"/>
    </row>
    <row r="33" spans="3:5" ht="17.25" customHeight="1">
      <c r="C33" s="191"/>
      <c r="D33" s="191"/>
      <c r="E33" s="452"/>
    </row>
    <row r="34" spans="3:5" ht="17.25" customHeight="1">
      <c r="C34" s="191"/>
      <c r="D34" s="191"/>
      <c r="E34" s="452"/>
    </row>
    <row r="35" spans="3:5" ht="17.25" customHeight="1">
      <c r="C35" s="191"/>
      <c r="D35" s="191"/>
      <c r="E35" s="452"/>
    </row>
    <row r="36" spans="3:5" ht="17.25" customHeight="1">
      <c r="C36" s="191"/>
      <c r="D36" s="191"/>
      <c r="E36" s="452"/>
    </row>
    <row r="37" spans="3:5" ht="17.25" customHeight="1">
      <c r="C37" s="191"/>
      <c r="D37" s="191"/>
      <c r="E37" s="452"/>
    </row>
    <row r="38" spans="1:6" ht="17.25" customHeight="1">
      <c r="A38" s="353" t="s">
        <v>1250</v>
      </c>
      <c r="B38" s="353"/>
      <c r="C38" s="353"/>
      <c r="D38" s="353"/>
      <c r="E38" s="353"/>
      <c r="F38" s="358"/>
    </row>
    <row r="39" spans="1:6" ht="16.5" customHeight="1">
      <c r="A39" s="353" t="s">
        <v>1424</v>
      </c>
      <c r="B39" s="353"/>
      <c r="C39" s="353"/>
      <c r="D39" s="353"/>
      <c r="E39" s="353"/>
      <c r="F39" s="353"/>
    </row>
    <row r="40" spans="3:5" ht="17.25" customHeight="1">
      <c r="C40" s="191"/>
      <c r="D40" s="191"/>
      <c r="E40" s="452"/>
    </row>
    <row r="41" spans="1:6" ht="17.25" customHeight="1">
      <c r="A41" s="147"/>
      <c r="C41" s="191"/>
      <c r="D41" s="191"/>
      <c r="F41" s="194"/>
    </row>
    <row r="42" spans="1:6" ht="17.25" customHeight="1">
      <c r="A42" s="147"/>
      <c r="C42" s="191"/>
      <c r="D42" s="191"/>
      <c r="F42" s="194"/>
    </row>
    <row r="43" spans="2:4" ht="17.25" customHeight="1">
      <c r="B43" s="401"/>
      <c r="C43" s="191"/>
      <c r="D43" s="451"/>
    </row>
    <row r="44" spans="3:5" ht="17.25" customHeight="1">
      <c r="C44" s="191"/>
      <c r="D44" s="191"/>
      <c r="E44" s="452"/>
    </row>
    <row r="45" spans="3:5" ht="17.25" customHeight="1" hidden="1">
      <c r="C45" s="191"/>
      <c r="D45" s="191"/>
      <c r="E45" s="452"/>
    </row>
    <row r="46" spans="3:5" ht="17.25" customHeight="1" hidden="1">
      <c r="C46" s="191"/>
      <c r="D46" s="191"/>
      <c r="E46" s="452"/>
    </row>
    <row r="47" spans="3:5" ht="17.25" customHeight="1" hidden="1">
      <c r="C47" s="191"/>
      <c r="D47" s="191"/>
      <c r="E47" s="452"/>
    </row>
    <row r="48" spans="3:5" ht="17.25" customHeight="1" hidden="1">
      <c r="C48" s="191"/>
      <c r="D48" s="191"/>
      <c r="E48" s="452"/>
    </row>
    <row r="49" spans="1:5" s="358" customFormat="1" ht="11.25">
      <c r="A49" s="353"/>
      <c r="B49" s="353"/>
      <c r="C49" s="353"/>
      <c r="D49" s="353"/>
      <c r="E49" s="353"/>
    </row>
    <row r="50" s="353" customFormat="1" ht="11.25"/>
    <row r="51" spans="3:5" ht="17.25" customHeight="1">
      <c r="C51" s="191"/>
      <c r="D51" s="191"/>
      <c r="E51" s="452"/>
    </row>
    <row r="52" spans="3:5" ht="17.25" customHeight="1">
      <c r="C52" s="449"/>
      <c r="D52" s="449"/>
      <c r="E52" s="450"/>
    </row>
    <row r="53" spans="3:5" ht="17.25" customHeight="1">
      <c r="C53" s="449"/>
      <c r="D53" s="449"/>
      <c r="E53" s="450"/>
    </row>
    <row r="54" spans="3:5" ht="17.25" customHeight="1">
      <c r="C54" s="449"/>
      <c r="D54" s="449"/>
      <c r="E54" s="450"/>
    </row>
    <row r="55" spans="3:5" ht="17.25" customHeight="1">
      <c r="C55" s="449"/>
      <c r="D55" s="449"/>
      <c r="E55" s="450"/>
    </row>
    <row r="56" spans="3:5" ht="17.25" customHeight="1">
      <c r="C56" s="449"/>
      <c r="D56" s="449"/>
      <c r="E56" s="450"/>
    </row>
    <row r="57" spans="3:5" ht="17.25" customHeight="1">
      <c r="C57" s="449"/>
      <c r="D57" s="449"/>
      <c r="E57" s="450"/>
    </row>
    <row r="58" spans="3:5" ht="17.25" customHeight="1">
      <c r="C58" s="449"/>
      <c r="D58" s="449"/>
      <c r="E58" s="450"/>
    </row>
    <row r="59" spans="3:5" ht="17.25" customHeight="1">
      <c r="C59" s="449"/>
      <c r="D59" s="449"/>
      <c r="E59" s="450"/>
    </row>
    <row r="60" spans="3:4" ht="17.25" customHeight="1">
      <c r="C60" s="449"/>
      <c r="D60" s="450"/>
    </row>
    <row r="61" spans="3:4" ht="17.25" customHeight="1">
      <c r="C61" s="449"/>
      <c r="D61" s="450"/>
    </row>
    <row r="62" spans="3:4" ht="17.25" customHeight="1">
      <c r="C62" s="449"/>
      <c r="D62" s="450"/>
    </row>
    <row r="63" spans="3:4" ht="17.25" customHeight="1">
      <c r="C63" s="449"/>
      <c r="D63" s="450"/>
    </row>
    <row r="64" spans="3:4" ht="17.25" customHeight="1">
      <c r="C64" s="449"/>
      <c r="D64" s="450"/>
    </row>
    <row r="65" spans="3:4" ht="17.25" customHeight="1">
      <c r="C65" s="449"/>
      <c r="D65" s="450"/>
    </row>
    <row r="66" ht="17.25" customHeight="1">
      <c r="D66" s="450"/>
    </row>
    <row r="67" ht="17.25" customHeight="1">
      <c r="D67" s="450"/>
    </row>
    <row r="68" ht="17.25" customHeight="1">
      <c r="D68" s="450"/>
    </row>
    <row r="69" ht="17.25" customHeight="1">
      <c r="D69" s="450"/>
    </row>
    <row r="70" ht="17.25" customHeight="1">
      <c r="D70" s="450"/>
    </row>
    <row r="71" ht="17.25" customHeight="1">
      <c r="D71" s="450"/>
    </row>
    <row r="72" ht="17.25" customHeight="1">
      <c r="D72" s="450"/>
    </row>
    <row r="73" ht="17.25" customHeight="1">
      <c r="D73" s="450"/>
    </row>
    <row r="74" ht="17.25" customHeight="1">
      <c r="D74" s="450"/>
    </row>
    <row r="75" ht="17.25" customHeight="1">
      <c r="D75" s="450"/>
    </row>
    <row r="76" ht="17.25" customHeight="1">
      <c r="D76" s="450"/>
    </row>
    <row r="77" ht="17.25" customHeight="1">
      <c r="D77" s="450"/>
    </row>
    <row r="78" ht="17.25" customHeight="1">
      <c r="D78" s="450"/>
    </row>
    <row r="79" ht="17.25" customHeight="1">
      <c r="D79" s="450"/>
    </row>
    <row r="80" ht="17.25" customHeight="1">
      <c r="D80" s="450"/>
    </row>
    <row r="81" ht="17.25" customHeight="1">
      <c r="D81" s="450"/>
    </row>
    <row r="82" ht="17.25" customHeight="1">
      <c r="D82" s="450"/>
    </row>
    <row r="83" ht="17.25" customHeight="1">
      <c r="D83" s="450"/>
    </row>
    <row r="84" ht="17.25" customHeight="1">
      <c r="D84" s="450"/>
    </row>
    <row r="85" ht="17.25" customHeight="1">
      <c r="D85" s="450"/>
    </row>
    <row r="86" ht="17.25" customHeight="1">
      <c r="D86" s="450"/>
    </row>
    <row r="87" ht="17.25" customHeight="1">
      <c r="D87" s="450"/>
    </row>
    <row r="88" ht="17.25" customHeight="1">
      <c r="D88" s="450"/>
    </row>
    <row r="89" ht="17.25" customHeight="1">
      <c r="D89" s="450"/>
    </row>
    <row r="90" ht="17.25" customHeight="1">
      <c r="D90" s="450"/>
    </row>
    <row r="91" ht="17.25" customHeight="1">
      <c r="D91" s="450"/>
    </row>
    <row r="92" ht="17.25" customHeight="1">
      <c r="D92" s="450"/>
    </row>
    <row r="93" ht="17.25" customHeight="1">
      <c r="D93" s="450"/>
    </row>
    <row r="94" ht="17.25" customHeight="1">
      <c r="D94" s="450"/>
    </row>
    <row r="95" ht="17.25" customHeight="1">
      <c r="D95" s="450"/>
    </row>
    <row r="96" ht="17.25" customHeight="1">
      <c r="D96" s="450"/>
    </row>
    <row r="97" ht="17.25" customHeight="1">
      <c r="D97" s="450"/>
    </row>
    <row r="98" ht="17.25" customHeight="1">
      <c r="D98" s="450"/>
    </row>
    <row r="99" ht="17.25" customHeight="1">
      <c r="D99" s="450"/>
    </row>
    <row r="100" ht="17.25" customHeight="1">
      <c r="D100" s="450"/>
    </row>
    <row r="101" ht="17.25" customHeight="1">
      <c r="D101" s="450"/>
    </row>
    <row r="102" ht="17.25" customHeight="1">
      <c r="D102" s="450"/>
    </row>
    <row r="103" ht="17.25" customHeight="1">
      <c r="D103" s="450"/>
    </row>
    <row r="104" ht="17.25" customHeight="1">
      <c r="D104" s="450"/>
    </row>
    <row r="105" ht="17.25" customHeight="1">
      <c r="D105" s="450"/>
    </row>
    <row r="106" ht="17.25" customHeight="1">
      <c r="D106" s="450"/>
    </row>
    <row r="107" ht="17.25" customHeight="1">
      <c r="D107" s="450"/>
    </row>
    <row r="108" ht="17.25" customHeight="1">
      <c r="D108" s="450"/>
    </row>
    <row r="109" ht="17.25" customHeight="1">
      <c r="D109" s="450"/>
    </row>
    <row r="110" ht="17.25" customHeight="1">
      <c r="D110" s="450"/>
    </row>
    <row r="111" ht="17.25" customHeight="1">
      <c r="D111" s="450"/>
    </row>
    <row r="112" ht="17.25" customHeight="1">
      <c r="D112" s="450"/>
    </row>
  </sheetData>
  <mergeCells count="2">
    <mergeCell ref="B3:E3"/>
    <mergeCell ref="B4:E4"/>
  </mergeCells>
  <printOptions horizontalCentered="1"/>
  <pageMargins left="0.5511811023622047" right="0" top="0.984251968503937" bottom="0.3937007874015748" header="0.5118110236220472" footer="0.5118110236220472"/>
  <pageSetup firstPageNumber="32" useFirstPageNumber="1" fitToHeight="1" fitToWidth="1" horizontalDpi="600" verticalDpi="600" orientation="portrait" paperSize="9"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146"/>
  <sheetViews>
    <sheetView workbookViewId="0" topLeftCell="A64">
      <selection activeCell="A72" sqref="A72"/>
    </sheetView>
  </sheetViews>
  <sheetFormatPr defaultColWidth="9.140625" defaultRowHeight="17.25" customHeight="1"/>
  <cols>
    <col min="1" max="1" width="46.7109375" style="453" customWidth="1"/>
    <col min="2" max="2" width="9.57421875" style="453" bestFit="1" customWidth="1"/>
    <col min="3" max="3" width="10.28125" style="453" bestFit="1" customWidth="1"/>
    <col min="4" max="4" width="10.7109375" style="453" customWidth="1"/>
    <col min="5" max="5" width="10.57421875" style="453" bestFit="1" customWidth="1"/>
    <col min="6" max="16384" width="9.140625" style="455" customWidth="1"/>
  </cols>
  <sheetData>
    <row r="1" spans="2:5" ht="17.25" customHeight="1">
      <c r="B1" s="454"/>
      <c r="C1" s="454"/>
      <c r="D1" s="454"/>
      <c r="E1" s="282" t="s">
        <v>422</v>
      </c>
    </row>
    <row r="2" spans="1:5" ht="17.25" customHeight="1">
      <c r="A2" s="913" t="s">
        <v>1612</v>
      </c>
      <c r="B2" s="913"/>
      <c r="C2" s="913"/>
      <c r="D2" s="913"/>
      <c r="E2" s="913"/>
    </row>
    <row r="3" spans="1:5" ht="17.25" customHeight="1">
      <c r="A3" s="296"/>
      <c r="B3" s="296"/>
      <c r="C3" s="296"/>
      <c r="D3" s="296"/>
      <c r="E3" s="296"/>
    </row>
    <row r="4" spans="1:5" ht="20.25" customHeight="1">
      <c r="A4" s="457" t="s">
        <v>423</v>
      </c>
      <c r="B4" s="458"/>
      <c r="C4" s="454"/>
      <c r="D4" s="454"/>
      <c r="E4" s="454"/>
    </row>
    <row r="5" spans="1:5" ht="17.25" customHeight="1">
      <c r="A5" s="914" t="s">
        <v>424</v>
      </c>
      <c r="B5" s="914"/>
      <c r="C5" s="914"/>
      <c r="D5" s="914"/>
      <c r="E5" s="914"/>
    </row>
    <row r="6" spans="1:5" ht="17.25" customHeight="1">
      <c r="A6" s="460"/>
      <c r="B6" s="460"/>
      <c r="C6" s="461"/>
      <c r="D6" s="462"/>
      <c r="E6" s="463" t="s">
        <v>1156</v>
      </c>
    </row>
    <row r="7" spans="1:5" ht="48">
      <c r="A7" s="308" t="s">
        <v>1103</v>
      </c>
      <c r="B7" s="464" t="s">
        <v>425</v>
      </c>
      <c r="C7" s="464" t="s">
        <v>1158</v>
      </c>
      <c r="D7" s="464" t="s">
        <v>426</v>
      </c>
      <c r="E7" s="464" t="s">
        <v>1258</v>
      </c>
    </row>
    <row r="8" spans="1:5" s="465" customFormat="1" ht="11.25">
      <c r="A8" s="313">
        <v>1</v>
      </c>
      <c r="B8" s="313">
        <v>2</v>
      </c>
      <c r="C8" s="313">
        <v>3</v>
      </c>
      <c r="D8" s="313">
        <v>4</v>
      </c>
      <c r="E8" s="313">
        <v>5</v>
      </c>
    </row>
    <row r="9" spans="1:5" ht="17.25" customHeight="1">
      <c r="A9" s="319" t="s">
        <v>427</v>
      </c>
      <c r="B9" s="466">
        <v>550396511</v>
      </c>
      <c r="C9" s="466">
        <v>94781216</v>
      </c>
      <c r="D9" s="467">
        <v>17.220533580017552</v>
      </c>
      <c r="E9" s="466">
        <v>49536154</v>
      </c>
    </row>
    <row r="10" spans="1:5" ht="17.25" customHeight="1">
      <c r="A10" s="468" t="s">
        <v>428</v>
      </c>
      <c r="B10" s="466">
        <v>609009795</v>
      </c>
      <c r="C10" s="466">
        <v>103864864</v>
      </c>
      <c r="D10" s="467">
        <v>17.05471157487705</v>
      </c>
      <c r="E10" s="466">
        <v>54050140</v>
      </c>
    </row>
    <row r="11" spans="1:5" ht="12.75">
      <c r="A11" s="469" t="s">
        <v>429</v>
      </c>
      <c r="B11" s="470">
        <v>314377179</v>
      </c>
      <c r="C11" s="470">
        <v>52130053</v>
      </c>
      <c r="D11" s="471">
        <v>16.582009281278015</v>
      </c>
      <c r="E11" s="470">
        <v>27899676</v>
      </c>
    </row>
    <row r="12" spans="1:5" ht="12.75">
      <c r="A12" s="469" t="s">
        <v>430</v>
      </c>
      <c r="B12" s="470">
        <v>23629990</v>
      </c>
      <c r="C12" s="470">
        <v>5153711</v>
      </c>
      <c r="D12" s="471">
        <v>21.810043085079595</v>
      </c>
      <c r="E12" s="470">
        <v>2358794</v>
      </c>
    </row>
    <row r="13" spans="1:5" ht="12.75">
      <c r="A13" s="469" t="s">
        <v>151</v>
      </c>
      <c r="B13" s="470">
        <v>27176054</v>
      </c>
      <c r="C13" s="470">
        <v>4573385</v>
      </c>
      <c r="D13" s="471">
        <v>16.828730911411938</v>
      </c>
      <c r="E13" s="470">
        <v>2302424</v>
      </c>
    </row>
    <row r="14" spans="1:5" ht="12.75">
      <c r="A14" s="469" t="s">
        <v>1512</v>
      </c>
      <c r="B14" s="470">
        <v>4296943</v>
      </c>
      <c r="C14" s="470">
        <v>15059</v>
      </c>
      <c r="D14" s="471">
        <v>0.35045845383566876</v>
      </c>
      <c r="E14" s="470">
        <v>7457</v>
      </c>
    </row>
    <row r="15" spans="1:5" ht="12.75">
      <c r="A15" s="469" t="s">
        <v>431</v>
      </c>
      <c r="B15" s="470">
        <v>239529629</v>
      </c>
      <c r="C15" s="470">
        <v>41992656</v>
      </c>
      <c r="D15" s="471">
        <v>17.531299228121796</v>
      </c>
      <c r="E15" s="470">
        <v>21481789</v>
      </c>
    </row>
    <row r="16" spans="1:5" ht="25.5">
      <c r="A16" s="337" t="s">
        <v>432</v>
      </c>
      <c r="B16" s="472">
        <v>57110107</v>
      </c>
      <c r="C16" s="472">
        <v>9988073</v>
      </c>
      <c r="D16" s="473">
        <v>17.489151263540794</v>
      </c>
      <c r="E16" s="470">
        <v>5109453</v>
      </c>
    </row>
    <row r="17" spans="1:5" ht="25.5" customHeight="1">
      <c r="A17" s="337" t="s">
        <v>433</v>
      </c>
      <c r="B17" s="474">
        <v>34221096</v>
      </c>
      <c r="C17" s="474">
        <v>5760706</v>
      </c>
      <c r="D17" s="475">
        <v>16.833785802769146</v>
      </c>
      <c r="E17" s="470">
        <v>2874102</v>
      </c>
    </row>
    <row r="18" spans="1:5" ht="12.75">
      <c r="A18" s="319" t="s">
        <v>434</v>
      </c>
      <c r="B18" s="466">
        <v>517678592</v>
      </c>
      <c r="C18" s="466">
        <v>88116085</v>
      </c>
      <c r="D18" s="467">
        <v>17.02138863026424</v>
      </c>
      <c r="E18" s="470">
        <v>46066585</v>
      </c>
    </row>
    <row r="19" spans="1:5" ht="14.25" customHeight="1">
      <c r="A19" s="476" t="s">
        <v>435</v>
      </c>
      <c r="B19" s="466">
        <v>45628233</v>
      </c>
      <c r="C19" s="466">
        <v>8868963</v>
      </c>
      <c r="D19" s="467">
        <v>19.43744567097306</v>
      </c>
      <c r="E19" s="470">
        <v>4799795</v>
      </c>
    </row>
    <row r="20" spans="1:5" ht="12.75">
      <c r="A20" s="477" t="s">
        <v>436</v>
      </c>
      <c r="B20" s="470">
        <v>42884676</v>
      </c>
      <c r="C20" s="470">
        <v>8200890</v>
      </c>
      <c r="D20" s="471">
        <v>19.123124539870606</v>
      </c>
      <c r="E20" s="470">
        <v>4214438</v>
      </c>
    </row>
    <row r="21" spans="1:5" ht="12.75">
      <c r="A21" s="469" t="s">
        <v>151</v>
      </c>
      <c r="B21" s="470">
        <v>2549915</v>
      </c>
      <c r="C21" s="470">
        <v>622585</v>
      </c>
      <c r="D21" s="471">
        <v>24.415911902945783</v>
      </c>
      <c r="E21" s="470">
        <v>555251</v>
      </c>
    </row>
    <row r="22" spans="1:5" ht="12.75">
      <c r="A22" s="469" t="s">
        <v>1512</v>
      </c>
      <c r="B22" s="470">
        <v>193642</v>
      </c>
      <c r="C22" s="470">
        <v>45488</v>
      </c>
      <c r="D22" s="471">
        <v>23.490771630121564</v>
      </c>
      <c r="E22" s="470">
        <v>30106</v>
      </c>
    </row>
    <row r="23" spans="1:5" ht="17.25" customHeight="1">
      <c r="A23" s="337" t="s">
        <v>437</v>
      </c>
      <c r="B23" s="470">
        <v>5873156</v>
      </c>
      <c r="C23" s="470">
        <v>996881</v>
      </c>
      <c r="D23" s="471">
        <v>16.973514750842646</v>
      </c>
      <c r="E23" s="470">
        <v>659954</v>
      </c>
    </row>
    <row r="24" spans="1:5" ht="25.5">
      <c r="A24" s="337" t="s">
        <v>438</v>
      </c>
      <c r="B24" s="470">
        <v>7037158</v>
      </c>
      <c r="C24" s="470">
        <v>1206951</v>
      </c>
      <c r="D24" s="471">
        <v>17.15111412874345</v>
      </c>
      <c r="E24" s="470">
        <v>670272</v>
      </c>
    </row>
    <row r="25" spans="1:5" ht="17.25" customHeight="1">
      <c r="A25" s="319" t="s">
        <v>439</v>
      </c>
      <c r="B25" s="478">
        <v>32717919</v>
      </c>
      <c r="C25" s="478">
        <v>6665131</v>
      </c>
      <c r="D25" s="479">
        <v>20.371500400132415</v>
      </c>
      <c r="E25" s="470">
        <v>3469569</v>
      </c>
    </row>
    <row r="26" spans="1:5" ht="32.25" customHeight="1">
      <c r="A26" s="319" t="s">
        <v>440</v>
      </c>
      <c r="B26" s="466">
        <v>593010895</v>
      </c>
      <c r="C26" s="466">
        <v>87363403</v>
      </c>
      <c r="D26" s="467">
        <v>14.732175030274949</v>
      </c>
      <c r="E26" s="470">
        <v>46602172</v>
      </c>
    </row>
    <row r="27" spans="1:5" ht="25.5">
      <c r="A27" s="322" t="s">
        <v>441</v>
      </c>
      <c r="B27" s="470">
        <v>511876536</v>
      </c>
      <c r="C27" s="470">
        <v>79421496</v>
      </c>
      <c r="D27" s="471">
        <v>15.515752415734877</v>
      </c>
      <c r="E27" s="470">
        <v>42623296</v>
      </c>
    </row>
    <row r="28" spans="1:5" ht="23.25" customHeight="1">
      <c r="A28" s="322" t="s">
        <v>442</v>
      </c>
      <c r="B28" s="470">
        <v>46337778</v>
      </c>
      <c r="C28" s="470">
        <v>4578799</v>
      </c>
      <c r="D28" s="471">
        <v>9.881352101086936</v>
      </c>
      <c r="E28" s="470">
        <v>2597994</v>
      </c>
    </row>
    <row r="29" spans="1:5" ht="32.25" customHeight="1">
      <c r="A29" s="322" t="s">
        <v>443</v>
      </c>
      <c r="B29" s="470">
        <v>34796581</v>
      </c>
      <c r="C29" s="470">
        <v>3363108</v>
      </c>
      <c r="D29" s="471">
        <v>9.665053011961145</v>
      </c>
      <c r="E29" s="470">
        <v>1380882</v>
      </c>
    </row>
    <row r="30" spans="1:5" ht="25.5">
      <c r="A30" s="319" t="s">
        <v>444</v>
      </c>
      <c r="B30" s="466">
        <v>-42614384</v>
      </c>
      <c r="C30" s="466">
        <v>7417813</v>
      </c>
      <c r="D30" s="467">
        <v>-17.406829111973085</v>
      </c>
      <c r="E30" s="470">
        <v>2933982</v>
      </c>
    </row>
    <row r="31" spans="1:5" ht="25.5">
      <c r="A31" s="319" t="s">
        <v>445</v>
      </c>
      <c r="B31" s="466">
        <v>-730996</v>
      </c>
      <c r="C31" s="466">
        <v>488493</v>
      </c>
      <c r="D31" s="467">
        <v>-66.82567346469747</v>
      </c>
      <c r="E31" s="470">
        <v>-25979</v>
      </c>
    </row>
    <row r="32" spans="1:5" ht="25.5">
      <c r="A32" s="319" t="s">
        <v>446</v>
      </c>
      <c r="B32" s="466">
        <v>592279899</v>
      </c>
      <c r="C32" s="466">
        <v>87851896</v>
      </c>
      <c r="D32" s="467">
        <v>14.832834298163478</v>
      </c>
      <c r="E32" s="470">
        <v>46576193</v>
      </c>
    </row>
    <row r="33" spans="1:5" ht="25.5">
      <c r="A33" s="319" t="s">
        <v>447</v>
      </c>
      <c r="B33" s="466">
        <v>-41883388</v>
      </c>
      <c r="C33" s="466">
        <v>6929320</v>
      </c>
      <c r="D33" s="467">
        <v>-16.544315851430166</v>
      </c>
      <c r="E33" s="470">
        <v>2959961</v>
      </c>
    </row>
    <row r="34" spans="1:5" s="480" customFormat="1" ht="12.75">
      <c r="A34" s="344" t="s">
        <v>448</v>
      </c>
      <c r="B34" s="474">
        <v>41883388</v>
      </c>
      <c r="C34" s="474">
        <v>-7309663</v>
      </c>
      <c r="D34" s="475">
        <v>-17.452415740579536</v>
      </c>
      <c r="E34" s="470">
        <v>-4020100</v>
      </c>
    </row>
    <row r="35" spans="1:5" s="480" customFormat="1" ht="12.75">
      <c r="A35" s="481" t="s">
        <v>449</v>
      </c>
      <c r="B35" s="474">
        <v>5873156</v>
      </c>
      <c r="C35" s="474">
        <v>996881</v>
      </c>
      <c r="D35" s="475">
        <v>16.973514750842646</v>
      </c>
      <c r="E35" s="470">
        <v>659954</v>
      </c>
    </row>
    <row r="36" spans="1:5" s="480" customFormat="1" ht="12.75">
      <c r="A36" s="344" t="s">
        <v>450</v>
      </c>
      <c r="B36" s="474">
        <v>-1250892</v>
      </c>
      <c r="C36" s="474">
        <v>136499</v>
      </c>
      <c r="D36" s="475">
        <v>0</v>
      </c>
      <c r="E36" s="470">
        <v>253552</v>
      </c>
    </row>
    <row r="37" spans="1:5" s="482" customFormat="1" ht="12.75">
      <c r="A37" s="344" t="s">
        <v>451</v>
      </c>
      <c r="B37" s="474">
        <v>28921873</v>
      </c>
      <c r="C37" s="474">
        <v>-10827116</v>
      </c>
      <c r="D37" s="475">
        <v>0</v>
      </c>
      <c r="E37" s="470">
        <v>-5587949</v>
      </c>
    </row>
    <row r="38" spans="1:5" s="482" customFormat="1" ht="12.75">
      <c r="A38" s="344" t="s">
        <v>452</v>
      </c>
      <c r="B38" s="474">
        <v>8339251</v>
      </c>
      <c r="C38" s="474">
        <v>2384073</v>
      </c>
      <c r="D38" s="475">
        <v>0</v>
      </c>
      <c r="E38" s="470">
        <v>654343</v>
      </c>
    </row>
    <row r="39" spans="1:5" ht="17.25" customHeight="1">
      <c r="A39" s="319" t="s">
        <v>453</v>
      </c>
      <c r="B39" s="466">
        <v>633496721</v>
      </c>
      <c r="C39" s="466">
        <v>98055302</v>
      </c>
      <c r="D39" s="467">
        <v>15.478422973557901</v>
      </c>
      <c r="E39" s="470">
        <v>51618908</v>
      </c>
    </row>
    <row r="40" spans="1:5" ht="12.75">
      <c r="A40" s="483" t="s">
        <v>454</v>
      </c>
      <c r="B40" s="470">
        <v>91331203</v>
      </c>
      <c r="C40" s="470">
        <v>15748779</v>
      </c>
      <c r="D40" s="471">
        <v>17.24359088974225</v>
      </c>
      <c r="E40" s="470">
        <v>7983555</v>
      </c>
    </row>
    <row r="41" spans="1:5" s="484" customFormat="1" ht="17.25" customHeight="1">
      <c r="A41" s="319" t="s">
        <v>455</v>
      </c>
      <c r="B41" s="466">
        <v>542165518</v>
      </c>
      <c r="C41" s="466">
        <v>82306523</v>
      </c>
      <c r="D41" s="467">
        <v>15.181069298472059</v>
      </c>
      <c r="E41" s="470">
        <v>43635353</v>
      </c>
    </row>
    <row r="42" spans="1:5" s="485" customFormat="1" ht="12.75">
      <c r="A42" s="385" t="s">
        <v>456</v>
      </c>
      <c r="B42" s="472">
        <v>572051087</v>
      </c>
      <c r="C42" s="472">
        <v>91785440</v>
      </c>
      <c r="D42" s="473">
        <v>16.044972570780203</v>
      </c>
      <c r="E42" s="472">
        <v>48537900</v>
      </c>
    </row>
    <row r="43" spans="1:5" s="485" customFormat="1" ht="12.75">
      <c r="A43" s="486" t="s">
        <v>457</v>
      </c>
      <c r="B43" s="487">
        <v>91318627</v>
      </c>
      <c r="C43" s="487">
        <v>15748562</v>
      </c>
      <c r="D43" s="473">
        <v>17.245727971797034</v>
      </c>
      <c r="E43" s="472">
        <v>7985238</v>
      </c>
    </row>
    <row r="44" spans="1:5" ht="25.5">
      <c r="A44" s="319" t="s">
        <v>458</v>
      </c>
      <c r="B44" s="466">
        <v>480732460</v>
      </c>
      <c r="C44" s="466">
        <v>76036878</v>
      </c>
      <c r="D44" s="467">
        <v>15.816880349623155</v>
      </c>
      <c r="E44" s="470">
        <v>40552662</v>
      </c>
    </row>
    <row r="45" spans="1:5" ht="19.5" customHeight="1">
      <c r="A45" s="322" t="s">
        <v>459</v>
      </c>
      <c r="B45" s="470">
        <v>29222083</v>
      </c>
      <c r="C45" s="470">
        <v>3009821</v>
      </c>
      <c r="D45" s="471">
        <v>10.29981675159844</v>
      </c>
      <c r="E45" s="470">
        <v>1787787</v>
      </c>
    </row>
    <row r="46" spans="1:5" ht="17.25" customHeight="1">
      <c r="A46" s="483" t="s">
        <v>460</v>
      </c>
      <c r="B46" s="474">
        <v>0</v>
      </c>
      <c r="C46" s="474">
        <v>0</v>
      </c>
      <c r="D46" s="475">
        <v>0</v>
      </c>
      <c r="E46" s="470">
        <v>-1900</v>
      </c>
    </row>
    <row r="47" spans="1:5" ht="18" customHeight="1">
      <c r="A47" s="319" t="s">
        <v>461</v>
      </c>
      <c r="B47" s="466">
        <v>29222083</v>
      </c>
      <c r="C47" s="466">
        <v>3009821</v>
      </c>
      <c r="D47" s="467">
        <v>10.29981675159844</v>
      </c>
      <c r="E47" s="470">
        <v>1789687</v>
      </c>
    </row>
    <row r="48" spans="1:5" s="484" customFormat="1" ht="17.25" customHeight="1">
      <c r="A48" s="488" t="s">
        <v>462</v>
      </c>
      <c r="B48" s="470">
        <v>32223551</v>
      </c>
      <c r="C48" s="470">
        <v>3260041</v>
      </c>
      <c r="D48" s="471">
        <v>10.116951418544778</v>
      </c>
      <c r="E48" s="470">
        <v>1293221</v>
      </c>
    </row>
    <row r="49" spans="1:5" s="484" customFormat="1" ht="17.25" customHeight="1">
      <c r="A49" s="483" t="s">
        <v>463</v>
      </c>
      <c r="B49" s="474">
        <v>12576</v>
      </c>
      <c r="C49" s="474">
        <v>217</v>
      </c>
      <c r="D49" s="475">
        <v>1.7255089058524173</v>
      </c>
      <c r="E49" s="470">
        <v>217</v>
      </c>
    </row>
    <row r="50" spans="1:5" s="484" customFormat="1" ht="17.25" customHeight="1">
      <c r="A50" s="489" t="s">
        <v>464</v>
      </c>
      <c r="B50" s="466">
        <v>32210975</v>
      </c>
      <c r="C50" s="466">
        <v>3259824</v>
      </c>
      <c r="D50" s="467">
        <v>10.120227655325554</v>
      </c>
      <c r="E50" s="470">
        <v>1293004</v>
      </c>
    </row>
    <row r="51" spans="1:5" s="484" customFormat="1" ht="28.5" customHeight="1">
      <c r="A51" s="319" t="s">
        <v>465</v>
      </c>
      <c r="B51" s="466">
        <v>-24486926</v>
      </c>
      <c r="C51" s="466">
        <v>5809562</v>
      </c>
      <c r="D51" s="467">
        <v>-23.725158478446826</v>
      </c>
      <c r="E51" s="470">
        <v>2431232</v>
      </c>
    </row>
    <row r="52" spans="1:5" s="484" customFormat="1" ht="12.75">
      <c r="A52" s="319" t="s">
        <v>466</v>
      </c>
      <c r="B52" s="466">
        <v>-298914</v>
      </c>
      <c r="C52" s="466">
        <v>-138627</v>
      </c>
      <c r="D52" s="467">
        <v>46.3768843212429</v>
      </c>
      <c r="E52" s="470">
        <v>-58747</v>
      </c>
    </row>
    <row r="53" spans="1:5" s="490" customFormat="1" ht="25.5">
      <c r="A53" s="319" t="s">
        <v>467</v>
      </c>
      <c r="B53" s="466">
        <v>-24188012</v>
      </c>
      <c r="C53" s="466">
        <v>5948189</v>
      </c>
      <c r="D53" s="467">
        <v>-24.59147531430032</v>
      </c>
      <c r="E53" s="470">
        <v>2489979</v>
      </c>
    </row>
    <row r="54" spans="1:5" s="490" customFormat="1" ht="19.5" customHeight="1">
      <c r="A54" s="322" t="s">
        <v>468</v>
      </c>
      <c r="B54" s="470">
        <v>57882535</v>
      </c>
      <c r="C54" s="470">
        <v>6263831</v>
      </c>
      <c r="D54" s="471">
        <v>10.821625210436965</v>
      </c>
      <c r="E54" s="470">
        <v>3637091</v>
      </c>
    </row>
    <row r="55" spans="1:5" s="491" customFormat="1" ht="15" customHeight="1">
      <c r="A55" s="483" t="s">
        <v>469</v>
      </c>
      <c r="B55" s="470">
        <v>7037158</v>
      </c>
      <c r="C55" s="470">
        <v>1206951</v>
      </c>
      <c r="D55" s="471">
        <v>17.15111412874345</v>
      </c>
      <c r="E55" s="470">
        <v>670272</v>
      </c>
    </row>
    <row r="56" spans="1:5" s="484" customFormat="1" ht="15.75" customHeight="1">
      <c r="A56" s="319" t="s">
        <v>470</v>
      </c>
      <c r="B56" s="466">
        <v>50845377</v>
      </c>
      <c r="C56" s="466">
        <v>5056880</v>
      </c>
      <c r="D56" s="467">
        <v>9.945604297515583</v>
      </c>
      <c r="E56" s="470">
        <v>2966819</v>
      </c>
    </row>
    <row r="57" spans="1:5" s="492" customFormat="1" ht="19.5" customHeight="1">
      <c r="A57" s="322" t="s">
        <v>471</v>
      </c>
      <c r="B57" s="470">
        <v>38181234</v>
      </c>
      <c r="C57" s="470">
        <v>4591569</v>
      </c>
      <c r="D57" s="471">
        <v>12.025721850687173</v>
      </c>
      <c r="E57" s="470">
        <v>2740906</v>
      </c>
    </row>
    <row r="58" spans="1:5" s="493" customFormat="1" ht="12.75">
      <c r="A58" s="483" t="s">
        <v>457</v>
      </c>
      <c r="B58" s="470">
        <v>7037158</v>
      </c>
      <c r="C58" s="470">
        <v>1206951</v>
      </c>
      <c r="D58" s="471">
        <v>17.15111412874345</v>
      </c>
      <c r="E58" s="470">
        <v>670272</v>
      </c>
    </row>
    <row r="59" spans="1:5" s="493" customFormat="1" ht="27" customHeight="1">
      <c r="A59" s="319" t="s">
        <v>472</v>
      </c>
      <c r="B59" s="466">
        <v>31144076</v>
      </c>
      <c r="C59" s="466">
        <v>3384618</v>
      </c>
      <c r="D59" s="467">
        <v>10.867614117047493</v>
      </c>
      <c r="E59" s="470">
        <v>2070634</v>
      </c>
    </row>
    <row r="60" spans="1:5" s="493" customFormat="1" ht="18" customHeight="1">
      <c r="A60" s="322" t="s">
        <v>473</v>
      </c>
      <c r="B60" s="470">
        <v>17115695</v>
      </c>
      <c r="C60" s="470">
        <v>1568978</v>
      </c>
      <c r="D60" s="471">
        <v>9.166896231791931</v>
      </c>
      <c r="E60" s="470">
        <v>808307</v>
      </c>
    </row>
    <row r="61" spans="1:5" s="493" customFormat="1" ht="12.75">
      <c r="A61" s="483" t="s">
        <v>460</v>
      </c>
      <c r="B61" s="470">
        <v>0</v>
      </c>
      <c r="C61" s="470">
        <v>0</v>
      </c>
      <c r="D61" s="471">
        <v>0</v>
      </c>
      <c r="E61" s="470">
        <v>0</v>
      </c>
    </row>
    <row r="62" spans="1:5" ht="13.5" customHeight="1">
      <c r="A62" s="319" t="s">
        <v>474</v>
      </c>
      <c r="B62" s="466">
        <v>17115695</v>
      </c>
      <c r="C62" s="466">
        <v>1568978</v>
      </c>
      <c r="D62" s="467">
        <v>9.166896231791931</v>
      </c>
      <c r="E62" s="470">
        <v>808307</v>
      </c>
    </row>
    <row r="63" spans="1:5" ht="12.75">
      <c r="A63" s="322" t="s">
        <v>475</v>
      </c>
      <c r="B63" s="470">
        <v>2585606</v>
      </c>
      <c r="C63" s="470">
        <v>103284</v>
      </c>
      <c r="D63" s="471">
        <v>3.9945761264477264</v>
      </c>
      <c r="E63" s="470">
        <v>87878</v>
      </c>
    </row>
    <row r="64" spans="1:5" ht="12.75">
      <c r="A64" s="483" t="s">
        <v>463</v>
      </c>
      <c r="B64" s="474">
        <v>0</v>
      </c>
      <c r="C64" s="474">
        <v>0</v>
      </c>
      <c r="D64" s="475">
        <v>0</v>
      </c>
      <c r="E64" s="470">
        <v>0</v>
      </c>
    </row>
    <row r="65" spans="1:5" s="484" customFormat="1" ht="13.5" customHeight="1">
      <c r="A65" s="476" t="s">
        <v>476</v>
      </c>
      <c r="B65" s="466">
        <v>2585606</v>
      </c>
      <c r="C65" s="466">
        <v>103284</v>
      </c>
      <c r="D65" s="467">
        <v>3.9945761264477264</v>
      </c>
      <c r="E65" s="470">
        <v>87878</v>
      </c>
    </row>
    <row r="66" spans="1:5" s="484" customFormat="1" ht="25.5">
      <c r="A66" s="319" t="s">
        <v>477</v>
      </c>
      <c r="B66" s="466">
        <v>-12254302</v>
      </c>
      <c r="C66" s="466">
        <v>2605132</v>
      </c>
      <c r="D66" s="467">
        <v>-21.258917888591288</v>
      </c>
      <c r="E66" s="470">
        <v>1162704</v>
      </c>
    </row>
    <row r="67" spans="1:5" s="484" customFormat="1" ht="17.25" customHeight="1">
      <c r="A67" s="319" t="s">
        <v>478</v>
      </c>
      <c r="B67" s="466">
        <v>-432082</v>
      </c>
      <c r="C67" s="466">
        <v>627120</v>
      </c>
      <c r="D67" s="467">
        <v>-145.13911711202968</v>
      </c>
      <c r="E67" s="470">
        <v>32768</v>
      </c>
    </row>
    <row r="68" spans="1:5" s="490" customFormat="1" ht="25.5">
      <c r="A68" s="319" t="s">
        <v>479</v>
      </c>
      <c r="B68" s="466">
        <v>-11822220</v>
      </c>
      <c r="C68" s="466">
        <v>1978012</v>
      </c>
      <c r="D68" s="467">
        <v>-16.73130765626084</v>
      </c>
      <c r="E68" s="470">
        <v>1129936</v>
      </c>
    </row>
    <row r="69" spans="1:5" s="498" customFormat="1" ht="12.75">
      <c r="A69" s="494"/>
      <c r="B69" s="495"/>
      <c r="C69" s="495"/>
      <c r="D69" s="496"/>
      <c r="E69" s="497"/>
    </row>
    <row r="70" spans="1:5" s="498" customFormat="1" ht="50.25" customHeight="1">
      <c r="A70" s="916" t="s">
        <v>480</v>
      </c>
      <c r="B70" s="916"/>
      <c r="C70" s="916"/>
      <c r="D70" s="916"/>
      <c r="E70" s="916"/>
    </row>
    <row r="71" spans="1:5" s="499" customFormat="1" ht="17.25" customHeight="1">
      <c r="A71" s="915"/>
      <c r="B71" s="915"/>
      <c r="C71" s="915"/>
      <c r="D71" s="915"/>
      <c r="E71" s="915"/>
    </row>
    <row r="72" spans="1:5" s="277" customFormat="1" ht="17.25" customHeight="1">
      <c r="A72" s="40" t="s">
        <v>1423</v>
      </c>
      <c r="B72" s="456"/>
      <c r="C72" s="456"/>
      <c r="D72" s="456"/>
      <c r="E72" s="297" t="s">
        <v>1148</v>
      </c>
    </row>
    <row r="73" spans="1:5" s="277" customFormat="1" ht="17.25" customHeight="1">
      <c r="A73" s="304"/>
      <c r="B73" s="296"/>
      <c r="C73" s="296"/>
      <c r="E73" s="282"/>
    </row>
    <row r="74" spans="1:5" s="277" customFormat="1" ht="17.25" customHeight="1">
      <c r="A74" s="304"/>
      <c r="B74" s="296"/>
      <c r="C74" s="296"/>
      <c r="E74" s="282"/>
    </row>
    <row r="75" spans="1:5" s="277" customFormat="1" ht="17.25" customHeight="1">
      <c r="A75" s="304"/>
      <c r="B75" s="296"/>
      <c r="C75" s="296"/>
      <c r="D75" s="296"/>
      <c r="E75" s="296"/>
    </row>
    <row r="76" spans="1:5" s="277" customFormat="1" ht="17.25" customHeight="1">
      <c r="A76" s="304"/>
      <c r="B76" s="296"/>
      <c r="C76" s="296"/>
      <c r="D76" s="296"/>
      <c r="E76" s="296"/>
    </row>
    <row r="77" spans="1:5" s="277" customFormat="1" ht="17.25" customHeight="1">
      <c r="A77" s="304" t="s">
        <v>481</v>
      </c>
      <c r="B77" s="296"/>
      <c r="C77" s="296"/>
      <c r="D77" s="296"/>
      <c r="E77" s="296"/>
    </row>
    <row r="78" spans="1:5" s="277" customFormat="1" ht="17.25" customHeight="1">
      <c r="A78" s="500" t="s">
        <v>1151</v>
      </c>
      <c r="B78" s="296"/>
      <c r="C78" s="296"/>
      <c r="D78" s="296"/>
      <c r="E78" s="296"/>
    </row>
    <row r="79" spans="1:5" s="277" customFormat="1" ht="17.25" customHeight="1">
      <c r="A79" s="501"/>
      <c r="B79" s="502"/>
      <c r="C79" s="503"/>
      <c r="D79" s="296"/>
      <c r="E79" s="296"/>
    </row>
    <row r="80" spans="1:5" s="277" customFormat="1" ht="17.25" customHeight="1">
      <c r="A80" s="304"/>
      <c r="B80" s="296"/>
      <c r="C80" s="296"/>
      <c r="D80" s="296"/>
      <c r="E80" s="296"/>
    </row>
    <row r="81" spans="1:5" s="277" customFormat="1" ht="17.25" customHeight="1">
      <c r="A81" s="304"/>
      <c r="B81" s="296"/>
      <c r="C81" s="296"/>
      <c r="D81" s="296"/>
      <c r="E81" s="296"/>
    </row>
    <row r="82" spans="1:5" s="277" customFormat="1" ht="17.25" customHeight="1">
      <c r="A82" s="304"/>
      <c r="B82" s="296"/>
      <c r="C82" s="296"/>
      <c r="D82" s="296"/>
      <c r="E82" s="296"/>
    </row>
    <row r="83" spans="1:5" s="277" customFormat="1" ht="17.25" customHeight="1">
      <c r="A83" s="304"/>
      <c r="B83" s="296"/>
      <c r="C83" s="296"/>
      <c r="D83" s="296"/>
      <c r="E83" s="296"/>
    </row>
    <row r="84" spans="1:5" s="277" customFormat="1" ht="17.25" customHeight="1">
      <c r="A84" s="304"/>
      <c r="B84" s="296"/>
      <c r="C84" s="296"/>
      <c r="D84" s="296"/>
      <c r="E84" s="296"/>
    </row>
    <row r="85" spans="1:5" s="277" customFormat="1" ht="17.25" customHeight="1">
      <c r="A85" s="304"/>
      <c r="B85" s="296"/>
      <c r="C85" s="296"/>
      <c r="D85" s="296"/>
      <c r="E85" s="296"/>
    </row>
    <row r="86" spans="1:5" s="277" customFormat="1" ht="17.25" customHeight="1">
      <c r="A86" s="296"/>
      <c r="B86" s="296"/>
      <c r="C86" s="296"/>
      <c r="D86" s="296"/>
      <c r="E86" s="296"/>
    </row>
    <row r="87" spans="1:5" s="277" customFormat="1" ht="17.25" customHeight="1">
      <c r="A87" s="296"/>
      <c r="B87" s="296"/>
      <c r="C87" s="296"/>
      <c r="D87" s="296"/>
      <c r="E87" s="296"/>
    </row>
    <row r="88" spans="1:5" s="277" customFormat="1" ht="17.25" customHeight="1">
      <c r="A88" s="304"/>
      <c r="B88" s="296"/>
      <c r="C88" s="296"/>
      <c r="D88" s="296"/>
      <c r="E88" s="296"/>
    </row>
    <row r="89" spans="1:5" s="277" customFormat="1" ht="17.25" customHeight="1">
      <c r="A89" s="304"/>
      <c r="B89" s="296"/>
      <c r="C89" s="296"/>
      <c r="D89" s="296"/>
      <c r="E89" s="296"/>
    </row>
    <row r="90" spans="1:5" s="277" customFormat="1" ht="17.25" customHeight="1">
      <c r="A90" s="501"/>
      <c r="B90" s="296"/>
      <c r="C90" s="296"/>
      <c r="D90" s="296"/>
      <c r="E90" s="296"/>
    </row>
    <row r="91" spans="1:5" s="277" customFormat="1" ht="17.25" customHeight="1">
      <c r="A91" s="453"/>
      <c r="B91" s="296"/>
      <c r="C91" s="296"/>
      <c r="D91" s="296"/>
      <c r="E91" s="296"/>
    </row>
    <row r="93" ht="17.25" customHeight="1">
      <c r="A93" s="304"/>
    </row>
    <row r="94" spans="1:5" s="277" customFormat="1" ht="17.25" customHeight="1">
      <c r="A94" s="304"/>
      <c r="B94" s="296"/>
      <c r="C94" s="296"/>
      <c r="D94" s="296"/>
      <c r="E94" s="296"/>
    </row>
    <row r="95" spans="1:5" s="277" customFormat="1" ht="17.25" customHeight="1">
      <c r="A95" s="304"/>
      <c r="B95" s="296"/>
      <c r="C95" s="296"/>
      <c r="D95" s="296"/>
      <c r="E95" s="296"/>
    </row>
    <row r="96" spans="1:5" s="277" customFormat="1" ht="17.25" customHeight="1">
      <c r="A96" s="296"/>
      <c r="B96" s="296"/>
      <c r="C96" s="296"/>
      <c r="D96" s="296"/>
      <c r="E96" s="296"/>
    </row>
    <row r="97" spans="1:5" s="277" customFormat="1" ht="17.25" customHeight="1">
      <c r="A97" s="296"/>
      <c r="B97" s="296"/>
      <c r="C97" s="296"/>
      <c r="D97" s="296"/>
      <c r="E97" s="296"/>
    </row>
    <row r="98" spans="1:5" s="277" customFormat="1" ht="17.25" customHeight="1">
      <c r="A98" s="304"/>
      <c r="B98" s="296"/>
      <c r="C98" s="296"/>
      <c r="D98" s="296"/>
      <c r="E98" s="296"/>
    </row>
    <row r="99" spans="1:5" s="277" customFormat="1" ht="17.25" customHeight="1">
      <c r="A99" s="304"/>
      <c r="B99" s="296"/>
      <c r="C99" s="296"/>
      <c r="D99" s="296"/>
      <c r="E99" s="296"/>
    </row>
    <row r="100" spans="1:5" s="277" customFormat="1" ht="17.25" customHeight="1">
      <c r="A100" s="504"/>
      <c r="B100" s="296"/>
      <c r="C100" s="296"/>
      <c r="D100" s="296"/>
      <c r="E100" s="296"/>
    </row>
    <row r="101" ht="17.25" customHeight="1">
      <c r="A101" s="504"/>
    </row>
    <row r="102" ht="17.25" customHeight="1">
      <c r="A102" s="504"/>
    </row>
    <row r="103" ht="17.25" customHeight="1">
      <c r="A103" s="504"/>
    </row>
    <row r="104" ht="17.25" customHeight="1">
      <c r="A104" s="504"/>
    </row>
    <row r="105" ht="17.25" customHeight="1">
      <c r="A105" s="504"/>
    </row>
    <row r="106" ht="17.25" customHeight="1">
      <c r="A106" s="504"/>
    </row>
    <row r="112" ht="17.25" customHeight="1">
      <c r="A112" s="504"/>
    </row>
    <row r="113" ht="17.25" customHeight="1">
      <c r="A113" s="504"/>
    </row>
    <row r="114" ht="17.25" customHeight="1">
      <c r="A114" s="504"/>
    </row>
    <row r="115" ht="17.25" customHeight="1">
      <c r="A115" s="504"/>
    </row>
    <row r="118" ht="17.25" customHeight="1">
      <c r="A118" s="504"/>
    </row>
    <row r="119" ht="17.25" customHeight="1">
      <c r="A119" s="504"/>
    </row>
    <row r="122" ht="17.25" customHeight="1">
      <c r="A122" s="504"/>
    </row>
    <row r="123" ht="17.25" customHeight="1">
      <c r="A123" s="504"/>
    </row>
    <row r="124" ht="17.25" customHeight="1">
      <c r="A124" s="504"/>
    </row>
    <row r="125" ht="17.25" customHeight="1">
      <c r="A125" s="504"/>
    </row>
    <row r="126" ht="17.25" customHeight="1">
      <c r="A126" s="504"/>
    </row>
    <row r="127" ht="17.25" customHeight="1">
      <c r="A127" s="504"/>
    </row>
    <row r="128" ht="17.25" customHeight="1">
      <c r="A128" s="504"/>
    </row>
    <row r="129" ht="17.25" customHeight="1">
      <c r="A129" s="504"/>
    </row>
    <row r="130" ht="17.25" customHeight="1">
      <c r="A130" s="504"/>
    </row>
    <row r="131" ht="17.25" customHeight="1">
      <c r="A131" s="504"/>
    </row>
    <row r="132" ht="17.25" customHeight="1">
      <c r="A132" s="504"/>
    </row>
    <row r="133" ht="17.25" customHeight="1">
      <c r="A133" s="504"/>
    </row>
    <row r="134" ht="17.25" customHeight="1">
      <c r="A134" s="504"/>
    </row>
    <row r="135" ht="17.25" customHeight="1">
      <c r="A135" s="504"/>
    </row>
    <row r="136" ht="17.25" customHeight="1">
      <c r="A136" s="504"/>
    </row>
    <row r="137" ht="17.25" customHeight="1">
      <c r="A137" s="504"/>
    </row>
    <row r="138" ht="17.25" customHeight="1">
      <c r="A138" s="504"/>
    </row>
    <row r="139" ht="17.25" customHeight="1">
      <c r="A139" s="504"/>
    </row>
    <row r="140" ht="17.25" customHeight="1">
      <c r="A140" s="504"/>
    </row>
    <row r="141" ht="17.25" customHeight="1">
      <c r="A141" s="504"/>
    </row>
    <row r="142" ht="17.25" customHeight="1">
      <c r="A142" s="504"/>
    </row>
    <row r="143" ht="17.25" customHeight="1">
      <c r="A143" s="504"/>
    </row>
    <row r="144" ht="17.25" customHeight="1">
      <c r="A144" s="504"/>
    </row>
    <row r="145" ht="17.25" customHeight="1">
      <c r="A145" s="504"/>
    </row>
    <row r="146" ht="17.25" customHeight="1">
      <c r="A146" s="504"/>
    </row>
  </sheetData>
  <mergeCells count="4">
    <mergeCell ref="A2:E2"/>
    <mergeCell ref="A5:E5"/>
    <mergeCell ref="A71:E71"/>
    <mergeCell ref="A70:E70"/>
  </mergeCells>
  <printOptions horizontalCentered="1"/>
  <pageMargins left="0.984251968503937" right="0.03937007874015748" top="0.984251968503937" bottom="0.984251968503937" header="0.5118110236220472" footer="0.5118110236220472"/>
  <pageSetup firstPageNumber="33" useFirstPageNumber="1" fitToHeight="2" fitToWidth="1" horizontalDpi="300" verticalDpi="300" orientation="portrait" paperSize="9" scale="88" r:id="rId1"/>
  <headerFooter alignWithMargins="0">
    <oddFooter>&amp;R&amp;P</oddFooter>
  </headerFooter>
  <rowBreaks count="1" manualBreakCount="1">
    <brk id="39" max="4" man="1"/>
  </rowBreaks>
</worksheet>
</file>

<file path=xl/worksheets/sheet13.xml><?xml version="1.0" encoding="utf-8"?>
<worksheet xmlns="http://schemas.openxmlformats.org/spreadsheetml/2006/main" xmlns:r="http://schemas.openxmlformats.org/officeDocument/2006/relationships">
  <dimension ref="A1:F160"/>
  <sheetViews>
    <sheetView workbookViewId="0" topLeftCell="A99">
      <selection activeCell="B113" sqref="B113"/>
    </sheetView>
  </sheetViews>
  <sheetFormatPr defaultColWidth="9.140625" defaultRowHeight="12.75"/>
  <cols>
    <col min="1" max="1" width="9.57421875" style="513" customWidth="1"/>
    <col min="2" max="2" width="46.8515625" style="514" customWidth="1"/>
    <col min="3" max="3" width="11.421875" style="513" customWidth="1"/>
    <col min="4" max="4" width="11.140625" style="513" customWidth="1"/>
    <col min="5" max="5" width="11.421875" style="513" customWidth="1"/>
    <col min="6" max="6" width="11.140625" style="513" customWidth="1"/>
    <col min="7" max="16384" width="9.140625" style="153" customWidth="1"/>
  </cols>
  <sheetData>
    <row r="1" spans="1:6" ht="15.75">
      <c r="A1" s="505"/>
      <c r="B1" s="506"/>
      <c r="C1" s="399"/>
      <c r="D1" s="399"/>
      <c r="E1" s="399"/>
      <c r="F1" s="373" t="s">
        <v>482</v>
      </c>
    </row>
    <row r="2" spans="1:6" s="508" customFormat="1" ht="14.25" customHeight="1">
      <c r="A2" s="887" t="s">
        <v>1252</v>
      </c>
      <c r="B2" s="887"/>
      <c r="C2" s="887"/>
      <c r="D2" s="887"/>
      <c r="E2" s="887"/>
      <c r="F2" s="887"/>
    </row>
    <row r="3" spans="1:4" s="396" customFormat="1" ht="17.25" customHeight="1">
      <c r="A3" s="149"/>
      <c r="B3" s="509"/>
      <c r="D3" s="510"/>
    </row>
    <row r="4" spans="1:6" s="396" customFormat="1" ht="17.25" customHeight="1">
      <c r="A4" s="149"/>
      <c r="B4" s="917" t="s">
        <v>483</v>
      </c>
      <c r="C4" s="917"/>
      <c r="D4" s="917"/>
      <c r="E4" s="917"/>
      <c r="F4" s="397"/>
    </row>
    <row r="5" spans="2:6" s="147" customFormat="1" ht="15.75" customHeight="1">
      <c r="B5" s="885" t="s">
        <v>484</v>
      </c>
      <c r="C5" s="885"/>
      <c r="D5" s="885"/>
      <c r="E5" s="885"/>
      <c r="F5" s="512"/>
    </row>
    <row r="6" spans="3:6" ht="12.75" customHeight="1">
      <c r="C6" s="515"/>
      <c r="D6" s="515"/>
      <c r="F6" s="516" t="s">
        <v>1156</v>
      </c>
    </row>
    <row r="7" spans="1:6" s="143" customFormat="1" ht="46.5" customHeight="1">
      <c r="A7" s="517" t="s">
        <v>485</v>
      </c>
      <c r="B7" s="517" t="s">
        <v>486</v>
      </c>
      <c r="C7" s="517" t="s">
        <v>425</v>
      </c>
      <c r="D7" s="517" t="s">
        <v>1158</v>
      </c>
      <c r="E7" s="517" t="s">
        <v>487</v>
      </c>
      <c r="F7" s="517" t="s">
        <v>1107</v>
      </c>
    </row>
    <row r="8" spans="1:6" s="143" customFormat="1" ht="12.75">
      <c r="A8" s="518">
        <v>1</v>
      </c>
      <c r="B8" s="517">
        <v>2</v>
      </c>
      <c r="C8" s="518">
        <v>3</v>
      </c>
      <c r="D8" s="517">
        <v>4</v>
      </c>
      <c r="E8" s="518">
        <v>5</v>
      </c>
      <c r="F8" s="517">
        <v>6</v>
      </c>
    </row>
    <row r="9" spans="1:6" s="143" customFormat="1" ht="15.75">
      <c r="A9" s="519" t="s">
        <v>488</v>
      </c>
      <c r="B9" s="520" t="s">
        <v>489</v>
      </c>
      <c r="C9" s="521">
        <v>609009795</v>
      </c>
      <c r="D9" s="521">
        <v>103864864</v>
      </c>
      <c r="E9" s="522">
        <v>17.05471157487705</v>
      </c>
      <c r="F9" s="521">
        <v>54050140</v>
      </c>
    </row>
    <row r="10" spans="1:6" s="143" customFormat="1" ht="31.5">
      <c r="A10" s="519" t="s">
        <v>488</v>
      </c>
      <c r="B10" s="520" t="s">
        <v>490</v>
      </c>
      <c r="C10" s="521">
        <v>369480166</v>
      </c>
      <c r="D10" s="521">
        <v>61872208</v>
      </c>
      <c r="E10" s="522">
        <v>16.745745426562355</v>
      </c>
      <c r="F10" s="521">
        <v>32575953</v>
      </c>
    </row>
    <row r="11" spans="1:6" s="143" customFormat="1" ht="15.75">
      <c r="A11" s="519" t="s">
        <v>488</v>
      </c>
      <c r="B11" s="520" t="s">
        <v>491</v>
      </c>
      <c r="C11" s="521">
        <v>314377179</v>
      </c>
      <c r="D11" s="521">
        <v>52130053</v>
      </c>
      <c r="E11" s="522">
        <v>16.582009281278015</v>
      </c>
      <c r="F11" s="521">
        <v>27899676</v>
      </c>
    </row>
    <row r="12" spans="1:6" s="143" customFormat="1" ht="15.75">
      <c r="A12" s="519" t="s">
        <v>488</v>
      </c>
      <c r="B12" s="520" t="s">
        <v>492</v>
      </c>
      <c r="C12" s="521">
        <v>312649072</v>
      </c>
      <c r="D12" s="521">
        <v>51762132</v>
      </c>
      <c r="E12" s="522">
        <v>16.55598453207627</v>
      </c>
      <c r="F12" s="521">
        <v>27695737</v>
      </c>
    </row>
    <row r="13" spans="1:6" s="143" customFormat="1" ht="15.75">
      <c r="A13" s="523" t="s">
        <v>1281</v>
      </c>
      <c r="B13" s="520" t="s">
        <v>644</v>
      </c>
      <c r="C13" s="521">
        <v>267184080</v>
      </c>
      <c r="D13" s="521">
        <v>44880393</v>
      </c>
      <c r="E13" s="522">
        <v>16.79755507888045</v>
      </c>
      <c r="F13" s="521">
        <v>22275769</v>
      </c>
    </row>
    <row r="14" spans="1:6" s="143" customFormat="1" ht="37.5" customHeight="1">
      <c r="A14" s="524"/>
      <c r="B14" s="525" t="s">
        <v>493</v>
      </c>
      <c r="C14" s="526">
        <v>1217794</v>
      </c>
      <c r="D14" s="526">
        <v>2104625</v>
      </c>
      <c r="E14" s="522">
        <v>172.82274341965882</v>
      </c>
      <c r="F14" s="526">
        <v>679796</v>
      </c>
    </row>
    <row r="15" spans="1:6" s="143" customFormat="1" ht="31.5">
      <c r="A15" s="527"/>
      <c r="B15" s="525" t="s">
        <v>494</v>
      </c>
      <c r="C15" s="526">
        <v>139903395</v>
      </c>
      <c r="D15" s="526">
        <v>22706983</v>
      </c>
      <c r="E15" s="522">
        <v>16.23047317758086</v>
      </c>
      <c r="F15" s="526">
        <v>11243442</v>
      </c>
    </row>
    <row r="16" spans="1:6" s="143" customFormat="1" ht="15.75">
      <c r="A16" s="519"/>
      <c r="B16" s="525" t="s">
        <v>495</v>
      </c>
      <c r="C16" s="526">
        <v>91655</v>
      </c>
      <c r="D16" s="526">
        <v>21556</v>
      </c>
      <c r="E16" s="522">
        <v>23.518629643772844</v>
      </c>
      <c r="F16" s="526">
        <v>7775</v>
      </c>
    </row>
    <row r="17" spans="1:6" s="143" customFormat="1" ht="15.75">
      <c r="A17" s="519"/>
      <c r="B17" s="525" t="s">
        <v>496</v>
      </c>
      <c r="C17" s="526">
        <v>173458505</v>
      </c>
      <c r="D17" s="526">
        <v>28310916</v>
      </c>
      <c r="E17" s="522">
        <v>16.32143433958456</v>
      </c>
      <c r="F17" s="526">
        <v>14278926</v>
      </c>
    </row>
    <row r="18" spans="1:6" s="143" customFormat="1" ht="15.75">
      <c r="A18" s="519"/>
      <c r="B18" s="525" t="s">
        <v>497</v>
      </c>
      <c r="C18" s="526">
        <v>150000</v>
      </c>
      <c r="D18" s="526">
        <v>27014</v>
      </c>
      <c r="E18" s="522">
        <v>18.009333333333334</v>
      </c>
      <c r="F18" s="526">
        <v>12360</v>
      </c>
    </row>
    <row r="19" spans="1:6" s="143" customFormat="1" ht="30" customHeight="1">
      <c r="A19" s="519"/>
      <c r="B19" s="525" t="s">
        <v>498</v>
      </c>
      <c r="C19" s="526">
        <v>47337269</v>
      </c>
      <c r="D19" s="526">
        <v>8236673</v>
      </c>
      <c r="E19" s="522">
        <v>17.399975059820203</v>
      </c>
      <c r="F19" s="526">
        <v>3921810</v>
      </c>
    </row>
    <row r="20" spans="1:6" s="143" customFormat="1" ht="27.75" customHeight="1">
      <c r="A20" s="519"/>
      <c r="B20" s="528" t="s">
        <v>499</v>
      </c>
      <c r="C20" s="526">
        <v>15811</v>
      </c>
      <c r="D20" s="526">
        <v>15811</v>
      </c>
      <c r="E20" s="522">
        <v>100</v>
      </c>
      <c r="F20" s="526">
        <v>15811</v>
      </c>
    </row>
    <row r="21" spans="1:6" s="143" customFormat="1" ht="18" customHeight="1">
      <c r="A21" s="523" t="s">
        <v>1282</v>
      </c>
      <c r="B21" s="520" t="s">
        <v>500</v>
      </c>
      <c r="C21" s="521">
        <v>45464992</v>
      </c>
      <c r="D21" s="521">
        <v>6881739</v>
      </c>
      <c r="E21" s="522">
        <v>15.136347104163134</v>
      </c>
      <c r="F21" s="521">
        <v>5419968</v>
      </c>
    </row>
    <row r="22" spans="1:6" s="143" customFormat="1" ht="15.75">
      <c r="A22" s="519" t="s">
        <v>501</v>
      </c>
      <c r="B22" s="529" t="s">
        <v>502</v>
      </c>
      <c r="C22" s="531">
        <v>45402429</v>
      </c>
      <c r="D22" s="531">
        <v>6862301</v>
      </c>
      <c r="E22" s="522">
        <v>15.114391787276404</v>
      </c>
      <c r="F22" s="526">
        <v>5406325</v>
      </c>
    </row>
    <row r="23" spans="1:6" s="143" customFormat="1" ht="15.75">
      <c r="A23" s="519" t="s">
        <v>503</v>
      </c>
      <c r="B23" s="529" t="s">
        <v>504</v>
      </c>
      <c r="C23" s="531">
        <v>23283932</v>
      </c>
      <c r="D23" s="531">
        <v>3005588</v>
      </c>
      <c r="E23" s="522">
        <v>12.908421137804387</v>
      </c>
      <c r="F23" s="526">
        <v>2116588</v>
      </c>
    </row>
    <row r="24" spans="1:6" s="143" customFormat="1" ht="31.5">
      <c r="A24" s="532" t="s">
        <v>505</v>
      </c>
      <c r="B24" s="533" t="s">
        <v>506</v>
      </c>
      <c r="C24" s="526">
        <v>21760170</v>
      </c>
      <c r="D24" s="526">
        <v>2391697</v>
      </c>
      <c r="E24" s="522">
        <v>10.991168727082554</v>
      </c>
      <c r="F24" s="526">
        <v>1809918</v>
      </c>
    </row>
    <row r="25" spans="1:6" s="143" customFormat="1" ht="31.5">
      <c r="A25" s="532" t="s">
        <v>507</v>
      </c>
      <c r="B25" s="533" t="s">
        <v>508</v>
      </c>
      <c r="C25" s="526">
        <v>1523762</v>
      </c>
      <c r="D25" s="526">
        <v>613891</v>
      </c>
      <c r="E25" s="522">
        <v>40.28785335242643</v>
      </c>
      <c r="F25" s="526">
        <v>306670</v>
      </c>
    </row>
    <row r="26" spans="1:6" s="143" customFormat="1" ht="31.5" customHeight="1">
      <c r="A26" s="519" t="s">
        <v>509</v>
      </c>
      <c r="B26" s="529" t="s">
        <v>510</v>
      </c>
      <c r="C26" s="531">
        <v>22118497</v>
      </c>
      <c r="D26" s="531">
        <v>3856713</v>
      </c>
      <c r="E26" s="522">
        <v>17.436596166547844</v>
      </c>
      <c r="F26" s="526">
        <v>3289737</v>
      </c>
    </row>
    <row r="27" spans="1:6" s="143" customFormat="1" ht="47.25">
      <c r="A27" s="532" t="s">
        <v>511</v>
      </c>
      <c r="B27" s="533" t="s">
        <v>512</v>
      </c>
      <c r="C27" s="526">
        <v>21845437</v>
      </c>
      <c r="D27" s="526">
        <v>3660796</v>
      </c>
      <c r="E27" s="522">
        <v>16.75771466599638</v>
      </c>
      <c r="F27" s="526">
        <v>3166696</v>
      </c>
    </row>
    <row r="28" spans="1:6" s="143" customFormat="1" ht="47.25">
      <c r="A28" s="532" t="s">
        <v>513</v>
      </c>
      <c r="B28" s="533" t="s">
        <v>514</v>
      </c>
      <c r="C28" s="526">
        <v>273060</v>
      </c>
      <c r="D28" s="526">
        <v>195917</v>
      </c>
      <c r="E28" s="522">
        <v>71.74869991943163</v>
      </c>
      <c r="F28" s="526">
        <v>123041</v>
      </c>
    </row>
    <row r="29" spans="1:6" s="143" customFormat="1" ht="15.75">
      <c r="A29" s="519" t="s">
        <v>515</v>
      </c>
      <c r="B29" s="529" t="s">
        <v>516</v>
      </c>
      <c r="C29" s="531">
        <v>1000</v>
      </c>
      <c r="D29" s="531">
        <v>330</v>
      </c>
      <c r="E29" s="522">
        <v>33</v>
      </c>
      <c r="F29" s="526">
        <v>325</v>
      </c>
    </row>
    <row r="30" spans="1:6" s="143" customFormat="1" ht="15.75">
      <c r="A30" s="519" t="s">
        <v>517</v>
      </c>
      <c r="B30" s="529" t="s">
        <v>518</v>
      </c>
      <c r="C30" s="531">
        <v>61563</v>
      </c>
      <c r="D30" s="531">
        <v>19108</v>
      </c>
      <c r="E30" s="522">
        <v>31.03812354823514</v>
      </c>
      <c r="F30" s="526">
        <v>13318</v>
      </c>
    </row>
    <row r="31" spans="1:6" s="143" customFormat="1" ht="31.5">
      <c r="A31" s="534" t="s">
        <v>519</v>
      </c>
      <c r="B31" s="520" t="s">
        <v>520</v>
      </c>
      <c r="C31" s="521">
        <v>1728107</v>
      </c>
      <c r="D31" s="521">
        <v>367921</v>
      </c>
      <c r="E31" s="522">
        <v>21.290406207485997</v>
      </c>
      <c r="F31" s="521">
        <v>203939</v>
      </c>
    </row>
    <row r="32" spans="1:6" s="143" customFormat="1" ht="15.75">
      <c r="A32" s="519" t="s">
        <v>521</v>
      </c>
      <c r="B32" s="529" t="s">
        <v>522</v>
      </c>
      <c r="C32" s="531">
        <v>1727782</v>
      </c>
      <c r="D32" s="531">
        <v>367536</v>
      </c>
      <c r="E32" s="522">
        <v>21.27212808097318</v>
      </c>
      <c r="F32" s="526">
        <v>203554</v>
      </c>
    </row>
    <row r="33" spans="1:6" s="143" customFormat="1" ht="15.75">
      <c r="A33" s="519" t="s">
        <v>523</v>
      </c>
      <c r="B33" s="529" t="s">
        <v>524</v>
      </c>
      <c r="C33" s="531">
        <v>325</v>
      </c>
      <c r="D33" s="531">
        <v>385</v>
      </c>
      <c r="E33" s="522">
        <v>118.46153846153847</v>
      </c>
      <c r="F33" s="526">
        <v>385</v>
      </c>
    </row>
    <row r="34" spans="1:6" s="143" customFormat="1" ht="15.75">
      <c r="A34" s="519" t="s">
        <v>488</v>
      </c>
      <c r="B34" s="520" t="s">
        <v>525</v>
      </c>
      <c r="C34" s="521">
        <v>55102987</v>
      </c>
      <c r="D34" s="521">
        <v>9742155</v>
      </c>
      <c r="E34" s="522">
        <v>17.67990363208441</v>
      </c>
      <c r="F34" s="521">
        <v>4676277</v>
      </c>
    </row>
    <row r="35" spans="1:6" s="143" customFormat="1" ht="31.5">
      <c r="A35" s="523" t="s">
        <v>526</v>
      </c>
      <c r="B35" s="520" t="s">
        <v>527</v>
      </c>
      <c r="C35" s="521">
        <v>203564</v>
      </c>
      <c r="D35" s="521">
        <v>39257</v>
      </c>
      <c r="E35" s="522">
        <v>19.28484407852076</v>
      </c>
      <c r="F35" s="521">
        <v>16279</v>
      </c>
    </row>
    <row r="36" spans="1:6" s="143" customFormat="1" ht="31.5" customHeight="1">
      <c r="A36" s="519" t="s">
        <v>528</v>
      </c>
      <c r="B36" s="529" t="s">
        <v>529</v>
      </c>
      <c r="C36" s="531">
        <v>203564</v>
      </c>
      <c r="D36" s="531">
        <v>39257</v>
      </c>
      <c r="E36" s="522">
        <v>19.28484407852076</v>
      </c>
      <c r="F36" s="526">
        <v>16279</v>
      </c>
    </row>
    <row r="37" spans="1:6" s="143" customFormat="1" ht="31.5">
      <c r="A37" s="523" t="s">
        <v>530</v>
      </c>
      <c r="B37" s="520" t="s">
        <v>531</v>
      </c>
      <c r="C37" s="521">
        <v>31115501</v>
      </c>
      <c r="D37" s="521">
        <v>5214192</v>
      </c>
      <c r="E37" s="522">
        <v>16.75753830863916</v>
      </c>
      <c r="F37" s="521">
        <v>2556969</v>
      </c>
    </row>
    <row r="38" spans="1:6" s="143" customFormat="1" ht="63">
      <c r="A38" s="534" t="s">
        <v>1296</v>
      </c>
      <c r="B38" s="520" t="s">
        <v>532</v>
      </c>
      <c r="C38" s="521">
        <v>11162</v>
      </c>
      <c r="D38" s="521">
        <v>4885</v>
      </c>
      <c r="E38" s="522">
        <v>43.7645583228812</v>
      </c>
      <c r="F38" s="526">
        <v>2400</v>
      </c>
    </row>
    <row r="39" spans="1:6" s="143" customFormat="1" ht="33.75" customHeight="1">
      <c r="A39" s="534" t="s">
        <v>533</v>
      </c>
      <c r="B39" s="520" t="s">
        <v>534</v>
      </c>
      <c r="C39" s="531">
        <v>2630879</v>
      </c>
      <c r="D39" s="531">
        <v>449331</v>
      </c>
      <c r="E39" s="522">
        <v>17.07912070452499</v>
      </c>
      <c r="F39" s="531">
        <v>154944</v>
      </c>
    </row>
    <row r="40" spans="1:6" s="143" customFormat="1" ht="31.5">
      <c r="A40" s="519" t="s">
        <v>535</v>
      </c>
      <c r="B40" s="529" t="s">
        <v>536</v>
      </c>
      <c r="C40" s="531">
        <v>1029250</v>
      </c>
      <c r="D40" s="531">
        <v>189820</v>
      </c>
      <c r="E40" s="522">
        <v>18.44255525868351</v>
      </c>
      <c r="F40" s="526">
        <v>83133</v>
      </c>
    </row>
    <row r="41" spans="1:6" s="143" customFormat="1" ht="15" customHeight="1">
      <c r="A41" s="519" t="s">
        <v>537</v>
      </c>
      <c r="B41" s="529" t="s">
        <v>538</v>
      </c>
      <c r="C41" s="531">
        <v>1601629</v>
      </c>
      <c r="D41" s="531">
        <v>259511</v>
      </c>
      <c r="E41" s="522">
        <v>16.20294088081572</v>
      </c>
      <c r="F41" s="526">
        <v>71811</v>
      </c>
    </row>
    <row r="42" spans="1:6" s="143" customFormat="1" ht="47.25">
      <c r="A42" s="534" t="s">
        <v>539</v>
      </c>
      <c r="B42" s="520" t="s">
        <v>540</v>
      </c>
      <c r="C42" s="531">
        <v>27176054</v>
      </c>
      <c r="D42" s="531">
        <v>4573385</v>
      </c>
      <c r="E42" s="522">
        <v>16.828730911411938</v>
      </c>
      <c r="F42" s="535">
        <v>2302424</v>
      </c>
    </row>
    <row r="43" spans="1:6" s="143" customFormat="1" ht="15.75">
      <c r="A43" s="532" t="s">
        <v>541</v>
      </c>
      <c r="B43" s="525" t="s">
        <v>542</v>
      </c>
      <c r="C43" s="531">
        <v>5791564</v>
      </c>
      <c r="D43" s="531">
        <v>1096396</v>
      </c>
      <c r="E43" s="522">
        <v>18.930913998360374</v>
      </c>
      <c r="F43" s="526">
        <v>568889</v>
      </c>
    </row>
    <row r="44" spans="1:6" s="143" customFormat="1" ht="31.5">
      <c r="A44" s="532" t="s">
        <v>543</v>
      </c>
      <c r="B44" s="525" t="s">
        <v>544</v>
      </c>
      <c r="C44" s="531">
        <v>88653</v>
      </c>
      <c r="D44" s="531">
        <v>30521</v>
      </c>
      <c r="E44" s="536" t="s">
        <v>1110</v>
      </c>
      <c r="F44" s="526">
        <v>23758</v>
      </c>
    </row>
    <row r="45" spans="1:6" s="143" customFormat="1" ht="31.5">
      <c r="A45" s="532" t="s">
        <v>545</v>
      </c>
      <c r="B45" s="525" t="s">
        <v>546</v>
      </c>
      <c r="C45" s="531">
        <v>138435</v>
      </c>
      <c r="D45" s="531">
        <v>23023</v>
      </c>
      <c r="E45" s="522">
        <v>16.630909813269763</v>
      </c>
      <c r="F45" s="526">
        <v>-367357</v>
      </c>
    </row>
    <row r="46" spans="1:6" s="143" customFormat="1" ht="14.25" customHeight="1">
      <c r="A46" s="532" t="s">
        <v>547</v>
      </c>
      <c r="B46" s="525" t="s">
        <v>548</v>
      </c>
      <c r="C46" s="531">
        <v>6203717</v>
      </c>
      <c r="D46" s="531">
        <v>1030518</v>
      </c>
      <c r="E46" s="522">
        <v>16.61129932264802</v>
      </c>
      <c r="F46" s="526">
        <v>838849</v>
      </c>
    </row>
    <row r="47" spans="1:6" s="143" customFormat="1" ht="31.5">
      <c r="A47" s="532" t="s">
        <v>549</v>
      </c>
      <c r="B47" s="525" t="s">
        <v>550</v>
      </c>
      <c r="C47" s="531">
        <v>9284638</v>
      </c>
      <c r="D47" s="531">
        <v>1677947</v>
      </c>
      <c r="E47" s="522">
        <v>18.072293179335585</v>
      </c>
      <c r="F47" s="526">
        <v>677374</v>
      </c>
    </row>
    <row r="48" spans="1:6" s="143" customFormat="1" ht="15.75">
      <c r="A48" s="532" t="s">
        <v>551</v>
      </c>
      <c r="B48" s="525" t="s">
        <v>552</v>
      </c>
      <c r="C48" s="531">
        <v>18690</v>
      </c>
      <c r="D48" s="531">
        <v>2101</v>
      </c>
      <c r="E48" s="522">
        <v>11.241305510968433</v>
      </c>
      <c r="F48" s="526">
        <v>-250</v>
      </c>
    </row>
    <row r="49" spans="1:6" s="143" customFormat="1" ht="31.5">
      <c r="A49" s="532" t="s">
        <v>553</v>
      </c>
      <c r="B49" s="525" t="s">
        <v>554</v>
      </c>
      <c r="C49" s="531">
        <v>5650357</v>
      </c>
      <c r="D49" s="531">
        <v>712879</v>
      </c>
      <c r="E49" s="522">
        <v>12.616530247557808</v>
      </c>
      <c r="F49" s="526">
        <v>561161</v>
      </c>
    </row>
    <row r="50" spans="1:6" s="143" customFormat="1" ht="31.5">
      <c r="A50" s="534" t="s">
        <v>555</v>
      </c>
      <c r="B50" s="520" t="s">
        <v>556</v>
      </c>
      <c r="C50" s="531">
        <v>1297406</v>
      </c>
      <c r="D50" s="531">
        <v>186591</v>
      </c>
      <c r="E50" s="522">
        <v>14.381851170720653</v>
      </c>
      <c r="F50" s="526">
        <v>97201</v>
      </c>
    </row>
    <row r="51" spans="1:6" s="537" customFormat="1" ht="18" customHeight="1">
      <c r="A51" s="523" t="s">
        <v>1320</v>
      </c>
      <c r="B51" s="520" t="s">
        <v>557</v>
      </c>
      <c r="C51" s="521">
        <v>632973</v>
      </c>
      <c r="D51" s="521">
        <v>173930</v>
      </c>
      <c r="E51" s="522">
        <v>27.47826526565904</v>
      </c>
      <c r="F51" s="526">
        <v>103115</v>
      </c>
    </row>
    <row r="52" spans="1:6" s="143" customFormat="1" ht="15.75">
      <c r="A52" s="523" t="s">
        <v>558</v>
      </c>
      <c r="B52" s="520" t="s">
        <v>559</v>
      </c>
      <c r="C52" s="521">
        <v>16794816</v>
      </c>
      <c r="D52" s="521">
        <v>3681138</v>
      </c>
      <c r="E52" s="522">
        <v>21.91829907514319</v>
      </c>
      <c r="F52" s="521">
        <v>1722413</v>
      </c>
    </row>
    <row r="53" spans="1:6" s="143" customFormat="1" ht="31.5" customHeight="1">
      <c r="A53" s="538" t="s">
        <v>560</v>
      </c>
      <c r="B53" s="529" t="s">
        <v>561</v>
      </c>
      <c r="C53" s="531">
        <v>4856</v>
      </c>
      <c r="D53" s="531">
        <v>101</v>
      </c>
      <c r="E53" s="522">
        <v>2.0799011532125204</v>
      </c>
      <c r="F53" s="526">
        <v>7</v>
      </c>
    </row>
    <row r="54" spans="1:6" s="143" customFormat="1" ht="31.5">
      <c r="A54" s="538" t="s">
        <v>562</v>
      </c>
      <c r="B54" s="529" t="s">
        <v>563</v>
      </c>
      <c r="C54" s="531">
        <v>606286</v>
      </c>
      <c r="D54" s="531">
        <v>299229</v>
      </c>
      <c r="E54" s="522">
        <v>49.35443008745048</v>
      </c>
      <c r="F54" s="526">
        <v>149045</v>
      </c>
    </row>
    <row r="55" spans="1:6" s="143" customFormat="1" ht="30.75" customHeight="1">
      <c r="A55" s="538" t="s">
        <v>564</v>
      </c>
      <c r="B55" s="529" t="s">
        <v>565</v>
      </c>
      <c r="C55" s="531">
        <v>12577471</v>
      </c>
      <c r="D55" s="531">
        <v>2458355</v>
      </c>
      <c r="E55" s="522">
        <v>19.545701993667887</v>
      </c>
      <c r="F55" s="526">
        <v>1252646</v>
      </c>
    </row>
    <row r="56" spans="1:6" s="143" customFormat="1" ht="27" customHeight="1">
      <c r="A56" s="538" t="s">
        <v>566</v>
      </c>
      <c r="B56" s="529" t="s">
        <v>567</v>
      </c>
      <c r="C56" s="531">
        <v>50</v>
      </c>
      <c r="D56" s="531">
        <v>807</v>
      </c>
      <c r="E56" s="522">
        <v>1614</v>
      </c>
      <c r="F56" s="526">
        <v>807</v>
      </c>
    </row>
    <row r="57" spans="1:6" s="143" customFormat="1" ht="15.75">
      <c r="A57" s="538" t="s">
        <v>568</v>
      </c>
      <c r="B57" s="529" t="s">
        <v>569</v>
      </c>
      <c r="C57" s="531">
        <v>262089</v>
      </c>
      <c r="D57" s="531">
        <v>54637</v>
      </c>
      <c r="E57" s="522">
        <v>20.846735269316913</v>
      </c>
      <c r="F57" s="526">
        <v>25888</v>
      </c>
    </row>
    <row r="58" spans="1:6" s="143" customFormat="1" ht="15.75">
      <c r="A58" s="538" t="s">
        <v>570</v>
      </c>
      <c r="B58" s="529" t="s">
        <v>571</v>
      </c>
      <c r="C58" s="531">
        <v>3344064</v>
      </c>
      <c r="D58" s="531">
        <v>868009</v>
      </c>
      <c r="E58" s="522">
        <v>25.95671015865725</v>
      </c>
      <c r="F58" s="526">
        <v>294020</v>
      </c>
    </row>
    <row r="59" spans="1:6" s="143" customFormat="1" ht="15.75">
      <c r="A59" s="523" t="s">
        <v>572</v>
      </c>
      <c r="B59" s="520" t="s">
        <v>1512</v>
      </c>
      <c r="C59" s="521">
        <v>4296943</v>
      </c>
      <c r="D59" s="521">
        <v>15059</v>
      </c>
      <c r="E59" s="522">
        <v>0.35045845383566876</v>
      </c>
      <c r="F59" s="521">
        <v>15059</v>
      </c>
    </row>
    <row r="60" spans="1:6" s="143" customFormat="1" ht="31.5">
      <c r="A60" s="523" t="s">
        <v>573</v>
      </c>
      <c r="B60" s="520" t="s">
        <v>574</v>
      </c>
      <c r="C60" s="521">
        <v>2059190</v>
      </c>
      <c r="D60" s="521">
        <v>618579</v>
      </c>
      <c r="E60" s="522">
        <v>30.039918608773352</v>
      </c>
      <c r="F60" s="521">
        <v>262442</v>
      </c>
    </row>
    <row r="61" spans="1:6" s="143" customFormat="1" ht="31.5">
      <c r="A61" s="538" t="s">
        <v>575</v>
      </c>
      <c r="B61" s="529" t="s">
        <v>576</v>
      </c>
      <c r="C61" s="531">
        <v>929861</v>
      </c>
      <c r="D61" s="531">
        <v>308881</v>
      </c>
      <c r="E61" s="522">
        <v>33.21797558989999</v>
      </c>
      <c r="F61" s="526">
        <v>155502</v>
      </c>
    </row>
    <row r="62" spans="1:6" s="143" customFormat="1" ht="31.5">
      <c r="A62" s="538" t="s">
        <v>577</v>
      </c>
      <c r="B62" s="529" t="s">
        <v>578</v>
      </c>
      <c r="C62" s="531">
        <v>728587</v>
      </c>
      <c r="D62" s="531">
        <v>139098</v>
      </c>
      <c r="E62" s="522">
        <v>19.09147431947043</v>
      </c>
      <c r="F62" s="526">
        <v>65308</v>
      </c>
    </row>
    <row r="63" spans="1:6" s="143" customFormat="1" ht="47.25">
      <c r="A63" s="538" t="s">
        <v>579</v>
      </c>
      <c r="B63" s="529" t="s">
        <v>580</v>
      </c>
      <c r="C63" s="531">
        <v>282</v>
      </c>
      <c r="D63" s="531">
        <v>9670</v>
      </c>
      <c r="E63" s="522">
        <v>3429.0780141843975</v>
      </c>
      <c r="F63" s="526">
        <v>9670</v>
      </c>
    </row>
    <row r="64" spans="1:6" s="143" customFormat="1" ht="31.5">
      <c r="A64" s="538" t="s">
        <v>581</v>
      </c>
      <c r="B64" s="529" t="s">
        <v>582</v>
      </c>
      <c r="C64" s="531">
        <v>400460</v>
      </c>
      <c r="D64" s="531">
        <v>160930</v>
      </c>
      <c r="E64" s="522">
        <v>40.18628577136293</v>
      </c>
      <c r="F64" s="526">
        <v>31962</v>
      </c>
    </row>
    <row r="65" spans="1:6" s="143" customFormat="1" ht="18" customHeight="1">
      <c r="A65" s="519" t="s">
        <v>488</v>
      </c>
      <c r="B65" s="520" t="s">
        <v>583</v>
      </c>
      <c r="C65" s="521">
        <v>239529629</v>
      </c>
      <c r="D65" s="521">
        <v>41992656</v>
      </c>
      <c r="E65" s="522">
        <v>17.531299228121796</v>
      </c>
      <c r="F65" s="521">
        <v>21481789</v>
      </c>
    </row>
    <row r="66" spans="1:6" s="143" customFormat="1" ht="21" customHeight="1">
      <c r="A66" s="523" t="s">
        <v>584</v>
      </c>
      <c r="B66" s="520" t="s">
        <v>585</v>
      </c>
      <c r="C66" s="521">
        <v>10354602</v>
      </c>
      <c r="D66" s="521">
        <v>1048200</v>
      </c>
      <c r="E66" s="522">
        <v>10.123035149009107</v>
      </c>
      <c r="F66" s="521">
        <v>566117</v>
      </c>
    </row>
    <row r="67" spans="1:6" s="143" customFormat="1" ht="31.5">
      <c r="A67" s="532" t="s">
        <v>586</v>
      </c>
      <c r="B67" s="525" t="s">
        <v>587</v>
      </c>
      <c r="C67" s="531">
        <v>7753515</v>
      </c>
      <c r="D67" s="531">
        <v>616021</v>
      </c>
      <c r="E67" s="522">
        <v>7.945054597817893</v>
      </c>
      <c r="F67" s="526">
        <v>306576</v>
      </c>
    </row>
    <row r="68" spans="1:6" s="143" customFormat="1" ht="47.25">
      <c r="A68" s="532" t="s">
        <v>588</v>
      </c>
      <c r="B68" s="525" t="s">
        <v>589</v>
      </c>
      <c r="C68" s="531">
        <v>1181629</v>
      </c>
      <c r="D68" s="531">
        <v>189578</v>
      </c>
      <c r="E68" s="522">
        <v>16.04378362413245</v>
      </c>
      <c r="F68" s="526">
        <v>117691</v>
      </c>
    </row>
    <row r="69" spans="1:6" s="143" customFormat="1" ht="15.75">
      <c r="A69" s="532" t="s">
        <v>590</v>
      </c>
      <c r="B69" s="525" t="s">
        <v>591</v>
      </c>
      <c r="C69" s="531">
        <v>1419458</v>
      </c>
      <c r="D69" s="531">
        <v>242601</v>
      </c>
      <c r="E69" s="522">
        <v>17.091100969524987</v>
      </c>
      <c r="F69" s="526">
        <v>141850</v>
      </c>
    </row>
    <row r="70" spans="1:6" s="539" customFormat="1" ht="15.75">
      <c r="A70" s="523" t="s">
        <v>592</v>
      </c>
      <c r="B70" s="520" t="s">
        <v>593</v>
      </c>
      <c r="C70" s="521">
        <v>187785239</v>
      </c>
      <c r="D70" s="521">
        <v>33559151</v>
      </c>
      <c r="E70" s="522">
        <v>17.871027125832825</v>
      </c>
      <c r="F70" s="521">
        <v>17209592</v>
      </c>
    </row>
    <row r="71" spans="1:6" s="539" customFormat="1" ht="15.75">
      <c r="A71" s="534" t="s">
        <v>594</v>
      </c>
      <c r="B71" s="520" t="s">
        <v>595</v>
      </c>
      <c r="C71" s="531">
        <v>346307</v>
      </c>
      <c r="D71" s="531">
        <v>83320</v>
      </c>
      <c r="E71" s="522">
        <v>24.059577195956187</v>
      </c>
      <c r="F71" s="531">
        <v>62490</v>
      </c>
    </row>
    <row r="72" spans="1:6" s="143" customFormat="1" ht="31.5">
      <c r="A72" s="532" t="s">
        <v>596</v>
      </c>
      <c r="B72" s="525" t="s">
        <v>597</v>
      </c>
      <c r="C72" s="531">
        <v>6500</v>
      </c>
      <c r="D72" s="531">
        <v>0</v>
      </c>
      <c r="E72" s="536" t="s">
        <v>1110</v>
      </c>
      <c r="F72" s="526">
        <v>0</v>
      </c>
    </row>
    <row r="73" spans="1:6" s="143" customFormat="1" ht="15.75">
      <c r="A73" s="532" t="s">
        <v>598</v>
      </c>
      <c r="B73" s="525" t="s">
        <v>599</v>
      </c>
      <c r="C73" s="531">
        <v>339807</v>
      </c>
      <c r="D73" s="531">
        <v>83320</v>
      </c>
      <c r="E73" s="522">
        <v>24.519800945831015</v>
      </c>
      <c r="F73" s="526">
        <v>62490</v>
      </c>
    </row>
    <row r="74" spans="1:6" s="539" customFormat="1" ht="15.75">
      <c r="A74" s="534" t="s">
        <v>600</v>
      </c>
      <c r="B74" s="520" t="s">
        <v>601</v>
      </c>
      <c r="C74" s="531">
        <v>177987310</v>
      </c>
      <c r="D74" s="531">
        <v>31706156</v>
      </c>
      <c r="E74" s="522">
        <v>17.813717168937494</v>
      </c>
      <c r="F74" s="531">
        <v>16259285</v>
      </c>
    </row>
    <row r="75" spans="1:6" s="143" customFormat="1" ht="31.5">
      <c r="A75" s="540" t="s">
        <v>602</v>
      </c>
      <c r="B75" s="525" t="s">
        <v>603</v>
      </c>
      <c r="C75" s="531">
        <v>24455495</v>
      </c>
      <c r="D75" s="531">
        <v>4265369</v>
      </c>
      <c r="E75" s="522">
        <v>17.441352137832418</v>
      </c>
      <c r="F75" s="526">
        <v>2128768</v>
      </c>
    </row>
    <row r="76" spans="1:6" s="143" customFormat="1" ht="31.5">
      <c r="A76" s="540" t="s">
        <v>604</v>
      </c>
      <c r="B76" s="525" t="s">
        <v>605</v>
      </c>
      <c r="C76" s="531">
        <v>335686</v>
      </c>
      <c r="D76" s="531">
        <v>87471</v>
      </c>
      <c r="E76" s="522">
        <v>26.05738696281644</v>
      </c>
      <c r="F76" s="526">
        <v>2786</v>
      </c>
    </row>
    <row r="77" spans="1:6" s="143" customFormat="1" ht="47.25">
      <c r="A77" s="540" t="s">
        <v>606</v>
      </c>
      <c r="B77" s="525" t="s">
        <v>607</v>
      </c>
      <c r="C77" s="531">
        <v>147535</v>
      </c>
      <c r="D77" s="531">
        <v>3500</v>
      </c>
      <c r="E77" s="522">
        <v>2.372318432914224</v>
      </c>
      <c r="F77" s="526">
        <v>0</v>
      </c>
    </row>
    <row r="78" spans="1:6" s="143" customFormat="1" ht="31.5">
      <c r="A78" s="540" t="s">
        <v>608</v>
      </c>
      <c r="B78" s="525" t="s">
        <v>609</v>
      </c>
      <c r="C78" s="531">
        <v>4537697</v>
      </c>
      <c r="D78" s="531">
        <v>754710</v>
      </c>
      <c r="E78" s="522">
        <v>16.632005177957012</v>
      </c>
      <c r="F78" s="526">
        <v>754710</v>
      </c>
    </row>
    <row r="79" spans="1:6" s="143" customFormat="1" ht="33.75" customHeight="1">
      <c r="A79" s="540" t="s">
        <v>610</v>
      </c>
      <c r="B79" s="525" t="s">
        <v>611</v>
      </c>
      <c r="C79" s="531">
        <v>46755505</v>
      </c>
      <c r="D79" s="531">
        <v>8939873</v>
      </c>
      <c r="E79" s="522">
        <v>19.120471482448963</v>
      </c>
      <c r="F79" s="526">
        <v>4543336</v>
      </c>
    </row>
    <row r="80" spans="1:6" s="143" customFormat="1" ht="110.25">
      <c r="A80" s="540" t="s">
        <v>612</v>
      </c>
      <c r="B80" s="525" t="s">
        <v>613</v>
      </c>
      <c r="C80" s="531">
        <v>95911731</v>
      </c>
      <c r="D80" s="531">
        <v>16635498</v>
      </c>
      <c r="E80" s="522">
        <v>17.34459155992086</v>
      </c>
      <c r="F80" s="526">
        <v>8310395</v>
      </c>
    </row>
    <row r="81" spans="1:6" s="143" customFormat="1" ht="78.75">
      <c r="A81" s="540" t="s">
        <v>614</v>
      </c>
      <c r="B81" s="525" t="s">
        <v>615</v>
      </c>
      <c r="C81" s="531">
        <v>5763019</v>
      </c>
      <c r="D81" s="531">
        <v>1000890</v>
      </c>
      <c r="E81" s="522">
        <v>17.367459659598556</v>
      </c>
      <c r="F81" s="526">
        <v>500445</v>
      </c>
    </row>
    <row r="82" spans="1:6" s="143" customFormat="1" ht="47.25">
      <c r="A82" s="540" t="s">
        <v>616</v>
      </c>
      <c r="B82" s="525" t="s">
        <v>617</v>
      </c>
      <c r="C82" s="531">
        <v>16900</v>
      </c>
      <c r="D82" s="531">
        <v>0</v>
      </c>
      <c r="E82" s="536" t="s">
        <v>1110</v>
      </c>
      <c r="F82" s="526">
        <v>0</v>
      </c>
    </row>
    <row r="83" spans="1:6" s="143" customFormat="1" ht="31.5">
      <c r="A83" s="540" t="s">
        <v>618</v>
      </c>
      <c r="B83" s="525" t="s">
        <v>619</v>
      </c>
      <c r="C83" s="531">
        <v>63742</v>
      </c>
      <c r="D83" s="531">
        <v>18845</v>
      </c>
      <c r="E83" s="522">
        <v>29.56449436792068</v>
      </c>
      <c r="F83" s="531">
        <v>18845</v>
      </c>
    </row>
    <row r="84" spans="1:6" s="143" customFormat="1" ht="31.5">
      <c r="A84" s="540"/>
      <c r="B84" s="533" t="s">
        <v>620</v>
      </c>
      <c r="C84" s="531">
        <v>27400</v>
      </c>
      <c r="D84" s="531">
        <v>18845</v>
      </c>
      <c r="E84" s="522">
        <v>68.77737226277372</v>
      </c>
      <c r="F84" s="526">
        <v>18845</v>
      </c>
    </row>
    <row r="85" spans="1:6" s="143" customFormat="1" ht="47.25">
      <c r="A85" s="540"/>
      <c r="B85" s="541" t="s">
        <v>621</v>
      </c>
      <c r="C85" s="521">
        <v>0</v>
      </c>
      <c r="D85" s="521">
        <v>0</v>
      </c>
      <c r="E85" s="536" t="s">
        <v>1110</v>
      </c>
      <c r="F85" s="526">
        <v>0</v>
      </c>
    </row>
    <row r="86" spans="1:6" s="143" customFormat="1" ht="31.5">
      <c r="A86" s="542" t="s">
        <v>622</v>
      </c>
      <c r="B86" s="520" t="s">
        <v>623</v>
      </c>
      <c r="C86" s="543">
        <v>0</v>
      </c>
      <c r="D86" s="543">
        <v>0</v>
      </c>
      <c r="E86" s="536" t="s">
        <v>1110</v>
      </c>
      <c r="F86" s="526">
        <v>0</v>
      </c>
    </row>
    <row r="87" spans="1:6" s="143" customFormat="1" ht="31.5">
      <c r="A87" s="534" t="s">
        <v>624</v>
      </c>
      <c r="B87" s="520" t="s">
        <v>625</v>
      </c>
      <c r="C87" s="521">
        <v>9451622</v>
      </c>
      <c r="D87" s="521">
        <v>1769675</v>
      </c>
      <c r="E87" s="522">
        <v>18.723505870209365</v>
      </c>
      <c r="F87" s="521">
        <v>887817</v>
      </c>
    </row>
    <row r="88" spans="1:6" s="143" customFormat="1" ht="15.75">
      <c r="A88" s="540" t="s">
        <v>626</v>
      </c>
      <c r="B88" s="545" t="s">
        <v>627</v>
      </c>
      <c r="C88" s="531">
        <v>7027722</v>
      </c>
      <c r="D88" s="531">
        <v>1633832</v>
      </c>
      <c r="E88" s="522">
        <v>23.248386888382893</v>
      </c>
      <c r="F88" s="531">
        <v>816916</v>
      </c>
    </row>
    <row r="89" spans="1:6" s="143" customFormat="1" ht="78.75">
      <c r="A89" s="540"/>
      <c r="B89" s="525" t="s">
        <v>628</v>
      </c>
      <c r="C89" s="531">
        <v>2120602</v>
      </c>
      <c r="D89" s="531">
        <v>537098</v>
      </c>
      <c r="E89" s="522">
        <v>25.32761923265186</v>
      </c>
      <c r="F89" s="526">
        <v>268549</v>
      </c>
    </row>
    <row r="90" spans="1:6" s="143" customFormat="1" ht="94.5">
      <c r="A90" s="540"/>
      <c r="B90" s="525" t="s">
        <v>629</v>
      </c>
      <c r="C90" s="531">
        <v>4907120</v>
      </c>
      <c r="D90" s="531">
        <v>1096734</v>
      </c>
      <c r="E90" s="522">
        <v>22.349850828999497</v>
      </c>
      <c r="F90" s="526">
        <v>548367</v>
      </c>
    </row>
    <row r="91" spans="1:6" s="143" customFormat="1" ht="47.25">
      <c r="A91" s="540" t="s">
        <v>630</v>
      </c>
      <c r="B91" s="545" t="s">
        <v>631</v>
      </c>
      <c r="C91" s="531">
        <v>448591</v>
      </c>
      <c r="D91" s="531">
        <v>10451</v>
      </c>
      <c r="E91" s="522">
        <v>2.329739116478039</v>
      </c>
      <c r="F91" s="526">
        <v>7266</v>
      </c>
    </row>
    <row r="92" spans="1:6" s="143" customFormat="1" ht="31.5">
      <c r="A92" s="540" t="s">
        <v>632</v>
      </c>
      <c r="B92" s="545" t="s">
        <v>633</v>
      </c>
      <c r="C92" s="531">
        <v>1975309</v>
      </c>
      <c r="D92" s="531">
        <v>125392</v>
      </c>
      <c r="E92" s="522">
        <v>6.3479688494306465</v>
      </c>
      <c r="F92" s="526">
        <v>63635</v>
      </c>
    </row>
    <row r="93" spans="1:6" s="143" customFormat="1" ht="47.25">
      <c r="A93" s="540"/>
      <c r="B93" s="525" t="s">
        <v>634</v>
      </c>
      <c r="C93" s="531">
        <v>540450</v>
      </c>
      <c r="D93" s="531">
        <v>0</v>
      </c>
      <c r="E93" s="522">
        <v>0</v>
      </c>
      <c r="F93" s="526">
        <v>-933</v>
      </c>
    </row>
    <row r="94" spans="1:6" s="143" customFormat="1" ht="31.5">
      <c r="A94" s="540"/>
      <c r="B94" s="525" t="s">
        <v>635</v>
      </c>
      <c r="C94" s="531">
        <v>2450</v>
      </c>
      <c r="D94" s="531">
        <v>804</v>
      </c>
      <c r="E94" s="522">
        <v>32.816326530612244</v>
      </c>
      <c r="F94" s="526">
        <v>311</v>
      </c>
    </row>
    <row r="95" spans="1:6" s="143" customFormat="1" ht="31.5">
      <c r="A95" s="540"/>
      <c r="B95" s="525" t="s">
        <v>636</v>
      </c>
      <c r="C95" s="531">
        <v>140000</v>
      </c>
      <c r="D95" s="531">
        <v>1400</v>
      </c>
      <c r="E95" s="522">
        <v>1</v>
      </c>
      <c r="F95" s="526">
        <v>0</v>
      </c>
    </row>
    <row r="96" spans="1:6" s="537" customFormat="1" ht="31.5" customHeight="1">
      <c r="A96" s="540"/>
      <c r="B96" s="546" t="s">
        <v>637</v>
      </c>
      <c r="C96" s="521">
        <v>12600</v>
      </c>
      <c r="D96" s="521">
        <v>1766</v>
      </c>
      <c r="E96" s="522">
        <v>14.015873015873016</v>
      </c>
      <c r="F96" s="526">
        <v>1101</v>
      </c>
    </row>
    <row r="97" spans="1:6" s="537" customFormat="1" ht="31.5">
      <c r="A97" s="523" t="s">
        <v>638</v>
      </c>
      <c r="B97" s="520" t="s">
        <v>639</v>
      </c>
      <c r="C97" s="521">
        <v>39750964</v>
      </c>
      <c r="D97" s="521">
        <v>7131426</v>
      </c>
      <c r="E97" s="522">
        <v>17.94025926012763</v>
      </c>
      <c r="F97" s="526">
        <v>3565713</v>
      </c>
    </row>
    <row r="98" spans="1:6" s="143" customFormat="1" ht="15.75">
      <c r="A98" s="523" t="s">
        <v>640</v>
      </c>
      <c r="B98" s="520" t="s">
        <v>641</v>
      </c>
      <c r="C98" s="521">
        <v>1638824</v>
      </c>
      <c r="D98" s="521">
        <v>253879</v>
      </c>
      <c r="E98" s="522">
        <v>15.491535393672537</v>
      </c>
      <c r="F98" s="526">
        <v>140367</v>
      </c>
    </row>
    <row r="99" spans="1:6" s="143" customFormat="1" ht="12.75">
      <c r="A99" s="547"/>
      <c r="B99" s="548"/>
      <c r="C99" s="547"/>
      <c r="D99" s="547"/>
      <c r="E99" s="547"/>
      <c r="F99" s="547"/>
    </row>
    <row r="100" spans="1:6" s="296" customFormat="1" ht="12.75">
      <c r="A100" s="549"/>
      <c r="B100" s="550" t="s">
        <v>642</v>
      </c>
      <c r="D100" s="551">
        <v>2104625</v>
      </c>
      <c r="E100" s="552"/>
      <c r="F100" s="551"/>
    </row>
    <row r="101" spans="1:6" s="296" customFormat="1" ht="12.75">
      <c r="A101" s="549"/>
      <c r="B101" s="550" t="s">
        <v>643</v>
      </c>
      <c r="D101" s="551">
        <v>2484968</v>
      </c>
      <c r="E101" s="552"/>
      <c r="F101" s="551"/>
    </row>
    <row r="102" spans="1:6" s="143" customFormat="1" ht="41.25" customHeight="1">
      <c r="A102" s="886" t="s">
        <v>1002</v>
      </c>
      <c r="B102" s="886"/>
      <c r="C102" s="886"/>
      <c r="D102" s="886"/>
      <c r="E102" s="886"/>
      <c r="F102" s="886"/>
    </row>
    <row r="103" spans="1:5" s="553" customFormat="1" ht="17.25" customHeight="1">
      <c r="A103" s="56"/>
      <c r="B103" s="155"/>
      <c r="C103" s="155"/>
      <c r="D103" s="155"/>
      <c r="E103" s="396"/>
    </row>
    <row r="104" spans="1:6" s="553" customFormat="1" ht="17.25" customHeight="1">
      <c r="A104" s="396" t="s">
        <v>1423</v>
      </c>
      <c r="B104" s="396"/>
      <c r="C104" s="396"/>
      <c r="D104" s="554"/>
      <c r="F104" s="436" t="s">
        <v>1148</v>
      </c>
    </row>
    <row r="105" spans="1:5" s="553" customFormat="1" ht="17.25" customHeight="1">
      <c r="A105" s="147"/>
      <c r="B105" s="147"/>
      <c r="C105" s="147"/>
      <c r="D105" s="555"/>
      <c r="E105" s="443"/>
    </row>
    <row r="106" spans="1:5" s="553" customFormat="1" ht="17.25" customHeight="1">
      <c r="A106" s="147"/>
      <c r="B106" s="147"/>
      <c r="C106" s="147"/>
      <c r="D106" s="147"/>
      <c r="E106" s="147"/>
    </row>
    <row r="107" spans="1:5" s="553" customFormat="1" ht="17.25" customHeight="1">
      <c r="A107" s="147"/>
      <c r="B107" s="147"/>
      <c r="C107" s="147"/>
      <c r="D107" s="147"/>
      <c r="E107" s="147"/>
    </row>
    <row r="108" spans="1:5" s="553" customFormat="1" ht="17.25" customHeight="1">
      <c r="A108" s="147" t="s">
        <v>481</v>
      </c>
      <c r="B108" s="147"/>
      <c r="C108" s="147"/>
      <c r="D108" s="147"/>
      <c r="E108" s="147"/>
    </row>
    <row r="109" spans="1:5" s="553" customFormat="1" ht="17.25" customHeight="1">
      <c r="A109" s="556" t="s">
        <v>1151</v>
      </c>
      <c r="B109" s="147"/>
      <c r="C109" s="147"/>
      <c r="D109" s="147"/>
      <c r="E109" s="147"/>
    </row>
    <row r="110" spans="1:6" s="143" customFormat="1" ht="12.75">
      <c r="A110" s="547"/>
      <c r="B110" s="547"/>
      <c r="C110" s="547"/>
      <c r="D110" s="547"/>
      <c r="E110" s="547"/>
      <c r="F110" s="547"/>
    </row>
    <row r="117" ht="15.75">
      <c r="B117" s="557"/>
    </row>
    <row r="124" ht="15.75">
      <c r="B124" s="557"/>
    </row>
    <row r="128" ht="15.75">
      <c r="B128" s="557"/>
    </row>
    <row r="135" ht="15.75">
      <c r="B135" s="557"/>
    </row>
    <row r="142" ht="15.75">
      <c r="B142" s="557"/>
    </row>
    <row r="144" ht="15.75">
      <c r="B144" s="557"/>
    </row>
    <row r="146" ht="15.75">
      <c r="B146" s="557"/>
    </row>
    <row r="148" ht="15.75">
      <c r="B148" s="557"/>
    </row>
    <row r="150" ht="15.75">
      <c r="B150" s="557"/>
    </row>
    <row r="152" ht="15.75">
      <c r="B152" s="557"/>
    </row>
    <row r="154" ht="15.75">
      <c r="B154" s="557"/>
    </row>
    <row r="160" ht="15.75">
      <c r="B160" s="557"/>
    </row>
  </sheetData>
  <mergeCells count="4">
    <mergeCell ref="B4:E4"/>
    <mergeCell ref="B5:E5"/>
    <mergeCell ref="A102:F102"/>
    <mergeCell ref="A2:F2"/>
  </mergeCells>
  <printOptions/>
  <pageMargins left="0.75" right="0.75" top="1" bottom="1" header="0.5" footer="0.5"/>
  <pageSetup firstPageNumber="35" useFirstPageNumber="1" horizontalDpi="600" verticalDpi="600" orientation="portrait" paperSize="9" scale="86" r:id="rId3"/>
  <headerFooter alignWithMargins="0">
    <oddFooter>&amp;R&amp;P</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F157"/>
  <sheetViews>
    <sheetView workbookViewId="0" topLeftCell="A32">
      <selection activeCell="A35" sqref="A35:F35"/>
    </sheetView>
  </sheetViews>
  <sheetFormatPr defaultColWidth="9.140625" defaultRowHeight="12.75"/>
  <cols>
    <col min="1" max="1" width="9.57421875" style="571" customWidth="1"/>
    <col min="2" max="2" width="46.8515625" style="572" customWidth="1"/>
    <col min="3" max="3" width="11.421875" style="571" customWidth="1"/>
    <col min="4" max="6" width="11.140625" style="571" customWidth="1"/>
    <col min="7" max="16384" width="9.140625" style="567" customWidth="1"/>
  </cols>
  <sheetData>
    <row r="1" spans="1:6" s="296" customFormat="1" ht="12.75">
      <c r="A1" s="558"/>
      <c r="B1" s="559"/>
      <c r="C1" s="560"/>
      <c r="D1" s="560"/>
      <c r="E1" s="560"/>
      <c r="F1" s="282" t="s">
        <v>645</v>
      </c>
    </row>
    <row r="2" spans="1:6" s="296" customFormat="1" ht="12.75">
      <c r="A2" s="558"/>
      <c r="B2" s="561" t="s">
        <v>1252</v>
      </c>
      <c r="C2" s="560"/>
      <c r="D2" s="560"/>
      <c r="E2" s="560"/>
      <c r="F2" s="562"/>
    </row>
    <row r="3" spans="1:6" ht="15.75">
      <c r="A3" s="563"/>
      <c r="B3" s="564"/>
      <c r="C3" s="565"/>
      <c r="D3" s="565"/>
      <c r="E3" s="565"/>
      <c r="F3" s="566"/>
    </row>
    <row r="4" spans="1:6" ht="15.75">
      <c r="A4" s="563"/>
      <c r="B4" s="568" t="s">
        <v>646</v>
      </c>
      <c r="C4" s="565"/>
      <c r="D4" s="565"/>
      <c r="E4" s="565"/>
      <c r="F4" s="566"/>
    </row>
    <row r="5" spans="1:6" s="365" customFormat="1" ht="19.5" customHeight="1">
      <c r="A5" s="569"/>
      <c r="B5" s="570" t="s">
        <v>484</v>
      </c>
      <c r="C5" s="276"/>
      <c r="D5" s="276"/>
      <c r="E5" s="276"/>
      <c r="F5" s="282"/>
    </row>
    <row r="6" spans="3:6" ht="12.75" customHeight="1">
      <c r="C6" s="573"/>
      <c r="D6" s="573"/>
      <c r="F6" s="574" t="s">
        <v>1156</v>
      </c>
    </row>
    <row r="7" spans="1:6" s="296" customFormat="1" ht="57" customHeight="1">
      <c r="A7" s="575" t="s">
        <v>485</v>
      </c>
      <c r="B7" s="575" t="s">
        <v>486</v>
      </c>
      <c r="C7" s="575" t="s">
        <v>425</v>
      </c>
      <c r="D7" s="575" t="s">
        <v>1158</v>
      </c>
      <c r="E7" s="575" t="s">
        <v>487</v>
      </c>
      <c r="F7" s="575" t="s">
        <v>1107</v>
      </c>
    </row>
    <row r="8" spans="1:6" s="296" customFormat="1" ht="12.75">
      <c r="A8" s="576">
        <v>1</v>
      </c>
      <c r="B8" s="575">
        <v>2</v>
      </c>
      <c r="C8" s="576">
        <v>3</v>
      </c>
      <c r="D8" s="575">
        <v>4</v>
      </c>
      <c r="E8" s="576">
        <v>5</v>
      </c>
      <c r="F8" s="575">
        <v>6</v>
      </c>
    </row>
    <row r="9" spans="1:6" s="296" customFormat="1" ht="24" customHeight="1">
      <c r="A9" s="577"/>
      <c r="B9" s="578" t="s">
        <v>647</v>
      </c>
      <c r="C9" s="579">
        <v>633197807</v>
      </c>
      <c r="D9" s="579">
        <v>97916675</v>
      </c>
      <c r="E9" s="580">
        <v>15.463836721721306</v>
      </c>
      <c r="F9" s="579">
        <v>51596686</v>
      </c>
    </row>
    <row r="10" spans="1:6" s="296" customFormat="1" ht="16.5" customHeight="1">
      <c r="A10" s="581"/>
      <c r="B10" s="319" t="s">
        <v>648</v>
      </c>
      <c r="C10" s="579">
        <v>536680122</v>
      </c>
      <c r="D10" s="579">
        <v>82128394</v>
      </c>
      <c r="E10" s="580">
        <v>15.303043774742228</v>
      </c>
      <c r="F10" s="579">
        <v>43591568</v>
      </c>
    </row>
    <row r="11" spans="1:6" s="296" customFormat="1" ht="20.25" customHeight="1">
      <c r="A11" s="582" t="s">
        <v>1582</v>
      </c>
      <c r="B11" s="583" t="s">
        <v>649</v>
      </c>
      <c r="C11" s="584">
        <v>59072332</v>
      </c>
      <c r="D11" s="584">
        <v>8504662</v>
      </c>
      <c r="E11" s="580">
        <v>14.397031083858344</v>
      </c>
      <c r="F11" s="584">
        <v>4463811</v>
      </c>
    </row>
    <row r="12" spans="1:6" s="296" customFormat="1" ht="18" customHeight="1">
      <c r="A12" s="582" t="s">
        <v>1584</v>
      </c>
      <c r="B12" s="582" t="s">
        <v>1585</v>
      </c>
      <c r="C12" s="584">
        <v>183707</v>
      </c>
      <c r="D12" s="584">
        <v>26181</v>
      </c>
      <c r="E12" s="580">
        <v>14.251498309808555</v>
      </c>
      <c r="F12" s="584">
        <v>18488</v>
      </c>
    </row>
    <row r="13" spans="1:6" s="296" customFormat="1" ht="18.75" customHeight="1">
      <c r="A13" s="582" t="s">
        <v>1586</v>
      </c>
      <c r="B13" s="582" t="s">
        <v>1587</v>
      </c>
      <c r="C13" s="584">
        <v>8099499</v>
      </c>
      <c r="D13" s="584">
        <v>1340598</v>
      </c>
      <c r="E13" s="580">
        <v>16.551616340714407</v>
      </c>
      <c r="F13" s="584">
        <v>645641</v>
      </c>
    </row>
    <row r="14" spans="1:6" s="296" customFormat="1" ht="19.5" customHeight="1">
      <c r="A14" s="582" t="s">
        <v>1588</v>
      </c>
      <c r="B14" s="582" t="s">
        <v>1589</v>
      </c>
      <c r="C14" s="584">
        <v>265215205</v>
      </c>
      <c r="D14" s="584">
        <v>42674094</v>
      </c>
      <c r="E14" s="580">
        <v>16.09036480393347</v>
      </c>
      <c r="F14" s="584">
        <v>23442652</v>
      </c>
    </row>
    <row r="15" spans="1:6" s="296" customFormat="1" ht="17.25" customHeight="1">
      <c r="A15" s="582" t="s">
        <v>1590</v>
      </c>
      <c r="B15" s="582" t="s">
        <v>1591</v>
      </c>
      <c r="C15" s="584">
        <v>5930447</v>
      </c>
      <c r="D15" s="584">
        <v>718236</v>
      </c>
      <c r="E15" s="580">
        <v>12.110992645242424</v>
      </c>
      <c r="F15" s="584">
        <v>401372</v>
      </c>
    </row>
    <row r="16" spans="1:6" s="296" customFormat="1" ht="18" customHeight="1">
      <c r="A16" s="582" t="s">
        <v>1592</v>
      </c>
      <c r="B16" s="582" t="s">
        <v>1593</v>
      </c>
      <c r="C16" s="584">
        <v>47176132</v>
      </c>
      <c r="D16" s="584">
        <v>7335145</v>
      </c>
      <c r="E16" s="580">
        <v>15.548423936070044</v>
      </c>
      <c r="F16" s="584">
        <v>3980269</v>
      </c>
    </row>
    <row r="17" spans="1:6" s="296" customFormat="1" ht="15.75" customHeight="1">
      <c r="A17" s="582" t="s">
        <v>1594</v>
      </c>
      <c r="B17" s="582" t="s">
        <v>1595</v>
      </c>
      <c r="C17" s="584">
        <v>71864497</v>
      </c>
      <c r="D17" s="584">
        <v>9582273</v>
      </c>
      <c r="E17" s="580">
        <v>13.333806538714102</v>
      </c>
      <c r="F17" s="584">
        <v>5162922</v>
      </c>
    </row>
    <row r="18" spans="1:6" s="296" customFormat="1" ht="18.75" customHeight="1">
      <c r="A18" s="582" t="s">
        <v>1596</v>
      </c>
      <c r="B18" s="582" t="s">
        <v>650</v>
      </c>
      <c r="C18" s="584">
        <v>38097868</v>
      </c>
      <c r="D18" s="584">
        <v>5465861</v>
      </c>
      <c r="E18" s="580">
        <v>14.346894687125275</v>
      </c>
      <c r="F18" s="584">
        <v>2975868</v>
      </c>
    </row>
    <row r="19" spans="1:6" s="296" customFormat="1" ht="17.25" customHeight="1">
      <c r="A19" s="582" t="s">
        <v>1598</v>
      </c>
      <c r="B19" s="582" t="s">
        <v>1599</v>
      </c>
      <c r="C19" s="584">
        <v>186976</v>
      </c>
      <c r="D19" s="584">
        <v>-41408</v>
      </c>
      <c r="E19" s="580">
        <v>-22.14615779565292</v>
      </c>
      <c r="F19" s="584">
        <v>-1147</v>
      </c>
    </row>
    <row r="20" spans="1:6" s="296" customFormat="1" ht="17.25" customHeight="1">
      <c r="A20" s="582" t="s">
        <v>1600</v>
      </c>
      <c r="B20" s="582" t="s">
        <v>651</v>
      </c>
      <c r="C20" s="584">
        <v>470659</v>
      </c>
      <c r="D20" s="584">
        <v>70735</v>
      </c>
      <c r="E20" s="580">
        <v>15.028927525023425</v>
      </c>
      <c r="F20" s="584">
        <v>33551</v>
      </c>
    </row>
    <row r="21" spans="1:6" s="296" customFormat="1" ht="30" customHeight="1">
      <c r="A21" s="582" t="s">
        <v>1602</v>
      </c>
      <c r="B21" s="582" t="s">
        <v>652</v>
      </c>
      <c r="C21" s="584">
        <v>38208</v>
      </c>
      <c r="D21" s="584">
        <v>6343</v>
      </c>
      <c r="E21" s="580">
        <v>16.601235343383586</v>
      </c>
      <c r="F21" s="584">
        <v>3445</v>
      </c>
    </row>
    <row r="22" spans="1:6" s="296" customFormat="1" ht="18" customHeight="1">
      <c r="A22" s="582" t="s">
        <v>1604</v>
      </c>
      <c r="B22" s="582" t="s">
        <v>1605</v>
      </c>
      <c r="C22" s="584">
        <v>19942079</v>
      </c>
      <c r="D22" s="584">
        <v>4491925</v>
      </c>
      <c r="E22" s="580">
        <v>22.524858115344944</v>
      </c>
      <c r="F22" s="584">
        <v>1874620</v>
      </c>
    </row>
    <row r="23" spans="1:6" s="296" customFormat="1" ht="16.5" customHeight="1">
      <c r="A23" s="582" t="s">
        <v>1606</v>
      </c>
      <c r="B23" s="582" t="s">
        <v>1607</v>
      </c>
      <c r="C23" s="584">
        <v>7610790</v>
      </c>
      <c r="D23" s="584">
        <v>530925</v>
      </c>
      <c r="E23" s="580">
        <v>6.975951248162149</v>
      </c>
      <c r="F23" s="584">
        <v>331569</v>
      </c>
    </row>
    <row r="24" spans="1:6" s="296" customFormat="1" ht="17.25" customHeight="1">
      <c r="A24" s="582" t="s">
        <v>653</v>
      </c>
      <c r="B24" s="423" t="s">
        <v>654</v>
      </c>
      <c r="C24" s="584">
        <v>8562448</v>
      </c>
      <c r="D24" s="584">
        <v>1217997</v>
      </c>
      <c r="E24" s="580">
        <v>14.224868869276635</v>
      </c>
      <c r="F24" s="584">
        <v>134832</v>
      </c>
    </row>
    <row r="25" spans="1:6" s="296" customFormat="1" ht="17.25" customHeight="1">
      <c r="A25" s="582" t="s">
        <v>655</v>
      </c>
      <c r="B25" s="423" t="s">
        <v>656</v>
      </c>
      <c r="C25" s="584">
        <v>2751055</v>
      </c>
      <c r="D25" s="584">
        <v>11548</v>
      </c>
      <c r="E25" s="580">
        <v>0.41976623513524813</v>
      </c>
      <c r="F25" s="584">
        <v>5231</v>
      </c>
    </row>
    <row r="26" spans="1:6" s="296" customFormat="1" ht="18" customHeight="1">
      <c r="A26" s="582" t="s">
        <v>657</v>
      </c>
      <c r="B26" s="582" t="s">
        <v>658</v>
      </c>
      <c r="C26" s="584">
        <v>1478220</v>
      </c>
      <c r="D26" s="584">
        <v>193279</v>
      </c>
      <c r="E26" s="580">
        <v>13.07511737089202</v>
      </c>
      <c r="F26" s="584">
        <v>118444</v>
      </c>
    </row>
    <row r="27" spans="1:6" s="296" customFormat="1" ht="18" customHeight="1">
      <c r="A27" s="585"/>
      <c r="B27" s="586" t="s">
        <v>659</v>
      </c>
      <c r="C27" s="579">
        <v>96517685</v>
      </c>
      <c r="D27" s="579">
        <v>15788281</v>
      </c>
      <c r="E27" s="580">
        <v>16.35791513234077</v>
      </c>
      <c r="F27" s="579">
        <v>8005118</v>
      </c>
    </row>
    <row r="28" spans="1:6" s="296" customFormat="1" ht="18" customHeight="1">
      <c r="A28" s="582" t="s">
        <v>660</v>
      </c>
      <c r="B28" s="587" t="s">
        <v>661</v>
      </c>
      <c r="C28" s="584">
        <v>261749</v>
      </c>
      <c r="D28" s="584">
        <v>46435</v>
      </c>
      <c r="E28" s="580">
        <v>17.740277899820057</v>
      </c>
      <c r="F28" s="584">
        <v>16976</v>
      </c>
    </row>
    <row r="29" spans="1:6" s="296" customFormat="1" ht="19.5" customHeight="1">
      <c r="A29" s="588" t="s">
        <v>662</v>
      </c>
      <c r="B29" s="587" t="s">
        <v>663</v>
      </c>
      <c r="C29" s="584">
        <v>62034840</v>
      </c>
      <c r="D29" s="584">
        <v>9981140</v>
      </c>
      <c r="E29" s="580">
        <v>16.08957160202235</v>
      </c>
      <c r="F29" s="584">
        <v>5114040</v>
      </c>
    </row>
    <row r="30" spans="1:6" s="296" customFormat="1" ht="35.25" customHeight="1">
      <c r="A30" s="589" t="s">
        <v>664</v>
      </c>
      <c r="B30" s="590" t="s">
        <v>665</v>
      </c>
      <c r="C30" s="584">
        <v>48107317</v>
      </c>
      <c r="D30" s="584">
        <v>7807468</v>
      </c>
      <c r="E30" s="580">
        <v>16.229273397225626</v>
      </c>
      <c r="F30" s="584">
        <v>3950283</v>
      </c>
    </row>
    <row r="31" spans="1:6" s="296" customFormat="1" ht="33" customHeight="1">
      <c r="A31" s="589" t="s">
        <v>666</v>
      </c>
      <c r="B31" s="590" t="s">
        <v>667</v>
      </c>
      <c r="C31" s="584">
        <v>1291855</v>
      </c>
      <c r="D31" s="584">
        <v>197381</v>
      </c>
      <c r="E31" s="580">
        <v>15.2788819178623</v>
      </c>
      <c r="F31" s="584">
        <v>112468</v>
      </c>
    </row>
    <row r="32" spans="1:6" s="296" customFormat="1" ht="18.75" customHeight="1">
      <c r="A32" s="589" t="s">
        <v>668</v>
      </c>
      <c r="B32" s="590" t="s">
        <v>669</v>
      </c>
      <c r="C32" s="584">
        <v>12635668</v>
      </c>
      <c r="D32" s="584">
        <v>1976291</v>
      </c>
      <c r="E32" s="580">
        <v>15.64057396886338</v>
      </c>
      <c r="F32" s="584">
        <v>1051289</v>
      </c>
    </row>
    <row r="33" spans="1:6" s="296" customFormat="1" ht="15.75" customHeight="1">
      <c r="A33" s="582" t="s">
        <v>670</v>
      </c>
      <c r="B33" s="588" t="s">
        <v>671</v>
      </c>
      <c r="C33" s="584">
        <v>34221096</v>
      </c>
      <c r="D33" s="584">
        <v>5760706</v>
      </c>
      <c r="E33" s="580">
        <v>16.833785802769146</v>
      </c>
      <c r="F33" s="584">
        <v>2874102</v>
      </c>
    </row>
    <row r="34" spans="1:6" s="296" customFormat="1" ht="12.75">
      <c r="A34" s="591"/>
      <c r="B34" s="592"/>
      <c r="C34" s="593"/>
      <c r="D34" s="593"/>
      <c r="E34" s="594"/>
      <c r="F34" s="593"/>
    </row>
    <row r="35" spans="1:6" s="296" customFormat="1" ht="39" customHeight="1">
      <c r="A35" s="886" t="s">
        <v>1002</v>
      </c>
      <c r="B35" s="886"/>
      <c r="C35" s="886"/>
      <c r="D35" s="886"/>
      <c r="E35" s="886"/>
      <c r="F35" s="886"/>
    </row>
    <row r="36" spans="1:6" s="296" customFormat="1" ht="12.75">
      <c r="A36" s="549"/>
      <c r="B36" s="595"/>
      <c r="C36" s="549"/>
      <c r="D36" s="549"/>
      <c r="E36" s="549"/>
      <c r="F36" s="549"/>
    </row>
    <row r="37" spans="1:6" s="296" customFormat="1" ht="12.75">
      <c r="A37" s="549"/>
      <c r="B37" s="595"/>
      <c r="C37" s="549"/>
      <c r="D37" s="549"/>
      <c r="E37" s="549"/>
      <c r="F37" s="549"/>
    </row>
    <row r="38" spans="1:6" ht="15.75">
      <c r="A38" s="567"/>
      <c r="B38" s="596"/>
      <c r="C38" s="597"/>
      <c r="D38" s="597"/>
      <c r="E38" s="597"/>
      <c r="F38" s="567"/>
    </row>
    <row r="39" spans="1:6" ht="15.75">
      <c r="A39" s="567"/>
      <c r="B39" s="302" t="s">
        <v>1423</v>
      </c>
      <c r="C39" s="567"/>
      <c r="D39" s="567"/>
      <c r="E39" s="598"/>
      <c r="F39" s="566" t="s">
        <v>1148</v>
      </c>
    </row>
    <row r="40" spans="2:6" s="296" customFormat="1" ht="12.75">
      <c r="B40" s="304"/>
      <c r="E40" s="277"/>
      <c r="F40" s="282"/>
    </row>
    <row r="41" s="296" customFormat="1" ht="12.75">
      <c r="B41" s="304"/>
    </row>
    <row r="42" s="296" customFormat="1" ht="12.75">
      <c r="B42" s="304"/>
    </row>
    <row r="43" s="296" customFormat="1" ht="12.75"/>
    <row r="44" s="296" customFormat="1" ht="12.75"/>
    <row r="45" spans="1:6" s="296" customFormat="1" ht="12.75">
      <c r="A45" s="549"/>
      <c r="B45" s="304" t="s">
        <v>481</v>
      </c>
      <c r="C45" s="549"/>
      <c r="D45" s="549"/>
      <c r="E45" s="549"/>
      <c r="F45" s="549"/>
    </row>
    <row r="46" spans="1:6" s="296" customFormat="1" ht="12.75">
      <c r="A46" s="549"/>
      <c r="B46" s="500" t="s">
        <v>1151</v>
      </c>
      <c r="C46" s="549"/>
      <c r="D46" s="549"/>
      <c r="E46" s="549"/>
      <c r="F46" s="549"/>
    </row>
    <row r="47" spans="1:6" s="296" customFormat="1" ht="12.75">
      <c r="A47" s="549"/>
      <c r="B47" s="595"/>
      <c r="C47" s="549"/>
      <c r="D47" s="549"/>
      <c r="E47" s="549"/>
      <c r="F47" s="549"/>
    </row>
    <row r="48" spans="1:6" s="296" customFormat="1" ht="12.75">
      <c r="A48" s="549"/>
      <c r="B48" s="599"/>
      <c r="C48" s="549"/>
      <c r="D48" s="549"/>
      <c r="E48" s="549"/>
      <c r="F48" s="549"/>
    </row>
    <row r="49" spans="1:6" s="296" customFormat="1" ht="12.75">
      <c r="A49" s="549"/>
      <c r="B49" s="595"/>
      <c r="C49" s="549"/>
      <c r="D49" s="549"/>
      <c r="E49" s="549"/>
      <c r="F49" s="549"/>
    </row>
    <row r="50" spans="1:6" s="296" customFormat="1" ht="12.75">
      <c r="A50" s="549"/>
      <c r="B50" s="595"/>
      <c r="C50" s="549"/>
      <c r="D50" s="549"/>
      <c r="E50" s="549"/>
      <c r="F50" s="549"/>
    </row>
    <row r="51" spans="1:6" s="296" customFormat="1" ht="12.75">
      <c r="A51" s="549"/>
      <c r="B51" s="595"/>
      <c r="C51" s="549"/>
      <c r="D51" s="549"/>
      <c r="E51" s="549"/>
      <c r="F51" s="549"/>
    </row>
    <row r="52" spans="1:6" s="296" customFormat="1" ht="12.75">
      <c r="A52" s="549"/>
      <c r="B52" s="595"/>
      <c r="C52" s="549"/>
      <c r="D52" s="549"/>
      <c r="E52" s="549"/>
      <c r="F52" s="549"/>
    </row>
    <row r="53" spans="1:6" s="296" customFormat="1" ht="12.75">
      <c r="A53" s="549"/>
      <c r="C53" s="549"/>
      <c r="D53" s="549"/>
      <c r="E53" s="549"/>
      <c r="F53" s="549"/>
    </row>
    <row r="54" spans="1:6" s="296" customFormat="1" ht="12.75">
      <c r="A54" s="549"/>
      <c r="C54" s="549"/>
      <c r="D54" s="549"/>
      <c r="E54" s="549"/>
      <c r="F54" s="549"/>
    </row>
    <row r="55" spans="1:6" s="296" customFormat="1" ht="12.75">
      <c r="A55" s="549"/>
      <c r="B55" s="599"/>
      <c r="C55" s="549"/>
      <c r="D55" s="549"/>
      <c r="E55" s="549"/>
      <c r="F55" s="549"/>
    </row>
    <row r="56" spans="1:6" s="296" customFormat="1" ht="12.75">
      <c r="A56" s="549"/>
      <c r="B56" s="595"/>
      <c r="C56" s="549"/>
      <c r="D56" s="549"/>
      <c r="E56" s="549"/>
      <c r="F56" s="549"/>
    </row>
    <row r="57" spans="1:6" s="296" customFormat="1" ht="12.75">
      <c r="A57" s="549"/>
      <c r="B57" s="595"/>
      <c r="C57" s="549"/>
      <c r="D57" s="549"/>
      <c r="E57" s="549"/>
      <c r="F57" s="549"/>
    </row>
    <row r="58" spans="1:6" s="296" customFormat="1" ht="12.75">
      <c r="A58" s="549"/>
      <c r="B58" s="595"/>
      <c r="C58" s="549"/>
      <c r="D58" s="549"/>
      <c r="E58" s="549"/>
      <c r="F58" s="549"/>
    </row>
    <row r="59" spans="1:6" s="296" customFormat="1" ht="12.75">
      <c r="A59" s="549"/>
      <c r="B59" s="599"/>
      <c r="C59" s="549"/>
      <c r="D59" s="549"/>
      <c r="E59" s="549"/>
      <c r="F59" s="549"/>
    </row>
    <row r="60" spans="1:6" s="296" customFormat="1" ht="12.75">
      <c r="A60" s="549"/>
      <c r="B60" s="595"/>
      <c r="C60" s="549"/>
      <c r="D60" s="549"/>
      <c r="E60" s="549"/>
      <c r="F60" s="549"/>
    </row>
    <row r="61" spans="1:6" s="296" customFormat="1" ht="12.75">
      <c r="A61" s="549"/>
      <c r="B61" s="595"/>
      <c r="C61" s="549"/>
      <c r="D61" s="549"/>
      <c r="E61" s="549"/>
      <c r="F61" s="549"/>
    </row>
    <row r="62" spans="1:6" s="296" customFormat="1" ht="12.75">
      <c r="A62" s="549"/>
      <c r="B62" s="595"/>
      <c r="C62" s="549"/>
      <c r="D62" s="549"/>
      <c r="E62" s="549"/>
      <c r="F62" s="549"/>
    </row>
    <row r="63" spans="1:6" s="296" customFormat="1" ht="12.75">
      <c r="A63" s="549"/>
      <c r="B63" s="595"/>
      <c r="C63" s="549"/>
      <c r="D63" s="549"/>
      <c r="E63" s="549"/>
      <c r="F63" s="549"/>
    </row>
    <row r="64" spans="1:6" s="296" customFormat="1" ht="12.75">
      <c r="A64" s="549"/>
      <c r="B64" s="595"/>
      <c r="C64" s="549"/>
      <c r="D64" s="549"/>
      <c r="E64" s="549"/>
      <c r="F64" s="549"/>
    </row>
    <row r="65" spans="1:6" s="296" customFormat="1" ht="12.75">
      <c r="A65" s="549"/>
      <c r="B65" s="595"/>
      <c r="C65" s="549"/>
      <c r="D65" s="549"/>
      <c r="E65" s="549"/>
      <c r="F65" s="549"/>
    </row>
    <row r="66" spans="1:6" s="296" customFormat="1" ht="12.75">
      <c r="A66" s="549"/>
      <c r="B66" s="599"/>
      <c r="C66" s="549"/>
      <c r="D66" s="549"/>
      <c r="E66" s="549"/>
      <c r="F66" s="549"/>
    </row>
    <row r="67" spans="1:6" s="296" customFormat="1" ht="12.75">
      <c r="A67" s="549"/>
      <c r="B67" s="595"/>
      <c r="C67" s="549"/>
      <c r="D67" s="549"/>
      <c r="E67" s="549"/>
      <c r="F67" s="549"/>
    </row>
    <row r="68" spans="1:6" s="296" customFormat="1" ht="12.75">
      <c r="A68" s="549"/>
      <c r="B68" s="595"/>
      <c r="C68" s="549"/>
      <c r="D68" s="549"/>
      <c r="E68" s="549"/>
      <c r="F68" s="549"/>
    </row>
    <row r="69" spans="1:6" s="296" customFormat="1" ht="12.75">
      <c r="A69" s="549"/>
      <c r="B69" s="595"/>
      <c r="C69" s="549"/>
      <c r="D69" s="549"/>
      <c r="E69" s="549"/>
      <c r="F69" s="549"/>
    </row>
    <row r="70" spans="1:6" s="296" customFormat="1" ht="12.75">
      <c r="A70" s="549"/>
      <c r="B70" s="595"/>
      <c r="C70" s="549"/>
      <c r="D70" s="549"/>
      <c r="E70" s="549"/>
      <c r="F70" s="549"/>
    </row>
    <row r="71" spans="1:6" s="296" customFormat="1" ht="12.75">
      <c r="A71" s="549"/>
      <c r="B71" s="595"/>
      <c r="C71" s="549"/>
      <c r="D71" s="549"/>
      <c r="E71" s="549"/>
      <c r="F71" s="549"/>
    </row>
    <row r="72" spans="1:6" s="296" customFormat="1" ht="12.75">
      <c r="A72" s="549"/>
      <c r="B72" s="595"/>
      <c r="C72" s="549"/>
      <c r="D72" s="549"/>
      <c r="E72" s="549"/>
      <c r="F72" s="549"/>
    </row>
    <row r="73" spans="1:6" s="296" customFormat="1" ht="12.75">
      <c r="A73" s="549"/>
      <c r="B73" s="599"/>
      <c r="C73" s="549"/>
      <c r="D73" s="549"/>
      <c r="E73" s="549"/>
      <c r="F73" s="549"/>
    </row>
    <row r="74" spans="1:6" s="296" customFormat="1" ht="12.75">
      <c r="A74" s="549"/>
      <c r="B74" s="595"/>
      <c r="C74" s="549"/>
      <c r="D74" s="549"/>
      <c r="E74" s="549"/>
      <c r="F74" s="549"/>
    </row>
    <row r="75" spans="1:6" s="296" customFormat="1" ht="12.75">
      <c r="A75" s="549"/>
      <c r="B75" s="599"/>
      <c r="C75" s="549"/>
      <c r="D75" s="549"/>
      <c r="E75" s="549"/>
      <c r="F75" s="549"/>
    </row>
    <row r="76" spans="1:6" s="296" customFormat="1" ht="12.75">
      <c r="A76" s="549"/>
      <c r="B76" s="595"/>
      <c r="C76" s="549"/>
      <c r="D76" s="549"/>
      <c r="E76" s="549"/>
      <c r="F76" s="549"/>
    </row>
    <row r="77" spans="1:6" s="296" customFormat="1" ht="12.75">
      <c r="A77" s="549"/>
      <c r="B77" s="599"/>
      <c r="C77" s="549"/>
      <c r="D77" s="549"/>
      <c r="E77" s="549"/>
      <c r="F77" s="549"/>
    </row>
    <row r="78" spans="1:6" s="296" customFormat="1" ht="12.75">
      <c r="A78" s="549"/>
      <c r="B78" s="595"/>
      <c r="C78" s="549"/>
      <c r="D78" s="549"/>
      <c r="E78" s="549"/>
      <c r="F78" s="549"/>
    </row>
    <row r="79" spans="1:6" s="296" customFormat="1" ht="12.75">
      <c r="A79" s="549"/>
      <c r="B79" s="599"/>
      <c r="C79" s="549"/>
      <c r="D79" s="549"/>
      <c r="E79" s="549"/>
      <c r="F79" s="549"/>
    </row>
    <row r="80" spans="1:6" s="296" customFormat="1" ht="12.75">
      <c r="A80" s="549"/>
      <c r="B80" s="595"/>
      <c r="C80" s="549"/>
      <c r="D80" s="549"/>
      <c r="E80" s="549"/>
      <c r="F80" s="549"/>
    </row>
    <row r="81" spans="1:6" s="296" customFormat="1" ht="12.75">
      <c r="A81" s="549"/>
      <c r="B81" s="599"/>
      <c r="C81" s="549"/>
      <c r="D81" s="549"/>
      <c r="E81" s="549"/>
      <c r="F81" s="549"/>
    </row>
    <row r="82" spans="1:6" s="296" customFormat="1" ht="12.75">
      <c r="A82" s="549"/>
      <c r="B82" s="595"/>
      <c r="C82" s="549"/>
      <c r="D82" s="549"/>
      <c r="E82" s="549"/>
      <c r="F82" s="549"/>
    </row>
    <row r="83" spans="1:6" s="296" customFormat="1" ht="12.75">
      <c r="A83" s="549"/>
      <c r="B83" s="599"/>
      <c r="C83" s="549"/>
      <c r="D83" s="549"/>
      <c r="E83" s="549"/>
      <c r="F83" s="549"/>
    </row>
    <row r="84" spans="1:6" s="296" customFormat="1" ht="12.75">
      <c r="A84" s="549"/>
      <c r="B84" s="595"/>
      <c r="C84" s="549"/>
      <c r="D84" s="549"/>
      <c r="E84" s="549"/>
      <c r="F84" s="549"/>
    </row>
    <row r="85" spans="1:6" s="296" customFormat="1" ht="12.75">
      <c r="A85" s="549"/>
      <c r="B85" s="599"/>
      <c r="C85" s="549"/>
      <c r="D85" s="549"/>
      <c r="E85" s="549"/>
      <c r="F85" s="549"/>
    </row>
    <row r="86" spans="1:6" s="296" customFormat="1" ht="12.75">
      <c r="A86" s="549"/>
      <c r="B86" s="595"/>
      <c r="C86" s="549"/>
      <c r="D86" s="549"/>
      <c r="E86" s="549"/>
      <c r="F86" s="549"/>
    </row>
    <row r="87" spans="1:6" s="296" customFormat="1" ht="12.75">
      <c r="A87" s="549"/>
      <c r="B87" s="595"/>
      <c r="C87" s="549"/>
      <c r="D87" s="549"/>
      <c r="E87" s="549"/>
      <c r="F87" s="549"/>
    </row>
    <row r="88" spans="1:6" s="296" customFormat="1" ht="12.75">
      <c r="A88" s="549"/>
      <c r="B88" s="595"/>
      <c r="C88" s="549"/>
      <c r="D88" s="549"/>
      <c r="E88" s="549"/>
      <c r="F88" s="549"/>
    </row>
    <row r="89" spans="1:6" s="296" customFormat="1" ht="12.75">
      <c r="A89" s="549"/>
      <c r="B89" s="595"/>
      <c r="C89" s="549"/>
      <c r="D89" s="549"/>
      <c r="E89" s="549"/>
      <c r="F89" s="549"/>
    </row>
    <row r="90" spans="1:6" s="296" customFormat="1" ht="12.75">
      <c r="A90" s="549"/>
      <c r="B90" s="595"/>
      <c r="C90" s="549"/>
      <c r="D90" s="549"/>
      <c r="E90" s="549"/>
      <c r="F90" s="549"/>
    </row>
    <row r="91" spans="1:6" s="296" customFormat="1" ht="12.75">
      <c r="A91" s="549"/>
      <c r="B91" s="599"/>
      <c r="C91" s="549"/>
      <c r="D91" s="549"/>
      <c r="E91" s="549"/>
      <c r="F91" s="549"/>
    </row>
    <row r="92" spans="1:6" s="296" customFormat="1" ht="12.75">
      <c r="A92" s="549"/>
      <c r="B92" s="595"/>
      <c r="C92" s="549"/>
      <c r="D92" s="549"/>
      <c r="E92" s="549"/>
      <c r="F92" s="549"/>
    </row>
    <row r="93" spans="1:6" s="296" customFormat="1" ht="12.75">
      <c r="A93" s="549"/>
      <c r="B93" s="595"/>
      <c r="C93" s="549"/>
      <c r="D93" s="549"/>
      <c r="E93" s="549"/>
      <c r="F93" s="549"/>
    </row>
    <row r="94" spans="1:6" s="296" customFormat="1" ht="12.75">
      <c r="A94" s="549"/>
      <c r="B94" s="595"/>
      <c r="C94" s="549"/>
      <c r="D94" s="549"/>
      <c r="E94" s="549"/>
      <c r="F94" s="549"/>
    </row>
    <row r="95" spans="1:6" s="296" customFormat="1" ht="12.75">
      <c r="A95" s="549"/>
      <c r="B95" s="595"/>
      <c r="C95" s="549"/>
      <c r="D95" s="549"/>
      <c r="E95" s="549"/>
      <c r="F95" s="549"/>
    </row>
    <row r="96" spans="1:6" s="296" customFormat="1" ht="12.75">
      <c r="A96" s="549"/>
      <c r="B96" s="595"/>
      <c r="C96" s="549"/>
      <c r="D96" s="549"/>
      <c r="E96" s="549"/>
      <c r="F96" s="549"/>
    </row>
    <row r="97" spans="1:6" s="296" customFormat="1" ht="12.75">
      <c r="A97" s="549"/>
      <c r="B97" s="595"/>
      <c r="C97" s="549"/>
      <c r="D97" s="549"/>
      <c r="E97" s="549"/>
      <c r="F97" s="549"/>
    </row>
    <row r="98" spans="1:6" s="296" customFormat="1" ht="12.75">
      <c r="A98" s="549"/>
      <c r="B98" s="595"/>
      <c r="C98" s="549"/>
      <c r="D98" s="549"/>
      <c r="E98" s="549"/>
      <c r="F98" s="549"/>
    </row>
    <row r="99" spans="1:6" s="296" customFormat="1" ht="12.75">
      <c r="A99" s="549"/>
      <c r="B99" s="595"/>
      <c r="C99" s="549"/>
      <c r="D99" s="549"/>
      <c r="E99" s="549"/>
      <c r="F99" s="549"/>
    </row>
    <row r="100" spans="1:6" s="296" customFormat="1" ht="12.75">
      <c r="A100" s="549"/>
      <c r="B100" s="595"/>
      <c r="C100" s="549"/>
      <c r="D100" s="549"/>
      <c r="E100" s="549"/>
      <c r="F100" s="549"/>
    </row>
    <row r="101" spans="1:6" s="296" customFormat="1" ht="12.75">
      <c r="A101" s="549"/>
      <c r="B101" s="595"/>
      <c r="C101" s="549"/>
      <c r="D101" s="549"/>
      <c r="E101" s="549"/>
      <c r="F101" s="549"/>
    </row>
    <row r="102" spans="1:6" s="296" customFormat="1" ht="12.75">
      <c r="A102" s="549"/>
      <c r="B102" s="595"/>
      <c r="C102" s="549"/>
      <c r="D102" s="549"/>
      <c r="E102" s="549"/>
      <c r="F102" s="549"/>
    </row>
    <row r="103" spans="1:6" s="296" customFormat="1" ht="12.75">
      <c r="A103" s="549"/>
      <c r="B103" s="595"/>
      <c r="C103" s="549"/>
      <c r="D103" s="549"/>
      <c r="E103" s="549"/>
      <c r="F103" s="549"/>
    </row>
    <row r="104" spans="1:6" s="296" customFormat="1" ht="12.75">
      <c r="A104" s="549"/>
      <c r="B104" s="595"/>
      <c r="C104" s="549"/>
      <c r="D104" s="549"/>
      <c r="E104" s="549"/>
      <c r="F104" s="549"/>
    </row>
    <row r="105" spans="1:6" s="296" customFormat="1" ht="12.75">
      <c r="A105" s="549"/>
      <c r="B105" s="595"/>
      <c r="C105" s="549"/>
      <c r="D105" s="549"/>
      <c r="E105" s="549"/>
      <c r="F105" s="549"/>
    </row>
    <row r="106" spans="1:6" s="296" customFormat="1" ht="12.75">
      <c r="A106" s="549"/>
      <c r="B106" s="595"/>
      <c r="C106" s="549"/>
      <c r="D106" s="549"/>
      <c r="E106" s="549"/>
      <c r="F106" s="549"/>
    </row>
    <row r="107" spans="1:6" s="296" customFormat="1" ht="12.75">
      <c r="A107" s="549"/>
      <c r="B107" s="595"/>
      <c r="C107" s="549"/>
      <c r="D107" s="549"/>
      <c r="E107" s="549"/>
      <c r="F107" s="549"/>
    </row>
    <row r="108" spans="1:6" s="296" customFormat="1" ht="12.75">
      <c r="A108" s="549"/>
      <c r="B108" s="595"/>
      <c r="C108" s="549"/>
      <c r="D108" s="549"/>
      <c r="E108" s="549"/>
      <c r="F108" s="549"/>
    </row>
    <row r="109" spans="1:6" s="296" customFormat="1" ht="12.75">
      <c r="A109" s="549"/>
      <c r="B109" s="595"/>
      <c r="C109" s="549"/>
      <c r="D109" s="549"/>
      <c r="E109" s="549"/>
      <c r="F109" s="549"/>
    </row>
    <row r="110" spans="1:6" s="296" customFormat="1" ht="12.75">
      <c r="A110" s="549"/>
      <c r="B110" s="595"/>
      <c r="C110" s="549"/>
      <c r="D110" s="549"/>
      <c r="E110" s="549"/>
      <c r="F110" s="549"/>
    </row>
    <row r="111" spans="1:6" s="296" customFormat="1" ht="12.75">
      <c r="A111" s="549"/>
      <c r="B111" s="595"/>
      <c r="C111" s="549"/>
      <c r="D111" s="549"/>
      <c r="E111" s="549"/>
      <c r="F111" s="549"/>
    </row>
    <row r="112" spans="1:6" s="296" customFormat="1" ht="12.75">
      <c r="A112" s="549"/>
      <c r="B112" s="595"/>
      <c r="C112" s="549"/>
      <c r="D112" s="549"/>
      <c r="E112" s="549"/>
      <c r="F112" s="549"/>
    </row>
    <row r="113" spans="1:6" s="296" customFormat="1" ht="12.75">
      <c r="A113" s="549"/>
      <c r="B113" s="595"/>
      <c r="C113" s="549"/>
      <c r="D113" s="549"/>
      <c r="E113" s="549"/>
      <c r="F113" s="549"/>
    </row>
    <row r="114" spans="1:6" s="296" customFormat="1" ht="12.75">
      <c r="A114" s="549"/>
      <c r="B114" s="595"/>
      <c r="C114" s="549"/>
      <c r="D114" s="549"/>
      <c r="E114" s="549"/>
      <c r="F114" s="549"/>
    </row>
    <row r="115" spans="1:6" s="296" customFormat="1" ht="12.75">
      <c r="A115" s="549"/>
      <c r="B115" s="595"/>
      <c r="C115" s="549"/>
      <c r="D115" s="549"/>
      <c r="E115" s="549"/>
      <c r="F115" s="549"/>
    </row>
    <row r="116" spans="1:6" s="296" customFormat="1" ht="12.75">
      <c r="A116" s="549"/>
      <c r="B116" s="595"/>
      <c r="C116" s="549"/>
      <c r="D116" s="549"/>
      <c r="E116" s="549"/>
      <c r="F116" s="549"/>
    </row>
    <row r="117" spans="1:6" s="296" customFormat="1" ht="12.75">
      <c r="A117" s="549"/>
      <c r="B117" s="595"/>
      <c r="C117" s="549"/>
      <c r="D117" s="549"/>
      <c r="E117" s="549"/>
      <c r="F117" s="549"/>
    </row>
    <row r="118" spans="1:6" s="296" customFormat="1" ht="12.75">
      <c r="A118" s="549"/>
      <c r="B118" s="595"/>
      <c r="C118" s="549"/>
      <c r="D118" s="549"/>
      <c r="E118" s="549"/>
      <c r="F118" s="549"/>
    </row>
    <row r="119" spans="1:6" s="296" customFormat="1" ht="12.75">
      <c r="A119" s="549"/>
      <c r="B119" s="595"/>
      <c r="C119" s="549"/>
      <c r="D119" s="549"/>
      <c r="E119" s="549"/>
      <c r="F119" s="549"/>
    </row>
    <row r="120" spans="1:6" s="296" customFormat="1" ht="12.75">
      <c r="A120" s="549"/>
      <c r="B120" s="595"/>
      <c r="C120" s="549"/>
      <c r="D120" s="549"/>
      <c r="E120" s="549"/>
      <c r="F120" s="549"/>
    </row>
    <row r="121" spans="1:6" s="296" customFormat="1" ht="12.75">
      <c r="A121" s="549"/>
      <c r="B121" s="595"/>
      <c r="C121" s="549"/>
      <c r="D121" s="549"/>
      <c r="E121" s="549"/>
      <c r="F121" s="549"/>
    </row>
    <row r="122" spans="1:6" s="296" customFormat="1" ht="12.75">
      <c r="A122" s="549"/>
      <c r="B122" s="595"/>
      <c r="C122" s="549"/>
      <c r="D122" s="549"/>
      <c r="E122" s="549"/>
      <c r="F122" s="549"/>
    </row>
    <row r="123" spans="1:6" s="296" customFormat="1" ht="12.75">
      <c r="A123" s="549"/>
      <c r="B123" s="595"/>
      <c r="C123" s="549"/>
      <c r="D123" s="549"/>
      <c r="E123" s="549"/>
      <c r="F123" s="549"/>
    </row>
    <row r="124" spans="1:6" s="296" customFormat="1" ht="12.75">
      <c r="A124" s="549"/>
      <c r="B124" s="595"/>
      <c r="C124" s="549"/>
      <c r="D124" s="549"/>
      <c r="E124" s="549"/>
      <c r="F124" s="549"/>
    </row>
    <row r="125" spans="1:6" s="296" customFormat="1" ht="12.75">
      <c r="A125" s="549"/>
      <c r="B125" s="595"/>
      <c r="C125" s="549"/>
      <c r="D125" s="549"/>
      <c r="E125" s="549"/>
      <c r="F125" s="549"/>
    </row>
    <row r="126" spans="1:6" s="296" customFormat="1" ht="12.75">
      <c r="A126" s="549"/>
      <c r="B126" s="595"/>
      <c r="C126" s="549"/>
      <c r="D126" s="549"/>
      <c r="E126" s="549"/>
      <c r="F126" s="549"/>
    </row>
    <row r="127" spans="1:6" s="296" customFormat="1" ht="12.75">
      <c r="A127" s="549"/>
      <c r="B127" s="595"/>
      <c r="C127" s="549"/>
      <c r="D127" s="549"/>
      <c r="E127" s="549"/>
      <c r="F127" s="549"/>
    </row>
    <row r="128" spans="1:6" s="296" customFormat="1" ht="12.75">
      <c r="A128" s="549"/>
      <c r="B128" s="595"/>
      <c r="C128" s="549"/>
      <c r="D128" s="549"/>
      <c r="E128" s="549"/>
      <c r="F128" s="549"/>
    </row>
    <row r="129" spans="1:6" s="296" customFormat="1" ht="12.75">
      <c r="A129" s="549"/>
      <c r="B129" s="595"/>
      <c r="C129" s="549"/>
      <c r="D129" s="549"/>
      <c r="E129" s="549"/>
      <c r="F129" s="549"/>
    </row>
    <row r="130" spans="1:6" s="296" customFormat="1" ht="12.75">
      <c r="A130" s="549"/>
      <c r="B130" s="595"/>
      <c r="C130" s="549"/>
      <c r="D130" s="549"/>
      <c r="E130" s="549"/>
      <c r="F130" s="549"/>
    </row>
    <row r="131" spans="1:6" s="296" customFormat="1" ht="12.75">
      <c r="A131" s="549"/>
      <c r="B131" s="595"/>
      <c r="C131" s="549"/>
      <c r="D131" s="549"/>
      <c r="E131" s="549"/>
      <c r="F131" s="549"/>
    </row>
    <row r="132" spans="1:6" s="296" customFormat="1" ht="12.75">
      <c r="A132" s="549"/>
      <c r="B132" s="595"/>
      <c r="C132" s="549"/>
      <c r="D132" s="549"/>
      <c r="E132" s="549"/>
      <c r="F132" s="549"/>
    </row>
    <row r="133" spans="1:6" s="296" customFormat="1" ht="12.75">
      <c r="A133" s="549"/>
      <c r="B133" s="595"/>
      <c r="C133" s="549"/>
      <c r="D133" s="549"/>
      <c r="E133" s="549"/>
      <c r="F133" s="549"/>
    </row>
    <row r="134" spans="1:6" s="296" customFormat="1" ht="12.75">
      <c r="A134" s="549"/>
      <c r="B134" s="595"/>
      <c r="C134" s="549"/>
      <c r="D134" s="549"/>
      <c r="E134" s="549"/>
      <c r="F134" s="549"/>
    </row>
    <row r="135" spans="1:6" s="296" customFormat="1" ht="12.75">
      <c r="A135" s="549"/>
      <c r="B135" s="595"/>
      <c r="C135" s="549"/>
      <c r="D135" s="549"/>
      <c r="E135" s="549"/>
      <c r="F135" s="549"/>
    </row>
    <row r="136" spans="1:6" s="296" customFormat="1" ht="12.75">
      <c r="A136" s="549"/>
      <c r="B136" s="595"/>
      <c r="C136" s="549"/>
      <c r="D136" s="549"/>
      <c r="E136" s="549"/>
      <c r="F136" s="549"/>
    </row>
    <row r="137" spans="1:6" s="296" customFormat="1" ht="12.75">
      <c r="A137" s="549"/>
      <c r="B137" s="595"/>
      <c r="C137" s="549"/>
      <c r="D137" s="549"/>
      <c r="E137" s="549"/>
      <c r="F137" s="549"/>
    </row>
    <row r="138" spans="1:6" s="296" customFormat="1" ht="12.75">
      <c r="A138" s="549"/>
      <c r="B138" s="595"/>
      <c r="C138" s="549"/>
      <c r="D138" s="549"/>
      <c r="E138" s="549"/>
      <c r="F138" s="549"/>
    </row>
    <row r="139" spans="1:6" s="296" customFormat="1" ht="12.75">
      <c r="A139" s="549"/>
      <c r="B139" s="595"/>
      <c r="C139" s="549"/>
      <c r="D139" s="549"/>
      <c r="E139" s="549"/>
      <c r="F139" s="549"/>
    </row>
    <row r="140" spans="1:6" s="296" customFormat="1" ht="12.75">
      <c r="A140" s="549"/>
      <c r="B140" s="595"/>
      <c r="C140" s="549"/>
      <c r="D140" s="549"/>
      <c r="E140" s="549"/>
      <c r="F140" s="549"/>
    </row>
    <row r="141" spans="1:6" s="296" customFormat="1" ht="12.75">
      <c r="A141" s="549"/>
      <c r="B141" s="595"/>
      <c r="C141" s="549"/>
      <c r="D141" s="549"/>
      <c r="E141" s="549"/>
      <c r="F141" s="549"/>
    </row>
    <row r="142" spans="1:6" s="296" customFormat="1" ht="12.75">
      <c r="A142" s="549"/>
      <c r="B142" s="595"/>
      <c r="C142" s="549"/>
      <c r="D142" s="549"/>
      <c r="E142" s="549"/>
      <c r="F142" s="549"/>
    </row>
    <row r="143" spans="1:6" s="296" customFormat="1" ht="12.75">
      <c r="A143" s="549"/>
      <c r="B143" s="595"/>
      <c r="C143" s="549"/>
      <c r="D143" s="549"/>
      <c r="E143" s="549"/>
      <c r="F143" s="549"/>
    </row>
    <row r="144" spans="1:6" s="296" customFormat="1" ht="12.75">
      <c r="A144" s="549"/>
      <c r="B144" s="595"/>
      <c r="C144" s="549"/>
      <c r="D144" s="549"/>
      <c r="E144" s="549"/>
      <c r="F144" s="549"/>
    </row>
    <row r="145" spans="1:6" s="296" customFormat="1" ht="12.75">
      <c r="A145" s="549"/>
      <c r="B145" s="595"/>
      <c r="C145" s="549"/>
      <c r="D145" s="549"/>
      <c r="E145" s="549"/>
      <c r="F145" s="549"/>
    </row>
    <row r="146" spans="1:6" s="296" customFormat="1" ht="12.75">
      <c r="A146" s="549"/>
      <c r="B146" s="595"/>
      <c r="C146" s="549"/>
      <c r="D146" s="549"/>
      <c r="E146" s="549"/>
      <c r="F146" s="549"/>
    </row>
    <row r="147" spans="1:6" s="296" customFormat="1" ht="12.75">
      <c r="A147" s="549"/>
      <c r="B147" s="595"/>
      <c r="C147" s="549"/>
      <c r="D147" s="549"/>
      <c r="E147" s="549"/>
      <c r="F147" s="549"/>
    </row>
    <row r="148" spans="1:6" s="296" customFormat="1" ht="12.75">
      <c r="A148" s="549"/>
      <c r="B148" s="595"/>
      <c r="C148" s="549"/>
      <c r="D148" s="549"/>
      <c r="E148" s="549"/>
      <c r="F148" s="549"/>
    </row>
    <row r="149" spans="1:6" s="296" customFormat="1" ht="12.75">
      <c r="A149" s="549"/>
      <c r="B149" s="595"/>
      <c r="C149" s="549"/>
      <c r="D149" s="549"/>
      <c r="E149" s="549"/>
      <c r="F149" s="549"/>
    </row>
    <row r="150" spans="1:6" s="296" customFormat="1" ht="12.75">
      <c r="A150" s="549"/>
      <c r="B150" s="595"/>
      <c r="C150" s="549"/>
      <c r="D150" s="549"/>
      <c r="E150" s="549"/>
      <c r="F150" s="549"/>
    </row>
    <row r="151" spans="1:6" s="296" customFormat="1" ht="12.75">
      <c r="A151" s="549"/>
      <c r="B151" s="595"/>
      <c r="C151" s="549"/>
      <c r="D151" s="549"/>
      <c r="E151" s="549"/>
      <c r="F151" s="549"/>
    </row>
    <row r="152" spans="1:6" s="296" customFormat="1" ht="12.75">
      <c r="A152" s="549"/>
      <c r="B152" s="595"/>
      <c r="C152" s="549"/>
      <c r="D152" s="549"/>
      <c r="E152" s="549"/>
      <c r="F152" s="549"/>
    </row>
    <row r="153" spans="1:6" s="296" customFormat="1" ht="12.75">
      <c r="A153" s="549"/>
      <c r="B153" s="595"/>
      <c r="C153" s="549"/>
      <c r="D153" s="549"/>
      <c r="E153" s="549"/>
      <c r="F153" s="549"/>
    </row>
    <row r="154" spans="1:6" s="296" customFormat="1" ht="12.75">
      <c r="A154" s="549"/>
      <c r="B154" s="595"/>
      <c r="C154" s="549"/>
      <c r="D154" s="549"/>
      <c r="E154" s="549"/>
      <c r="F154" s="549"/>
    </row>
    <row r="155" spans="1:6" s="296" customFormat="1" ht="12.75">
      <c r="A155" s="549"/>
      <c r="B155" s="595"/>
      <c r="C155" s="549"/>
      <c r="D155" s="549"/>
      <c r="E155" s="549"/>
      <c r="F155" s="549"/>
    </row>
    <row r="156" spans="1:6" s="296" customFormat="1" ht="12.75">
      <c r="A156" s="549"/>
      <c r="B156" s="595"/>
      <c r="C156" s="549"/>
      <c r="D156" s="549"/>
      <c r="E156" s="549"/>
      <c r="F156" s="549"/>
    </row>
    <row r="157" spans="1:6" s="296" customFormat="1" ht="12.75">
      <c r="A157" s="549"/>
      <c r="B157" s="595"/>
      <c r="C157" s="549"/>
      <c r="D157" s="549"/>
      <c r="E157" s="549"/>
      <c r="F157" s="549"/>
    </row>
  </sheetData>
  <mergeCells count="1">
    <mergeCell ref="A35:F35"/>
  </mergeCells>
  <printOptions horizontalCentered="1"/>
  <pageMargins left="0.9448818897637796" right="0.35433070866141736" top="0.984251968503937" bottom="0.984251968503937" header="0.5118110236220472" footer="0.5118110236220472"/>
  <pageSetup firstPageNumber="39" useFirstPageNumber="1" fitToHeight="1" fitToWidth="1" horizontalDpi="600" verticalDpi="600" orientation="portrait" paperSize="9" scale="84"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159"/>
  <sheetViews>
    <sheetView workbookViewId="0" topLeftCell="A70">
      <selection activeCell="A76" sqref="A76:F76"/>
    </sheetView>
  </sheetViews>
  <sheetFormatPr defaultColWidth="9.140625" defaultRowHeight="12.75"/>
  <cols>
    <col min="1" max="1" width="9.57421875" style="513" customWidth="1"/>
    <col min="2" max="2" width="46.8515625" style="514" customWidth="1"/>
    <col min="3" max="3" width="11.421875" style="513" customWidth="1"/>
    <col min="4" max="4" width="11.140625" style="513" customWidth="1"/>
    <col min="5" max="5" width="10.28125" style="513" customWidth="1"/>
    <col min="6" max="6" width="11.140625" style="513" customWidth="1"/>
    <col min="7" max="9" width="9.140625" style="641" customWidth="1"/>
    <col min="10" max="16384" width="9.140625" style="153" customWidth="1"/>
  </cols>
  <sheetData>
    <row r="1" spans="1:6" s="143" customFormat="1" ht="12.75">
      <c r="A1" s="600"/>
      <c r="B1" s="591"/>
      <c r="C1" s="148"/>
      <c r="D1" s="148"/>
      <c r="E1" s="148"/>
      <c r="F1" s="443" t="s">
        <v>672</v>
      </c>
    </row>
    <row r="2" spans="2:5" s="143" customFormat="1" ht="17.25" customHeight="1">
      <c r="B2" s="507" t="s">
        <v>1252</v>
      </c>
      <c r="C2" s="508"/>
      <c r="D2" s="601"/>
      <c r="E2" s="602"/>
    </row>
    <row r="3" spans="1:4" s="143" customFormat="1" ht="17.25" customHeight="1">
      <c r="A3" s="509"/>
      <c r="B3" s="147"/>
      <c r="C3" s="508"/>
      <c r="D3" s="438"/>
    </row>
    <row r="4" spans="1:9" ht="17.25" customHeight="1">
      <c r="A4" s="153"/>
      <c r="B4" s="603" t="s">
        <v>673</v>
      </c>
      <c r="C4" s="511"/>
      <c r="D4" s="604"/>
      <c r="E4" s="153"/>
      <c r="F4" s="153"/>
      <c r="G4" s="153"/>
      <c r="H4" s="153"/>
      <c r="I4" s="153"/>
    </row>
    <row r="5" spans="1:4" s="147" customFormat="1" ht="17.25" customHeight="1">
      <c r="A5" s="605"/>
      <c r="B5" s="570" t="s">
        <v>484</v>
      </c>
      <c r="C5" s="606"/>
      <c r="D5" s="607"/>
    </row>
    <row r="6" spans="1:9" s="143" customFormat="1" ht="12.75" customHeight="1">
      <c r="A6" s="547"/>
      <c r="B6" s="548"/>
      <c r="C6" s="516"/>
      <c r="D6" s="516"/>
      <c r="E6" s="547"/>
      <c r="F6" s="608" t="s">
        <v>1156</v>
      </c>
      <c r="G6" s="609"/>
      <c r="H6" s="609"/>
      <c r="I6" s="609"/>
    </row>
    <row r="7" spans="1:9" s="143" customFormat="1" ht="46.5" customHeight="1">
      <c r="A7" s="517" t="s">
        <v>485</v>
      </c>
      <c r="B7" s="517" t="s">
        <v>486</v>
      </c>
      <c r="C7" s="517" t="s">
        <v>425</v>
      </c>
      <c r="D7" s="517" t="s">
        <v>1158</v>
      </c>
      <c r="E7" s="517" t="s">
        <v>487</v>
      </c>
      <c r="F7" s="517" t="s">
        <v>1107</v>
      </c>
      <c r="G7" s="609"/>
      <c r="H7" s="609"/>
      <c r="I7" s="609"/>
    </row>
    <row r="8" spans="1:9" s="143" customFormat="1" ht="12.75">
      <c r="A8" s="518">
        <v>1</v>
      </c>
      <c r="B8" s="517">
        <v>2</v>
      </c>
      <c r="C8" s="518">
        <v>3</v>
      </c>
      <c r="D8" s="517">
        <v>4</v>
      </c>
      <c r="E8" s="518">
        <v>5</v>
      </c>
      <c r="F8" s="517">
        <v>6</v>
      </c>
      <c r="G8" s="609"/>
      <c r="H8" s="609"/>
      <c r="I8" s="609"/>
    </row>
    <row r="9" spans="1:9" s="143" customFormat="1" ht="19.5" customHeight="1">
      <c r="A9" s="610" t="s">
        <v>674</v>
      </c>
      <c r="B9" s="428" t="s">
        <v>1434</v>
      </c>
      <c r="C9" s="521">
        <v>609009795</v>
      </c>
      <c r="D9" s="543">
        <v>103864864</v>
      </c>
      <c r="E9" s="522">
        <v>17.05471157487705</v>
      </c>
      <c r="F9" s="543">
        <v>54050140</v>
      </c>
      <c r="G9" s="609"/>
      <c r="H9" s="609"/>
      <c r="I9" s="609"/>
    </row>
    <row r="10" spans="1:8" s="143" customFormat="1" ht="21" customHeight="1">
      <c r="A10" s="611" t="s">
        <v>675</v>
      </c>
      <c r="B10" s="428" t="s">
        <v>676</v>
      </c>
      <c r="C10" s="183">
        <v>633496721</v>
      </c>
      <c r="D10" s="183">
        <v>98055302</v>
      </c>
      <c r="E10" s="522">
        <v>15.478422973557901</v>
      </c>
      <c r="F10" s="183">
        <v>51618908</v>
      </c>
      <c r="G10" s="191"/>
      <c r="H10" s="191"/>
    </row>
    <row r="11" spans="1:8" s="143" customFormat="1" ht="18.75" customHeight="1">
      <c r="A11" s="186"/>
      <c r="B11" s="184" t="s">
        <v>755</v>
      </c>
      <c r="C11" s="183">
        <v>572051087</v>
      </c>
      <c r="D11" s="183">
        <v>91785440</v>
      </c>
      <c r="E11" s="522">
        <v>16.044972570780203</v>
      </c>
      <c r="F11" s="183">
        <v>48537900</v>
      </c>
      <c r="G11" s="191"/>
      <c r="H11" s="191"/>
    </row>
    <row r="12" spans="1:8" s="143" customFormat="1" ht="18" customHeight="1">
      <c r="A12" s="422">
        <v>1000</v>
      </c>
      <c r="B12" s="184" t="s">
        <v>677</v>
      </c>
      <c r="C12" s="183">
        <v>409529586</v>
      </c>
      <c r="D12" s="183">
        <v>65591692</v>
      </c>
      <c r="E12" s="522">
        <v>16.016350037283996</v>
      </c>
      <c r="F12" s="183">
        <v>35307262</v>
      </c>
      <c r="G12" s="191"/>
      <c r="H12" s="191"/>
    </row>
    <row r="13" spans="1:8" s="143" customFormat="1" ht="18.75" customHeight="1">
      <c r="A13" s="612" t="s">
        <v>678</v>
      </c>
      <c r="B13" s="65" t="s">
        <v>679</v>
      </c>
      <c r="C13" s="185">
        <v>223570868</v>
      </c>
      <c r="D13" s="185">
        <v>35650878</v>
      </c>
      <c r="E13" s="522">
        <v>15.946119599088373</v>
      </c>
      <c r="F13" s="384">
        <v>18654659</v>
      </c>
      <c r="G13" s="191"/>
      <c r="H13" s="191"/>
    </row>
    <row r="14" spans="1:8" s="143" customFormat="1" ht="17.25" customHeight="1">
      <c r="A14" s="612" t="s">
        <v>680</v>
      </c>
      <c r="B14" s="65" t="s">
        <v>681</v>
      </c>
      <c r="C14" s="185">
        <v>53877855</v>
      </c>
      <c r="D14" s="185">
        <v>8338712</v>
      </c>
      <c r="E14" s="522">
        <v>15.477067526166364</v>
      </c>
      <c r="F14" s="384">
        <v>4422407</v>
      </c>
      <c r="G14" s="191"/>
      <c r="H14" s="191"/>
    </row>
    <row r="15" spans="1:8" s="143" customFormat="1" ht="18" customHeight="1">
      <c r="A15" s="612" t="s">
        <v>682</v>
      </c>
      <c r="B15" s="65" t="s">
        <v>683</v>
      </c>
      <c r="C15" s="185">
        <v>1824983</v>
      </c>
      <c r="D15" s="185">
        <v>242506</v>
      </c>
      <c r="E15" s="522">
        <v>13.288123779783154</v>
      </c>
      <c r="F15" s="384">
        <v>124627</v>
      </c>
      <c r="G15" s="191"/>
      <c r="H15" s="191"/>
    </row>
    <row r="16" spans="1:8" s="143" customFormat="1" ht="15" customHeight="1">
      <c r="A16" s="612" t="s">
        <v>684</v>
      </c>
      <c r="B16" s="65" t="s">
        <v>685</v>
      </c>
      <c r="C16" s="185">
        <v>65158251</v>
      </c>
      <c r="D16" s="185">
        <v>8665445</v>
      </c>
      <c r="E16" s="522">
        <v>13.299075507720426</v>
      </c>
      <c r="F16" s="384">
        <v>4836468</v>
      </c>
      <c r="G16" s="191"/>
      <c r="H16" s="191"/>
    </row>
    <row r="17" spans="1:7" s="143" customFormat="1" ht="25.5">
      <c r="A17" s="613">
        <v>1455</v>
      </c>
      <c r="B17" s="614" t="s">
        <v>686</v>
      </c>
      <c r="C17" s="615">
        <v>136952</v>
      </c>
      <c r="D17" s="616" t="s">
        <v>687</v>
      </c>
      <c r="E17" s="522">
        <v>12.405806413926047</v>
      </c>
      <c r="F17" s="384">
        <v>-9799</v>
      </c>
      <c r="G17" s="403"/>
    </row>
    <row r="18" spans="1:7" s="143" customFormat="1" ht="51">
      <c r="A18" s="613">
        <v>1456</v>
      </c>
      <c r="B18" s="614" t="s">
        <v>1632</v>
      </c>
      <c r="C18" s="615">
        <v>4630</v>
      </c>
      <c r="D18" s="616" t="s">
        <v>688</v>
      </c>
      <c r="E18" s="522">
        <v>0.4319654427645789</v>
      </c>
      <c r="F18" s="384">
        <v>20</v>
      </c>
      <c r="G18" s="403"/>
    </row>
    <row r="19" spans="1:7" s="143" customFormat="1" ht="16.5" customHeight="1">
      <c r="A19" s="617">
        <v>1491</v>
      </c>
      <c r="B19" s="618" t="s">
        <v>1633</v>
      </c>
      <c r="C19" s="615">
        <v>2462</v>
      </c>
      <c r="D19" s="616" t="s">
        <v>689</v>
      </c>
      <c r="E19" s="522">
        <v>14.581640942323315</v>
      </c>
      <c r="F19" s="384">
        <v>359</v>
      </c>
      <c r="G19" s="403"/>
    </row>
    <row r="20" spans="1:7" s="143" customFormat="1" ht="12.75">
      <c r="A20" s="617">
        <v>1492</v>
      </c>
      <c r="B20" s="618" t="s">
        <v>1634</v>
      </c>
      <c r="C20" s="615">
        <v>787483</v>
      </c>
      <c r="D20" s="616" t="s">
        <v>690</v>
      </c>
      <c r="E20" s="522">
        <v>14.610855091474992</v>
      </c>
      <c r="F20" s="384">
        <v>79008</v>
      </c>
      <c r="G20" s="403"/>
    </row>
    <row r="21" spans="1:7" s="143" customFormat="1" ht="12.75">
      <c r="A21" s="617">
        <v>1493</v>
      </c>
      <c r="B21" s="618" t="s">
        <v>1635</v>
      </c>
      <c r="C21" s="615">
        <v>22877</v>
      </c>
      <c r="D21" s="616" t="s">
        <v>691</v>
      </c>
      <c r="E21" s="522">
        <v>17.72959741224811</v>
      </c>
      <c r="F21" s="384">
        <v>2826</v>
      </c>
      <c r="G21" s="403"/>
    </row>
    <row r="22" spans="1:7" s="143" customFormat="1" ht="12.75">
      <c r="A22" s="617">
        <v>1499</v>
      </c>
      <c r="B22" s="618" t="s">
        <v>1637</v>
      </c>
      <c r="C22" s="615">
        <v>286023</v>
      </c>
      <c r="D22" s="616" t="s">
        <v>692</v>
      </c>
      <c r="E22" s="522">
        <v>22.57021288497778</v>
      </c>
      <c r="F22" s="384">
        <v>26862</v>
      </c>
      <c r="G22" s="403"/>
    </row>
    <row r="23" spans="1:8" s="143" customFormat="1" ht="30" customHeight="1">
      <c r="A23" s="444" t="s">
        <v>693</v>
      </c>
      <c r="B23" s="619" t="s">
        <v>694</v>
      </c>
      <c r="C23" s="531">
        <v>62243433</v>
      </c>
      <c r="D23" s="531">
        <v>12477365</v>
      </c>
      <c r="E23" s="522">
        <v>20.04607457946608</v>
      </c>
      <c r="F23" s="384">
        <v>7151123</v>
      </c>
      <c r="G23" s="191"/>
      <c r="H23" s="191"/>
    </row>
    <row r="24" spans="1:7" s="143" customFormat="1" ht="12.75">
      <c r="A24" s="613">
        <v>1564</v>
      </c>
      <c r="B24" s="614" t="s">
        <v>695</v>
      </c>
      <c r="C24" s="615">
        <v>222899</v>
      </c>
      <c r="D24" s="616" t="s">
        <v>696</v>
      </c>
      <c r="E24" s="522">
        <v>7.395726315506127</v>
      </c>
      <c r="F24" s="384">
        <v>14296</v>
      </c>
      <c r="G24" s="403"/>
    </row>
    <row r="25" spans="1:7" s="143" customFormat="1" ht="12.75">
      <c r="A25" s="613">
        <v>1565</v>
      </c>
      <c r="B25" s="620" t="s">
        <v>697</v>
      </c>
      <c r="C25" s="615">
        <v>49517</v>
      </c>
      <c r="D25" s="616" t="s">
        <v>698</v>
      </c>
      <c r="E25" s="522">
        <v>7.029908920168832</v>
      </c>
      <c r="F25" s="384">
        <v>2744</v>
      </c>
      <c r="G25" s="403"/>
    </row>
    <row r="26" spans="1:8" s="143" customFormat="1" ht="21" customHeight="1">
      <c r="A26" s="612">
        <v>1600</v>
      </c>
      <c r="B26" s="182" t="s">
        <v>699</v>
      </c>
      <c r="C26" s="535">
        <v>2854196</v>
      </c>
      <c r="D26" s="185">
        <v>216786</v>
      </c>
      <c r="E26" s="522">
        <v>7.595343837634136</v>
      </c>
      <c r="F26" s="384">
        <v>117978</v>
      </c>
      <c r="G26" s="191"/>
      <c r="H26" s="191"/>
    </row>
    <row r="27" spans="1:8" s="143" customFormat="1" ht="15.75" customHeight="1">
      <c r="A27" s="422">
        <v>2000</v>
      </c>
      <c r="B27" s="422" t="s">
        <v>700</v>
      </c>
      <c r="C27" s="183">
        <v>8610600</v>
      </c>
      <c r="D27" s="183">
        <v>1224680</v>
      </c>
      <c r="E27" s="522">
        <v>14.222934522565211</v>
      </c>
      <c r="F27" s="183">
        <v>137591</v>
      </c>
      <c r="G27" s="191"/>
      <c r="H27" s="191"/>
    </row>
    <row r="28" spans="1:8" s="143" customFormat="1" ht="15.75" customHeight="1">
      <c r="A28" s="621" t="s">
        <v>701</v>
      </c>
      <c r="B28" s="622" t="s">
        <v>702</v>
      </c>
      <c r="C28" s="185">
        <v>8464652</v>
      </c>
      <c r="D28" s="185">
        <v>1209938</v>
      </c>
      <c r="E28" s="522">
        <v>14.29400759771341</v>
      </c>
      <c r="F28" s="185">
        <v>127863</v>
      </c>
      <c r="G28" s="191"/>
      <c r="H28" s="191"/>
    </row>
    <row r="29" spans="1:8" s="143" customFormat="1" ht="18" customHeight="1">
      <c r="A29" s="589" t="s">
        <v>703</v>
      </c>
      <c r="B29" s="623" t="s">
        <v>704</v>
      </c>
      <c r="C29" s="185">
        <v>5427860</v>
      </c>
      <c r="D29" s="185">
        <v>392247</v>
      </c>
      <c r="E29" s="522">
        <v>7.22654968993305</v>
      </c>
      <c r="F29" s="384">
        <v>106083</v>
      </c>
      <c r="G29" s="191"/>
      <c r="H29" s="191"/>
    </row>
    <row r="30" spans="1:8" s="143" customFormat="1" ht="25.5">
      <c r="A30" s="624">
        <v>2140</v>
      </c>
      <c r="B30" s="625" t="s">
        <v>705</v>
      </c>
      <c r="C30" s="531">
        <v>2977981</v>
      </c>
      <c r="D30" s="531">
        <v>796094</v>
      </c>
      <c r="E30" s="522">
        <v>26.732675594639453</v>
      </c>
      <c r="F30" s="384">
        <v>14827</v>
      </c>
      <c r="G30" s="191"/>
      <c r="H30" s="191"/>
    </row>
    <row r="31" spans="1:8" s="143" customFormat="1" ht="18.75" customHeight="1">
      <c r="A31" s="626" t="s">
        <v>706</v>
      </c>
      <c r="B31" s="627" t="s">
        <v>707</v>
      </c>
      <c r="C31" s="531">
        <v>58811</v>
      </c>
      <c r="D31" s="531">
        <v>21597</v>
      </c>
      <c r="E31" s="522">
        <v>36.72272193977317</v>
      </c>
      <c r="F31" s="384">
        <v>6953</v>
      </c>
      <c r="G31" s="191"/>
      <c r="H31" s="191"/>
    </row>
    <row r="32" spans="1:8" s="143" customFormat="1" ht="18.75" customHeight="1">
      <c r="A32" s="621" t="s">
        <v>708</v>
      </c>
      <c r="B32" s="622" t="s">
        <v>709</v>
      </c>
      <c r="C32" s="185">
        <v>124381</v>
      </c>
      <c r="D32" s="185">
        <v>11463</v>
      </c>
      <c r="E32" s="522">
        <v>9.21603781928108</v>
      </c>
      <c r="F32" s="384">
        <v>7997</v>
      </c>
      <c r="G32" s="191"/>
      <c r="H32" s="191"/>
    </row>
    <row r="33" spans="1:8" s="143" customFormat="1" ht="17.25" customHeight="1">
      <c r="A33" s="621" t="s">
        <v>710</v>
      </c>
      <c r="B33" s="622" t="s">
        <v>711</v>
      </c>
      <c r="C33" s="185">
        <v>21567</v>
      </c>
      <c r="D33" s="185">
        <v>3279</v>
      </c>
      <c r="E33" s="522">
        <v>15.203783558213937</v>
      </c>
      <c r="F33" s="384">
        <v>1731</v>
      </c>
      <c r="G33" s="191"/>
      <c r="H33" s="191"/>
    </row>
    <row r="34" spans="1:8" s="143" customFormat="1" ht="19.5" customHeight="1">
      <c r="A34" s="422">
        <v>3000</v>
      </c>
      <c r="B34" s="422" t="s">
        <v>408</v>
      </c>
      <c r="C34" s="183">
        <v>153910901</v>
      </c>
      <c r="D34" s="183">
        <v>24969068</v>
      </c>
      <c r="E34" s="522">
        <v>16.223066616964317</v>
      </c>
      <c r="F34" s="183">
        <v>13093047</v>
      </c>
      <c r="G34" s="191"/>
      <c r="H34" s="191"/>
    </row>
    <row r="35" spans="1:8" s="143" customFormat="1" ht="18" customHeight="1">
      <c r="A35" s="612">
        <v>3100</v>
      </c>
      <c r="B35" s="65" t="s">
        <v>712</v>
      </c>
      <c r="C35" s="185">
        <v>785538</v>
      </c>
      <c r="D35" s="185">
        <v>73033</v>
      </c>
      <c r="E35" s="522">
        <v>9.297195043397009</v>
      </c>
      <c r="F35" s="384">
        <v>48316</v>
      </c>
      <c r="G35" s="191"/>
      <c r="H35" s="191"/>
    </row>
    <row r="36" spans="1:8" s="143" customFormat="1" ht="20.25" customHeight="1">
      <c r="A36" s="612">
        <v>3300</v>
      </c>
      <c r="B36" s="65" t="s">
        <v>713</v>
      </c>
      <c r="C36" s="185">
        <v>34221096</v>
      </c>
      <c r="D36" s="185">
        <v>5760706</v>
      </c>
      <c r="E36" s="522">
        <v>16.833785802769146</v>
      </c>
      <c r="F36" s="384">
        <v>2874102</v>
      </c>
      <c r="G36" s="191"/>
      <c r="H36" s="191"/>
    </row>
    <row r="37" spans="1:8" s="143" customFormat="1" ht="18.75" customHeight="1">
      <c r="A37" s="612">
        <v>3400</v>
      </c>
      <c r="B37" s="65" t="s">
        <v>714</v>
      </c>
      <c r="C37" s="185">
        <v>37655111</v>
      </c>
      <c r="D37" s="185">
        <v>5694186</v>
      </c>
      <c r="E37" s="522">
        <v>15.121947190648303</v>
      </c>
      <c r="F37" s="384">
        <v>3231019</v>
      </c>
      <c r="G37" s="191"/>
      <c r="H37" s="191"/>
    </row>
    <row r="38" spans="1:8" s="143" customFormat="1" ht="21" customHeight="1">
      <c r="A38" s="612">
        <v>3500</v>
      </c>
      <c r="B38" s="65" t="s">
        <v>715</v>
      </c>
      <c r="C38" s="185">
        <v>18851984</v>
      </c>
      <c r="D38" s="185">
        <v>3377818</v>
      </c>
      <c r="E38" s="522">
        <v>17.91757302573565</v>
      </c>
      <c r="F38" s="384">
        <v>1791232</v>
      </c>
      <c r="G38" s="191"/>
      <c r="H38" s="191"/>
    </row>
    <row r="39" spans="1:9" s="143" customFormat="1" ht="12.75">
      <c r="A39" s="589" t="s">
        <v>716</v>
      </c>
      <c r="B39" s="628" t="s">
        <v>1645</v>
      </c>
      <c r="C39" s="615">
        <v>54967</v>
      </c>
      <c r="D39" s="185">
        <v>8201</v>
      </c>
      <c r="E39" s="522">
        <v>14.9198610075136</v>
      </c>
      <c r="F39" s="384">
        <v>2192</v>
      </c>
      <c r="G39" s="411"/>
      <c r="H39" s="349"/>
      <c r="I39" s="191"/>
    </row>
    <row r="40" spans="1:9" s="143" customFormat="1" ht="12.75">
      <c r="A40" s="589" t="s">
        <v>717</v>
      </c>
      <c r="B40" s="629" t="s">
        <v>718</v>
      </c>
      <c r="C40" s="615">
        <v>967771</v>
      </c>
      <c r="D40" s="185">
        <v>64316</v>
      </c>
      <c r="E40" s="522">
        <v>6.645787071528285</v>
      </c>
      <c r="F40" s="384">
        <v>27462</v>
      </c>
      <c r="G40" s="411"/>
      <c r="H40" s="349"/>
      <c r="I40" s="191"/>
    </row>
    <row r="41" spans="1:9" s="143" customFormat="1" ht="12.75">
      <c r="A41" s="589" t="s">
        <v>719</v>
      </c>
      <c r="B41" s="629" t="s">
        <v>720</v>
      </c>
      <c r="C41" s="615">
        <v>2667505</v>
      </c>
      <c r="D41" s="185">
        <v>310688</v>
      </c>
      <c r="E41" s="522">
        <v>11.647138430855799</v>
      </c>
      <c r="F41" s="384">
        <v>238148</v>
      </c>
      <c r="G41" s="411"/>
      <c r="H41" s="349"/>
      <c r="I41" s="191"/>
    </row>
    <row r="42" spans="1:8" s="143" customFormat="1" ht="18.75" customHeight="1">
      <c r="A42" s="612">
        <v>3600</v>
      </c>
      <c r="B42" s="65" t="s">
        <v>721</v>
      </c>
      <c r="C42" s="185">
        <v>109549</v>
      </c>
      <c r="D42" s="185">
        <v>35389</v>
      </c>
      <c r="E42" s="522">
        <v>32.304265671069565</v>
      </c>
      <c r="F42" s="384">
        <v>23580</v>
      </c>
      <c r="G42" s="191"/>
      <c r="H42" s="191"/>
    </row>
    <row r="43" spans="1:8" s="143" customFormat="1" ht="18.75" customHeight="1">
      <c r="A43" s="612">
        <v>3800</v>
      </c>
      <c r="B43" s="429" t="s">
        <v>722</v>
      </c>
      <c r="C43" s="185">
        <v>62284013</v>
      </c>
      <c r="D43" s="185">
        <v>10027358</v>
      </c>
      <c r="E43" s="522">
        <v>16.09940900885754</v>
      </c>
      <c r="F43" s="384">
        <v>5132699</v>
      </c>
      <c r="G43" s="191"/>
      <c r="H43" s="191"/>
    </row>
    <row r="44" spans="1:8" s="143" customFormat="1" ht="38.25">
      <c r="A44" s="613">
        <v>3860</v>
      </c>
      <c r="B44" s="625" t="s">
        <v>723</v>
      </c>
      <c r="C44" s="185">
        <v>261749</v>
      </c>
      <c r="D44" s="185">
        <v>46435</v>
      </c>
      <c r="E44" s="522">
        <v>17.740277899820057</v>
      </c>
      <c r="F44" s="384">
        <v>16976</v>
      </c>
      <c r="G44" s="191"/>
      <c r="H44" s="191"/>
    </row>
    <row r="45" spans="1:9" s="143" customFormat="1" ht="21" customHeight="1">
      <c r="A45" s="444">
        <v>3900</v>
      </c>
      <c r="B45" s="630" t="s">
        <v>1563</v>
      </c>
      <c r="C45" s="615">
        <v>3610</v>
      </c>
      <c r="D45" s="185">
        <v>578</v>
      </c>
      <c r="E45" s="522">
        <v>16.01108033240997</v>
      </c>
      <c r="F45" s="384">
        <v>-7901</v>
      </c>
      <c r="G45" s="411"/>
      <c r="H45" s="349"/>
      <c r="I45" s="191"/>
    </row>
    <row r="46" spans="1:9" s="143" customFormat="1" ht="12.75">
      <c r="A46" s="613">
        <v>3910</v>
      </c>
      <c r="B46" s="625" t="s">
        <v>724</v>
      </c>
      <c r="C46" s="615">
        <v>2610</v>
      </c>
      <c r="D46" s="185">
        <v>578</v>
      </c>
      <c r="E46" s="522">
        <v>22.1455938697318</v>
      </c>
      <c r="F46" s="384">
        <v>52</v>
      </c>
      <c r="G46" s="411"/>
      <c r="H46" s="349"/>
      <c r="I46" s="191"/>
    </row>
    <row r="47" spans="1:8" s="143" customFormat="1" ht="18.75" customHeight="1">
      <c r="A47" s="613"/>
      <c r="B47" s="631" t="s">
        <v>756</v>
      </c>
      <c r="C47" s="183">
        <v>61445634</v>
      </c>
      <c r="D47" s="183">
        <v>6269862</v>
      </c>
      <c r="E47" s="522">
        <v>10.203917824332319</v>
      </c>
      <c r="F47" s="183">
        <v>3081008</v>
      </c>
      <c r="G47" s="191"/>
      <c r="H47" s="191"/>
    </row>
    <row r="48" spans="1:8" s="143" customFormat="1" ht="18.75" customHeight="1">
      <c r="A48" s="184" t="s">
        <v>725</v>
      </c>
      <c r="B48" s="184" t="s">
        <v>726</v>
      </c>
      <c r="C48" s="185">
        <v>28178540</v>
      </c>
      <c r="D48" s="185">
        <v>2990388</v>
      </c>
      <c r="E48" s="522">
        <v>10.612288642349817</v>
      </c>
      <c r="F48" s="384">
        <v>1774524</v>
      </c>
      <c r="G48" s="191"/>
      <c r="H48" s="191" t="s">
        <v>727</v>
      </c>
    </row>
    <row r="49" spans="1:8" s="143" customFormat="1" ht="25.5">
      <c r="A49" s="444">
        <v>4800</v>
      </c>
      <c r="B49" s="619" t="s">
        <v>728</v>
      </c>
      <c r="C49" s="531">
        <v>0</v>
      </c>
      <c r="D49" s="531">
        <v>0</v>
      </c>
      <c r="E49" s="522" t="s">
        <v>1110</v>
      </c>
      <c r="F49" s="384">
        <v>-1900</v>
      </c>
      <c r="G49" s="191"/>
      <c r="H49" s="191"/>
    </row>
    <row r="50" spans="1:8" s="143" customFormat="1" ht="38.25">
      <c r="A50" s="613">
        <v>4860</v>
      </c>
      <c r="B50" s="625" t="s">
        <v>729</v>
      </c>
      <c r="C50" s="531">
        <v>0</v>
      </c>
      <c r="D50" s="531">
        <v>0</v>
      </c>
      <c r="E50" s="522" t="s">
        <v>1110</v>
      </c>
      <c r="F50" s="384">
        <v>0</v>
      </c>
      <c r="G50" s="191"/>
      <c r="H50" s="191"/>
    </row>
    <row r="51" spans="1:8" s="143" customFormat="1" ht="18.75" customHeight="1">
      <c r="A51" s="422">
        <v>6000</v>
      </c>
      <c r="B51" s="184" t="s">
        <v>730</v>
      </c>
      <c r="C51" s="185">
        <v>1043543</v>
      </c>
      <c r="D51" s="185">
        <v>19433</v>
      </c>
      <c r="E51" s="522">
        <v>1.8622136318292584</v>
      </c>
      <c r="F51" s="384">
        <v>13263</v>
      </c>
      <c r="G51" s="191"/>
      <c r="H51" s="191"/>
    </row>
    <row r="52" spans="1:8" s="143" customFormat="1" ht="19.5" customHeight="1">
      <c r="A52" s="422">
        <v>7000</v>
      </c>
      <c r="B52" s="184" t="s">
        <v>731</v>
      </c>
      <c r="C52" s="185">
        <v>32223551</v>
      </c>
      <c r="D52" s="185">
        <v>3260041</v>
      </c>
      <c r="E52" s="522">
        <v>10.116951418544778</v>
      </c>
      <c r="F52" s="384">
        <v>1293221</v>
      </c>
      <c r="G52" s="191"/>
      <c r="H52" s="191"/>
    </row>
    <row r="53" spans="1:8" s="143" customFormat="1" ht="12.75">
      <c r="A53" s="612">
        <v>7800</v>
      </c>
      <c r="B53" s="182" t="s">
        <v>732</v>
      </c>
      <c r="C53" s="185">
        <v>12576</v>
      </c>
      <c r="D53" s="185">
        <v>217</v>
      </c>
      <c r="E53" s="522">
        <v>1.7255089058524173</v>
      </c>
      <c r="F53" s="384">
        <v>217</v>
      </c>
      <c r="G53" s="191"/>
      <c r="H53" s="191"/>
    </row>
    <row r="54" spans="1:8" s="143" customFormat="1" ht="25.5">
      <c r="A54" s="613">
        <v>7860</v>
      </c>
      <c r="B54" s="625" t="s">
        <v>733</v>
      </c>
      <c r="C54" s="185">
        <v>0</v>
      </c>
      <c r="D54" s="185">
        <v>0</v>
      </c>
      <c r="E54" s="522" t="s">
        <v>1110</v>
      </c>
      <c r="F54" s="384">
        <v>0</v>
      </c>
      <c r="G54" s="191"/>
      <c r="H54" s="191"/>
    </row>
    <row r="55" spans="1:8" s="143" customFormat="1" ht="21" customHeight="1">
      <c r="A55" s="611" t="s">
        <v>734</v>
      </c>
      <c r="B55" s="419" t="s">
        <v>757</v>
      </c>
      <c r="C55" s="183">
        <v>-298914</v>
      </c>
      <c r="D55" s="183">
        <v>-138627</v>
      </c>
      <c r="E55" s="522">
        <v>46.3768843212429</v>
      </c>
      <c r="F55" s="384">
        <v>-58747</v>
      </c>
      <c r="G55" s="191"/>
      <c r="H55" s="191"/>
    </row>
    <row r="56" spans="1:8" s="143" customFormat="1" ht="18" customHeight="1">
      <c r="A56" s="612">
        <v>8100</v>
      </c>
      <c r="B56" s="182" t="s">
        <v>735</v>
      </c>
      <c r="C56" s="185">
        <v>3400</v>
      </c>
      <c r="D56" s="185">
        <v>13658</v>
      </c>
      <c r="E56" s="522">
        <v>401.70588235294116</v>
      </c>
      <c r="F56" s="384">
        <v>90658</v>
      </c>
      <c r="G56" s="191"/>
      <c r="H56" s="191"/>
    </row>
    <row r="57" spans="1:8" s="143" customFormat="1" ht="12.75">
      <c r="A57" s="632">
        <v>8111</v>
      </c>
      <c r="B57" s="633" t="s">
        <v>736</v>
      </c>
      <c r="C57" s="185">
        <v>0</v>
      </c>
      <c r="D57" s="185">
        <v>0</v>
      </c>
      <c r="E57" s="522" t="s">
        <v>1110</v>
      </c>
      <c r="F57" s="384">
        <v>0</v>
      </c>
      <c r="G57" s="191"/>
      <c r="H57" s="191"/>
    </row>
    <row r="58" spans="1:8" s="143" customFormat="1" ht="12.75">
      <c r="A58" s="632">
        <v>8112</v>
      </c>
      <c r="B58" s="633" t="s">
        <v>737</v>
      </c>
      <c r="C58" s="185">
        <v>1400</v>
      </c>
      <c r="D58" s="185">
        <v>11669</v>
      </c>
      <c r="E58" s="522">
        <v>833.5</v>
      </c>
      <c r="F58" s="384">
        <v>89669</v>
      </c>
      <c r="G58" s="191"/>
      <c r="H58" s="191"/>
    </row>
    <row r="59" spans="1:8" s="143" customFormat="1" ht="18.75" customHeight="1">
      <c r="A59" s="612">
        <v>8200</v>
      </c>
      <c r="B59" s="182" t="s">
        <v>738</v>
      </c>
      <c r="C59" s="185">
        <v>302314</v>
      </c>
      <c r="D59" s="185">
        <v>152285</v>
      </c>
      <c r="E59" s="522">
        <v>50.37312198574991</v>
      </c>
      <c r="F59" s="384">
        <v>149405</v>
      </c>
      <c r="G59" s="191"/>
      <c r="H59" s="191"/>
    </row>
    <row r="60" spans="1:8" s="143" customFormat="1" ht="12.75">
      <c r="A60" s="617">
        <v>8211</v>
      </c>
      <c r="B60" s="633" t="s">
        <v>739</v>
      </c>
      <c r="C60" s="185">
        <v>0</v>
      </c>
      <c r="D60" s="185">
        <v>0</v>
      </c>
      <c r="E60" s="522" t="s">
        <v>1110</v>
      </c>
      <c r="F60" s="384">
        <v>0</v>
      </c>
      <c r="G60" s="191"/>
      <c r="H60" s="191"/>
    </row>
    <row r="61" spans="1:8" s="143" customFormat="1" ht="12.75">
      <c r="A61" s="632">
        <v>8212</v>
      </c>
      <c r="B61" s="633" t="s">
        <v>740</v>
      </c>
      <c r="C61" s="185">
        <v>26500</v>
      </c>
      <c r="D61" s="185">
        <v>0</v>
      </c>
      <c r="E61" s="522">
        <v>0</v>
      </c>
      <c r="F61" s="384">
        <v>1382</v>
      </c>
      <c r="G61" s="191"/>
      <c r="H61" s="191"/>
    </row>
    <row r="62" spans="1:8" s="537" customFormat="1" ht="15" customHeight="1">
      <c r="A62" s="611" t="s">
        <v>741</v>
      </c>
      <c r="B62" s="180" t="s">
        <v>742</v>
      </c>
      <c r="C62" s="183">
        <v>633197807</v>
      </c>
      <c r="D62" s="183">
        <v>97916675</v>
      </c>
      <c r="E62" s="522">
        <v>15.463836721721306</v>
      </c>
      <c r="F62" s="183">
        <v>51560161</v>
      </c>
      <c r="G62" s="634"/>
      <c r="H62" s="634"/>
    </row>
    <row r="63" spans="1:8" s="143" customFormat="1" ht="15.75" customHeight="1">
      <c r="A63" s="611" t="s">
        <v>743</v>
      </c>
      <c r="B63" s="180" t="s">
        <v>744</v>
      </c>
      <c r="C63" s="183">
        <v>-24188012</v>
      </c>
      <c r="D63" s="183">
        <v>5948189</v>
      </c>
      <c r="E63" s="522">
        <v>-24.59147531430032</v>
      </c>
      <c r="F63" s="183">
        <v>2489979</v>
      </c>
      <c r="G63" s="191"/>
      <c r="H63" s="191"/>
    </row>
    <row r="64" spans="1:8" s="143" customFormat="1" ht="18" customHeight="1">
      <c r="A64" s="611" t="s">
        <v>745</v>
      </c>
      <c r="B64" s="428" t="s">
        <v>746</v>
      </c>
      <c r="C64" s="183">
        <v>24188012</v>
      </c>
      <c r="D64" s="183">
        <v>-5948189</v>
      </c>
      <c r="E64" s="522">
        <v>-24.59147531430032</v>
      </c>
      <c r="F64" s="183">
        <v>-2489979</v>
      </c>
      <c r="G64" s="191"/>
      <c r="H64" s="191"/>
    </row>
    <row r="65" spans="1:8" s="143" customFormat="1" ht="16.5" customHeight="1">
      <c r="A65" s="611" t="s">
        <v>747</v>
      </c>
      <c r="B65" s="428" t="s">
        <v>758</v>
      </c>
      <c r="C65" s="183">
        <v>24776780</v>
      </c>
      <c r="D65" s="183">
        <v>-5936964</v>
      </c>
      <c r="E65" s="522">
        <v>-23.961806174975116</v>
      </c>
      <c r="F65" s="183">
        <v>-2481953</v>
      </c>
      <c r="G65" s="191"/>
      <c r="H65" s="191"/>
    </row>
    <row r="66" spans="1:8" s="143" customFormat="1" ht="18" customHeight="1">
      <c r="A66" s="611"/>
      <c r="B66" s="428" t="s">
        <v>759</v>
      </c>
      <c r="C66" s="183">
        <v>-1223872</v>
      </c>
      <c r="D66" s="183">
        <v>163637</v>
      </c>
      <c r="E66" s="522">
        <v>-13.37043416304973</v>
      </c>
      <c r="F66" s="183">
        <v>255504</v>
      </c>
      <c r="G66" s="191"/>
      <c r="H66" s="191"/>
    </row>
    <row r="67" spans="1:8" s="143" customFormat="1" ht="12.75">
      <c r="A67" s="635" t="s">
        <v>488</v>
      </c>
      <c r="B67" s="619" t="s">
        <v>748</v>
      </c>
      <c r="C67" s="531">
        <v>68240</v>
      </c>
      <c r="D67" s="531">
        <v>23938</v>
      </c>
      <c r="E67" s="522">
        <v>35.07913247362251</v>
      </c>
      <c r="F67" s="384">
        <v>352</v>
      </c>
      <c r="G67" s="191"/>
      <c r="H67" s="191"/>
    </row>
    <row r="68" spans="1:8" s="143" customFormat="1" ht="19.5" customHeight="1">
      <c r="A68" s="635" t="s">
        <v>488</v>
      </c>
      <c r="B68" s="619" t="s">
        <v>749</v>
      </c>
      <c r="C68" s="531">
        <v>-1292112</v>
      </c>
      <c r="D68" s="531">
        <v>139699</v>
      </c>
      <c r="E68" s="522">
        <v>-10.811678863751748</v>
      </c>
      <c r="F68" s="384">
        <v>255152</v>
      </c>
      <c r="G68" s="191"/>
      <c r="H68" s="191"/>
    </row>
    <row r="69" spans="1:8" s="143" customFormat="1" ht="15" customHeight="1">
      <c r="A69" s="611" t="s">
        <v>488</v>
      </c>
      <c r="B69" s="428" t="s">
        <v>760</v>
      </c>
      <c r="C69" s="183">
        <v>17270927</v>
      </c>
      <c r="D69" s="183">
        <v>-8471858</v>
      </c>
      <c r="E69" s="522">
        <v>-49.05271153077076</v>
      </c>
      <c r="F69" s="183">
        <v>-3398155</v>
      </c>
      <c r="G69" s="191"/>
      <c r="H69" s="191"/>
    </row>
    <row r="70" spans="1:8" s="143" customFormat="1" ht="17.25" customHeight="1">
      <c r="A70" s="423" t="s">
        <v>488</v>
      </c>
      <c r="B70" s="182" t="s">
        <v>750</v>
      </c>
      <c r="C70" s="185">
        <v>21430640</v>
      </c>
      <c r="D70" s="185">
        <v>30392059</v>
      </c>
      <c r="E70" s="522">
        <v>141.8159187033145</v>
      </c>
      <c r="F70" s="384">
        <v>-2103457</v>
      </c>
      <c r="G70" s="191"/>
      <c r="H70" s="191"/>
    </row>
    <row r="71" spans="1:8" s="143" customFormat="1" ht="15" customHeight="1">
      <c r="A71" s="423" t="s">
        <v>488</v>
      </c>
      <c r="B71" s="182" t="s">
        <v>751</v>
      </c>
      <c r="C71" s="185">
        <v>4159713</v>
      </c>
      <c r="D71" s="185">
        <v>38863917</v>
      </c>
      <c r="E71" s="522">
        <v>934.2932312878316</v>
      </c>
      <c r="F71" s="384">
        <v>1294698</v>
      </c>
      <c r="G71" s="191"/>
      <c r="H71" s="191"/>
    </row>
    <row r="72" spans="1:8" s="143" customFormat="1" ht="15" customHeight="1">
      <c r="A72" s="423" t="s">
        <v>488</v>
      </c>
      <c r="B72" s="428" t="s">
        <v>752</v>
      </c>
      <c r="C72" s="185">
        <v>1898611</v>
      </c>
      <c r="D72" s="185">
        <v>-110886</v>
      </c>
      <c r="E72" s="522">
        <v>-5.840374884586679</v>
      </c>
      <c r="F72" s="384">
        <v>-55079</v>
      </c>
      <c r="G72" s="191"/>
      <c r="H72" s="191"/>
    </row>
    <row r="73" spans="1:8" s="143" customFormat="1" ht="18" customHeight="1">
      <c r="A73" s="423" t="s">
        <v>488</v>
      </c>
      <c r="B73" s="428" t="s">
        <v>753</v>
      </c>
      <c r="C73" s="185">
        <v>6831114</v>
      </c>
      <c r="D73" s="185">
        <v>2482143</v>
      </c>
      <c r="E73" s="522">
        <v>36.33584507592759</v>
      </c>
      <c r="F73" s="384">
        <v>715777</v>
      </c>
      <c r="G73" s="191"/>
      <c r="H73" s="191"/>
    </row>
    <row r="74" spans="1:8" s="143" customFormat="1" ht="18" customHeight="1">
      <c r="A74" s="611" t="s">
        <v>754</v>
      </c>
      <c r="B74" s="428" t="s">
        <v>761</v>
      </c>
      <c r="C74" s="183">
        <v>-588768</v>
      </c>
      <c r="D74" s="183">
        <v>-11225</v>
      </c>
      <c r="E74" s="522">
        <v>1.9065234523615415</v>
      </c>
      <c r="F74" s="384">
        <v>-8026</v>
      </c>
      <c r="G74" s="191"/>
      <c r="H74" s="191"/>
    </row>
    <row r="75" spans="1:8" s="143" customFormat="1" ht="12.75">
      <c r="A75" s="888"/>
      <c r="B75" s="888"/>
      <c r="C75" s="889"/>
      <c r="D75" s="889"/>
      <c r="E75" s="349"/>
      <c r="F75" s="349"/>
      <c r="G75" s="191"/>
      <c r="H75" s="191"/>
    </row>
    <row r="76" spans="1:8" s="143" customFormat="1" ht="42.75" customHeight="1">
      <c r="A76" s="886" t="s">
        <v>1002</v>
      </c>
      <c r="B76" s="886"/>
      <c r="C76" s="886"/>
      <c r="D76" s="886"/>
      <c r="E76" s="886"/>
      <c r="F76" s="886"/>
      <c r="G76" s="191"/>
      <c r="H76" s="191"/>
    </row>
    <row r="77" spans="1:9" s="143" customFormat="1" ht="15.75">
      <c r="A77" s="547"/>
      <c r="B77" s="56"/>
      <c r="C77" s="155"/>
      <c r="D77" s="155"/>
      <c r="E77" s="155"/>
      <c r="F77" s="153"/>
      <c r="G77" s="609"/>
      <c r="H77" s="609"/>
      <c r="I77" s="609"/>
    </row>
    <row r="78" spans="1:9" s="41" customFormat="1" ht="12.75">
      <c r="A78" s="636" t="s">
        <v>1423</v>
      </c>
      <c r="B78" s="36"/>
      <c r="C78" s="235"/>
      <c r="D78" s="235"/>
      <c r="E78" s="41" t="s">
        <v>1148</v>
      </c>
      <c r="G78" s="637"/>
      <c r="H78" s="637"/>
      <c r="I78" s="637"/>
    </row>
    <row r="79" spans="1:8" s="143" customFormat="1" ht="12.75">
      <c r="A79" s="403"/>
      <c r="B79" s="178"/>
      <c r="E79" s="553"/>
      <c r="F79" s="443"/>
      <c r="G79" s="191"/>
      <c r="H79" s="191"/>
    </row>
    <row r="80" spans="1:9" s="143" customFormat="1" ht="12.75">
      <c r="A80" s="547"/>
      <c r="B80" s="178"/>
      <c r="G80" s="609"/>
      <c r="H80" s="609"/>
      <c r="I80" s="609"/>
    </row>
    <row r="81" spans="1:9" s="143" customFormat="1" ht="12.75">
      <c r="A81" s="547"/>
      <c r="B81" s="178"/>
      <c r="G81" s="609"/>
      <c r="H81" s="609"/>
      <c r="I81" s="609"/>
    </row>
    <row r="82" spans="1:9" s="143" customFormat="1" ht="12.75">
      <c r="A82" s="638" t="s">
        <v>481</v>
      </c>
      <c r="B82" s="178"/>
      <c r="G82" s="609"/>
      <c r="H82" s="609"/>
      <c r="I82" s="609"/>
    </row>
    <row r="83" spans="1:9" s="143" customFormat="1" ht="12.75">
      <c r="A83" s="638" t="s">
        <v>1151</v>
      </c>
      <c r="B83" s="178"/>
      <c r="G83" s="609"/>
      <c r="H83" s="609"/>
      <c r="I83" s="609"/>
    </row>
    <row r="84" spans="1:9" s="143" customFormat="1" ht="12.75">
      <c r="A84" s="547"/>
      <c r="B84" s="548"/>
      <c r="C84" s="547"/>
      <c r="D84" s="547"/>
      <c r="E84" s="547"/>
      <c r="F84" s="547"/>
      <c r="G84" s="609"/>
      <c r="H84" s="609"/>
      <c r="I84" s="609"/>
    </row>
    <row r="85" spans="1:9" s="143" customFormat="1" ht="12.75">
      <c r="A85" s="547"/>
      <c r="B85" s="548"/>
      <c r="C85" s="547"/>
      <c r="D85" s="547"/>
      <c r="E85" s="547"/>
      <c r="F85" s="547"/>
      <c r="G85" s="609"/>
      <c r="H85" s="609"/>
      <c r="I85" s="609"/>
    </row>
    <row r="86" spans="1:9" s="143" customFormat="1" ht="12.75">
      <c r="A86" s="547"/>
      <c r="B86" s="548"/>
      <c r="C86" s="547"/>
      <c r="D86" s="547"/>
      <c r="E86" s="547"/>
      <c r="F86" s="547"/>
      <c r="G86" s="609"/>
      <c r="H86" s="609"/>
      <c r="I86" s="609"/>
    </row>
    <row r="87" spans="1:9" s="143" customFormat="1" ht="12.75">
      <c r="A87" s="547"/>
      <c r="B87" s="548"/>
      <c r="C87" s="547"/>
      <c r="D87" s="547"/>
      <c r="E87" s="547"/>
      <c r="F87" s="547"/>
      <c r="G87" s="609"/>
      <c r="H87" s="609"/>
      <c r="I87" s="609"/>
    </row>
    <row r="88" spans="1:9" s="143" customFormat="1" ht="12.75">
      <c r="A88" s="547"/>
      <c r="B88" s="548"/>
      <c r="C88" s="547"/>
      <c r="D88" s="547"/>
      <c r="E88" s="547"/>
      <c r="F88" s="547"/>
      <c r="G88" s="609"/>
      <c r="H88" s="609"/>
      <c r="I88" s="609"/>
    </row>
    <row r="89" spans="1:9" s="143" customFormat="1" ht="12.75">
      <c r="A89" s="547"/>
      <c r="B89" s="548"/>
      <c r="C89" s="547"/>
      <c r="D89" s="547"/>
      <c r="E89" s="547"/>
      <c r="F89" s="547"/>
      <c r="G89" s="609"/>
      <c r="H89" s="609"/>
      <c r="I89" s="609"/>
    </row>
    <row r="90" spans="1:9" s="143" customFormat="1" ht="12.75">
      <c r="A90" s="547"/>
      <c r="B90" s="548"/>
      <c r="C90" s="547"/>
      <c r="D90" s="547"/>
      <c r="E90" s="547"/>
      <c r="F90" s="547"/>
      <c r="G90" s="609"/>
      <c r="H90" s="609"/>
      <c r="I90" s="609"/>
    </row>
    <row r="91" spans="1:9" s="143" customFormat="1" ht="12.75">
      <c r="A91" s="547"/>
      <c r="B91" s="639"/>
      <c r="C91" s="547"/>
      <c r="D91" s="547"/>
      <c r="E91" s="547"/>
      <c r="F91" s="547"/>
      <c r="G91" s="609"/>
      <c r="H91" s="609"/>
      <c r="I91" s="609"/>
    </row>
    <row r="92" spans="1:9" s="143" customFormat="1" ht="12.75">
      <c r="A92" s="547"/>
      <c r="B92" s="548"/>
      <c r="C92" s="547"/>
      <c r="D92" s="547"/>
      <c r="E92" s="547"/>
      <c r="F92" s="547"/>
      <c r="G92" s="609"/>
      <c r="H92" s="609"/>
      <c r="I92" s="609"/>
    </row>
    <row r="93" spans="1:9" s="143" customFormat="1" ht="12.75">
      <c r="A93" s="547"/>
      <c r="B93" s="548"/>
      <c r="C93" s="547"/>
      <c r="D93" s="547"/>
      <c r="E93" s="547"/>
      <c r="F93" s="547"/>
      <c r="G93" s="609"/>
      <c r="H93" s="609"/>
      <c r="I93" s="609"/>
    </row>
    <row r="94" spans="1:9" s="143" customFormat="1" ht="12.75">
      <c r="A94" s="547"/>
      <c r="B94" s="548"/>
      <c r="C94" s="547"/>
      <c r="D94" s="547"/>
      <c r="E94" s="547"/>
      <c r="F94" s="547"/>
      <c r="G94" s="609"/>
      <c r="H94" s="609"/>
      <c r="I94" s="609"/>
    </row>
    <row r="95" spans="1:9" s="143" customFormat="1" ht="12.75">
      <c r="A95" s="547"/>
      <c r="B95" s="548"/>
      <c r="C95" s="547"/>
      <c r="D95" s="547"/>
      <c r="E95" s="547"/>
      <c r="F95" s="547"/>
      <c r="G95" s="609"/>
      <c r="H95" s="609"/>
      <c r="I95" s="609"/>
    </row>
    <row r="96" spans="1:9" s="143" customFormat="1" ht="12.75">
      <c r="A96" s="547"/>
      <c r="B96" s="548"/>
      <c r="C96" s="547"/>
      <c r="D96" s="547"/>
      <c r="E96" s="547"/>
      <c r="F96" s="547"/>
      <c r="G96" s="609"/>
      <c r="H96" s="609"/>
      <c r="I96" s="609"/>
    </row>
    <row r="97" spans="1:9" s="143" customFormat="1" ht="12.75">
      <c r="A97" s="547"/>
      <c r="B97" s="548"/>
      <c r="C97" s="547"/>
      <c r="D97" s="547"/>
      <c r="E97" s="547"/>
      <c r="F97" s="547"/>
      <c r="G97" s="609"/>
      <c r="H97" s="609"/>
      <c r="I97" s="609"/>
    </row>
    <row r="98" spans="1:9" s="143" customFormat="1" ht="12.75">
      <c r="A98" s="547"/>
      <c r="B98" s="639"/>
      <c r="C98" s="547"/>
      <c r="D98" s="547"/>
      <c r="E98" s="547"/>
      <c r="F98" s="547"/>
      <c r="G98" s="609"/>
      <c r="H98" s="609"/>
      <c r="I98" s="609"/>
    </row>
    <row r="99" spans="1:9" s="143" customFormat="1" ht="12.75">
      <c r="A99" s="547"/>
      <c r="B99" s="548"/>
      <c r="C99" s="547"/>
      <c r="D99" s="547"/>
      <c r="E99" s="547"/>
      <c r="F99" s="547"/>
      <c r="G99" s="609"/>
      <c r="H99" s="609"/>
      <c r="I99" s="609"/>
    </row>
    <row r="100" spans="1:9" s="143" customFormat="1" ht="12.75">
      <c r="A100" s="547"/>
      <c r="B100" s="548"/>
      <c r="C100" s="547"/>
      <c r="D100" s="547"/>
      <c r="E100" s="547"/>
      <c r="F100" s="547"/>
      <c r="G100" s="609"/>
      <c r="H100" s="609"/>
      <c r="I100" s="609"/>
    </row>
    <row r="101" spans="1:9" s="143" customFormat="1" ht="12.75">
      <c r="A101" s="547"/>
      <c r="B101" s="548"/>
      <c r="C101" s="547"/>
      <c r="D101" s="547"/>
      <c r="E101" s="547"/>
      <c r="F101" s="547"/>
      <c r="G101" s="609"/>
      <c r="H101" s="609"/>
      <c r="I101" s="609"/>
    </row>
    <row r="102" spans="1:9" s="143" customFormat="1" ht="12.75">
      <c r="A102" s="547"/>
      <c r="B102" s="639"/>
      <c r="C102" s="547"/>
      <c r="D102" s="547"/>
      <c r="E102" s="547"/>
      <c r="F102" s="547"/>
      <c r="G102" s="609"/>
      <c r="H102" s="609"/>
      <c r="I102" s="609"/>
    </row>
    <row r="103" spans="1:9" s="143" customFormat="1" ht="12.75">
      <c r="A103" s="547"/>
      <c r="B103" s="548"/>
      <c r="C103" s="547"/>
      <c r="D103" s="547"/>
      <c r="E103" s="547"/>
      <c r="F103" s="547"/>
      <c r="G103" s="609"/>
      <c r="H103" s="609"/>
      <c r="I103" s="609"/>
    </row>
    <row r="104" spans="1:9" s="143" customFormat="1" ht="12.75">
      <c r="A104" s="547"/>
      <c r="B104" s="548"/>
      <c r="C104" s="547"/>
      <c r="D104" s="547"/>
      <c r="E104" s="547"/>
      <c r="F104" s="547"/>
      <c r="G104" s="609"/>
      <c r="H104" s="609"/>
      <c r="I104" s="609"/>
    </row>
    <row r="105" spans="1:9" s="143" customFormat="1" ht="12.75">
      <c r="A105" s="547"/>
      <c r="B105" s="548"/>
      <c r="C105" s="547"/>
      <c r="D105" s="547"/>
      <c r="E105" s="547"/>
      <c r="F105" s="547"/>
      <c r="G105" s="609"/>
      <c r="H105" s="609"/>
      <c r="I105" s="609"/>
    </row>
    <row r="106" spans="1:9" s="143" customFormat="1" ht="12.75">
      <c r="A106" s="547"/>
      <c r="B106" s="548"/>
      <c r="C106" s="547"/>
      <c r="D106" s="547"/>
      <c r="E106" s="547"/>
      <c r="F106" s="547"/>
      <c r="G106" s="609"/>
      <c r="H106" s="609"/>
      <c r="I106" s="609"/>
    </row>
    <row r="107" spans="1:9" s="143" customFormat="1" ht="12.75">
      <c r="A107" s="547"/>
      <c r="B107" s="548"/>
      <c r="C107" s="547"/>
      <c r="D107" s="547"/>
      <c r="E107" s="547"/>
      <c r="F107" s="547"/>
      <c r="G107" s="609"/>
      <c r="H107" s="609"/>
      <c r="I107" s="609"/>
    </row>
    <row r="108" spans="1:9" s="143" customFormat="1" ht="12.75">
      <c r="A108" s="547"/>
      <c r="B108" s="548"/>
      <c r="C108" s="547"/>
      <c r="D108" s="547"/>
      <c r="E108" s="547"/>
      <c r="F108" s="547"/>
      <c r="G108" s="609"/>
      <c r="H108" s="609"/>
      <c r="I108" s="609"/>
    </row>
    <row r="109" spans="1:9" s="143" customFormat="1" ht="12.75">
      <c r="A109" s="547"/>
      <c r="B109" s="639"/>
      <c r="C109" s="547"/>
      <c r="D109" s="547"/>
      <c r="E109" s="547"/>
      <c r="F109" s="547"/>
      <c r="G109" s="609"/>
      <c r="H109" s="609"/>
      <c r="I109" s="609"/>
    </row>
    <row r="110" spans="1:9" s="143" customFormat="1" ht="12.75">
      <c r="A110" s="547"/>
      <c r="B110" s="548"/>
      <c r="C110" s="547"/>
      <c r="D110" s="547"/>
      <c r="E110" s="547"/>
      <c r="F110" s="547"/>
      <c r="G110" s="609"/>
      <c r="H110" s="609"/>
      <c r="I110" s="609"/>
    </row>
    <row r="111" spans="1:9" s="143" customFormat="1" ht="12.75">
      <c r="A111" s="547"/>
      <c r="B111" s="548"/>
      <c r="C111" s="547"/>
      <c r="D111" s="547"/>
      <c r="E111" s="547"/>
      <c r="F111" s="547"/>
      <c r="G111" s="609"/>
      <c r="H111" s="609"/>
      <c r="I111" s="609"/>
    </row>
    <row r="112" spans="1:9" s="143" customFormat="1" ht="12.75">
      <c r="A112" s="547"/>
      <c r="B112" s="548"/>
      <c r="C112" s="547"/>
      <c r="D112" s="547"/>
      <c r="E112" s="547"/>
      <c r="F112" s="547"/>
      <c r="G112" s="609"/>
      <c r="H112" s="609"/>
      <c r="I112" s="609"/>
    </row>
    <row r="113" spans="1:9" s="143" customFormat="1" ht="12.75">
      <c r="A113" s="547"/>
      <c r="B113" s="548"/>
      <c r="C113" s="547"/>
      <c r="D113" s="547"/>
      <c r="E113" s="547"/>
      <c r="F113" s="547"/>
      <c r="G113" s="609"/>
      <c r="H113" s="609"/>
      <c r="I113" s="609"/>
    </row>
    <row r="114" spans="1:9" s="143" customFormat="1" ht="12.75">
      <c r="A114" s="547"/>
      <c r="B114" s="548"/>
      <c r="C114" s="547"/>
      <c r="D114" s="547"/>
      <c r="E114" s="547"/>
      <c r="F114" s="547"/>
      <c r="G114" s="609"/>
      <c r="H114" s="609"/>
      <c r="I114" s="609"/>
    </row>
    <row r="115" spans="1:9" s="143" customFormat="1" ht="12.75">
      <c r="A115" s="547"/>
      <c r="B115" s="548"/>
      <c r="C115" s="547"/>
      <c r="D115" s="547"/>
      <c r="E115" s="547"/>
      <c r="F115" s="547"/>
      <c r="G115" s="609"/>
      <c r="H115" s="609"/>
      <c r="I115" s="609"/>
    </row>
    <row r="116" spans="1:9" s="143" customFormat="1" ht="12.75">
      <c r="A116" s="547"/>
      <c r="B116" s="639"/>
      <c r="C116" s="547"/>
      <c r="D116" s="547"/>
      <c r="E116" s="547"/>
      <c r="F116" s="547"/>
      <c r="G116" s="609"/>
      <c r="H116" s="609"/>
      <c r="I116" s="609"/>
    </row>
    <row r="117" spans="1:9" s="143" customFormat="1" ht="12.75">
      <c r="A117" s="547"/>
      <c r="B117" s="548"/>
      <c r="C117" s="547"/>
      <c r="D117" s="547"/>
      <c r="E117" s="547"/>
      <c r="F117" s="547"/>
      <c r="G117" s="609"/>
      <c r="H117" s="609"/>
      <c r="I117" s="609"/>
    </row>
    <row r="118" spans="1:9" s="143" customFormat="1" ht="12.75">
      <c r="A118" s="547"/>
      <c r="B118" s="639"/>
      <c r="C118" s="547"/>
      <c r="D118" s="547"/>
      <c r="E118" s="547"/>
      <c r="F118" s="547"/>
      <c r="G118" s="609"/>
      <c r="H118" s="609"/>
      <c r="I118" s="609"/>
    </row>
    <row r="119" spans="1:9" s="143" customFormat="1" ht="12.75">
      <c r="A119" s="547"/>
      <c r="B119" s="548"/>
      <c r="C119" s="547"/>
      <c r="D119" s="547"/>
      <c r="E119" s="547"/>
      <c r="F119" s="547"/>
      <c r="G119" s="609"/>
      <c r="H119" s="609"/>
      <c r="I119" s="609"/>
    </row>
    <row r="120" spans="1:9" s="143" customFormat="1" ht="12.75">
      <c r="A120" s="547"/>
      <c r="B120" s="639"/>
      <c r="C120" s="547"/>
      <c r="D120" s="547"/>
      <c r="E120" s="547"/>
      <c r="F120" s="547"/>
      <c r="G120" s="609"/>
      <c r="H120" s="609"/>
      <c r="I120" s="609"/>
    </row>
    <row r="121" spans="1:9" s="143" customFormat="1" ht="12.75">
      <c r="A121" s="547"/>
      <c r="B121" s="548"/>
      <c r="C121" s="547"/>
      <c r="D121" s="547"/>
      <c r="E121" s="547"/>
      <c r="F121" s="547"/>
      <c r="G121" s="609"/>
      <c r="H121" s="609"/>
      <c r="I121" s="609"/>
    </row>
    <row r="122" spans="1:9" s="143" customFormat="1" ht="12.75">
      <c r="A122" s="547"/>
      <c r="B122" s="639"/>
      <c r="C122" s="547"/>
      <c r="D122" s="547"/>
      <c r="E122" s="547"/>
      <c r="F122" s="547"/>
      <c r="G122" s="609"/>
      <c r="H122" s="609"/>
      <c r="I122" s="609"/>
    </row>
    <row r="123" spans="1:9" s="143" customFormat="1" ht="12.75">
      <c r="A123" s="547"/>
      <c r="B123" s="548"/>
      <c r="C123" s="547"/>
      <c r="D123" s="547"/>
      <c r="E123" s="547"/>
      <c r="F123" s="547"/>
      <c r="G123" s="609"/>
      <c r="H123" s="609"/>
      <c r="I123" s="609"/>
    </row>
    <row r="124" spans="1:9" s="143" customFormat="1" ht="12.75">
      <c r="A124" s="547"/>
      <c r="B124" s="639"/>
      <c r="C124" s="547"/>
      <c r="D124" s="547"/>
      <c r="E124" s="547"/>
      <c r="F124" s="547"/>
      <c r="G124" s="609"/>
      <c r="H124" s="609"/>
      <c r="I124" s="609"/>
    </row>
    <row r="125" spans="1:9" s="143" customFormat="1" ht="12.75">
      <c r="A125" s="547"/>
      <c r="B125" s="548"/>
      <c r="C125" s="547"/>
      <c r="D125" s="547"/>
      <c r="E125" s="547"/>
      <c r="F125" s="547"/>
      <c r="G125" s="609"/>
      <c r="H125" s="609"/>
      <c r="I125" s="609"/>
    </row>
    <row r="126" spans="1:9" s="143" customFormat="1" ht="12.75">
      <c r="A126" s="547"/>
      <c r="B126" s="639"/>
      <c r="C126" s="547"/>
      <c r="D126" s="547"/>
      <c r="E126" s="547"/>
      <c r="F126" s="547"/>
      <c r="G126" s="609"/>
      <c r="H126" s="609"/>
      <c r="I126" s="609"/>
    </row>
    <row r="127" spans="1:9" s="143" customFormat="1" ht="12.75">
      <c r="A127" s="547"/>
      <c r="B127" s="548"/>
      <c r="C127" s="547"/>
      <c r="D127" s="547"/>
      <c r="E127" s="547"/>
      <c r="F127" s="547"/>
      <c r="G127" s="609"/>
      <c r="H127" s="609"/>
      <c r="I127" s="609"/>
    </row>
    <row r="128" spans="1:9" s="143" customFormat="1" ht="12.75">
      <c r="A128" s="547"/>
      <c r="B128" s="639"/>
      <c r="C128" s="547"/>
      <c r="D128" s="547"/>
      <c r="E128" s="547"/>
      <c r="F128" s="547"/>
      <c r="G128" s="609"/>
      <c r="H128" s="609"/>
      <c r="I128" s="609"/>
    </row>
    <row r="129" spans="1:9" s="143" customFormat="1" ht="12.75">
      <c r="A129" s="547"/>
      <c r="B129" s="548"/>
      <c r="C129" s="547"/>
      <c r="D129" s="547"/>
      <c r="E129" s="547"/>
      <c r="F129" s="547"/>
      <c r="G129" s="609"/>
      <c r="H129" s="609"/>
      <c r="I129" s="609"/>
    </row>
    <row r="130" spans="1:9" s="143" customFormat="1" ht="12.75">
      <c r="A130" s="547"/>
      <c r="B130" s="548"/>
      <c r="C130" s="547"/>
      <c r="D130" s="547"/>
      <c r="E130" s="547"/>
      <c r="F130" s="547"/>
      <c r="G130" s="609"/>
      <c r="H130" s="609"/>
      <c r="I130" s="609"/>
    </row>
    <row r="131" spans="1:9" s="143" customFormat="1" ht="12.75">
      <c r="A131" s="547"/>
      <c r="B131" s="548"/>
      <c r="C131" s="547"/>
      <c r="D131" s="547"/>
      <c r="E131" s="547"/>
      <c r="F131" s="547"/>
      <c r="G131" s="609"/>
      <c r="H131" s="609"/>
      <c r="I131" s="609"/>
    </row>
    <row r="132" spans="1:9" s="143" customFormat="1" ht="12.75">
      <c r="A132" s="547"/>
      <c r="B132" s="548"/>
      <c r="C132" s="547"/>
      <c r="D132" s="547"/>
      <c r="E132" s="547"/>
      <c r="F132" s="547"/>
      <c r="G132" s="609"/>
      <c r="H132" s="609"/>
      <c r="I132" s="609"/>
    </row>
    <row r="133" spans="1:9" s="143" customFormat="1" ht="12.75">
      <c r="A133" s="547"/>
      <c r="B133" s="548"/>
      <c r="C133" s="547"/>
      <c r="D133" s="547"/>
      <c r="E133" s="547"/>
      <c r="F133" s="547"/>
      <c r="G133" s="609"/>
      <c r="H133" s="609"/>
      <c r="I133" s="609"/>
    </row>
    <row r="134" spans="1:9" s="143" customFormat="1" ht="12.75">
      <c r="A134" s="547"/>
      <c r="B134" s="639"/>
      <c r="C134" s="547"/>
      <c r="D134" s="547"/>
      <c r="E134" s="547"/>
      <c r="F134" s="547"/>
      <c r="G134" s="609"/>
      <c r="H134" s="609"/>
      <c r="I134" s="609"/>
    </row>
    <row r="135" spans="1:9" s="143" customFormat="1" ht="12.75">
      <c r="A135" s="547"/>
      <c r="B135" s="548"/>
      <c r="C135" s="547"/>
      <c r="D135" s="547"/>
      <c r="E135" s="547"/>
      <c r="F135" s="547"/>
      <c r="G135" s="609"/>
      <c r="H135" s="609"/>
      <c r="I135" s="609"/>
    </row>
    <row r="136" spans="1:9" s="143" customFormat="1" ht="12.75">
      <c r="A136" s="547"/>
      <c r="B136" s="548"/>
      <c r="C136" s="547"/>
      <c r="D136" s="547"/>
      <c r="E136" s="547"/>
      <c r="F136" s="547"/>
      <c r="G136" s="609"/>
      <c r="H136" s="609"/>
      <c r="I136" s="609"/>
    </row>
    <row r="137" spans="1:9" s="143" customFormat="1" ht="12.75">
      <c r="A137" s="547"/>
      <c r="B137" s="548"/>
      <c r="C137" s="547"/>
      <c r="D137" s="547"/>
      <c r="E137" s="547"/>
      <c r="F137" s="547"/>
      <c r="G137" s="609"/>
      <c r="H137" s="609"/>
      <c r="I137" s="609"/>
    </row>
    <row r="138" spans="1:9" s="143" customFormat="1" ht="12.75">
      <c r="A138" s="547"/>
      <c r="B138" s="548"/>
      <c r="C138" s="547"/>
      <c r="D138" s="547"/>
      <c r="E138" s="547"/>
      <c r="F138" s="547"/>
      <c r="G138" s="609"/>
      <c r="H138" s="609"/>
      <c r="I138" s="609"/>
    </row>
    <row r="139" spans="1:9" s="143" customFormat="1" ht="12.75">
      <c r="A139" s="547"/>
      <c r="B139" s="548"/>
      <c r="C139" s="547"/>
      <c r="D139" s="547"/>
      <c r="E139" s="547"/>
      <c r="F139" s="547"/>
      <c r="G139" s="609"/>
      <c r="H139" s="609"/>
      <c r="I139" s="609"/>
    </row>
    <row r="140" spans="1:9" s="143" customFormat="1" ht="12.75">
      <c r="A140" s="547"/>
      <c r="B140" s="548"/>
      <c r="C140" s="547"/>
      <c r="D140" s="547"/>
      <c r="E140" s="547"/>
      <c r="F140" s="547"/>
      <c r="G140" s="609"/>
      <c r="H140" s="609"/>
      <c r="I140" s="609"/>
    </row>
    <row r="141" spans="1:9" s="143" customFormat="1" ht="12.75">
      <c r="A141" s="547"/>
      <c r="B141" s="548"/>
      <c r="C141" s="547"/>
      <c r="D141" s="547"/>
      <c r="E141" s="547"/>
      <c r="F141" s="547"/>
      <c r="G141" s="609"/>
      <c r="H141" s="609"/>
      <c r="I141" s="609"/>
    </row>
    <row r="142" spans="1:9" s="143" customFormat="1" ht="12.75">
      <c r="A142" s="547"/>
      <c r="B142" s="548"/>
      <c r="C142" s="547"/>
      <c r="D142" s="547"/>
      <c r="E142" s="547"/>
      <c r="F142" s="547"/>
      <c r="G142" s="609"/>
      <c r="H142" s="609"/>
      <c r="I142" s="609"/>
    </row>
    <row r="143" spans="1:9" s="143" customFormat="1" ht="12.75">
      <c r="A143" s="547"/>
      <c r="B143" s="548"/>
      <c r="C143" s="547"/>
      <c r="D143" s="547"/>
      <c r="E143" s="547"/>
      <c r="F143" s="547"/>
      <c r="G143" s="609"/>
      <c r="H143" s="609"/>
      <c r="I143" s="609"/>
    </row>
    <row r="144" spans="1:9" s="143" customFormat="1" ht="12.75">
      <c r="A144" s="547"/>
      <c r="B144" s="548"/>
      <c r="C144" s="547"/>
      <c r="D144" s="547"/>
      <c r="E144" s="547"/>
      <c r="F144" s="547"/>
      <c r="G144" s="609"/>
      <c r="H144" s="609"/>
      <c r="I144" s="609"/>
    </row>
    <row r="145" spans="1:9" s="143" customFormat="1" ht="12.75">
      <c r="A145" s="547"/>
      <c r="B145" s="548"/>
      <c r="C145" s="547"/>
      <c r="D145" s="547"/>
      <c r="E145" s="547"/>
      <c r="F145" s="547"/>
      <c r="G145" s="609"/>
      <c r="H145" s="609"/>
      <c r="I145" s="609"/>
    </row>
    <row r="146" spans="1:9" s="143" customFormat="1" ht="12.75">
      <c r="A146" s="547"/>
      <c r="B146" s="548"/>
      <c r="C146" s="547"/>
      <c r="D146" s="547"/>
      <c r="E146" s="547"/>
      <c r="F146" s="547"/>
      <c r="G146" s="609"/>
      <c r="H146" s="609"/>
      <c r="I146" s="609"/>
    </row>
    <row r="147" spans="1:9" s="143" customFormat="1" ht="12.75">
      <c r="A147" s="547"/>
      <c r="B147" s="548"/>
      <c r="C147" s="547"/>
      <c r="D147" s="547"/>
      <c r="E147" s="547"/>
      <c r="F147" s="547"/>
      <c r="G147" s="609"/>
      <c r="H147" s="609"/>
      <c r="I147" s="609"/>
    </row>
    <row r="148" spans="1:9" s="143" customFormat="1" ht="12.75">
      <c r="A148" s="547"/>
      <c r="B148" s="548"/>
      <c r="C148" s="547"/>
      <c r="D148" s="547"/>
      <c r="E148" s="547"/>
      <c r="F148" s="547"/>
      <c r="G148" s="609"/>
      <c r="H148" s="609"/>
      <c r="I148" s="609"/>
    </row>
    <row r="149" spans="1:9" s="143" customFormat="1" ht="12.75">
      <c r="A149" s="547"/>
      <c r="B149" s="548"/>
      <c r="C149" s="547"/>
      <c r="D149" s="547"/>
      <c r="E149" s="547"/>
      <c r="F149" s="547"/>
      <c r="G149" s="609"/>
      <c r="H149" s="609"/>
      <c r="I149" s="609"/>
    </row>
    <row r="150" spans="1:9" s="143" customFormat="1" ht="12.75">
      <c r="A150" s="547"/>
      <c r="B150" s="548"/>
      <c r="C150" s="547"/>
      <c r="D150" s="547"/>
      <c r="E150" s="547"/>
      <c r="F150" s="547"/>
      <c r="G150" s="609"/>
      <c r="H150" s="609"/>
      <c r="I150" s="609"/>
    </row>
    <row r="151" spans="1:9" s="143" customFormat="1" ht="12.75">
      <c r="A151" s="547"/>
      <c r="B151" s="548"/>
      <c r="C151" s="547"/>
      <c r="D151" s="547"/>
      <c r="E151" s="547"/>
      <c r="F151" s="547"/>
      <c r="G151" s="609"/>
      <c r="H151" s="609"/>
      <c r="I151" s="609"/>
    </row>
    <row r="152" spans="1:9" s="143" customFormat="1" ht="12.75">
      <c r="A152" s="547"/>
      <c r="B152" s="548"/>
      <c r="C152" s="547"/>
      <c r="D152" s="547"/>
      <c r="E152" s="547"/>
      <c r="F152" s="547"/>
      <c r="G152" s="609"/>
      <c r="H152" s="609"/>
      <c r="I152" s="609"/>
    </row>
    <row r="153" spans="1:9" s="143" customFormat="1" ht="12.75">
      <c r="A153" s="547"/>
      <c r="B153" s="548"/>
      <c r="C153" s="547"/>
      <c r="D153" s="547"/>
      <c r="E153" s="547"/>
      <c r="F153" s="547"/>
      <c r="G153" s="609"/>
      <c r="H153" s="609"/>
      <c r="I153" s="609"/>
    </row>
    <row r="154" spans="1:9" s="143" customFormat="1" ht="12.75">
      <c r="A154" s="547"/>
      <c r="B154" s="548"/>
      <c r="C154" s="547"/>
      <c r="D154" s="547"/>
      <c r="E154" s="547"/>
      <c r="F154" s="547"/>
      <c r="G154" s="609"/>
      <c r="H154" s="609"/>
      <c r="I154" s="609"/>
    </row>
    <row r="155" spans="1:9" s="143" customFormat="1" ht="12.75">
      <c r="A155" s="547"/>
      <c r="B155" s="548"/>
      <c r="C155" s="547"/>
      <c r="D155" s="547"/>
      <c r="E155" s="547"/>
      <c r="F155" s="547"/>
      <c r="G155" s="609"/>
      <c r="H155" s="609"/>
      <c r="I155" s="609"/>
    </row>
    <row r="156" spans="1:9" s="143" customFormat="1" ht="12.75">
      <c r="A156" s="547"/>
      <c r="B156" s="548"/>
      <c r="C156" s="547"/>
      <c r="D156" s="547"/>
      <c r="E156" s="547"/>
      <c r="F156" s="547"/>
      <c r="G156" s="609"/>
      <c r="H156" s="609"/>
      <c r="I156" s="609"/>
    </row>
    <row r="157" spans="1:9" s="143" customFormat="1" ht="12.75">
      <c r="A157" s="547"/>
      <c r="B157" s="548"/>
      <c r="C157" s="547"/>
      <c r="D157" s="547"/>
      <c r="E157" s="547"/>
      <c r="F157" s="547"/>
      <c r="G157" s="609"/>
      <c r="H157" s="609"/>
      <c r="I157" s="609"/>
    </row>
    <row r="158" spans="1:9" s="143" customFormat="1" ht="12.75">
      <c r="A158" s="547"/>
      <c r="B158" s="548"/>
      <c r="C158" s="547"/>
      <c r="D158" s="547"/>
      <c r="E158" s="547"/>
      <c r="F158" s="547"/>
      <c r="G158" s="609"/>
      <c r="H158" s="609"/>
      <c r="I158" s="609"/>
    </row>
    <row r="159" spans="1:9" s="143" customFormat="1" ht="12.75">
      <c r="A159" s="547"/>
      <c r="B159" s="548"/>
      <c r="C159" s="547"/>
      <c r="D159" s="547"/>
      <c r="E159" s="547"/>
      <c r="F159" s="547"/>
      <c r="G159" s="609"/>
      <c r="H159" s="609"/>
      <c r="I159" s="609"/>
    </row>
  </sheetData>
  <mergeCells count="3">
    <mergeCell ref="A75:B75"/>
    <mergeCell ref="C75:D75"/>
    <mergeCell ref="A76:F76"/>
  </mergeCells>
  <printOptions horizontalCentered="1"/>
  <pageMargins left="0.9448818897637796" right="0" top="0.7874015748031497" bottom="0.5118110236220472" header="0.2362204724409449" footer="0.1968503937007874"/>
  <pageSetup firstPageNumber="40" useFirstPageNumber="1" fitToHeight="2" fitToWidth="1" horizontalDpi="600" verticalDpi="600" orientation="portrait" paperSize="9" scale="90" r:id="rId1"/>
  <headerFooter alignWithMargins="0">
    <oddFooter>&amp;C
&amp;R&amp;P
</oddFooter>
  </headerFooter>
  <rowBreaks count="1" manualBreakCount="1">
    <brk id="46" max="5" man="1"/>
  </rowBreaks>
</worksheet>
</file>

<file path=xl/worksheets/sheet16.xml><?xml version="1.0" encoding="utf-8"?>
<worksheet xmlns="http://schemas.openxmlformats.org/spreadsheetml/2006/main" xmlns:r="http://schemas.openxmlformats.org/officeDocument/2006/relationships">
  <dimension ref="A1:H87"/>
  <sheetViews>
    <sheetView workbookViewId="0" topLeftCell="A46">
      <selection activeCell="A53" sqref="A53:F53"/>
    </sheetView>
  </sheetViews>
  <sheetFormatPr defaultColWidth="9.140625" defaultRowHeight="12.75"/>
  <cols>
    <col min="1" max="1" width="8.00390625" style="644" customWidth="1"/>
    <col min="2" max="2" width="47.140625" style="153" customWidth="1"/>
    <col min="3" max="3" width="11.00390625" style="153" customWidth="1"/>
    <col min="4" max="4" width="10.8515625" style="153" customWidth="1"/>
    <col min="5" max="5" width="11.7109375" style="676" customWidth="1"/>
    <col min="6" max="6" width="12.00390625" style="153" customWidth="1"/>
    <col min="7" max="16384" width="9.140625" style="153" customWidth="1"/>
  </cols>
  <sheetData>
    <row r="1" spans="1:6" s="160" customFormat="1" ht="12">
      <c r="A1" s="642"/>
      <c r="E1" s="658"/>
      <c r="F1" s="442" t="s">
        <v>762</v>
      </c>
    </row>
    <row r="2" spans="1:6" s="160" customFormat="1" ht="17.25" customHeight="1">
      <c r="A2" s="891" t="s">
        <v>763</v>
      </c>
      <c r="B2" s="891"/>
      <c r="C2" s="891"/>
      <c r="D2" s="891"/>
      <c r="E2" s="891"/>
      <c r="F2" s="891"/>
    </row>
    <row r="3" spans="1:5" ht="17.25" customHeight="1">
      <c r="A3" s="396"/>
      <c r="B3" s="659"/>
      <c r="C3" s="396"/>
      <c r="D3" s="396"/>
      <c r="E3" s="660"/>
    </row>
    <row r="4" spans="1:6" ht="17.25" customHeight="1">
      <c r="A4" s="917" t="s">
        <v>764</v>
      </c>
      <c r="B4" s="917"/>
      <c r="C4" s="917"/>
      <c r="D4" s="917"/>
      <c r="E4" s="917"/>
      <c r="F4" s="917"/>
    </row>
    <row r="5" spans="1:7" s="143" customFormat="1" ht="12.75">
      <c r="A5" s="890" t="s">
        <v>484</v>
      </c>
      <c r="B5" s="890"/>
      <c r="C5" s="890"/>
      <c r="D5" s="890"/>
      <c r="E5" s="890"/>
      <c r="F5" s="890"/>
      <c r="G5" s="148"/>
    </row>
    <row r="6" spans="1:6" s="143" customFormat="1" ht="12.75">
      <c r="A6" s="644"/>
      <c r="E6" s="661"/>
      <c r="F6" s="608" t="s">
        <v>1156</v>
      </c>
    </row>
    <row r="7" spans="1:6" s="143" customFormat="1" ht="45.75" customHeight="1">
      <c r="A7" s="621" t="s">
        <v>1527</v>
      </c>
      <c r="B7" s="646" t="s">
        <v>1103</v>
      </c>
      <c r="C7" s="646" t="s">
        <v>425</v>
      </c>
      <c r="D7" s="646" t="s">
        <v>1158</v>
      </c>
      <c r="E7" s="662" t="s">
        <v>487</v>
      </c>
      <c r="F7" s="517" t="s">
        <v>1107</v>
      </c>
    </row>
    <row r="8" spans="1:6" s="143" customFormat="1" ht="12.75">
      <c r="A8" s="647" t="s">
        <v>765</v>
      </c>
      <c r="B8" s="647" t="s">
        <v>766</v>
      </c>
      <c r="C8" s="647" t="s">
        <v>767</v>
      </c>
      <c r="D8" s="647" t="s">
        <v>768</v>
      </c>
      <c r="E8" s="648" t="s">
        <v>769</v>
      </c>
      <c r="F8" s="647" t="s">
        <v>770</v>
      </c>
    </row>
    <row r="9" spans="1:6" s="143" customFormat="1" ht="12.75">
      <c r="A9" s="892" t="s">
        <v>771</v>
      </c>
      <c r="B9" s="892"/>
      <c r="C9" s="183">
        <v>45628233</v>
      </c>
      <c r="D9" s="183">
        <v>8868963</v>
      </c>
      <c r="E9" s="663">
        <v>19.43744567097306</v>
      </c>
      <c r="F9" s="183">
        <v>4799795</v>
      </c>
    </row>
    <row r="10" spans="1:6" s="143" customFormat="1" ht="12.75">
      <c r="A10" s="649"/>
      <c r="B10" s="172" t="s">
        <v>772</v>
      </c>
      <c r="C10" s="185">
        <v>18355661</v>
      </c>
      <c r="D10" s="185">
        <v>3675998</v>
      </c>
      <c r="E10" s="664">
        <v>20.026508443362516</v>
      </c>
      <c r="F10" s="185">
        <v>2285776</v>
      </c>
    </row>
    <row r="11" spans="1:6" s="143" customFormat="1" ht="25.5">
      <c r="A11" s="649"/>
      <c r="B11" s="530" t="s">
        <v>773</v>
      </c>
      <c r="C11" s="185">
        <v>2549915</v>
      </c>
      <c r="D11" s="185">
        <v>622585</v>
      </c>
      <c r="E11" s="664">
        <v>24.415911902945783</v>
      </c>
      <c r="F11" s="185">
        <v>555251</v>
      </c>
    </row>
    <row r="12" spans="1:6" s="143" customFormat="1" ht="12.75">
      <c r="A12" s="649"/>
      <c r="B12" s="530" t="s">
        <v>798</v>
      </c>
      <c r="C12" s="185">
        <v>193642</v>
      </c>
      <c r="D12" s="185">
        <v>45488</v>
      </c>
      <c r="E12" s="664">
        <v>23.490771630121564</v>
      </c>
      <c r="F12" s="185">
        <v>30106</v>
      </c>
    </row>
    <row r="13" spans="1:6" s="143" customFormat="1" ht="30.75" customHeight="1">
      <c r="A13" s="649"/>
      <c r="B13" s="665" t="s">
        <v>774</v>
      </c>
      <c r="C13" s="185">
        <v>3419</v>
      </c>
      <c r="D13" s="185">
        <v>291</v>
      </c>
      <c r="E13" s="664">
        <v>8.511260602515355</v>
      </c>
      <c r="F13" s="185">
        <v>-7814</v>
      </c>
    </row>
    <row r="14" spans="1:6" s="143" customFormat="1" ht="27">
      <c r="A14" s="649"/>
      <c r="B14" s="665" t="s">
        <v>775</v>
      </c>
      <c r="C14" s="185">
        <v>400</v>
      </c>
      <c r="D14" s="185">
        <v>500</v>
      </c>
      <c r="E14" s="664">
        <v>125</v>
      </c>
      <c r="F14" s="185">
        <v>500</v>
      </c>
    </row>
    <row r="15" spans="1:6" s="143" customFormat="1" ht="36.75" customHeight="1">
      <c r="A15" s="649"/>
      <c r="B15" s="665" t="s">
        <v>776</v>
      </c>
      <c r="C15" s="185">
        <v>17472642</v>
      </c>
      <c r="D15" s="185">
        <v>3309067</v>
      </c>
      <c r="E15" s="664">
        <v>18.938561209003193</v>
      </c>
      <c r="F15" s="185">
        <v>1261850</v>
      </c>
    </row>
    <row r="16" spans="1:6" s="143" customFormat="1" ht="46.5" customHeight="1">
      <c r="A16" s="616"/>
      <c r="B16" s="665" t="s">
        <v>777</v>
      </c>
      <c r="C16" s="185">
        <v>6424409</v>
      </c>
      <c r="D16" s="185">
        <v>1151556</v>
      </c>
      <c r="E16" s="664">
        <v>17.924699377016626</v>
      </c>
      <c r="F16" s="185">
        <v>632504</v>
      </c>
    </row>
    <row r="17" spans="1:6" s="143" customFormat="1" ht="27">
      <c r="A17" s="616"/>
      <c r="B17" s="665" t="s">
        <v>778</v>
      </c>
      <c r="C17" s="185">
        <v>612349</v>
      </c>
      <c r="D17" s="185">
        <v>54895</v>
      </c>
      <c r="E17" s="664">
        <v>8.964659042474144</v>
      </c>
      <c r="F17" s="185">
        <v>37268</v>
      </c>
    </row>
    <row r="18" spans="1:6" s="143" customFormat="1" ht="32.25" customHeight="1">
      <c r="A18" s="653"/>
      <c r="B18" s="665" t="s">
        <v>779</v>
      </c>
      <c r="C18" s="185">
        <v>15796</v>
      </c>
      <c r="D18" s="185">
        <v>8583</v>
      </c>
      <c r="E18" s="664">
        <v>54.336540896429476</v>
      </c>
      <c r="F18" s="185">
        <v>4354</v>
      </c>
    </row>
    <row r="19" spans="1:6" s="143" customFormat="1" ht="16.5" customHeight="1">
      <c r="A19" s="892" t="s">
        <v>780</v>
      </c>
      <c r="B19" s="892"/>
      <c r="C19" s="168">
        <v>45628233</v>
      </c>
      <c r="D19" s="168">
        <v>8868963</v>
      </c>
      <c r="E19" s="420">
        <v>19.43744567097306</v>
      </c>
      <c r="F19" s="168">
        <v>4799795</v>
      </c>
    </row>
    <row r="20" spans="1:6" s="143" customFormat="1" ht="12.75">
      <c r="A20" s="892" t="s">
        <v>781</v>
      </c>
      <c r="B20" s="892"/>
      <c r="C20" s="183">
        <v>6014667</v>
      </c>
      <c r="D20" s="183">
        <v>1010899</v>
      </c>
      <c r="E20" s="663">
        <v>16.807231389534948</v>
      </c>
      <c r="F20" s="183">
        <v>663281</v>
      </c>
    </row>
    <row r="21" spans="1:6" s="143" customFormat="1" ht="12.75">
      <c r="A21" s="616" t="s">
        <v>570</v>
      </c>
      <c r="B21" s="171" t="s">
        <v>782</v>
      </c>
      <c r="C21" s="185">
        <v>5873156</v>
      </c>
      <c r="D21" s="185">
        <v>996881</v>
      </c>
      <c r="E21" s="664">
        <v>16.973514750842646</v>
      </c>
      <c r="F21" s="185">
        <v>659954</v>
      </c>
    </row>
    <row r="22" spans="1:6" s="143" customFormat="1" ht="12.75">
      <c r="A22" s="616" t="s">
        <v>1329</v>
      </c>
      <c r="B22" s="666" t="s">
        <v>151</v>
      </c>
      <c r="C22" s="185">
        <v>141451</v>
      </c>
      <c r="D22" s="185">
        <v>10865</v>
      </c>
      <c r="E22" s="664">
        <v>7.681105117673257</v>
      </c>
      <c r="F22" s="185">
        <v>3161</v>
      </c>
    </row>
    <row r="23" spans="1:6" s="143" customFormat="1" ht="32.25" customHeight="1">
      <c r="A23" s="616" t="s">
        <v>624</v>
      </c>
      <c r="B23" s="667" t="s">
        <v>783</v>
      </c>
      <c r="C23" s="185">
        <v>60</v>
      </c>
      <c r="D23" s="185">
        <v>3153</v>
      </c>
      <c r="E23" s="664">
        <v>5255</v>
      </c>
      <c r="F23" s="185">
        <v>166</v>
      </c>
    </row>
    <row r="24" spans="1:6" s="143" customFormat="1" ht="12.75">
      <c r="A24" s="892" t="s">
        <v>784</v>
      </c>
      <c r="B24" s="892"/>
      <c r="C24" s="183">
        <v>1407424</v>
      </c>
      <c r="D24" s="183">
        <v>462354</v>
      </c>
      <c r="E24" s="663">
        <v>32.85108112409622</v>
      </c>
      <c r="F24" s="183">
        <v>425632</v>
      </c>
    </row>
    <row r="25" spans="1:6" s="143" customFormat="1" ht="12.75">
      <c r="A25" s="649" t="s">
        <v>785</v>
      </c>
      <c r="B25" s="171" t="s">
        <v>782</v>
      </c>
      <c r="C25" s="185">
        <v>1383098</v>
      </c>
      <c r="D25" s="185">
        <v>457406</v>
      </c>
      <c r="E25" s="664">
        <v>33.07112005078454</v>
      </c>
      <c r="F25" s="185">
        <v>422203</v>
      </c>
    </row>
    <row r="26" spans="1:6" s="143" customFormat="1" ht="12.75">
      <c r="A26" s="649" t="s">
        <v>1329</v>
      </c>
      <c r="B26" s="666" t="s">
        <v>151</v>
      </c>
      <c r="C26" s="185">
        <v>24326</v>
      </c>
      <c r="D26" s="185">
        <v>4948</v>
      </c>
      <c r="E26" s="664">
        <v>20.34037655183754</v>
      </c>
      <c r="F26" s="185">
        <v>3429</v>
      </c>
    </row>
    <row r="27" spans="1:6" s="143" customFormat="1" ht="12.75">
      <c r="A27" s="892" t="s">
        <v>786</v>
      </c>
      <c r="B27" s="892"/>
      <c r="C27" s="183">
        <v>24446627</v>
      </c>
      <c r="D27" s="183">
        <v>4261666</v>
      </c>
      <c r="E27" s="663">
        <v>17.43253169445421</v>
      </c>
      <c r="F27" s="183">
        <v>2185923</v>
      </c>
    </row>
    <row r="28" spans="1:6" s="143" customFormat="1" ht="12.75">
      <c r="A28" s="616" t="s">
        <v>570</v>
      </c>
      <c r="B28" s="171" t="s">
        <v>782</v>
      </c>
      <c r="C28" s="185">
        <v>4871347</v>
      </c>
      <c r="D28" s="185">
        <v>752995</v>
      </c>
      <c r="E28" s="664">
        <v>15.457634202613773</v>
      </c>
      <c r="F28" s="185">
        <v>731411</v>
      </c>
    </row>
    <row r="29" spans="1:6" s="143" customFormat="1" ht="12.75">
      <c r="A29" s="616" t="s">
        <v>1329</v>
      </c>
      <c r="B29" s="666" t="s">
        <v>151</v>
      </c>
      <c r="C29" s="185">
        <v>18020</v>
      </c>
      <c r="D29" s="185">
        <v>2891</v>
      </c>
      <c r="E29" s="664">
        <v>16.04328523862375</v>
      </c>
      <c r="F29" s="185">
        <v>921</v>
      </c>
    </row>
    <row r="30" spans="1:6" s="143" customFormat="1" ht="12.75">
      <c r="A30" s="616" t="s">
        <v>572</v>
      </c>
      <c r="B30" s="666" t="s">
        <v>1512</v>
      </c>
      <c r="C30" s="185">
        <v>0</v>
      </c>
      <c r="D30" s="185">
        <v>0</v>
      </c>
      <c r="E30" s="664">
        <v>0</v>
      </c>
      <c r="F30" s="185">
        <v>0</v>
      </c>
    </row>
    <row r="31" spans="1:6" s="143" customFormat="1" ht="25.5">
      <c r="A31" s="616" t="s">
        <v>630</v>
      </c>
      <c r="B31" s="667" t="s">
        <v>787</v>
      </c>
      <c r="C31" s="185">
        <v>0</v>
      </c>
      <c r="D31" s="185">
        <v>0</v>
      </c>
      <c r="E31" s="664">
        <v>0</v>
      </c>
      <c r="F31" s="185">
        <v>-8000</v>
      </c>
    </row>
    <row r="32" spans="1:6" s="143" customFormat="1" ht="25.5">
      <c r="A32" s="616" t="s">
        <v>584</v>
      </c>
      <c r="B32" s="667" t="s">
        <v>788</v>
      </c>
      <c r="C32" s="185">
        <v>0</v>
      </c>
      <c r="D32" s="185">
        <v>0</v>
      </c>
      <c r="E32" s="664">
        <v>0</v>
      </c>
      <c r="F32" s="185">
        <v>0</v>
      </c>
    </row>
    <row r="33" spans="1:6" s="143" customFormat="1" ht="25.5">
      <c r="A33" s="616" t="s">
        <v>618</v>
      </c>
      <c r="B33" s="667" t="s">
        <v>789</v>
      </c>
      <c r="C33" s="185">
        <v>12674379</v>
      </c>
      <c r="D33" s="185">
        <v>2325558</v>
      </c>
      <c r="E33" s="664">
        <v>18.348496600898553</v>
      </c>
      <c r="F33" s="185">
        <v>809237</v>
      </c>
    </row>
    <row r="34" spans="1:6" s="143" customFormat="1" ht="27.75" customHeight="1">
      <c r="A34" s="616" t="s">
        <v>584</v>
      </c>
      <c r="B34" s="667" t="s">
        <v>790</v>
      </c>
      <c r="C34" s="185">
        <v>6291506</v>
      </c>
      <c r="D34" s="185">
        <v>1129056</v>
      </c>
      <c r="E34" s="664">
        <v>17.945719196643857</v>
      </c>
      <c r="F34" s="185">
        <v>616460</v>
      </c>
    </row>
    <row r="35" spans="1:6" s="143" customFormat="1" ht="15.75" customHeight="1">
      <c r="A35" s="616" t="s">
        <v>584</v>
      </c>
      <c r="B35" s="667" t="s">
        <v>791</v>
      </c>
      <c r="C35" s="185">
        <v>584359</v>
      </c>
      <c r="D35" s="185">
        <v>49926</v>
      </c>
      <c r="E35" s="664">
        <v>8.543720555343548</v>
      </c>
      <c r="F35" s="185">
        <v>35149</v>
      </c>
    </row>
    <row r="36" spans="1:6" s="143" customFormat="1" ht="15.75" customHeight="1">
      <c r="A36" s="616" t="s">
        <v>632</v>
      </c>
      <c r="B36" s="667" t="s">
        <v>792</v>
      </c>
      <c r="C36" s="185">
        <v>7016</v>
      </c>
      <c r="D36" s="185">
        <v>1240</v>
      </c>
      <c r="E36" s="664">
        <v>17.67388825541619</v>
      </c>
      <c r="F36" s="185">
        <v>745</v>
      </c>
    </row>
    <row r="37" spans="1:6" s="143" customFormat="1" ht="19.5" customHeight="1">
      <c r="A37" s="892" t="s">
        <v>793</v>
      </c>
      <c r="B37" s="892"/>
      <c r="C37" s="183">
        <v>5247745</v>
      </c>
      <c r="D37" s="183">
        <v>1092069</v>
      </c>
      <c r="E37" s="663">
        <v>20.810252784767552</v>
      </c>
      <c r="F37" s="183">
        <v>550321</v>
      </c>
    </row>
    <row r="38" spans="1:6" s="143" customFormat="1" ht="12.75">
      <c r="A38" s="653" t="s">
        <v>570</v>
      </c>
      <c r="B38" s="171" t="s">
        <v>782</v>
      </c>
      <c r="C38" s="185">
        <v>289375</v>
      </c>
      <c r="D38" s="185">
        <v>79753</v>
      </c>
      <c r="E38" s="664">
        <v>27.560431965442767</v>
      </c>
      <c r="F38" s="185">
        <v>77855</v>
      </c>
    </row>
    <row r="39" spans="1:6" s="143" customFormat="1" ht="15" customHeight="1">
      <c r="A39" s="616" t="s">
        <v>1329</v>
      </c>
      <c r="B39" s="666" t="s">
        <v>151</v>
      </c>
      <c r="C39" s="185">
        <v>19664</v>
      </c>
      <c r="D39" s="185">
        <v>4307</v>
      </c>
      <c r="E39" s="664">
        <v>21.902969894222945</v>
      </c>
      <c r="F39" s="185">
        <v>2743</v>
      </c>
    </row>
    <row r="40" spans="1:6" s="143" customFormat="1" ht="25.5">
      <c r="A40" s="616" t="s">
        <v>618</v>
      </c>
      <c r="B40" s="667" t="s">
        <v>794</v>
      </c>
      <c r="C40" s="185">
        <v>4798263</v>
      </c>
      <c r="D40" s="185">
        <v>983509</v>
      </c>
      <c r="E40" s="664">
        <v>20.497188253332506</v>
      </c>
      <c r="F40" s="185">
        <v>452613</v>
      </c>
    </row>
    <row r="41" spans="1:6" s="143" customFormat="1" ht="28.5" customHeight="1">
      <c r="A41" s="616" t="s">
        <v>584</v>
      </c>
      <c r="B41" s="667" t="s">
        <v>795</v>
      </c>
      <c r="C41" s="185">
        <v>132903</v>
      </c>
      <c r="D41" s="185">
        <v>22500</v>
      </c>
      <c r="E41" s="664">
        <v>16.929640414437596</v>
      </c>
      <c r="F41" s="185">
        <v>16044</v>
      </c>
    </row>
    <row r="42" spans="1:6" s="143" customFormat="1" ht="17.25" customHeight="1">
      <c r="A42" s="616" t="s">
        <v>584</v>
      </c>
      <c r="B42" s="667" t="s">
        <v>791</v>
      </c>
      <c r="C42" s="185">
        <v>1200</v>
      </c>
      <c r="D42" s="185">
        <v>744</v>
      </c>
      <c r="E42" s="664">
        <v>62</v>
      </c>
      <c r="F42" s="185">
        <v>427</v>
      </c>
    </row>
    <row r="43" spans="1:6" s="143" customFormat="1" ht="15" customHeight="1">
      <c r="A43" s="616" t="s">
        <v>632</v>
      </c>
      <c r="B43" s="667" t="s">
        <v>792</v>
      </c>
      <c r="C43" s="185">
        <v>6340</v>
      </c>
      <c r="D43" s="185">
        <v>1256</v>
      </c>
      <c r="E43" s="664">
        <v>19.810725552050474</v>
      </c>
      <c r="F43" s="185">
        <v>639</v>
      </c>
    </row>
    <row r="44" spans="1:6" s="143" customFormat="1" ht="12.75">
      <c r="A44" s="892" t="s">
        <v>796</v>
      </c>
      <c r="B44" s="892"/>
      <c r="C44" s="183">
        <v>8511770</v>
      </c>
      <c r="D44" s="183">
        <v>2041975</v>
      </c>
      <c r="E44" s="663">
        <v>23.990016177598783</v>
      </c>
      <c r="F44" s="183">
        <v>974638</v>
      </c>
    </row>
    <row r="45" spans="1:6" s="143" customFormat="1" ht="12.75">
      <c r="A45" s="616" t="s">
        <v>570</v>
      </c>
      <c r="B45" s="171" t="s">
        <v>782</v>
      </c>
      <c r="C45" s="185">
        <v>5938685</v>
      </c>
      <c r="D45" s="185">
        <v>1388963</v>
      </c>
      <c r="E45" s="664">
        <v>23.388393221731747</v>
      </c>
      <c r="F45" s="185">
        <v>394353</v>
      </c>
    </row>
    <row r="46" spans="1:6" s="143" customFormat="1" ht="12.75">
      <c r="A46" s="616" t="s">
        <v>1329</v>
      </c>
      <c r="B46" s="666" t="s">
        <v>151</v>
      </c>
      <c r="C46" s="185">
        <v>2346454</v>
      </c>
      <c r="D46" s="185">
        <v>599574</v>
      </c>
      <c r="E46" s="664">
        <v>25.552344090274094</v>
      </c>
      <c r="F46" s="185">
        <v>544997</v>
      </c>
    </row>
    <row r="47" spans="1:6" s="143" customFormat="1" ht="12.75">
      <c r="A47" s="616" t="s">
        <v>572</v>
      </c>
      <c r="B47" s="666" t="s">
        <v>1512</v>
      </c>
      <c r="C47" s="185">
        <v>193642</v>
      </c>
      <c r="D47" s="185">
        <v>45488</v>
      </c>
      <c r="E47" s="664">
        <v>23.490771630121564</v>
      </c>
      <c r="F47" s="185">
        <v>30106</v>
      </c>
    </row>
    <row r="48" spans="1:6" s="143" customFormat="1" ht="25.5">
      <c r="A48" s="616" t="s">
        <v>630</v>
      </c>
      <c r="B48" s="667" t="s">
        <v>787</v>
      </c>
      <c r="C48" s="185">
        <v>3419</v>
      </c>
      <c r="D48" s="185">
        <v>291</v>
      </c>
      <c r="E48" s="664">
        <v>8.511260602515355</v>
      </c>
      <c r="F48" s="185">
        <v>186</v>
      </c>
    </row>
    <row r="49" spans="1:6" s="143" customFormat="1" ht="25.5">
      <c r="A49" s="616" t="s">
        <v>584</v>
      </c>
      <c r="B49" s="667" t="s">
        <v>788</v>
      </c>
      <c r="C49" s="185">
        <v>400</v>
      </c>
      <c r="D49" s="185">
        <v>500</v>
      </c>
      <c r="E49" s="664">
        <v>125</v>
      </c>
      <c r="F49" s="185">
        <v>500</v>
      </c>
    </row>
    <row r="50" spans="1:6" s="143" customFormat="1" ht="15.75" customHeight="1">
      <c r="A50" s="616" t="s">
        <v>584</v>
      </c>
      <c r="B50" s="667" t="s">
        <v>791</v>
      </c>
      <c r="C50" s="185">
        <v>26790</v>
      </c>
      <c r="D50" s="185">
        <v>4225</v>
      </c>
      <c r="E50" s="664">
        <v>15.770810003732736</v>
      </c>
      <c r="F50" s="185">
        <v>1692</v>
      </c>
    </row>
    <row r="51" spans="1:6" s="143" customFormat="1" ht="15" customHeight="1">
      <c r="A51" s="616" t="s">
        <v>632</v>
      </c>
      <c r="B51" s="667" t="s">
        <v>797</v>
      </c>
      <c r="C51" s="185">
        <v>2380</v>
      </c>
      <c r="D51" s="185">
        <v>2934</v>
      </c>
      <c r="E51" s="664">
        <v>123.27731092436976</v>
      </c>
      <c r="F51" s="185">
        <v>2804</v>
      </c>
    </row>
    <row r="52" spans="1:5" s="143" customFormat="1" ht="12.75">
      <c r="A52" s="644"/>
      <c r="E52" s="661"/>
    </row>
    <row r="53" spans="1:6" s="143" customFormat="1" ht="39" customHeight="1">
      <c r="A53" s="886" t="s">
        <v>1002</v>
      </c>
      <c r="B53" s="886"/>
      <c r="C53" s="886"/>
      <c r="D53" s="886"/>
      <c r="E53" s="886"/>
      <c r="F53" s="886"/>
    </row>
    <row r="54" spans="2:5" s="555" customFormat="1" ht="15.75">
      <c r="B54" s="56"/>
      <c r="C54" s="401"/>
      <c r="D54" s="401"/>
      <c r="E54" s="668"/>
    </row>
    <row r="55" spans="2:8" s="143" customFormat="1" ht="15.75">
      <c r="B55" s="56" t="s">
        <v>1423</v>
      </c>
      <c r="D55" s="443"/>
      <c r="E55" s="672"/>
      <c r="F55" s="659" t="s">
        <v>1148</v>
      </c>
      <c r="G55" s="148"/>
      <c r="H55" s="148"/>
    </row>
    <row r="56" spans="1:5" s="555" customFormat="1" ht="17.25" customHeight="1">
      <c r="A56" s="147"/>
      <c r="B56" s="147"/>
      <c r="C56" s="147"/>
      <c r="E56" s="194"/>
    </row>
    <row r="57" spans="1:5" s="555" customFormat="1" ht="17.25" customHeight="1">
      <c r="A57" s="147"/>
      <c r="B57" s="147"/>
      <c r="C57" s="147"/>
      <c r="E57" s="194"/>
    </row>
    <row r="58" spans="1:5" s="555" customFormat="1" ht="17.25" customHeight="1">
      <c r="A58" s="147"/>
      <c r="B58" s="147"/>
      <c r="C58" s="147"/>
      <c r="E58" s="194"/>
    </row>
    <row r="59" spans="1:5" s="555" customFormat="1" ht="17.25" customHeight="1">
      <c r="A59" s="147"/>
      <c r="B59" s="147"/>
      <c r="C59" s="147"/>
      <c r="E59" s="194"/>
    </row>
    <row r="60" spans="1:5" s="555" customFormat="1" ht="17.25" customHeight="1">
      <c r="A60" s="147"/>
      <c r="B60" s="147"/>
      <c r="C60" s="147"/>
      <c r="E60" s="194"/>
    </row>
    <row r="61" spans="1:5" s="555" customFormat="1" ht="17.25" customHeight="1">
      <c r="A61" s="147"/>
      <c r="B61" s="147"/>
      <c r="C61" s="147"/>
      <c r="E61" s="194"/>
    </row>
    <row r="62" spans="1:5" s="555" customFormat="1" ht="17.25" customHeight="1">
      <c r="A62" s="147"/>
      <c r="B62" s="147"/>
      <c r="C62" s="147"/>
      <c r="E62" s="194"/>
    </row>
    <row r="63" spans="1:5" s="555" customFormat="1" ht="17.25" customHeight="1">
      <c r="A63" s="147"/>
      <c r="B63" s="147"/>
      <c r="C63" s="147"/>
      <c r="E63" s="194"/>
    </row>
    <row r="64" spans="1:5" s="555" customFormat="1" ht="17.25" customHeight="1">
      <c r="A64" s="147"/>
      <c r="B64" s="147"/>
      <c r="C64" s="147"/>
      <c r="E64" s="194"/>
    </row>
    <row r="65" spans="1:5" s="555" customFormat="1" ht="17.25" customHeight="1">
      <c r="A65" s="147"/>
      <c r="B65" s="147"/>
      <c r="C65" s="147"/>
      <c r="E65" s="194"/>
    </row>
    <row r="66" spans="1:5" s="555" customFormat="1" ht="17.25" customHeight="1">
      <c r="A66" s="147"/>
      <c r="B66" s="147"/>
      <c r="C66" s="147"/>
      <c r="E66" s="194"/>
    </row>
    <row r="67" spans="1:5" s="555" customFormat="1" ht="17.25" customHeight="1">
      <c r="A67" s="147"/>
      <c r="B67" s="147"/>
      <c r="C67" s="147"/>
      <c r="E67" s="194"/>
    </row>
    <row r="68" spans="1:5" s="555" customFormat="1" ht="17.25" customHeight="1">
      <c r="A68" s="147"/>
      <c r="B68" s="147"/>
      <c r="C68" s="147"/>
      <c r="E68" s="194"/>
    </row>
    <row r="69" spans="1:5" s="555" customFormat="1" ht="17.25" customHeight="1">
      <c r="A69" s="147"/>
      <c r="B69" s="147"/>
      <c r="C69" s="147"/>
      <c r="E69" s="194"/>
    </row>
    <row r="70" spans="1:5" s="555" customFormat="1" ht="17.25" customHeight="1">
      <c r="A70" s="147"/>
      <c r="B70" s="147"/>
      <c r="C70" s="147"/>
      <c r="E70" s="194"/>
    </row>
    <row r="71" spans="1:5" s="555" customFormat="1" ht="17.25" customHeight="1">
      <c r="A71" s="147"/>
      <c r="B71" s="147"/>
      <c r="C71" s="147"/>
      <c r="D71" s="147"/>
      <c r="E71" s="673"/>
    </row>
    <row r="72" spans="1:5" s="555" customFormat="1" ht="17.25" customHeight="1">
      <c r="A72" s="147"/>
      <c r="B72" s="147"/>
      <c r="C72" s="147"/>
      <c r="D72" s="147"/>
      <c r="E72" s="673"/>
    </row>
    <row r="73" spans="2:5" s="555" customFormat="1" ht="17.25" customHeight="1">
      <c r="B73" s="147"/>
      <c r="C73" s="147"/>
      <c r="D73" s="147"/>
      <c r="E73" s="673"/>
    </row>
    <row r="74" spans="2:5" s="555" customFormat="1" ht="17.25" customHeight="1">
      <c r="B74" s="147"/>
      <c r="C74" s="147"/>
      <c r="D74" s="147"/>
      <c r="E74" s="673"/>
    </row>
    <row r="75" spans="1:5" s="553" customFormat="1" ht="17.25" customHeight="1">
      <c r="A75" s="361"/>
      <c r="B75" s="674"/>
      <c r="C75" s="675"/>
      <c r="D75" s="143"/>
      <c r="E75" s="192"/>
    </row>
    <row r="76" spans="1:5" s="143" customFormat="1" ht="12.75">
      <c r="A76" s="644"/>
      <c r="E76" s="661"/>
    </row>
    <row r="77" spans="1:5" s="143" customFormat="1" ht="12.75">
      <c r="A77" s="644"/>
      <c r="E77" s="661"/>
    </row>
    <row r="78" spans="1:5" s="143" customFormat="1" ht="12.75">
      <c r="A78" s="644"/>
      <c r="E78" s="661"/>
    </row>
    <row r="79" spans="1:5" s="143" customFormat="1" ht="12.75">
      <c r="A79" s="644"/>
      <c r="E79" s="661"/>
    </row>
    <row r="80" spans="1:5" s="143" customFormat="1" ht="12.75">
      <c r="A80" s="644"/>
      <c r="E80" s="661"/>
    </row>
    <row r="81" spans="1:5" s="143" customFormat="1" ht="12.75">
      <c r="A81" s="644"/>
      <c r="E81" s="661"/>
    </row>
    <row r="82" spans="1:5" s="143" customFormat="1" ht="12.75">
      <c r="A82" s="644"/>
      <c r="E82" s="661"/>
    </row>
    <row r="83" spans="1:5" s="143" customFormat="1" ht="12.75">
      <c r="A83" s="644"/>
      <c r="E83" s="661"/>
    </row>
    <row r="84" spans="1:5" s="143" customFormat="1" ht="12.75">
      <c r="A84" s="644"/>
      <c r="E84" s="661"/>
    </row>
    <row r="85" spans="1:5" s="143" customFormat="1" ht="12.75">
      <c r="A85" s="644"/>
      <c r="E85" s="661"/>
    </row>
    <row r="86" spans="1:5" s="143" customFormat="1" ht="12.75">
      <c r="A86" s="147" t="s">
        <v>481</v>
      </c>
      <c r="E86" s="661"/>
    </row>
    <row r="87" spans="1:5" s="143" customFormat="1" ht="12.75">
      <c r="A87" s="556" t="s">
        <v>1151</v>
      </c>
      <c r="E87" s="661"/>
    </row>
  </sheetData>
  <mergeCells count="11">
    <mergeCell ref="A24:B24"/>
    <mergeCell ref="A53:F53"/>
    <mergeCell ref="A4:F4"/>
    <mergeCell ref="A5:F5"/>
    <mergeCell ref="A2:F2"/>
    <mergeCell ref="A27:B27"/>
    <mergeCell ref="A37:B37"/>
    <mergeCell ref="A44:B44"/>
    <mergeCell ref="A9:B9"/>
    <mergeCell ref="A19:B19"/>
    <mergeCell ref="A20:B20"/>
  </mergeCells>
  <printOptions/>
  <pageMargins left="0.7480314960629921" right="0.7480314960629921" top="0.984251968503937" bottom="0.984251968503937" header="0.5118110236220472" footer="0.5118110236220472"/>
  <pageSetup firstPageNumber="42" useFirstPageNumber="1" horizontalDpi="300" verticalDpi="300" orientation="portrait" paperSize="9" scale="87" r:id="rId3"/>
  <headerFooter alignWithMargins="0">
    <oddFooter>&amp;R&amp;P</oddFoot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F55"/>
  <sheetViews>
    <sheetView workbookViewId="0" topLeftCell="A38">
      <selection activeCell="A48" sqref="A48:F48"/>
    </sheetView>
  </sheetViews>
  <sheetFormatPr defaultColWidth="9.140625" defaultRowHeight="12.75"/>
  <cols>
    <col min="1" max="1" width="8.00390625" style="677" customWidth="1"/>
    <col min="2" max="2" width="43.28125" style="567" customWidth="1"/>
    <col min="3" max="3" width="11.00390625" style="567" customWidth="1"/>
    <col min="4" max="4" width="10.8515625" style="567" customWidth="1"/>
    <col min="5" max="5" width="11.7109375" style="712" customWidth="1"/>
    <col min="6" max="6" width="10.00390625" style="567" customWidth="1"/>
    <col min="7" max="16384" width="9.140625" style="567" customWidth="1"/>
  </cols>
  <sheetData>
    <row r="1" spans="1:6" s="296" customFormat="1" ht="12.75">
      <c r="A1" s="677"/>
      <c r="E1" s="678"/>
      <c r="F1" s="282" t="s">
        <v>799</v>
      </c>
    </row>
    <row r="2" spans="1:5" s="296" customFormat="1" ht="17.25" customHeight="1">
      <c r="A2" s="679"/>
      <c r="C2" s="680" t="s">
        <v>1612</v>
      </c>
      <c r="D2" s="681"/>
      <c r="E2" s="682"/>
    </row>
    <row r="3" spans="1:5" ht="17.25" customHeight="1">
      <c r="A3" s="683"/>
      <c r="B3" s="684"/>
      <c r="C3" s="596"/>
      <c r="D3" s="685"/>
      <c r="E3" s="686"/>
    </row>
    <row r="4" spans="1:5" ht="17.25" customHeight="1">
      <c r="A4" s="683"/>
      <c r="B4" s="687" t="s">
        <v>800</v>
      </c>
      <c r="C4" s="687"/>
      <c r="D4" s="688"/>
      <c r="E4" s="689"/>
    </row>
    <row r="5" spans="1:6" s="296" customFormat="1" ht="17.25" customHeight="1">
      <c r="A5" s="679"/>
      <c r="B5" s="690" t="s">
        <v>424</v>
      </c>
      <c r="D5" s="459"/>
      <c r="E5" s="691"/>
      <c r="F5" s="459"/>
    </row>
    <row r="6" spans="1:6" s="296" customFormat="1" ht="12.75">
      <c r="A6" s="677"/>
      <c r="E6" s="678"/>
      <c r="F6" s="645" t="s">
        <v>1156</v>
      </c>
    </row>
    <row r="7" spans="1:6" s="296" customFormat="1" ht="45.75" customHeight="1">
      <c r="A7" s="621" t="s">
        <v>1527</v>
      </c>
      <c r="B7" s="646" t="s">
        <v>1103</v>
      </c>
      <c r="C7" s="646" t="s">
        <v>425</v>
      </c>
      <c r="D7" s="646" t="s">
        <v>1158</v>
      </c>
      <c r="E7" s="692" t="s">
        <v>801</v>
      </c>
      <c r="F7" s="575" t="s">
        <v>1107</v>
      </c>
    </row>
    <row r="8" spans="1:6" s="296" customFormat="1" ht="12.75">
      <c r="A8" s="621" t="s">
        <v>765</v>
      </c>
      <c r="B8" s="621" t="s">
        <v>766</v>
      </c>
      <c r="C8" s="621" t="s">
        <v>767</v>
      </c>
      <c r="D8" s="621" t="s">
        <v>768</v>
      </c>
      <c r="E8" s="621" t="s">
        <v>769</v>
      </c>
      <c r="F8" s="621" t="s">
        <v>770</v>
      </c>
    </row>
    <row r="9" spans="1:6" s="296" customFormat="1" ht="25.5">
      <c r="A9" s="693" t="s">
        <v>802</v>
      </c>
      <c r="B9" s="652" t="s">
        <v>817</v>
      </c>
      <c r="C9" s="694">
        <v>57450453</v>
      </c>
      <c r="D9" s="694">
        <v>6890951</v>
      </c>
      <c r="E9" s="695">
        <v>11.994598197511166</v>
      </c>
      <c r="F9" s="694">
        <v>3669862</v>
      </c>
    </row>
    <row r="10" spans="1:6" s="296" customFormat="1" ht="15.75" customHeight="1">
      <c r="A10" s="696" t="s">
        <v>803</v>
      </c>
      <c r="B10" s="652" t="s">
        <v>781</v>
      </c>
      <c r="C10" s="579">
        <v>12497954</v>
      </c>
      <c r="D10" s="579">
        <v>1945830</v>
      </c>
      <c r="E10" s="695">
        <v>15.569188364751543</v>
      </c>
      <c r="F10" s="579">
        <v>746152</v>
      </c>
    </row>
    <row r="11" spans="1:6" s="296" customFormat="1" ht="15.75" customHeight="1">
      <c r="A11" s="696"/>
      <c r="B11" s="655" t="s">
        <v>804</v>
      </c>
      <c r="C11" s="584">
        <v>12477732</v>
      </c>
      <c r="D11" s="584">
        <v>1944108</v>
      </c>
      <c r="E11" s="697">
        <v>15.580619939585175</v>
      </c>
      <c r="F11" s="584">
        <v>744430</v>
      </c>
    </row>
    <row r="12" spans="1:6" s="296" customFormat="1" ht="15.75" customHeight="1">
      <c r="A12" s="696"/>
      <c r="B12" s="655" t="s">
        <v>805</v>
      </c>
      <c r="C12" s="584">
        <v>20222</v>
      </c>
      <c r="D12" s="584">
        <v>1722</v>
      </c>
      <c r="E12" s="697">
        <v>8.515478192068045</v>
      </c>
      <c r="F12" s="584">
        <v>1722</v>
      </c>
    </row>
    <row r="13" spans="1:6" s="296" customFormat="1" ht="15.75" customHeight="1">
      <c r="A13" s="696" t="s">
        <v>806</v>
      </c>
      <c r="B13" s="652" t="s">
        <v>784</v>
      </c>
      <c r="C13" s="579">
        <v>1935332</v>
      </c>
      <c r="D13" s="579">
        <v>176368</v>
      </c>
      <c r="E13" s="695">
        <v>9.113061738244395</v>
      </c>
      <c r="F13" s="579">
        <v>116351</v>
      </c>
    </row>
    <row r="14" spans="1:6" s="296" customFormat="1" ht="15.75" customHeight="1">
      <c r="A14" s="696"/>
      <c r="B14" s="655" t="s">
        <v>804</v>
      </c>
      <c r="C14" s="584">
        <v>1935332</v>
      </c>
      <c r="D14" s="584">
        <v>176368</v>
      </c>
      <c r="E14" s="697">
        <v>9.113061738244395</v>
      </c>
      <c r="F14" s="584">
        <v>116351</v>
      </c>
    </row>
    <row r="15" spans="1:6" s="296" customFormat="1" ht="15.75" customHeight="1">
      <c r="A15" s="696"/>
      <c r="B15" s="655" t="s">
        <v>805</v>
      </c>
      <c r="C15" s="584">
        <v>0</v>
      </c>
      <c r="D15" s="584">
        <v>0</v>
      </c>
      <c r="E15" s="697">
        <v>0</v>
      </c>
      <c r="F15" s="584">
        <v>0</v>
      </c>
    </row>
    <row r="16" spans="1:6" s="296" customFormat="1" ht="15.75" customHeight="1">
      <c r="A16" s="696" t="s">
        <v>807</v>
      </c>
      <c r="B16" s="652" t="s">
        <v>786</v>
      </c>
      <c r="C16" s="579">
        <v>27481012</v>
      </c>
      <c r="D16" s="579">
        <v>2664857</v>
      </c>
      <c r="E16" s="695">
        <v>9.697084663403226</v>
      </c>
      <c r="F16" s="579">
        <v>1473903</v>
      </c>
    </row>
    <row r="17" spans="1:6" s="296" customFormat="1" ht="15.75" customHeight="1">
      <c r="A17" s="696"/>
      <c r="B17" s="655" t="s">
        <v>804</v>
      </c>
      <c r="C17" s="584">
        <v>19537517</v>
      </c>
      <c r="D17" s="584">
        <v>1438303</v>
      </c>
      <c r="E17" s="697">
        <v>7.361749192591874</v>
      </c>
      <c r="F17" s="584">
        <v>805935</v>
      </c>
    </row>
    <row r="18" spans="1:6" s="296" customFormat="1" ht="15.75" customHeight="1">
      <c r="A18" s="696"/>
      <c r="B18" s="655" t="s">
        <v>805</v>
      </c>
      <c r="C18" s="584">
        <v>7943495</v>
      </c>
      <c r="D18" s="584">
        <v>1226554</v>
      </c>
      <c r="E18" s="697">
        <v>15.440986618610575</v>
      </c>
      <c r="F18" s="584">
        <v>667968</v>
      </c>
    </row>
    <row r="19" spans="1:6" s="296" customFormat="1" ht="15.75" customHeight="1">
      <c r="A19" s="696" t="s">
        <v>808</v>
      </c>
      <c r="B19" s="530" t="s">
        <v>809</v>
      </c>
      <c r="C19" s="579">
        <v>5356457</v>
      </c>
      <c r="D19" s="579">
        <v>848373</v>
      </c>
      <c r="E19" s="695">
        <v>15.838323727792458</v>
      </c>
      <c r="F19" s="579">
        <v>640850</v>
      </c>
    </row>
    <row r="20" spans="1:6" s="296" customFormat="1" ht="15.75" customHeight="1">
      <c r="A20" s="696"/>
      <c r="B20" s="655" t="s">
        <v>804</v>
      </c>
      <c r="C20" s="584">
        <v>5169121</v>
      </c>
      <c r="D20" s="584">
        <v>822229</v>
      </c>
      <c r="E20" s="697">
        <v>15.906553551367825</v>
      </c>
      <c r="F20" s="584">
        <v>622853</v>
      </c>
    </row>
    <row r="21" spans="1:6" s="296" customFormat="1" ht="15.75" customHeight="1">
      <c r="A21" s="696"/>
      <c r="B21" s="655" t="s">
        <v>805</v>
      </c>
      <c r="C21" s="584">
        <v>187336</v>
      </c>
      <c r="D21" s="584">
        <v>26144</v>
      </c>
      <c r="E21" s="697">
        <v>13.955673228850834</v>
      </c>
      <c r="F21" s="584">
        <v>17997</v>
      </c>
    </row>
    <row r="22" spans="1:6" s="296" customFormat="1" ht="15.75" customHeight="1">
      <c r="A22" s="696" t="s">
        <v>810</v>
      </c>
      <c r="B22" s="530" t="s">
        <v>796</v>
      </c>
      <c r="C22" s="579">
        <v>10179698</v>
      </c>
      <c r="D22" s="579">
        <v>1255523</v>
      </c>
      <c r="E22" s="695">
        <v>12.333597715767207</v>
      </c>
      <c r="F22" s="579">
        <v>692606</v>
      </c>
    </row>
    <row r="23" spans="1:6" s="296" customFormat="1" ht="15.75" customHeight="1">
      <c r="A23" s="696"/>
      <c r="B23" s="655" t="s">
        <v>804</v>
      </c>
      <c r="C23" s="584">
        <v>10125416</v>
      </c>
      <c r="D23" s="584">
        <v>1246774</v>
      </c>
      <c r="E23" s="697">
        <v>12.313311374070953</v>
      </c>
      <c r="F23" s="584">
        <v>686605</v>
      </c>
    </row>
    <row r="24" spans="1:6" s="296" customFormat="1" ht="15.75" customHeight="1">
      <c r="A24" s="696"/>
      <c r="B24" s="655" t="s">
        <v>805</v>
      </c>
      <c r="C24" s="584">
        <v>54282</v>
      </c>
      <c r="D24" s="584">
        <v>8749</v>
      </c>
      <c r="E24" s="697">
        <v>16.117681736118787</v>
      </c>
      <c r="F24" s="584">
        <v>6001</v>
      </c>
    </row>
    <row r="25" spans="1:6" s="296" customFormat="1" ht="15.75" customHeight="1">
      <c r="A25" s="696"/>
      <c r="B25" s="655"/>
      <c r="C25" s="584"/>
      <c r="D25" s="584"/>
      <c r="E25" s="695"/>
      <c r="F25" s="584"/>
    </row>
    <row r="26" spans="1:6" s="296" customFormat="1" ht="15.75" customHeight="1">
      <c r="A26" s="693" t="s">
        <v>811</v>
      </c>
      <c r="B26" s="586" t="s">
        <v>812</v>
      </c>
      <c r="C26" s="579">
        <v>57450453</v>
      </c>
      <c r="D26" s="579">
        <v>6890951</v>
      </c>
      <c r="E26" s="695">
        <v>11.994598197511166</v>
      </c>
      <c r="F26" s="579">
        <v>3669862</v>
      </c>
    </row>
    <row r="27" spans="1:6" s="296" customFormat="1" ht="15.75" customHeight="1">
      <c r="A27" s="698" t="s">
        <v>813</v>
      </c>
      <c r="B27" s="586" t="s">
        <v>814</v>
      </c>
      <c r="C27" s="579">
        <v>49260818</v>
      </c>
      <c r="D27" s="579">
        <v>5628123</v>
      </c>
      <c r="E27" s="695">
        <v>11.425151324121332</v>
      </c>
      <c r="F27" s="579">
        <v>2976515</v>
      </c>
    </row>
    <row r="28" spans="1:6" s="296" customFormat="1" ht="15.75" customHeight="1">
      <c r="A28" s="699" t="s">
        <v>1582</v>
      </c>
      <c r="B28" s="700" t="s">
        <v>649</v>
      </c>
      <c r="C28" s="584">
        <v>6206366</v>
      </c>
      <c r="D28" s="584">
        <v>501358</v>
      </c>
      <c r="E28" s="697">
        <v>8.078124944613322</v>
      </c>
      <c r="F28" s="584">
        <v>272473</v>
      </c>
    </row>
    <row r="29" spans="1:6" s="296" customFormat="1" ht="15.75" customHeight="1">
      <c r="A29" s="699" t="s">
        <v>1584</v>
      </c>
      <c r="B29" s="699" t="s">
        <v>1585</v>
      </c>
      <c r="C29" s="584">
        <v>1100</v>
      </c>
      <c r="D29" s="584">
        <v>365</v>
      </c>
      <c r="E29" s="697">
        <v>33.18181818181819</v>
      </c>
      <c r="F29" s="584">
        <v>365</v>
      </c>
    </row>
    <row r="30" spans="1:6" s="296" customFormat="1" ht="15.75" customHeight="1">
      <c r="A30" s="699" t="s">
        <v>1586</v>
      </c>
      <c r="B30" s="699" t="s">
        <v>1587</v>
      </c>
      <c r="C30" s="584">
        <v>223946</v>
      </c>
      <c r="D30" s="584">
        <v>20957</v>
      </c>
      <c r="E30" s="697">
        <v>9.358059532208657</v>
      </c>
      <c r="F30" s="584">
        <v>11381</v>
      </c>
    </row>
    <row r="31" spans="1:6" s="296" customFormat="1" ht="15.75" customHeight="1">
      <c r="A31" s="699" t="s">
        <v>1588</v>
      </c>
      <c r="B31" s="699" t="s">
        <v>1589</v>
      </c>
      <c r="C31" s="584">
        <v>1106261</v>
      </c>
      <c r="D31" s="584">
        <v>157607</v>
      </c>
      <c r="E31" s="697">
        <v>14.24681878869453</v>
      </c>
      <c r="F31" s="584">
        <v>78011</v>
      </c>
    </row>
    <row r="32" spans="1:6" s="296" customFormat="1" ht="15.75" customHeight="1">
      <c r="A32" s="699" t="s">
        <v>1590</v>
      </c>
      <c r="B32" s="699" t="s">
        <v>1591</v>
      </c>
      <c r="C32" s="584">
        <v>1324200</v>
      </c>
      <c r="D32" s="584">
        <v>332144</v>
      </c>
      <c r="E32" s="697">
        <v>25.08261591904546</v>
      </c>
      <c r="F32" s="584">
        <v>196755</v>
      </c>
    </row>
    <row r="33" spans="1:6" s="296" customFormat="1" ht="15.75" customHeight="1">
      <c r="A33" s="699" t="s">
        <v>1592</v>
      </c>
      <c r="B33" s="699" t="s">
        <v>1593</v>
      </c>
      <c r="C33" s="584">
        <v>477899</v>
      </c>
      <c r="D33" s="584">
        <v>68336</v>
      </c>
      <c r="E33" s="697">
        <v>14.299255700472274</v>
      </c>
      <c r="F33" s="584">
        <v>33025</v>
      </c>
    </row>
    <row r="34" spans="1:6" s="296" customFormat="1" ht="15.75" customHeight="1">
      <c r="A34" s="699" t="s">
        <v>1594</v>
      </c>
      <c r="B34" s="699" t="s">
        <v>1595</v>
      </c>
      <c r="C34" s="584">
        <v>15745248</v>
      </c>
      <c r="D34" s="584">
        <v>1676999</v>
      </c>
      <c r="E34" s="697">
        <v>10.650826204833356</v>
      </c>
      <c r="F34" s="584">
        <v>894499</v>
      </c>
    </row>
    <row r="35" spans="1:6" s="296" customFormat="1" ht="15.75" customHeight="1">
      <c r="A35" s="699" t="s">
        <v>1596</v>
      </c>
      <c r="B35" s="699" t="s">
        <v>650</v>
      </c>
      <c r="C35" s="584">
        <v>1089470</v>
      </c>
      <c r="D35" s="584">
        <v>201221</v>
      </c>
      <c r="E35" s="697">
        <v>18.469622844135223</v>
      </c>
      <c r="F35" s="584">
        <v>149881</v>
      </c>
    </row>
    <row r="36" spans="1:6" s="296" customFormat="1" ht="15.75" customHeight="1">
      <c r="A36" s="699" t="s">
        <v>1598</v>
      </c>
      <c r="B36" s="699" t="s">
        <v>1599</v>
      </c>
      <c r="C36" s="584">
        <v>130</v>
      </c>
      <c r="D36" s="584">
        <v>0</v>
      </c>
      <c r="E36" s="697">
        <v>0</v>
      </c>
      <c r="F36" s="584">
        <v>0</v>
      </c>
    </row>
    <row r="37" spans="1:6" s="296" customFormat="1" ht="15.75" customHeight="1">
      <c r="A37" s="699" t="s">
        <v>1600</v>
      </c>
      <c r="B37" s="699" t="s">
        <v>651</v>
      </c>
      <c r="C37" s="584">
        <v>3460193</v>
      </c>
      <c r="D37" s="584">
        <v>310704</v>
      </c>
      <c r="E37" s="697">
        <v>8.979383519936606</v>
      </c>
      <c r="F37" s="584">
        <v>226120</v>
      </c>
    </row>
    <row r="38" spans="1:6" s="296" customFormat="1" ht="15.75" customHeight="1">
      <c r="A38" s="699" t="s">
        <v>1602</v>
      </c>
      <c r="B38" s="699" t="s">
        <v>1603</v>
      </c>
      <c r="C38" s="584">
        <v>20370</v>
      </c>
      <c r="D38" s="584">
        <v>1500</v>
      </c>
      <c r="E38" s="697">
        <v>7.363770250368189</v>
      </c>
      <c r="F38" s="584">
        <v>1299</v>
      </c>
    </row>
    <row r="39" spans="1:6" s="296" customFormat="1" ht="15.75" customHeight="1">
      <c r="A39" s="699" t="s">
        <v>1604</v>
      </c>
      <c r="B39" s="699" t="s">
        <v>1605</v>
      </c>
      <c r="C39" s="584">
        <v>18551465</v>
      </c>
      <c r="D39" s="584">
        <v>1596487</v>
      </c>
      <c r="E39" s="697">
        <v>8.605719278773941</v>
      </c>
      <c r="F39" s="584">
        <v>993103</v>
      </c>
    </row>
    <row r="40" spans="1:6" s="296" customFormat="1" ht="15.75" customHeight="1">
      <c r="A40" s="699" t="s">
        <v>1606</v>
      </c>
      <c r="B40" s="699" t="s">
        <v>1607</v>
      </c>
      <c r="C40" s="584">
        <v>581598</v>
      </c>
      <c r="D40" s="584">
        <v>710055</v>
      </c>
      <c r="E40" s="697">
        <v>122.08690538825786</v>
      </c>
      <c r="F40" s="584">
        <v>103712</v>
      </c>
    </row>
    <row r="41" spans="1:6" s="296" customFormat="1" ht="15.75" customHeight="1">
      <c r="A41" s="699" t="s">
        <v>653</v>
      </c>
      <c r="B41" s="423" t="s">
        <v>654</v>
      </c>
      <c r="C41" s="584">
        <v>47155</v>
      </c>
      <c r="D41" s="584">
        <v>8316</v>
      </c>
      <c r="E41" s="697">
        <v>17.635457533665573</v>
      </c>
      <c r="F41" s="584">
        <v>3066</v>
      </c>
    </row>
    <row r="42" spans="1:6" s="296" customFormat="1" ht="15.75" customHeight="1">
      <c r="A42" s="699" t="s">
        <v>655</v>
      </c>
      <c r="B42" s="423" t="s">
        <v>656</v>
      </c>
      <c r="C42" s="584">
        <v>111337</v>
      </c>
      <c r="D42" s="584">
        <v>4900</v>
      </c>
      <c r="E42" s="697">
        <v>4.401052659942337</v>
      </c>
      <c r="F42" s="584">
        <v>900</v>
      </c>
    </row>
    <row r="43" spans="1:6" s="296" customFormat="1" ht="15.75" customHeight="1">
      <c r="A43" s="699" t="s">
        <v>657</v>
      </c>
      <c r="B43" s="699" t="s">
        <v>658</v>
      </c>
      <c r="C43" s="584">
        <v>314080</v>
      </c>
      <c r="D43" s="584">
        <v>37174</v>
      </c>
      <c r="E43" s="697">
        <v>11.835838003056546</v>
      </c>
      <c r="F43" s="584">
        <v>11925</v>
      </c>
    </row>
    <row r="44" spans="1:6" s="296" customFormat="1" ht="15.75" customHeight="1">
      <c r="A44" s="701" t="s">
        <v>815</v>
      </c>
      <c r="B44" s="652" t="s">
        <v>816</v>
      </c>
      <c r="C44" s="579">
        <v>8189635</v>
      </c>
      <c r="D44" s="579">
        <v>1262828</v>
      </c>
      <c r="E44" s="695">
        <v>15.419832507797967</v>
      </c>
      <c r="F44" s="579">
        <v>693347</v>
      </c>
    </row>
    <row r="45" spans="1:6" s="296" customFormat="1" ht="15.75" customHeight="1">
      <c r="A45" s="702">
        <v>14.31</v>
      </c>
      <c r="B45" s="654" t="s">
        <v>661</v>
      </c>
      <c r="C45" s="584">
        <v>0</v>
      </c>
      <c r="D45" s="584">
        <v>0</v>
      </c>
      <c r="E45" s="697">
        <v>0</v>
      </c>
      <c r="F45" s="584">
        <v>0</v>
      </c>
    </row>
    <row r="46" spans="1:6" s="296" customFormat="1" ht="15.75" customHeight="1">
      <c r="A46" s="702">
        <v>14.32</v>
      </c>
      <c r="B46" s="654" t="s">
        <v>663</v>
      </c>
      <c r="C46" s="584">
        <v>8189635</v>
      </c>
      <c r="D46" s="584">
        <v>1262828</v>
      </c>
      <c r="E46" s="697">
        <v>15.419832507797967</v>
      </c>
      <c r="F46" s="584">
        <v>693347</v>
      </c>
    </row>
    <row r="47" spans="1:6" s="296" customFormat="1" ht="12.75">
      <c r="A47" s="677"/>
      <c r="C47" s="704"/>
      <c r="D47" s="704"/>
      <c r="E47" s="705"/>
      <c r="F47" s="593"/>
    </row>
    <row r="48" spans="1:6" ht="50.25" customHeight="1">
      <c r="A48" s="886" t="s">
        <v>1002</v>
      </c>
      <c r="B48" s="886"/>
      <c r="C48" s="886"/>
      <c r="D48" s="886"/>
      <c r="E48" s="886"/>
      <c r="F48" s="886"/>
    </row>
    <row r="49" spans="1:6" ht="28.5" customHeight="1">
      <c r="A49" s="706" t="s">
        <v>1423</v>
      </c>
      <c r="B49" s="643"/>
      <c r="C49" s="643"/>
      <c r="D49" s="707"/>
      <c r="E49" s="708" t="s">
        <v>1148</v>
      </c>
      <c r="F49" s="709"/>
    </row>
    <row r="50" spans="1:5" s="296" customFormat="1" ht="12.75">
      <c r="A50" s="365"/>
      <c r="B50" s="365"/>
      <c r="C50" s="365"/>
      <c r="D50" s="656"/>
      <c r="E50" s="710"/>
    </row>
    <row r="51" spans="1:5" s="296" customFormat="1" ht="12.75">
      <c r="A51" s="365" t="s">
        <v>481</v>
      </c>
      <c r="B51" s="365"/>
      <c r="C51" s="365"/>
      <c r="D51" s="365"/>
      <c r="E51" s="711"/>
    </row>
    <row r="52" spans="1:5" s="296" customFormat="1" ht="12.75">
      <c r="A52" s="657" t="s">
        <v>1151</v>
      </c>
      <c r="B52" s="365"/>
      <c r="C52" s="365"/>
      <c r="D52" s="365"/>
      <c r="E52" s="711"/>
    </row>
    <row r="53" spans="2:5" s="296" customFormat="1" ht="12.75">
      <c r="B53" s="365"/>
      <c r="C53" s="365"/>
      <c r="D53" s="365"/>
      <c r="E53" s="711"/>
    </row>
    <row r="54" spans="1:6" ht="15.75">
      <c r="A54" s="567"/>
      <c r="B54" s="365"/>
      <c r="C54" s="365"/>
      <c r="D54" s="365"/>
      <c r="E54" s="711"/>
      <c r="F54" s="296"/>
    </row>
    <row r="55" spans="3:6" ht="15.75">
      <c r="C55" s="296"/>
      <c r="D55" s="296"/>
      <c r="E55" s="678"/>
      <c r="F55" s="296"/>
    </row>
  </sheetData>
  <mergeCells count="1">
    <mergeCell ref="A48:F48"/>
  </mergeCells>
  <printOptions horizontalCentered="1"/>
  <pageMargins left="0.9448818897637796" right="0.35433070866141736" top="0.5905511811023623" bottom="0.4724409448818898" header="0.2755905511811024" footer="0.1968503937007874"/>
  <pageSetup firstPageNumber="44" useFirstPageNumber="1" fitToHeight="1" fitToWidth="1" horizontalDpi="300" verticalDpi="300" orientation="portrait" paperSize="9" scale="87"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dimension ref="A1:F91"/>
  <sheetViews>
    <sheetView workbookViewId="0" topLeftCell="A61">
      <selection activeCell="A71" sqref="A71:F71"/>
    </sheetView>
  </sheetViews>
  <sheetFormatPr defaultColWidth="9.140625" defaultRowHeight="12.75"/>
  <cols>
    <col min="1" max="1" width="8.00390625" style="677" customWidth="1"/>
    <col min="2" max="2" width="47.140625" style="567" customWidth="1"/>
    <col min="3" max="3" width="11.00390625" style="567" customWidth="1"/>
    <col min="4" max="4" width="10.8515625" style="567" customWidth="1"/>
    <col min="5" max="5" width="11.7109375" style="565" customWidth="1"/>
    <col min="6" max="6" width="10.00390625" style="567" customWidth="1"/>
    <col min="7" max="16384" width="9.140625" style="567" customWidth="1"/>
  </cols>
  <sheetData>
    <row r="1" spans="1:6" s="296" customFormat="1" ht="12.75">
      <c r="A1" s="677"/>
      <c r="E1" s="560"/>
      <c r="F1" s="282" t="s">
        <v>818</v>
      </c>
    </row>
    <row r="2" spans="1:6" s="296" customFormat="1" ht="17.25" customHeight="1">
      <c r="A2" s="913" t="s">
        <v>1426</v>
      </c>
      <c r="B2" s="913"/>
      <c r="C2" s="913"/>
      <c r="D2" s="913"/>
      <c r="E2" s="913"/>
      <c r="F2" s="913"/>
    </row>
    <row r="3" spans="1:5" s="453" customFormat="1" ht="17.25" customHeight="1">
      <c r="A3" s="596"/>
      <c r="B3" s="643"/>
      <c r="C3" s="643"/>
      <c r="D3" s="713"/>
      <c r="E3" s="713"/>
    </row>
    <row r="4" spans="1:6" ht="17.25" customHeight="1">
      <c r="A4" s="766" t="s">
        <v>819</v>
      </c>
      <c r="B4" s="766"/>
      <c r="C4" s="766"/>
      <c r="D4" s="766"/>
      <c r="E4" s="766"/>
      <c r="F4" s="766"/>
    </row>
    <row r="5" spans="1:6" s="296" customFormat="1" ht="17.25" customHeight="1">
      <c r="A5" s="885" t="s">
        <v>953</v>
      </c>
      <c r="B5" s="885"/>
      <c r="C5" s="885"/>
      <c r="D5" s="885"/>
      <c r="E5" s="885"/>
      <c r="F5" s="885"/>
    </row>
    <row r="6" spans="1:6" s="296" customFormat="1" ht="12.75">
      <c r="A6" s="677"/>
      <c r="E6" s="560"/>
      <c r="F6" s="645" t="s">
        <v>1156</v>
      </c>
    </row>
    <row r="7" spans="1:6" s="296" customFormat="1" ht="45.75" customHeight="1">
      <c r="A7" s="621" t="s">
        <v>1527</v>
      </c>
      <c r="B7" s="646" t="s">
        <v>1103</v>
      </c>
      <c r="C7" s="646" t="s">
        <v>425</v>
      </c>
      <c r="D7" s="646" t="s">
        <v>1158</v>
      </c>
      <c r="E7" s="575" t="s">
        <v>487</v>
      </c>
      <c r="F7" s="575" t="s">
        <v>1107</v>
      </c>
    </row>
    <row r="8" spans="1:6" s="296" customFormat="1" ht="12.75">
      <c r="A8" s="647" t="s">
        <v>765</v>
      </c>
      <c r="B8" s="647" t="s">
        <v>766</v>
      </c>
      <c r="C8" s="647" t="s">
        <v>767</v>
      </c>
      <c r="D8" s="647" t="s">
        <v>768</v>
      </c>
      <c r="E8" s="647" t="s">
        <v>769</v>
      </c>
      <c r="F8" s="621" t="s">
        <v>770</v>
      </c>
    </row>
    <row r="9" spans="1:6" s="296" customFormat="1" ht="12.75">
      <c r="A9" s="714" t="s">
        <v>674</v>
      </c>
      <c r="B9" s="652" t="s">
        <v>957</v>
      </c>
      <c r="C9" s="579">
        <v>45628233</v>
      </c>
      <c r="D9" s="579">
        <v>8868963</v>
      </c>
      <c r="E9" s="580">
        <v>19.43744567097306</v>
      </c>
      <c r="F9" s="579">
        <v>4799795</v>
      </c>
    </row>
    <row r="10" spans="1:6" s="296" customFormat="1" ht="12.75">
      <c r="A10" s="714" t="s">
        <v>820</v>
      </c>
      <c r="B10" s="652" t="s">
        <v>821</v>
      </c>
      <c r="C10" s="579">
        <v>57882535</v>
      </c>
      <c r="D10" s="579">
        <v>6263831</v>
      </c>
      <c r="E10" s="580">
        <v>10.821625210436965</v>
      </c>
      <c r="F10" s="579">
        <v>3637091</v>
      </c>
    </row>
    <row r="11" spans="1:6" s="296" customFormat="1" ht="12.75">
      <c r="A11" s="577"/>
      <c r="B11" s="650" t="s">
        <v>855</v>
      </c>
      <c r="C11" s="579">
        <v>38181234</v>
      </c>
      <c r="D11" s="579">
        <v>4591569</v>
      </c>
      <c r="E11" s="580">
        <v>12.025721850687173</v>
      </c>
      <c r="F11" s="579">
        <v>2740906</v>
      </c>
    </row>
    <row r="12" spans="1:6" s="296" customFormat="1" ht="12.75">
      <c r="A12" s="693">
        <v>1000</v>
      </c>
      <c r="B12" s="650" t="s">
        <v>677</v>
      </c>
      <c r="C12" s="584">
        <v>23495583</v>
      </c>
      <c r="D12" s="584">
        <v>2495106</v>
      </c>
      <c r="E12" s="651">
        <v>10.619468348582796</v>
      </c>
      <c r="F12" s="584">
        <v>1445828</v>
      </c>
    </row>
    <row r="13" spans="1:6" s="296" customFormat="1" ht="12.75">
      <c r="A13" s="715">
        <v>1100</v>
      </c>
      <c r="B13" s="699" t="s">
        <v>822</v>
      </c>
      <c r="C13" s="584">
        <v>3857182</v>
      </c>
      <c r="D13" s="584">
        <v>437405</v>
      </c>
      <c r="E13" s="651">
        <v>11.340014549481978</v>
      </c>
      <c r="F13" s="584">
        <v>240473</v>
      </c>
    </row>
    <row r="14" spans="1:6" s="296" customFormat="1" ht="14.25" customHeight="1">
      <c r="A14" s="715">
        <v>1200</v>
      </c>
      <c r="B14" s="699" t="s">
        <v>823</v>
      </c>
      <c r="C14" s="584">
        <v>910405</v>
      </c>
      <c r="D14" s="584">
        <v>110141</v>
      </c>
      <c r="E14" s="651">
        <v>12.098022308752698</v>
      </c>
      <c r="F14" s="584">
        <v>58398</v>
      </c>
    </row>
    <row r="15" spans="1:6" s="296" customFormat="1" ht="12.75">
      <c r="A15" s="715">
        <v>1300</v>
      </c>
      <c r="B15" s="699" t="s">
        <v>824</v>
      </c>
      <c r="C15" s="584">
        <v>134363</v>
      </c>
      <c r="D15" s="584">
        <v>36236</v>
      </c>
      <c r="E15" s="651">
        <v>26.968733952055253</v>
      </c>
      <c r="F15" s="584">
        <v>29483</v>
      </c>
    </row>
    <row r="16" spans="1:6" s="296" customFormat="1" ht="12.75">
      <c r="A16" s="715">
        <v>1400</v>
      </c>
      <c r="B16" s="699" t="s">
        <v>825</v>
      </c>
      <c r="C16" s="584">
        <v>16793758</v>
      </c>
      <c r="D16" s="584">
        <v>1678525</v>
      </c>
      <c r="E16" s="651">
        <v>9.994933831963042</v>
      </c>
      <c r="F16" s="584">
        <v>981906</v>
      </c>
    </row>
    <row r="17" spans="1:6" s="560" customFormat="1" ht="27" customHeight="1">
      <c r="A17" s="613">
        <v>1455</v>
      </c>
      <c r="B17" s="614" t="s">
        <v>686</v>
      </c>
      <c r="C17" s="185" t="s">
        <v>826</v>
      </c>
      <c r="D17" s="185" t="s">
        <v>827</v>
      </c>
      <c r="E17" s="664">
        <v>6.310319227913882</v>
      </c>
      <c r="F17" s="584">
        <v>746</v>
      </c>
    </row>
    <row r="18" spans="1:6" s="560" customFormat="1" ht="55.5" customHeight="1">
      <c r="A18" s="613">
        <v>1456</v>
      </c>
      <c r="B18" s="614" t="s">
        <v>1632</v>
      </c>
      <c r="C18" s="185" t="s">
        <v>828</v>
      </c>
      <c r="D18" s="185" t="s">
        <v>829</v>
      </c>
      <c r="E18" s="664">
        <v>0</v>
      </c>
      <c r="F18" s="584">
        <v>0</v>
      </c>
    </row>
    <row r="19" spans="1:6" s="565" customFormat="1" ht="15.75">
      <c r="A19" s="617">
        <v>1491</v>
      </c>
      <c r="B19" s="618" t="s">
        <v>1633</v>
      </c>
      <c r="C19" s="584">
        <v>0</v>
      </c>
      <c r="D19" s="584">
        <v>0</v>
      </c>
      <c r="E19" s="651">
        <v>0</v>
      </c>
      <c r="F19" s="584">
        <v>0</v>
      </c>
    </row>
    <row r="20" spans="1:6" s="565" customFormat="1" ht="15.75">
      <c r="A20" s="617">
        <v>1492</v>
      </c>
      <c r="B20" s="618" t="s">
        <v>1634</v>
      </c>
      <c r="C20" s="584">
        <v>206952</v>
      </c>
      <c r="D20" s="584">
        <v>78573</v>
      </c>
      <c r="E20" s="651">
        <v>37.96677490432564</v>
      </c>
      <c r="F20" s="584">
        <v>78325</v>
      </c>
    </row>
    <row r="21" spans="1:6" s="565" customFormat="1" ht="15.75">
      <c r="A21" s="617">
        <v>1493</v>
      </c>
      <c r="B21" s="618" t="s">
        <v>1635</v>
      </c>
      <c r="C21" s="584">
        <v>90700</v>
      </c>
      <c r="D21" s="584">
        <v>16</v>
      </c>
      <c r="E21" s="651">
        <v>0.017640573318632856</v>
      </c>
      <c r="F21" s="584">
        <v>16</v>
      </c>
    </row>
    <row r="22" spans="1:6" s="565" customFormat="1" ht="15.75">
      <c r="A22" s="617">
        <v>1499</v>
      </c>
      <c r="B22" s="618" t="s">
        <v>1637</v>
      </c>
      <c r="C22" s="584">
        <v>50728</v>
      </c>
      <c r="D22" s="584">
        <v>2285</v>
      </c>
      <c r="E22" s="651">
        <v>4.504415707301687</v>
      </c>
      <c r="F22" s="584">
        <v>-1356</v>
      </c>
    </row>
    <row r="23" spans="1:6" s="296" customFormat="1" ht="25.5">
      <c r="A23" s="715">
        <v>1500</v>
      </c>
      <c r="B23" s="699" t="s">
        <v>830</v>
      </c>
      <c r="C23" s="584">
        <v>1765844</v>
      </c>
      <c r="D23" s="584">
        <v>229820</v>
      </c>
      <c r="E23" s="651">
        <v>13.014739693880092</v>
      </c>
      <c r="F23" s="584">
        <v>133919</v>
      </c>
    </row>
    <row r="24" spans="1:6" s="296" customFormat="1" ht="12.75">
      <c r="A24" s="613">
        <v>1564</v>
      </c>
      <c r="B24" s="614" t="s">
        <v>695</v>
      </c>
      <c r="C24" s="185" t="s">
        <v>829</v>
      </c>
      <c r="D24" s="185" t="s">
        <v>829</v>
      </c>
      <c r="E24" s="664">
        <v>0</v>
      </c>
      <c r="F24" s="584">
        <v>0</v>
      </c>
    </row>
    <row r="25" spans="1:6" s="296" customFormat="1" ht="12.75">
      <c r="A25" s="613">
        <v>1565</v>
      </c>
      <c r="B25" s="620" t="s">
        <v>697</v>
      </c>
      <c r="C25" s="185" t="s">
        <v>829</v>
      </c>
      <c r="D25" s="185" t="s">
        <v>829</v>
      </c>
      <c r="E25" s="664">
        <v>0</v>
      </c>
      <c r="F25" s="584">
        <v>0</v>
      </c>
    </row>
    <row r="26" spans="1:6" s="296" customFormat="1" ht="12.75">
      <c r="A26" s="715">
        <v>1600</v>
      </c>
      <c r="B26" s="699" t="s">
        <v>831</v>
      </c>
      <c r="C26" s="584">
        <v>34031</v>
      </c>
      <c r="D26" s="584">
        <v>2979</v>
      </c>
      <c r="E26" s="651">
        <v>8.7537833152126</v>
      </c>
      <c r="F26" s="584">
        <v>1649</v>
      </c>
    </row>
    <row r="27" spans="1:6" s="296" customFormat="1" ht="12.75">
      <c r="A27" s="693">
        <v>2000</v>
      </c>
      <c r="B27" s="716" t="s">
        <v>832</v>
      </c>
      <c r="C27" s="579">
        <v>62983</v>
      </c>
      <c r="D27" s="579">
        <v>8390</v>
      </c>
      <c r="E27" s="580">
        <v>13.321054887826875</v>
      </c>
      <c r="F27" s="579">
        <v>1748</v>
      </c>
    </row>
    <row r="28" spans="1:6" s="296" customFormat="1" ht="12.75">
      <c r="A28" s="621" t="s">
        <v>701</v>
      </c>
      <c r="B28" s="699" t="s">
        <v>702</v>
      </c>
      <c r="C28" s="584">
        <v>61647</v>
      </c>
      <c r="D28" s="584">
        <v>8232</v>
      </c>
      <c r="E28" s="651">
        <v>13.353447856343376</v>
      </c>
      <c r="F28" s="584">
        <v>1670</v>
      </c>
    </row>
    <row r="29" spans="1:6" s="296" customFormat="1" ht="12" customHeight="1">
      <c r="A29" s="589" t="s">
        <v>703</v>
      </c>
      <c r="B29" s="628" t="s">
        <v>833</v>
      </c>
      <c r="C29" s="584">
        <v>0</v>
      </c>
      <c r="D29" s="584">
        <v>74</v>
      </c>
      <c r="E29" s="651">
        <v>0</v>
      </c>
      <c r="F29" s="584">
        <v>0</v>
      </c>
    </row>
    <row r="30" spans="1:6" ht="25.5">
      <c r="A30" s="589" t="s">
        <v>834</v>
      </c>
      <c r="B30" s="628" t="s">
        <v>835</v>
      </c>
      <c r="C30" s="584">
        <v>36563</v>
      </c>
      <c r="D30" s="584">
        <v>3192</v>
      </c>
      <c r="E30" s="651">
        <v>8.730137023767197</v>
      </c>
      <c r="F30" s="584">
        <v>-657</v>
      </c>
    </row>
    <row r="31" spans="1:6" s="296" customFormat="1" ht="12.75">
      <c r="A31" s="589" t="s">
        <v>706</v>
      </c>
      <c r="B31" s="628" t="s">
        <v>836</v>
      </c>
      <c r="C31" s="584">
        <v>25084</v>
      </c>
      <c r="D31" s="584">
        <v>4966</v>
      </c>
      <c r="E31" s="651">
        <v>19.797480465635463</v>
      </c>
      <c r="F31" s="584">
        <v>2327</v>
      </c>
    </row>
    <row r="32" spans="1:6" s="296" customFormat="1" ht="12.75">
      <c r="A32" s="621" t="s">
        <v>708</v>
      </c>
      <c r="B32" s="699" t="s">
        <v>709</v>
      </c>
      <c r="C32" s="584">
        <v>0</v>
      </c>
      <c r="D32" s="584">
        <v>0</v>
      </c>
      <c r="E32" s="651">
        <v>0</v>
      </c>
      <c r="F32" s="584">
        <v>0</v>
      </c>
    </row>
    <row r="33" spans="1:6" s="296" customFormat="1" ht="14.25" customHeight="1">
      <c r="A33" s="621" t="s">
        <v>710</v>
      </c>
      <c r="B33" s="699" t="s">
        <v>711</v>
      </c>
      <c r="C33" s="584">
        <v>1336</v>
      </c>
      <c r="D33" s="584">
        <v>158</v>
      </c>
      <c r="E33" s="651">
        <v>11.826347305389222</v>
      </c>
      <c r="F33" s="584">
        <v>78</v>
      </c>
    </row>
    <row r="34" spans="1:6" s="296" customFormat="1" ht="12.75">
      <c r="A34" s="693">
        <v>3000</v>
      </c>
      <c r="B34" s="716" t="s">
        <v>837</v>
      </c>
      <c r="C34" s="579">
        <v>14622668</v>
      </c>
      <c r="D34" s="579">
        <v>2088073</v>
      </c>
      <c r="E34" s="580">
        <v>14.279699162970807</v>
      </c>
      <c r="F34" s="579">
        <v>1293330</v>
      </c>
    </row>
    <row r="35" spans="1:6" s="296" customFormat="1" ht="12.75">
      <c r="A35" s="715">
        <v>3100</v>
      </c>
      <c r="B35" s="699" t="s">
        <v>1550</v>
      </c>
      <c r="C35" s="584">
        <v>54331</v>
      </c>
      <c r="D35" s="584">
        <v>4284</v>
      </c>
      <c r="E35" s="651">
        <v>7.885001196370396</v>
      </c>
      <c r="F35" s="584">
        <v>496</v>
      </c>
    </row>
    <row r="36" spans="1:6" s="296" customFormat="1" ht="12.75" customHeight="1">
      <c r="A36" s="715">
        <v>3400</v>
      </c>
      <c r="B36" s="699" t="s">
        <v>1553</v>
      </c>
      <c r="C36" s="584">
        <v>5761952</v>
      </c>
      <c r="D36" s="584">
        <v>740543</v>
      </c>
      <c r="E36" s="651">
        <v>12.852293805987971</v>
      </c>
      <c r="F36" s="584">
        <v>538502</v>
      </c>
    </row>
    <row r="37" spans="1:6" s="296" customFormat="1" ht="12.75">
      <c r="A37" s="715">
        <v>3500</v>
      </c>
      <c r="B37" s="699" t="s">
        <v>1555</v>
      </c>
      <c r="C37" s="584">
        <v>513842</v>
      </c>
      <c r="D37" s="584">
        <v>80134</v>
      </c>
      <c r="E37" s="651">
        <v>15.595066187660796</v>
      </c>
      <c r="F37" s="584">
        <v>63294</v>
      </c>
    </row>
    <row r="38" spans="1:6" s="296" customFormat="1" ht="12.75">
      <c r="A38" s="589" t="s">
        <v>716</v>
      </c>
      <c r="B38" s="628" t="s">
        <v>1645</v>
      </c>
      <c r="C38" s="185">
        <v>67041</v>
      </c>
      <c r="D38" s="185">
        <v>16570</v>
      </c>
      <c r="E38" s="664">
        <v>24.71621843349592</v>
      </c>
      <c r="F38" s="584">
        <v>6227</v>
      </c>
    </row>
    <row r="39" spans="1:6" s="296" customFormat="1" ht="12.75">
      <c r="A39" s="589" t="s">
        <v>717</v>
      </c>
      <c r="B39" s="629" t="s">
        <v>718</v>
      </c>
      <c r="C39" s="185">
        <v>0</v>
      </c>
      <c r="D39" s="185">
        <v>0</v>
      </c>
      <c r="E39" s="664">
        <v>0</v>
      </c>
      <c r="F39" s="584">
        <v>0</v>
      </c>
    </row>
    <row r="40" spans="1:6" s="296" customFormat="1" ht="12.75">
      <c r="A40" s="589" t="s">
        <v>719</v>
      </c>
      <c r="B40" s="629" t="s">
        <v>720</v>
      </c>
      <c r="C40" s="185">
        <v>720</v>
      </c>
      <c r="D40" s="185">
        <v>0</v>
      </c>
      <c r="E40" s="664">
        <v>0</v>
      </c>
      <c r="F40" s="584">
        <v>0</v>
      </c>
    </row>
    <row r="41" spans="1:6" ht="15.75">
      <c r="A41" s="621">
        <v>3600</v>
      </c>
      <c r="B41" s="699" t="s">
        <v>838</v>
      </c>
      <c r="C41" s="584">
        <v>102908</v>
      </c>
      <c r="D41" s="584">
        <v>284</v>
      </c>
      <c r="E41" s="651">
        <v>0.27597465697516227</v>
      </c>
      <c r="F41" s="584">
        <v>-2309</v>
      </c>
    </row>
    <row r="42" spans="1:6" s="296" customFormat="1" ht="15.75" customHeight="1">
      <c r="A42" s="621" t="s">
        <v>839</v>
      </c>
      <c r="B42" s="699" t="s">
        <v>840</v>
      </c>
      <c r="C42" s="584">
        <v>8189635</v>
      </c>
      <c r="D42" s="584">
        <v>1262828</v>
      </c>
      <c r="E42" s="651">
        <v>15.419832507797967</v>
      </c>
      <c r="F42" s="584">
        <v>693347</v>
      </c>
    </row>
    <row r="43" spans="1:6" s="296" customFormat="1" ht="39.75" customHeight="1">
      <c r="A43" s="589" t="s">
        <v>841</v>
      </c>
      <c r="B43" s="628" t="s">
        <v>842</v>
      </c>
      <c r="C43" s="584">
        <v>0</v>
      </c>
      <c r="D43" s="584">
        <v>0</v>
      </c>
      <c r="E43" s="651">
        <v>0</v>
      </c>
      <c r="F43" s="584">
        <v>0</v>
      </c>
    </row>
    <row r="44" spans="1:6" s="296" customFormat="1" ht="12.75">
      <c r="A44" s="621">
        <v>3900</v>
      </c>
      <c r="B44" s="699" t="s">
        <v>1563</v>
      </c>
      <c r="C44" s="584">
        <v>0</v>
      </c>
      <c r="D44" s="584">
        <v>0</v>
      </c>
      <c r="E44" s="651">
        <v>0</v>
      </c>
      <c r="F44" s="584">
        <v>0</v>
      </c>
    </row>
    <row r="45" spans="1:6" s="296" customFormat="1" ht="12.75">
      <c r="A45" s="717">
        <v>3910</v>
      </c>
      <c r="B45" s="718" t="s">
        <v>724</v>
      </c>
      <c r="C45" s="584">
        <v>0</v>
      </c>
      <c r="D45" s="584">
        <v>0</v>
      </c>
      <c r="E45" s="651">
        <v>0</v>
      </c>
      <c r="F45" s="584">
        <v>0</v>
      </c>
    </row>
    <row r="46" spans="1:6" s="296" customFormat="1" ht="15.75" customHeight="1">
      <c r="A46" s="693"/>
      <c r="B46" s="650" t="s">
        <v>756</v>
      </c>
      <c r="C46" s="579">
        <v>19701301</v>
      </c>
      <c r="D46" s="579">
        <v>1672262</v>
      </c>
      <c r="E46" s="580">
        <v>8.48807903599869</v>
      </c>
      <c r="F46" s="579">
        <v>896185</v>
      </c>
    </row>
    <row r="47" spans="1:6" s="296" customFormat="1" ht="12.75">
      <c r="A47" s="693">
        <v>4000</v>
      </c>
      <c r="B47" s="716" t="s">
        <v>726</v>
      </c>
      <c r="C47" s="584">
        <v>17070095</v>
      </c>
      <c r="D47" s="584">
        <v>1568978</v>
      </c>
      <c r="E47" s="651">
        <v>9.191384113562345</v>
      </c>
      <c r="F47" s="584">
        <v>808307</v>
      </c>
    </row>
    <row r="48" spans="1:6" s="296" customFormat="1" ht="25.5">
      <c r="A48" s="719" t="s">
        <v>843</v>
      </c>
      <c r="B48" s="628" t="s">
        <v>844</v>
      </c>
      <c r="C48" s="584">
        <v>0</v>
      </c>
      <c r="D48" s="584">
        <v>0</v>
      </c>
      <c r="E48" s="651">
        <v>0</v>
      </c>
      <c r="F48" s="584">
        <v>0</v>
      </c>
    </row>
    <row r="49" spans="1:6" s="296" customFormat="1" ht="38.25">
      <c r="A49" s="589" t="s">
        <v>845</v>
      </c>
      <c r="B49" s="623" t="s">
        <v>846</v>
      </c>
      <c r="C49" s="584">
        <v>0</v>
      </c>
      <c r="D49" s="584">
        <v>0</v>
      </c>
      <c r="E49" s="651">
        <v>0</v>
      </c>
      <c r="F49" s="584">
        <v>0</v>
      </c>
    </row>
    <row r="50" spans="1:6" s="296" customFormat="1" ht="14.25" customHeight="1">
      <c r="A50" s="577">
        <v>6000</v>
      </c>
      <c r="B50" s="716" t="s">
        <v>730</v>
      </c>
      <c r="C50" s="584">
        <v>45600</v>
      </c>
      <c r="D50" s="584">
        <v>0</v>
      </c>
      <c r="E50" s="651">
        <v>0</v>
      </c>
      <c r="F50" s="584">
        <v>0</v>
      </c>
    </row>
    <row r="51" spans="1:6" s="296" customFormat="1" ht="12.75">
      <c r="A51" s="577">
        <v>7000</v>
      </c>
      <c r="B51" s="716" t="s">
        <v>731</v>
      </c>
      <c r="C51" s="584">
        <v>2585606</v>
      </c>
      <c r="D51" s="584">
        <v>103284</v>
      </c>
      <c r="E51" s="651">
        <v>3.9945761264477264</v>
      </c>
      <c r="F51" s="584">
        <v>87878</v>
      </c>
    </row>
    <row r="52" spans="1:6" s="296" customFormat="1" ht="16.5" customHeight="1">
      <c r="A52" s="719" t="s">
        <v>847</v>
      </c>
      <c r="B52" s="628" t="s">
        <v>732</v>
      </c>
      <c r="C52" s="584">
        <v>0</v>
      </c>
      <c r="D52" s="584">
        <v>0</v>
      </c>
      <c r="E52" s="651">
        <v>0</v>
      </c>
      <c r="F52" s="584">
        <v>0</v>
      </c>
    </row>
    <row r="53" spans="1:6" s="296" customFormat="1" ht="38.25">
      <c r="A53" s="589" t="s">
        <v>848</v>
      </c>
      <c r="B53" s="623" t="s">
        <v>849</v>
      </c>
      <c r="C53" s="584">
        <v>0</v>
      </c>
      <c r="D53" s="584">
        <v>0</v>
      </c>
      <c r="E53" s="651">
        <v>0</v>
      </c>
      <c r="F53" s="584">
        <v>0</v>
      </c>
    </row>
    <row r="54" spans="1:6" s="296" customFormat="1" ht="12.75">
      <c r="A54" s="693" t="s">
        <v>734</v>
      </c>
      <c r="B54" s="650" t="s">
        <v>856</v>
      </c>
      <c r="C54" s="579">
        <v>-432082</v>
      </c>
      <c r="D54" s="579">
        <v>627120</v>
      </c>
      <c r="E54" s="580">
        <v>-145.13911711202968</v>
      </c>
      <c r="F54" s="579">
        <v>32768</v>
      </c>
    </row>
    <row r="55" spans="1:6" s="296" customFormat="1" ht="12.75">
      <c r="A55" s="715">
        <v>8100</v>
      </c>
      <c r="B55" s="654" t="s">
        <v>850</v>
      </c>
      <c r="C55" s="584">
        <v>1191897</v>
      </c>
      <c r="D55" s="584">
        <v>765087</v>
      </c>
      <c r="E55" s="651">
        <v>64.19069768612556</v>
      </c>
      <c r="F55" s="584">
        <v>124235</v>
      </c>
    </row>
    <row r="56" spans="1:6" s="145" customFormat="1" ht="12.75">
      <c r="A56" s="632">
        <v>8112</v>
      </c>
      <c r="B56" s="633" t="s">
        <v>851</v>
      </c>
      <c r="C56" s="185">
        <v>29000</v>
      </c>
      <c r="D56" s="185">
        <v>8400</v>
      </c>
      <c r="E56" s="664">
        <v>28.965517241379313</v>
      </c>
      <c r="F56" s="584">
        <v>2900</v>
      </c>
    </row>
    <row r="57" spans="1:6" s="296" customFormat="1" ht="13.5" customHeight="1">
      <c r="A57" s="715">
        <v>8200</v>
      </c>
      <c r="B57" s="720" t="s">
        <v>852</v>
      </c>
      <c r="C57" s="721">
        <v>1623979</v>
      </c>
      <c r="D57" s="721">
        <v>137967</v>
      </c>
      <c r="E57" s="722">
        <v>8.495614783196089</v>
      </c>
      <c r="F57" s="584">
        <v>91467</v>
      </c>
    </row>
    <row r="58" spans="1:6" s="296" customFormat="1" ht="13.5" customHeight="1">
      <c r="A58" s="632">
        <v>8212</v>
      </c>
      <c r="B58" s="633" t="s">
        <v>853</v>
      </c>
      <c r="C58" s="721">
        <v>38478</v>
      </c>
      <c r="D58" s="721">
        <v>13296</v>
      </c>
      <c r="E58" s="722">
        <v>34.554810541088415</v>
      </c>
      <c r="F58" s="584">
        <v>9238</v>
      </c>
    </row>
    <row r="59" spans="1:6" s="296" customFormat="1" ht="13.5" customHeight="1">
      <c r="A59" s="724" t="s">
        <v>741</v>
      </c>
      <c r="B59" s="180" t="s">
        <v>857</v>
      </c>
      <c r="C59" s="725">
        <v>57450453</v>
      </c>
      <c r="D59" s="725">
        <v>6890951</v>
      </c>
      <c r="E59" s="726">
        <v>11.994598197511166</v>
      </c>
      <c r="F59" s="725">
        <v>3669859</v>
      </c>
    </row>
    <row r="60" spans="1:6" s="296" customFormat="1" ht="14.25" customHeight="1">
      <c r="A60" s="693" t="s">
        <v>743</v>
      </c>
      <c r="B60" s="428" t="s">
        <v>858</v>
      </c>
      <c r="C60" s="725">
        <v>-11822220</v>
      </c>
      <c r="D60" s="725">
        <v>1978012</v>
      </c>
      <c r="E60" s="726" t="s">
        <v>1110</v>
      </c>
      <c r="F60" s="725">
        <v>1129936</v>
      </c>
    </row>
    <row r="61" spans="1:6" s="296" customFormat="1" ht="12.75">
      <c r="A61" s="693" t="s">
        <v>745</v>
      </c>
      <c r="B61" s="530" t="s">
        <v>859</v>
      </c>
      <c r="C61" s="725">
        <v>11822220</v>
      </c>
      <c r="D61" s="725">
        <v>-1978012</v>
      </c>
      <c r="E61" s="726" t="s">
        <v>1110</v>
      </c>
      <c r="F61" s="725">
        <v>-1129936</v>
      </c>
    </row>
    <row r="62" spans="1:6" s="296" customFormat="1" ht="18" customHeight="1">
      <c r="A62" s="724" t="s">
        <v>488</v>
      </c>
      <c r="B62" s="468" t="s">
        <v>759</v>
      </c>
      <c r="C62" s="579">
        <v>50484</v>
      </c>
      <c r="D62" s="579">
        <v>-4150</v>
      </c>
      <c r="E62" s="580">
        <v>-8.220426273670867</v>
      </c>
      <c r="F62" s="579">
        <v>-2600</v>
      </c>
    </row>
    <row r="63" spans="1:6" s="296" customFormat="1" ht="12.75">
      <c r="A63" s="728" t="s">
        <v>488</v>
      </c>
      <c r="B63" s="729" t="s">
        <v>748</v>
      </c>
      <c r="C63" s="730">
        <v>9264</v>
      </c>
      <c r="D63" s="730">
        <v>-950</v>
      </c>
      <c r="E63" s="731">
        <v>-10.25474956822107</v>
      </c>
      <c r="F63" s="584">
        <v>-1000</v>
      </c>
    </row>
    <row r="64" spans="1:6" s="296" customFormat="1" ht="12.75">
      <c r="A64" s="728" t="s">
        <v>488</v>
      </c>
      <c r="B64" s="729" t="s">
        <v>854</v>
      </c>
      <c r="C64" s="730">
        <v>41220</v>
      </c>
      <c r="D64" s="730">
        <v>-3200</v>
      </c>
      <c r="E64" s="731">
        <v>-7.763221737020863</v>
      </c>
      <c r="F64" s="584">
        <v>-1600</v>
      </c>
    </row>
    <row r="65" spans="1:6" s="296" customFormat="1" ht="14.25" customHeight="1">
      <c r="A65" s="724" t="s">
        <v>488</v>
      </c>
      <c r="B65" s="468" t="s">
        <v>760</v>
      </c>
      <c r="C65" s="579">
        <v>11650946</v>
      </c>
      <c r="D65" s="579">
        <v>-1974915</v>
      </c>
      <c r="E65" s="580">
        <v>-16.95068366122373</v>
      </c>
      <c r="F65" s="579">
        <v>-1129655</v>
      </c>
    </row>
    <row r="66" spans="1:6" s="296" customFormat="1" ht="12.75">
      <c r="A66" s="732" t="s">
        <v>488</v>
      </c>
      <c r="B66" s="469" t="s">
        <v>750</v>
      </c>
      <c r="C66" s="584">
        <v>14830215</v>
      </c>
      <c r="D66" s="584">
        <v>19780662</v>
      </c>
      <c r="E66" s="651">
        <v>133.38081747297664</v>
      </c>
      <c r="F66" s="584">
        <v>33468</v>
      </c>
    </row>
    <row r="67" spans="1:6" s="296" customFormat="1" ht="12.75">
      <c r="A67" s="732" t="s">
        <v>488</v>
      </c>
      <c r="B67" s="469" t="s">
        <v>751</v>
      </c>
      <c r="C67" s="584">
        <v>3179269</v>
      </c>
      <c r="D67" s="584">
        <v>21755577</v>
      </c>
      <c r="E67" s="651">
        <v>684.2949432715508</v>
      </c>
      <c r="F67" s="584">
        <v>1163123</v>
      </c>
    </row>
    <row r="68" spans="1:6" s="296" customFormat="1" ht="13.5" customHeight="1">
      <c r="A68" s="732" t="s">
        <v>488</v>
      </c>
      <c r="B68" s="468" t="s">
        <v>752</v>
      </c>
      <c r="C68" s="584">
        <v>0</v>
      </c>
      <c r="D68" s="584">
        <v>0</v>
      </c>
      <c r="E68" s="651">
        <v>0</v>
      </c>
      <c r="F68" s="584">
        <v>101</v>
      </c>
    </row>
    <row r="69" spans="1:6" s="296" customFormat="1" ht="13.5" customHeight="1">
      <c r="A69" s="732" t="s">
        <v>488</v>
      </c>
      <c r="B69" s="468" t="s">
        <v>753</v>
      </c>
      <c r="C69" s="584">
        <v>120790</v>
      </c>
      <c r="D69" s="584">
        <v>1053</v>
      </c>
      <c r="E69" s="651">
        <v>0.8717609073598807</v>
      </c>
      <c r="F69" s="584">
        <v>2218</v>
      </c>
    </row>
    <row r="70" spans="1:6" s="296" customFormat="1" ht="18" customHeight="1">
      <c r="A70" s="276"/>
      <c r="B70" s="733"/>
      <c r="C70" s="593"/>
      <c r="D70" s="593"/>
      <c r="E70" s="593"/>
      <c r="F70" s="412"/>
    </row>
    <row r="71" spans="1:6" s="296" customFormat="1" ht="41.25" customHeight="1">
      <c r="A71" s="886" t="s">
        <v>1002</v>
      </c>
      <c r="B71" s="886"/>
      <c r="C71" s="886"/>
      <c r="D71" s="886"/>
      <c r="E71" s="886"/>
      <c r="F71" s="886"/>
    </row>
    <row r="72" spans="1:5" s="296" customFormat="1" ht="28.5" customHeight="1">
      <c r="A72" s="40" t="s">
        <v>1423</v>
      </c>
      <c r="C72" s="456"/>
      <c r="D72" s="456"/>
      <c r="E72" s="297" t="s">
        <v>1148</v>
      </c>
    </row>
    <row r="73" spans="1:6" s="296" customFormat="1" ht="12.75">
      <c r="A73" s="734"/>
      <c r="B73" s="304"/>
      <c r="E73" s="277"/>
      <c r="F73" s="282"/>
    </row>
    <row r="74" spans="1:6" s="296" customFormat="1" ht="12.75">
      <c r="A74" s="549"/>
      <c r="B74" s="304"/>
      <c r="E74" s="277"/>
      <c r="F74" s="282"/>
    </row>
    <row r="75" spans="1:2" s="296" customFormat="1" ht="12.75">
      <c r="A75" s="734"/>
      <c r="B75" s="304"/>
    </row>
    <row r="76" spans="1:2" s="296" customFormat="1" ht="12.75">
      <c r="A76" s="440"/>
      <c r="B76" s="304"/>
    </row>
    <row r="77" spans="1:6" ht="15.75">
      <c r="A77" s="440"/>
      <c r="C77" s="296"/>
      <c r="D77" s="296"/>
      <c r="E77" s="296"/>
      <c r="F77" s="296"/>
    </row>
    <row r="78" spans="1:6" ht="15.75">
      <c r="A78" s="440"/>
      <c r="C78" s="296"/>
      <c r="D78" s="296"/>
      <c r="E78" s="296"/>
      <c r="F78" s="296"/>
    </row>
    <row r="79" spans="1:6" ht="15.75">
      <c r="A79" s="440"/>
      <c r="B79" s="735"/>
      <c r="F79" s="565"/>
    </row>
    <row r="80" spans="2:6" ht="15.75">
      <c r="B80" s="735"/>
      <c r="E80" s="736"/>
      <c r="F80" s="736"/>
    </row>
    <row r="81" spans="1:6" s="596" customFormat="1" ht="15.75">
      <c r="A81" s="677"/>
      <c r="D81" s="567"/>
      <c r="E81" s="565"/>
      <c r="F81" s="565"/>
    </row>
    <row r="83" spans="5:6" ht="15.75">
      <c r="E83" s="736"/>
      <c r="F83" s="596"/>
    </row>
    <row r="84" spans="1:6" s="596" customFormat="1" ht="15.75">
      <c r="A84" s="677"/>
      <c r="C84" s="567"/>
      <c r="D84" s="567"/>
      <c r="E84" s="565"/>
      <c r="F84" s="567"/>
    </row>
    <row r="85" ht="15.75">
      <c r="B85" s="737"/>
    </row>
    <row r="87" ht="15.75">
      <c r="B87" s="738"/>
    </row>
    <row r="90" ht="15.75">
      <c r="A90" s="679" t="s">
        <v>481</v>
      </c>
    </row>
    <row r="91" ht="15.75">
      <c r="A91" s="679" t="s">
        <v>1151</v>
      </c>
    </row>
  </sheetData>
  <mergeCells count="4">
    <mergeCell ref="A2:F2"/>
    <mergeCell ref="A4:F4"/>
    <mergeCell ref="A5:F5"/>
    <mergeCell ref="A71:F71"/>
  </mergeCells>
  <printOptions horizontalCentered="1"/>
  <pageMargins left="0.9055118110236221" right="0.2755905511811024" top="0.6692913385826772" bottom="0.5511811023622047" header="0.3937007874015748" footer="0.2755905511811024"/>
  <pageSetup firstPageNumber="43" useFirstPageNumber="1" horizontalDpi="600" verticalDpi="600" orientation="portrait" paperSize="9" scale="92" r:id="rId1"/>
  <headerFooter alignWithMargins="0">
    <oddFooter>&amp;R&amp;P</oddFooter>
  </headerFooter>
  <rowBreaks count="1" manualBreakCount="1">
    <brk id="45" max="5" man="1"/>
  </rowBreaks>
</worksheet>
</file>

<file path=xl/worksheets/sheet19.xml><?xml version="1.0" encoding="utf-8"?>
<worksheet xmlns="http://schemas.openxmlformats.org/spreadsheetml/2006/main" xmlns:r="http://schemas.openxmlformats.org/officeDocument/2006/relationships">
  <dimension ref="A1:F75"/>
  <sheetViews>
    <sheetView workbookViewId="0" topLeftCell="A48">
      <selection activeCell="A57" sqref="A57:F57"/>
    </sheetView>
  </sheetViews>
  <sheetFormatPr defaultColWidth="9.140625" defaultRowHeight="17.25" customHeight="1"/>
  <cols>
    <col min="1" max="1" width="6.57421875" style="296" customWidth="1"/>
    <col min="2" max="2" width="39.8515625" style="365" customWidth="1"/>
    <col min="3" max="3" width="10.57421875" style="284" customWidth="1"/>
    <col min="4" max="4" width="12.7109375" style="365" customWidth="1"/>
    <col min="5" max="5" width="11.140625" style="284" customWidth="1"/>
    <col min="6" max="6" width="9.140625" style="443" customWidth="1"/>
    <col min="7" max="16384" width="9.140625" style="296" customWidth="1"/>
  </cols>
  <sheetData>
    <row r="1" spans="5:6" ht="17.25" customHeight="1">
      <c r="E1" s="282"/>
      <c r="F1" s="156" t="s">
        <v>860</v>
      </c>
    </row>
    <row r="2" spans="2:3" ht="17.25" customHeight="1">
      <c r="B2" s="296"/>
      <c r="C2" s="282" t="s">
        <v>1252</v>
      </c>
    </row>
    <row r="4" spans="2:6" s="567" customFormat="1" ht="30" customHeight="1">
      <c r="B4" s="703" t="s">
        <v>861</v>
      </c>
      <c r="C4" s="703"/>
      <c r="D4" s="703"/>
      <c r="E4" s="703"/>
      <c r="F4" s="436"/>
    </row>
    <row r="5" spans="2:6" ht="17.25" customHeight="1">
      <c r="B5" s="913" t="s">
        <v>484</v>
      </c>
      <c r="C5" s="913"/>
      <c r="D5" s="913"/>
      <c r="E5" s="913"/>
      <c r="F5" s="758"/>
    </row>
    <row r="6" ht="17.25" customHeight="1">
      <c r="F6" s="608" t="s">
        <v>1156</v>
      </c>
    </row>
    <row r="7" spans="1:6" ht="45.75" customHeight="1">
      <c r="A7" s="621" t="s">
        <v>1527</v>
      </c>
      <c r="B7" s="646" t="s">
        <v>1103</v>
      </c>
      <c r="C7" s="739" t="s">
        <v>425</v>
      </c>
      <c r="D7" s="646" t="s">
        <v>1158</v>
      </c>
      <c r="E7" s="575" t="s">
        <v>487</v>
      </c>
      <c r="F7" s="517" t="s">
        <v>1107</v>
      </c>
    </row>
    <row r="8" spans="1:6" ht="12.75">
      <c r="A8" s="647" t="s">
        <v>765</v>
      </c>
      <c r="B8" s="647" t="s">
        <v>766</v>
      </c>
      <c r="C8" s="647" t="s">
        <v>767</v>
      </c>
      <c r="D8" s="647" t="s">
        <v>768</v>
      </c>
      <c r="E8" s="647" t="s">
        <v>769</v>
      </c>
      <c r="F8" s="647" t="s">
        <v>770</v>
      </c>
    </row>
    <row r="9" spans="1:6" ht="12.75">
      <c r="A9" s="693" t="s">
        <v>674</v>
      </c>
      <c r="B9" s="652" t="s">
        <v>871</v>
      </c>
      <c r="C9" s="579">
        <v>2438747</v>
      </c>
      <c r="D9" s="19">
        <v>314611</v>
      </c>
      <c r="E9" s="580">
        <v>0.1290051817593215</v>
      </c>
      <c r="F9" s="183">
        <v>186311</v>
      </c>
    </row>
    <row r="10" spans="1:6" ht="31.5" customHeight="1">
      <c r="A10" s="740"/>
      <c r="B10" s="650" t="s">
        <v>872</v>
      </c>
      <c r="C10" s="584">
        <v>2438417</v>
      </c>
      <c r="D10" s="741">
        <v>314611</v>
      </c>
      <c r="E10" s="580">
        <v>12.902264050816575</v>
      </c>
      <c r="F10" s="185">
        <v>186311</v>
      </c>
    </row>
    <row r="11" spans="1:6" ht="25.5">
      <c r="A11" s="696"/>
      <c r="B11" s="742" t="s">
        <v>862</v>
      </c>
      <c r="C11" s="584">
        <v>1903041</v>
      </c>
      <c r="D11" s="741">
        <v>249509</v>
      </c>
      <c r="E11" s="580">
        <v>13.11106802218134</v>
      </c>
      <c r="F11" s="336">
        <v>142746</v>
      </c>
    </row>
    <row r="12" spans="1:6" ht="25.5">
      <c r="A12" s="696"/>
      <c r="B12" s="742" t="s">
        <v>863</v>
      </c>
      <c r="C12" s="584">
        <v>535376</v>
      </c>
      <c r="D12" s="741">
        <v>65102</v>
      </c>
      <c r="E12" s="580">
        <v>12.160052000836796</v>
      </c>
      <c r="F12" s="336">
        <v>43565</v>
      </c>
    </row>
    <row r="13" spans="1:6" ht="29.25" customHeight="1">
      <c r="A13" s="740"/>
      <c r="B13" s="652" t="s">
        <v>864</v>
      </c>
      <c r="C13" s="584">
        <v>330</v>
      </c>
      <c r="D13" s="741">
        <v>0</v>
      </c>
      <c r="E13" s="580">
        <v>0</v>
      </c>
      <c r="F13" s="336">
        <v>0</v>
      </c>
    </row>
    <row r="14" spans="1:6" ht="16.5" customHeight="1">
      <c r="A14" s="743" t="s">
        <v>675</v>
      </c>
      <c r="B14" s="652" t="s">
        <v>873</v>
      </c>
      <c r="C14" s="579">
        <v>3591025</v>
      </c>
      <c r="D14" s="19">
        <v>296958</v>
      </c>
      <c r="E14" s="580">
        <v>8.269449530426549</v>
      </c>
      <c r="F14" s="183">
        <v>181145</v>
      </c>
    </row>
    <row r="15" spans="1:6" ht="12.75">
      <c r="A15" s="744"/>
      <c r="B15" s="650" t="s">
        <v>874</v>
      </c>
      <c r="C15" s="579">
        <v>2629263</v>
      </c>
      <c r="D15" s="19">
        <v>276062</v>
      </c>
      <c r="E15" s="580">
        <v>10.49959627469751</v>
      </c>
      <c r="F15" s="183">
        <v>166875</v>
      </c>
    </row>
    <row r="16" spans="1:6" ht="12.75">
      <c r="A16" s="693">
        <v>1000</v>
      </c>
      <c r="B16" s="650" t="s">
        <v>1624</v>
      </c>
      <c r="C16" s="584">
        <v>2458536</v>
      </c>
      <c r="D16" s="741">
        <v>262767</v>
      </c>
      <c r="E16" s="580">
        <v>10.687945997129999</v>
      </c>
      <c r="F16" s="185">
        <v>161087</v>
      </c>
    </row>
    <row r="17" spans="1:6" ht="12.75">
      <c r="A17" s="715">
        <v>1100</v>
      </c>
      <c r="B17" s="699" t="s">
        <v>865</v>
      </c>
      <c r="C17" s="584">
        <v>163533</v>
      </c>
      <c r="D17" s="741">
        <v>41056</v>
      </c>
      <c r="E17" s="580">
        <v>25.105636171292645</v>
      </c>
      <c r="F17" s="185">
        <v>30710</v>
      </c>
    </row>
    <row r="18" spans="1:6" ht="12.75">
      <c r="A18" s="715">
        <v>1200</v>
      </c>
      <c r="B18" s="699" t="s">
        <v>681</v>
      </c>
      <c r="C18" s="584">
        <v>44696</v>
      </c>
      <c r="D18" s="741">
        <v>8260</v>
      </c>
      <c r="E18" s="580">
        <v>18.480400930732056</v>
      </c>
      <c r="F18" s="185">
        <v>6607</v>
      </c>
    </row>
    <row r="19" spans="1:6" ht="12.75">
      <c r="A19" s="715">
        <v>1300</v>
      </c>
      <c r="B19" s="699" t="s">
        <v>683</v>
      </c>
      <c r="C19" s="584">
        <v>97724</v>
      </c>
      <c r="D19" s="741">
        <v>15639</v>
      </c>
      <c r="E19" s="580">
        <v>16.00323359665998</v>
      </c>
      <c r="F19" s="185">
        <v>9271</v>
      </c>
    </row>
    <row r="20" spans="1:6" ht="12.75">
      <c r="A20" s="715">
        <v>1400</v>
      </c>
      <c r="B20" s="699" t="s">
        <v>685</v>
      </c>
      <c r="C20" s="584">
        <v>1895370</v>
      </c>
      <c r="D20" s="741">
        <v>168247</v>
      </c>
      <c r="E20" s="580">
        <v>8.876736468341274</v>
      </c>
      <c r="F20" s="185">
        <v>88627</v>
      </c>
    </row>
    <row r="21" spans="1:6" s="148" customFormat="1" ht="36" customHeight="1">
      <c r="A21" s="613">
        <v>1455</v>
      </c>
      <c r="B21" s="614" t="s">
        <v>686</v>
      </c>
      <c r="C21" s="616" t="s">
        <v>829</v>
      </c>
      <c r="D21" s="324">
        <v>0</v>
      </c>
      <c r="E21" s="663">
        <v>0</v>
      </c>
      <c r="F21" s="185">
        <v>0</v>
      </c>
    </row>
    <row r="22" spans="1:6" s="560" customFormat="1" ht="55.5" customHeight="1">
      <c r="A22" s="613">
        <v>1456</v>
      </c>
      <c r="B22" s="614" t="s">
        <v>1632</v>
      </c>
      <c r="C22" s="616" t="s">
        <v>866</v>
      </c>
      <c r="D22" s="324">
        <v>0</v>
      </c>
      <c r="E22" s="580">
        <v>0</v>
      </c>
      <c r="F22" s="185">
        <v>0</v>
      </c>
    </row>
    <row r="23" spans="1:6" s="565" customFormat="1" ht="15.75">
      <c r="A23" s="617">
        <v>1491</v>
      </c>
      <c r="B23" s="618" t="s">
        <v>1633</v>
      </c>
      <c r="C23" s="584">
        <v>25</v>
      </c>
      <c r="D23" s="741">
        <v>25</v>
      </c>
      <c r="E23" s="580">
        <v>100</v>
      </c>
      <c r="F23" s="185">
        <v>25</v>
      </c>
    </row>
    <row r="24" spans="1:6" s="399" customFormat="1" ht="15.75">
      <c r="A24" s="617">
        <v>1492</v>
      </c>
      <c r="B24" s="618" t="s">
        <v>1634</v>
      </c>
      <c r="C24" s="185">
        <v>0</v>
      </c>
      <c r="D24" s="324">
        <v>0</v>
      </c>
      <c r="E24" s="663">
        <v>0</v>
      </c>
      <c r="F24" s="185">
        <v>0</v>
      </c>
    </row>
    <row r="25" spans="1:6" s="399" customFormat="1" ht="15.75">
      <c r="A25" s="617">
        <v>1493</v>
      </c>
      <c r="B25" s="618" t="s">
        <v>1635</v>
      </c>
      <c r="C25" s="185">
        <v>0</v>
      </c>
      <c r="D25" s="324">
        <v>0</v>
      </c>
      <c r="E25" s="663">
        <v>0</v>
      </c>
      <c r="F25" s="185">
        <v>0</v>
      </c>
    </row>
    <row r="26" spans="1:6" s="399" customFormat="1" ht="15.75">
      <c r="A26" s="617">
        <v>1499</v>
      </c>
      <c r="B26" s="618" t="s">
        <v>1637</v>
      </c>
      <c r="C26" s="185">
        <v>0</v>
      </c>
      <c r="D26" s="324">
        <v>0</v>
      </c>
      <c r="E26" s="663">
        <v>0</v>
      </c>
      <c r="F26" s="185">
        <v>0</v>
      </c>
    </row>
    <row r="27" spans="1:6" ht="25.5">
      <c r="A27" s="715">
        <v>1500</v>
      </c>
      <c r="B27" s="699" t="s">
        <v>867</v>
      </c>
      <c r="C27" s="584">
        <v>231804</v>
      </c>
      <c r="D27" s="741">
        <v>27485</v>
      </c>
      <c r="E27" s="580">
        <v>11.856999879208297</v>
      </c>
      <c r="F27" s="185">
        <v>24760</v>
      </c>
    </row>
    <row r="28" spans="1:6" s="148" customFormat="1" ht="16.5" customHeight="1">
      <c r="A28" s="613">
        <v>1564</v>
      </c>
      <c r="B28" s="614" t="s">
        <v>695</v>
      </c>
      <c r="C28" s="616" t="s">
        <v>829</v>
      </c>
      <c r="D28" s="324">
        <v>0</v>
      </c>
      <c r="E28" s="663">
        <v>0</v>
      </c>
      <c r="F28" s="185">
        <v>0</v>
      </c>
    </row>
    <row r="29" spans="1:6" s="560" customFormat="1" ht="12.75">
      <c r="A29" s="613">
        <v>1565</v>
      </c>
      <c r="B29" s="620" t="s">
        <v>697</v>
      </c>
      <c r="C29" s="616" t="s">
        <v>829</v>
      </c>
      <c r="D29" s="324">
        <v>60</v>
      </c>
      <c r="E29" s="580">
        <v>0</v>
      </c>
      <c r="F29" s="185">
        <v>60</v>
      </c>
    </row>
    <row r="30" spans="1:6" ht="12.75">
      <c r="A30" s="715">
        <v>1600</v>
      </c>
      <c r="B30" s="699" t="s">
        <v>699</v>
      </c>
      <c r="C30" s="584">
        <v>25409</v>
      </c>
      <c r="D30" s="741">
        <v>2080</v>
      </c>
      <c r="E30" s="580">
        <v>8.186075799913416</v>
      </c>
      <c r="F30" s="185">
        <v>1112</v>
      </c>
    </row>
    <row r="31" spans="1:6" ht="12.75">
      <c r="A31" s="693">
        <v>3000</v>
      </c>
      <c r="B31" s="716" t="s">
        <v>837</v>
      </c>
      <c r="C31" s="579">
        <v>170727</v>
      </c>
      <c r="D31" s="19">
        <v>13295</v>
      </c>
      <c r="E31" s="580">
        <v>7.7872861351748695</v>
      </c>
      <c r="F31" s="183">
        <v>5788</v>
      </c>
    </row>
    <row r="32" spans="1:6" ht="12.75">
      <c r="A32" s="696">
        <v>3100</v>
      </c>
      <c r="B32" s="699" t="s">
        <v>1550</v>
      </c>
      <c r="C32" s="584">
        <v>0</v>
      </c>
      <c r="D32" s="741">
        <v>0</v>
      </c>
      <c r="E32" s="580">
        <v>0</v>
      </c>
      <c r="F32" s="185">
        <v>0</v>
      </c>
    </row>
    <row r="33" spans="1:6" ht="12.75">
      <c r="A33" s="696">
        <v>3400</v>
      </c>
      <c r="B33" s="699" t="s">
        <v>1553</v>
      </c>
      <c r="C33" s="584">
        <v>146972</v>
      </c>
      <c r="D33" s="741">
        <v>7657</v>
      </c>
      <c r="E33" s="580">
        <v>5.209835887107748</v>
      </c>
      <c r="F33" s="185">
        <v>2848</v>
      </c>
    </row>
    <row r="34" spans="1:6" ht="12.75">
      <c r="A34" s="696">
        <v>3500</v>
      </c>
      <c r="B34" s="699" t="s">
        <v>1555</v>
      </c>
      <c r="C34" s="584">
        <v>23755</v>
      </c>
      <c r="D34" s="741">
        <v>5638</v>
      </c>
      <c r="E34" s="580">
        <v>23.733950747211114</v>
      </c>
      <c r="F34" s="185">
        <v>2940</v>
      </c>
    </row>
    <row r="35" spans="1:6" s="148" customFormat="1" ht="12.75">
      <c r="A35" s="589" t="s">
        <v>716</v>
      </c>
      <c r="B35" s="628" t="s">
        <v>1645</v>
      </c>
      <c r="C35" s="185">
        <v>0</v>
      </c>
      <c r="D35" s="324">
        <v>0</v>
      </c>
      <c r="E35" s="663">
        <v>0</v>
      </c>
      <c r="F35" s="185">
        <v>0</v>
      </c>
    </row>
    <row r="36" spans="1:6" s="560" customFormat="1" ht="12.75">
      <c r="A36" s="589" t="s">
        <v>717</v>
      </c>
      <c r="B36" s="629" t="s">
        <v>718</v>
      </c>
      <c r="C36" s="185">
        <v>386</v>
      </c>
      <c r="D36" s="324">
        <v>157</v>
      </c>
      <c r="E36" s="580">
        <v>40.67357512953368</v>
      </c>
      <c r="F36" s="185">
        <v>157</v>
      </c>
    </row>
    <row r="37" spans="1:6" s="560" customFormat="1" ht="14.25" customHeight="1">
      <c r="A37" s="589" t="s">
        <v>719</v>
      </c>
      <c r="B37" s="629" t="s">
        <v>720</v>
      </c>
      <c r="C37" s="185">
        <v>3289</v>
      </c>
      <c r="D37" s="324">
        <v>1672</v>
      </c>
      <c r="E37" s="580">
        <v>50.836120401337794</v>
      </c>
      <c r="F37" s="185">
        <v>774</v>
      </c>
    </row>
    <row r="38" spans="1:6" s="399" customFormat="1" ht="15.75">
      <c r="A38" s="649">
        <v>3600</v>
      </c>
      <c r="B38" s="699" t="s">
        <v>838</v>
      </c>
      <c r="C38" s="185">
        <v>0</v>
      </c>
      <c r="D38" s="324">
        <v>0</v>
      </c>
      <c r="E38" s="663">
        <v>0</v>
      </c>
      <c r="F38" s="185">
        <v>0</v>
      </c>
    </row>
    <row r="39" spans="1:6" s="143" customFormat="1" ht="26.25" customHeight="1">
      <c r="A39" s="745" t="s">
        <v>839</v>
      </c>
      <c r="B39" s="699" t="s">
        <v>840</v>
      </c>
      <c r="C39" s="185">
        <v>0</v>
      </c>
      <c r="D39" s="324">
        <v>0</v>
      </c>
      <c r="E39" s="663">
        <v>0</v>
      </c>
      <c r="F39" s="185">
        <v>0</v>
      </c>
    </row>
    <row r="40" spans="1:6" s="143" customFormat="1" ht="15.75">
      <c r="A40" s="746">
        <v>3900</v>
      </c>
      <c r="B40" s="747" t="s">
        <v>1563</v>
      </c>
      <c r="C40" s="615">
        <v>0</v>
      </c>
      <c r="D40" s="324">
        <v>0</v>
      </c>
      <c r="E40" s="663">
        <v>0</v>
      </c>
      <c r="F40" s="185">
        <v>0</v>
      </c>
    </row>
    <row r="41" spans="1:6" s="143" customFormat="1" ht="12.75">
      <c r="A41" s="613">
        <v>3910</v>
      </c>
      <c r="B41" s="625" t="s">
        <v>724</v>
      </c>
      <c r="C41" s="615">
        <v>0</v>
      </c>
      <c r="D41" s="324">
        <v>0</v>
      </c>
      <c r="E41" s="663">
        <v>0</v>
      </c>
      <c r="F41" s="185">
        <v>0</v>
      </c>
    </row>
    <row r="42" spans="1:6" ht="14.25" customHeight="1">
      <c r="A42" s="744"/>
      <c r="B42" s="650" t="s">
        <v>756</v>
      </c>
      <c r="C42" s="579">
        <v>961762</v>
      </c>
      <c r="D42" s="19">
        <v>20896</v>
      </c>
      <c r="E42" s="580">
        <v>2.1726788956103484</v>
      </c>
      <c r="F42" s="183">
        <v>14270</v>
      </c>
    </row>
    <row r="43" spans="1:6" ht="12.75">
      <c r="A43" s="693">
        <v>4000</v>
      </c>
      <c r="B43" s="699" t="s">
        <v>726</v>
      </c>
      <c r="C43" s="584">
        <v>860239</v>
      </c>
      <c r="D43" s="741">
        <v>20896</v>
      </c>
      <c r="E43" s="580">
        <v>2</v>
      </c>
      <c r="F43" s="185">
        <v>14270</v>
      </c>
    </row>
    <row r="44" spans="1:6" ht="25.5">
      <c r="A44" s="589" t="s">
        <v>843</v>
      </c>
      <c r="B44" s="628" t="s">
        <v>844</v>
      </c>
      <c r="C44" s="579">
        <v>0</v>
      </c>
      <c r="D44" s="19">
        <v>0</v>
      </c>
      <c r="E44" s="580">
        <v>0</v>
      </c>
      <c r="F44" s="336">
        <v>0</v>
      </c>
    </row>
    <row r="45" spans="1:6" ht="12.75">
      <c r="A45" s="693">
        <v>6000</v>
      </c>
      <c r="B45" s="699" t="s">
        <v>730</v>
      </c>
      <c r="C45" s="584">
        <v>11580</v>
      </c>
      <c r="D45" s="741"/>
      <c r="E45" s="580">
        <v>0</v>
      </c>
      <c r="F45" s="185">
        <v>0</v>
      </c>
    </row>
    <row r="46" spans="1:6" ht="12.75">
      <c r="A46" s="693">
        <v>7000</v>
      </c>
      <c r="B46" s="699" t="s">
        <v>731</v>
      </c>
      <c r="C46" s="584">
        <v>89943</v>
      </c>
      <c r="D46" s="741"/>
      <c r="E46" s="580">
        <v>0</v>
      </c>
      <c r="F46" s="185">
        <v>0</v>
      </c>
    </row>
    <row r="47" spans="1:6" ht="15" customHeight="1">
      <c r="A47" s="589" t="s">
        <v>847</v>
      </c>
      <c r="B47" s="628" t="s">
        <v>732</v>
      </c>
      <c r="C47" s="584">
        <v>0</v>
      </c>
      <c r="D47" s="741">
        <v>0</v>
      </c>
      <c r="E47" s="580">
        <v>0</v>
      </c>
      <c r="F47" s="336">
        <v>0</v>
      </c>
    </row>
    <row r="48" spans="1:6" ht="12.75">
      <c r="A48" s="693" t="s">
        <v>734</v>
      </c>
      <c r="B48" s="650" t="s">
        <v>875</v>
      </c>
      <c r="C48" s="579">
        <v>-337</v>
      </c>
      <c r="D48" s="19">
        <v>0</v>
      </c>
      <c r="E48" s="580">
        <v>0</v>
      </c>
      <c r="F48" s="183">
        <v>0</v>
      </c>
    </row>
    <row r="49" spans="1:6" ht="12.75">
      <c r="A49" s="698">
        <v>8200</v>
      </c>
      <c r="B49" s="720" t="s">
        <v>868</v>
      </c>
      <c r="C49" s="584">
        <v>337</v>
      </c>
      <c r="D49" s="741"/>
      <c r="E49" s="580">
        <v>0</v>
      </c>
      <c r="F49" s="185">
        <v>0</v>
      </c>
    </row>
    <row r="50" spans="1:6" ht="13.5" customHeight="1">
      <c r="A50" s="724" t="s">
        <v>741</v>
      </c>
      <c r="B50" s="180" t="s">
        <v>857</v>
      </c>
      <c r="C50" s="579">
        <v>3590688</v>
      </c>
      <c r="D50" s="19">
        <v>296958</v>
      </c>
      <c r="E50" s="580">
        <v>8.270225650348902</v>
      </c>
      <c r="F50" s="183">
        <v>181145</v>
      </c>
    </row>
    <row r="51" spans="1:6" ht="14.25" customHeight="1">
      <c r="A51" s="748" t="s">
        <v>743</v>
      </c>
      <c r="B51" s="180" t="s">
        <v>858</v>
      </c>
      <c r="C51" s="725">
        <v>-1151941</v>
      </c>
      <c r="D51" s="749">
        <v>17653</v>
      </c>
      <c r="E51" s="580">
        <v>1.5324569574309794</v>
      </c>
      <c r="F51" s="694">
        <v>5166</v>
      </c>
    </row>
    <row r="52" spans="1:6" ht="12.75">
      <c r="A52" s="693" t="s">
        <v>745</v>
      </c>
      <c r="B52" s="652" t="s">
        <v>876</v>
      </c>
      <c r="C52" s="725">
        <v>1151941</v>
      </c>
      <c r="D52" s="749">
        <v>-17653</v>
      </c>
      <c r="E52" s="580">
        <v>1.5324569574309794</v>
      </c>
      <c r="F52" s="694">
        <v>-5166</v>
      </c>
    </row>
    <row r="53" spans="1:6" ht="12.75">
      <c r="A53" s="693"/>
      <c r="B53" s="468" t="s">
        <v>877</v>
      </c>
      <c r="C53" s="725">
        <v>1151941</v>
      </c>
      <c r="D53" s="749">
        <v>-17653</v>
      </c>
      <c r="E53" s="580">
        <v>1.5324569574309794</v>
      </c>
      <c r="F53" s="694">
        <v>-5166</v>
      </c>
    </row>
    <row r="54" spans="1:6" ht="12.75">
      <c r="A54" s="750"/>
      <c r="B54" s="469" t="s">
        <v>869</v>
      </c>
      <c r="C54" s="579">
        <v>1335564</v>
      </c>
      <c r="D54" s="19">
        <v>1648162</v>
      </c>
      <c r="E54" s="580">
        <v>123.40569227682087</v>
      </c>
      <c r="F54" s="185">
        <v>4813</v>
      </c>
    </row>
    <row r="55" spans="1:6" ht="12.75">
      <c r="A55" s="750"/>
      <c r="B55" s="469" t="s">
        <v>870</v>
      </c>
      <c r="C55" s="584">
        <v>183623</v>
      </c>
      <c r="D55" s="741">
        <v>1665815</v>
      </c>
      <c r="E55" s="580">
        <v>907.1929986984202</v>
      </c>
      <c r="F55" s="185">
        <v>9979</v>
      </c>
    </row>
    <row r="56" spans="1:6" ht="12.75">
      <c r="A56" s="751"/>
      <c r="B56" s="296"/>
      <c r="C56" s="593"/>
      <c r="D56" s="752"/>
      <c r="E56" s="594"/>
      <c r="F56" s="412"/>
    </row>
    <row r="57" spans="1:6" ht="51" customHeight="1">
      <c r="A57" s="886" t="s">
        <v>1002</v>
      </c>
      <c r="B57" s="886"/>
      <c r="C57" s="886"/>
      <c r="D57" s="886"/>
      <c r="E57" s="886"/>
      <c r="F57" s="886"/>
    </row>
    <row r="58" spans="1:6" ht="15.75">
      <c r="A58" s="751"/>
      <c r="B58" s="596"/>
      <c r="C58" s="566"/>
      <c r="D58" s="643"/>
      <c r="E58" s="566"/>
      <c r="F58" s="436"/>
    </row>
    <row r="59" spans="1:6" ht="15.75">
      <c r="A59" s="751" t="s">
        <v>1423</v>
      </c>
      <c r="B59" s="596"/>
      <c r="C59" s="566"/>
      <c r="D59" s="643"/>
      <c r="E59" s="239" t="s">
        <v>1148</v>
      </c>
      <c r="F59" s="436"/>
    </row>
    <row r="60" spans="1:5" ht="12.75">
      <c r="A60" s="549"/>
      <c r="B60" s="304"/>
      <c r="C60" s="282"/>
      <c r="E60" s="753"/>
    </row>
    <row r="61" spans="1:5" ht="12.75">
      <c r="A61" s="751"/>
      <c r="B61" s="304"/>
      <c r="C61" s="282"/>
      <c r="E61" s="282"/>
    </row>
    <row r="62" spans="2:5" ht="17.25" customHeight="1">
      <c r="B62" s="304"/>
      <c r="C62" s="282"/>
      <c r="E62" s="282"/>
    </row>
    <row r="63" spans="2:5" ht="17.25" customHeight="1">
      <c r="B63" s="296"/>
      <c r="C63" s="282"/>
      <c r="E63" s="282"/>
    </row>
    <row r="64" spans="2:5" ht="17.25" customHeight="1">
      <c r="B64" s="296"/>
      <c r="C64" s="282"/>
      <c r="E64" s="282"/>
    </row>
    <row r="65" spans="2:5" ht="17.25" customHeight="1">
      <c r="B65" s="501"/>
      <c r="C65" s="754"/>
      <c r="D65" s="755"/>
      <c r="E65" s="282"/>
    </row>
    <row r="66" ht="17.25" customHeight="1">
      <c r="D66" s="756"/>
    </row>
    <row r="67" ht="17.25" customHeight="1">
      <c r="D67" s="756"/>
    </row>
    <row r="68" spans="2:4" ht="17.25" customHeight="1">
      <c r="B68" s="297"/>
      <c r="D68" s="756"/>
    </row>
    <row r="69" ht="17.25" customHeight="1">
      <c r="B69" s="297"/>
    </row>
    <row r="70" ht="17.25" customHeight="1">
      <c r="B70" s="757"/>
    </row>
    <row r="71" ht="17.25" customHeight="1">
      <c r="D71" s="756"/>
    </row>
    <row r="74" ht="17.25" customHeight="1">
      <c r="A74" s="296" t="s">
        <v>481</v>
      </c>
    </row>
    <row r="75" ht="17.25" customHeight="1">
      <c r="A75" s="296" t="s">
        <v>1151</v>
      </c>
    </row>
  </sheetData>
  <mergeCells count="3">
    <mergeCell ref="B4:E4"/>
    <mergeCell ref="B5:E5"/>
    <mergeCell ref="A57:F57"/>
  </mergeCells>
  <printOptions horizontalCentered="1"/>
  <pageMargins left="0.9448818897637796" right="0.35433070866141736" top="0.71" bottom="0.48" header="0.25" footer="0.2"/>
  <pageSetup firstPageNumber="45" useFirstPageNumber="1" horizontalDpi="600" verticalDpi="600" orientation="portrait" paperSize="9" r:id="rId1"/>
  <headerFooter alignWithMargins="0">
    <oddFooter>&amp;R&amp;P</oddFooter>
  </headerFooter>
  <rowBreaks count="1" manualBreakCount="1">
    <brk id="39" max="5" man="1"/>
  </rowBreaks>
</worksheet>
</file>

<file path=xl/worksheets/sheet2.xml><?xml version="1.0" encoding="utf-8"?>
<worksheet xmlns="http://schemas.openxmlformats.org/spreadsheetml/2006/main" xmlns:r="http://schemas.openxmlformats.org/officeDocument/2006/relationships">
  <dimension ref="A1:I90"/>
  <sheetViews>
    <sheetView workbookViewId="0" topLeftCell="A1">
      <selection activeCell="C16" sqref="C16"/>
    </sheetView>
  </sheetViews>
  <sheetFormatPr defaultColWidth="9.140625" defaultRowHeight="12.75"/>
  <cols>
    <col min="1" max="1" width="5.57421875" style="43" customWidth="1"/>
    <col min="2" max="2" width="49.28125" style="41" customWidth="1"/>
    <col min="3" max="3" width="12.140625" style="45" customWidth="1"/>
    <col min="4" max="4" width="13.00390625" style="45" customWidth="1"/>
    <col min="5" max="5" width="8.421875" style="41" customWidth="1"/>
    <col min="6" max="6" width="12.57421875" style="51" customWidth="1"/>
    <col min="7" max="16384" width="9.140625" style="41" customWidth="1"/>
  </cols>
  <sheetData>
    <row r="1" spans="3:6" ht="18.75" customHeight="1">
      <c r="C1" s="44"/>
      <c r="F1" s="46" t="s">
        <v>1152</v>
      </c>
    </row>
    <row r="2" spans="2:5" ht="18.75" customHeight="1">
      <c r="B2" s="47" t="s">
        <v>1153</v>
      </c>
      <c r="C2" s="48"/>
      <c r="D2" s="49"/>
      <c r="E2" s="50"/>
    </row>
    <row r="3" spans="2:3" ht="14.25" customHeight="1">
      <c r="B3" s="52"/>
      <c r="C3" s="44"/>
    </row>
    <row r="4" spans="1:6" ht="18.75" customHeight="1">
      <c r="A4" s="53"/>
      <c r="B4" s="54" t="s">
        <v>1154</v>
      </c>
      <c r="C4" s="55"/>
      <c r="D4" s="55"/>
      <c r="E4" s="55"/>
      <c r="F4" s="55"/>
    </row>
    <row r="5" spans="1:6" ht="18.75" customHeight="1">
      <c r="A5" s="56"/>
      <c r="B5" s="57" t="s">
        <v>1155</v>
      </c>
      <c r="C5" s="58"/>
      <c r="D5" s="58"/>
      <c r="E5" s="58"/>
      <c r="F5" s="58"/>
    </row>
    <row r="6" spans="2:6" ht="14.25" customHeight="1">
      <c r="B6" s="59"/>
      <c r="C6" s="55"/>
      <c r="D6" s="55"/>
      <c r="E6" s="59"/>
      <c r="F6" s="60"/>
    </row>
    <row r="7" spans="1:6" ht="15" customHeight="1">
      <c r="A7" s="61"/>
      <c r="B7" s="62"/>
      <c r="C7" s="48"/>
      <c r="D7" s="49"/>
      <c r="E7" s="63"/>
      <c r="F7" s="64" t="s">
        <v>1156</v>
      </c>
    </row>
    <row r="8" spans="1:6" ht="60" customHeight="1">
      <c r="A8" s="65"/>
      <c r="B8" s="66" t="s">
        <v>1103</v>
      </c>
      <c r="C8" s="67" t="s">
        <v>1157</v>
      </c>
      <c r="D8" s="67" t="s">
        <v>1158</v>
      </c>
      <c r="E8" s="66" t="s">
        <v>1159</v>
      </c>
      <c r="F8" s="67" t="s">
        <v>1160</v>
      </c>
    </row>
    <row r="9" spans="1:6" ht="12.75">
      <c r="A9" s="68">
        <v>1</v>
      </c>
      <c r="B9" s="66">
        <v>2</v>
      </c>
      <c r="C9" s="67">
        <v>3</v>
      </c>
      <c r="D9" s="67">
        <v>4</v>
      </c>
      <c r="E9" s="66">
        <v>5</v>
      </c>
      <c r="F9" s="67">
        <v>6</v>
      </c>
    </row>
    <row r="10" spans="1:6" ht="12.75">
      <c r="A10" s="69" t="s">
        <v>1161</v>
      </c>
      <c r="B10" s="70" t="s">
        <v>1162</v>
      </c>
      <c r="C10" s="71">
        <v>1929628610</v>
      </c>
      <c r="D10" s="71">
        <v>279029748</v>
      </c>
      <c r="E10" s="72">
        <v>14.460282489281706</v>
      </c>
      <c r="F10" s="71">
        <v>132680828</v>
      </c>
    </row>
    <row r="11" spans="1:6" ht="12.75" customHeight="1">
      <c r="A11" s="68"/>
      <c r="B11" s="73" t="s">
        <v>1163</v>
      </c>
      <c r="C11" s="71">
        <v>1327060378</v>
      </c>
      <c r="D11" s="71">
        <v>184110132</v>
      </c>
      <c r="E11" s="72">
        <v>13.873530929879063</v>
      </c>
      <c r="F11" s="71">
        <v>85517315</v>
      </c>
    </row>
    <row r="12" spans="1:6" ht="12.75">
      <c r="A12" s="68"/>
      <c r="B12" s="74" t="s">
        <v>1164</v>
      </c>
      <c r="C12" s="75">
        <v>929780796</v>
      </c>
      <c r="D12" s="75">
        <v>152423088</v>
      </c>
      <c r="E12" s="76">
        <v>16.39344334231657</v>
      </c>
      <c r="F12" s="75">
        <v>70630349</v>
      </c>
    </row>
    <row r="13" spans="1:6" ht="12.75">
      <c r="A13" s="68"/>
      <c r="B13" s="74" t="s">
        <v>1165</v>
      </c>
      <c r="C13" s="75">
        <v>197226336</v>
      </c>
      <c r="D13" s="75">
        <v>32462029</v>
      </c>
      <c r="E13" s="76">
        <v>16.459277020691598</v>
      </c>
      <c r="F13" s="75">
        <v>15596497</v>
      </c>
    </row>
    <row r="14" spans="1:6" ht="12.75">
      <c r="A14" s="68"/>
      <c r="B14" s="74" t="s">
        <v>1166</v>
      </c>
      <c r="C14" s="75">
        <v>111556336</v>
      </c>
      <c r="D14" s="75">
        <v>18422696</v>
      </c>
      <c r="E14" s="76">
        <v>16.514253390322896</v>
      </c>
      <c r="F14" s="75">
        <v>8782646</v>
      </c>
    </row>
    <row r="15" spans="1:6" ht="12.75">
      <c r="A15" s="68"/>
      <c r="B15" s="74" t="s">
        <v>1167</v>
      </c>
      <c r="C15" s="75">
        <v>85670000</v>
      </c>
      <c r="D15" s="75">
        <v>14039333</v>
      </c>
      <c r="E15" s="76">
        <v>16.387688805883037</v>
      </c>
      <c r="F15" s="75">
        <v>6813851</v>
      </c>
    </row>
    <row r="16" spans="1:6" ht="12.75">
      <c r="A16" s="68"/>
      <c r="B16" s="74" t="s">
        <v>1168</v>
      </c>
      <c r="C16" s="75">
        <v>716851300</v>
      </c>
      <c r="D16" s="75">
        <v>117292950</v>
      </c>
      <c r="E16" s="76">
        <v>16.362242769176817</v>
      </c>
      <c r="F16" s="75">
        <v>54454827</v>
      </c>
    </row>
    <row r="17" spans="1:6" ht="12.75" customHeight="1">
      <c r="A17" s="68"/>
      <c r="B17" s="77" t="s">
        <v>1169</v>
      </c>
      <c r="C17" s="75">
        <v>480694300</v>
      </c>
      <c r="D17" s="75">
        <v>82238015</v>
      </c>
      <c r="E17" s="76">
        <v>17.108173531493925</v>
      </c>
      <c r="F17" s="75">
        <v>39590802</v>
      </c>
    </row>
    <row r="18" spans="1:6" ht="12.75">
      <c r="A18" s="68"/>
      <c r="B18" s="74" t="s">
        <v>1170</v>
      </c>
      <c r="C18" s="75">
        <v>224967000</v>
      </c>
      <c r="D18" s="75">
        <v>32178801</v>
      </c>
      <c r="E18" s="76">
        <v>14.30378722212591</v>
      </c>
      <c r="F18" s="75">
        <v>13453210</v>
      </c>
    </row>
    <row r="19" spans="1:6" ht="12.75">
      <c r="A19" s="68"/>
      <c r="B19" s="74" t="s">
        <v>1171</v>
      </c>
      <c r="C19" s="75">
        <v>11190000</v>
      </c>
      <c r="D19" s="75">
        <v>2876134</v>
      </c>
      <c r="E19" s="76">
        <v>25.70271671134942</v>
      </c>
      <c r="F19" s="75">
        <v>1410815</v>
      </c>
    </row>
    <row r="20" spans="1:6" ht="12.75">
      <c r="A20" s="68"/>
      <c r="B20" s="74" t="s">
        <v>1172</v>
      </c>
      <c r="C20" s="75">
        <v>15703160</v>
      </c>
      <c r="D20" s="75">
        <v>2668109</v>
      </c>
      <c r="E20" s="76">
        <v>16.990905015296285</v>
      </c>
      <c r="F20" s="75">
        <v>579025</v>
      </c>
    </row>
    <row r="21" spans="1:6" ht="12.75">
      <c r="A21" s="68"/>
      <c r="B21" s="74" t="s">
        <v>1173</v>
      </c>
      <c r="C21" s="75">
        <v>5873160</v>
      </c>
      <c r="D21" s="75">
        <v>1110273</v>
      </c>
      <c r="E21" s="76">
        <v>18.904184459473264</v>
      </c>
      <c r="F21" s="75">
        <v>546322</v>
      </c>
    </row>
    <row r="22" spans="1:6" ht="12.75">
      <c r="A22" s="68"/>
      <c r="B22" s="74" t="s">
        <v>1174</v>
      </c>
      <c r="C22" s="75">
        <v>205000</v>
      </c>
      <c r="D22" s="75">
        <v>47808</v>
      </c>
      <c r="E22" s="76">
        <v>23.320975609756097</v>
      </c>
      <c r="F22" s="75">
        <v>23211</v>
      </c>
    </row>
    <row r="23" spans="1:6" ht="12.75">
      <c r="A23" s="68"/>
      <c r="B23" s="74" t="s">
        <v>1175</v>
      </c>
      <c r="C23" s="75">
        <v>9625000</v>
      </c>
      <c r="D23" s="75">
        <v>1510028</v>
      </c>
      <c r="E23" s="76">
        <v>15.688602597402598</v>
      </c>
      <c r="F23" s="75">
        <v>9492</v>
      </c>
    </row>
    <row r="24" spans="1:6" ht="12.75">
      <c r="A24" s="68"/>
      <c r="B24" s="74" t="s">
        <v>1176</v>
      </c>
      <c r="C24" s="78" t="s">
        <v>1110</v>
      </c>
      <c r="D24" s="75">
        <v>-2616</v>
      </c>
      <c r="E24" s="79" t="s">
        <v>1110</v>
      </c>
      <c r="F24" s="75">
        <v>-3336</v>
      </c>
    </row>
    <row r="25" spans="1:6" ht="12.75">
      <c r="A25" s="68"/>
      <c r="B25" s="74" t="s">
        <v>1177</v>
      </c>
      <c r="C25" s="75">
        <v>108192110</v>
      </c>
      <c r="D25" s="75">
        <v>13606097</v>
      </c>
      <c r="E25" s="76">
        <v>12.575868055443228</v>
      </c>
      <c r="F25" s="75">
        <v>5660723</v>
      </c>
    </row>
    <row r="26" spans="1:6" ht="12.75" customHeight="1">
      <c r="A26" s="68"/>
      <c r="B26" s="77" t="s">
        <v>1178</v>
      </c>
      <c r="C26" s="75">
        <v>89156893</v>
      </c>
      <c r="D26" s="75">
        <v>16935155</v>
      </c>
      <c r="E26" s="76">
        <v>18.99477923709163</v>
      </c>
      <c r="F26" s="75">
        <v>9199431</v>
      </c>
    </row>
    <row r="27" spans="1:6" ht="11.25" customHeight="1">
      <c r="A27" s="68"/>
      <c r="B27" s="77" t="s">
        <v>1179</v>
      </c>
      <c r="C27" s="75">
        <v>199930579</v>
      </c>
      <c r="D27" s="75">
        <v>1148408</v>
      </c>
      <c r="E27" s="76">
        <v>0.5744033782846195</v>
      </c>
      <c r="F27" s="75">
        <v>30148</v>
      </c>
    </row>
    <row r="28" spans="1:6" ht="12.75" customHeight="1">
      <c r="A28" s="69" t="s">
        <v>1180</v>
      </c>
      <c r="B28" s="73" t="s">
        <v>1181</v>
      </c>
      <c r="C28" s="71">
        <v>1327060378</v>
      </c>
      <c r="D28" s="71">
        <v>184110132</v>
      </c>
      <c r="E28" s="72">
        <v>13.873530929879063</v>
      </c>
      <c r="F28" s="71">
        <v>85517315</v>
      </c>
    </row>
    <row r="29" spans="1:6" ht="12.75">
      <c r="A29" s="68"/>
      <c r="B29" s="80" t="s">
        <v>1182</v>
      </c>
      <c r="C29" s="71">
        <v>617127382</v>
      </c>
      <c r="D29" s="71">
        <v>97211244</v>
      </c>
      <c r="E29" s="72">
        <v>15.752216938576872</v>
      </c>
      <c r="F29" s="71">
        <v>48309132</v>
      </c>
    </row>
    <row r="30" spans="1:6" ht="12.75">
      <c r="A30" s="68"/>
      <c r="B30" s="74" t="s">
        <v>1164</v>
      </c>
      <c r="C30" s="75">
        <v>601480000</v>
      </c>
      <c r="D30" s="75">
        <v>94722849</v>
      </c>
      <c r="E30" s="76">
        <v>15.748295703930303</v>
      </c>
      <c r="F30" s="75">
        <v>47113000</v>
      </c>
    </row>
    <row r="31" spans="1:6" ht="12.75">
      <c r="A31" s="68"/>
      <c r="B31" s="74" t="s">
        <v>1183</v>
      </c>
      <c r="C31" s="75">
        <v>601480000</v>
      </c>
      <c r="D31" s="75">
        <v>94722849</v>
      </c>
      <c r="E31" s="76">
        <v>15.748295703930303</v>
      </c>
      <c r="F31" s="75">
        <v>47113000</v>
      </c>
    </row>
    <row r="32" spans="1:6" ht="12.75">
      <c r="A32" s="68"/>
      <c r="B32" s="74" t="s">
        <v>1184</v>
      </c>
      <c r="C32" s="75">
        <v>15620150</v>
      </c>
      <c r="D32" s="75">
        <v>2486268</v>
      </c>
      <c r="E32" s="76">
        <v>15.917055854137125</v>
      </c>
      <c r="F32" s="75">
        <v>1195202</v>
      </c>
    </row>
    <row r="33" spans="1:6" ht="10.5" customHeight="1">
      <c r="A33" s="68"/>
      <c r="B33" s="74" t="s">
        <v>1185</v>
      </c>
      <c r="C33" s="75">
        <v>27232</v>
      </c>
      <c r="D33" s="75">
        <v>2127</v>
      </c>
      <c r="E33" s="76">
        <v>7.81066392479436</v>
      </c>
      <c r="F33" s="75">
        <v>930</v>
      </c>
    </row>
    <row r="34" spans="1:6" ht="12.75" hidden="1">
      <c r="A34" s="68"/>
      <c r="B34" s="74" t="s">
        <v>1186</v>
      </c>
      <c r="C34" s="75">
        <v>0</v>
      </c>
      <c r="D34" s="75">
        <v>0</v>
      </c>
      <c r="E34" s="76" t="e">
        <v>#VALUE!</v>
      </c>
      <c r="F34" s="75">
        <v>0</v>
      </c>
    </row>
    <row r="35" spans="1:6" ht="12.75">
      <c r="A35" s="68"/>
      <c r="B35" s="81" t="s">
        <v>1187</v>
      </c>
      <c r="C35" s="82">
        <v>14559150</v>
      </c>
      <c r="D35" s="82">
        <v>2291628</v>
      </c>
      <c r="E35" s="76">
        <v>15.74012219119935</v>
      </c>
      <c r="F35" s="82">
        <v>1145619</v>
      </c>
    </row>
    <row r="36" spans="1:6" ht="12.75" customHeight="1">
      <c r="A36" s="69" t="s">
        <v>1188</v>
      </c>
      <c r="B36" s="73" t="s">
        <v>1189</v>
      </c>
      <c r="C36" s="71">
        <v>602568232</v>
      </c>
      <c r="D36" s="71">
        <v>94919616</v>
      </c>
      <c r="E36" s="72">
        <v>15.752509169783115</v>
      </c>
      <c r="F36" s="71">
        <v>47163513</v>
      </c>
    </row>
    <row r="37" spans="1:6" ht="12.75">
      <c r="A37" s="69" t="s">
        <v>1190</v>
      </c>
      <c r="B37" s="73" t="s">
        <v>1191</v>
      </c>
      <c r="C37" s="71">
        <v>2085960178</v>
      </c>
      <c r="D37" s="71">
        <v>263602489</v>
      </c>
      <c r="E37" s="72">
        <v>12.636985680749655</v>
      </c>
      <c r="F37" s="71">
        <v>140824670</v>
      </c>
    </row>
    <row r="38" spans="1:6" ht="12.75">
      <c r="A38" s="69" t="s">
        <v>1192</v>
      </c>
      <c r="B38" s="73" t="s">
        <v>1193</v>
      </c>
      <c r="C38" s="71">
        <v>1919014621</v>
      </c>
      <c r="D38" s="71">
        <v>252476770</v>
      </c>
      <c r="E38" s="72">
        <v>13.156583969560073</v>
      </c>
      <c r="F38" s="71">
        <v>132891910</v>
      </c>
    </row>
    <row r="39" spans="1:6" ht="12.75">
      <c r="A39" s="69" t="s">
        <v>1194</v>
      </c>
      <c r="B39" s="73" t="s">
        <v>1195</v>
      </c>
      <c r="C39" s="71">
        <v>70687308</v>
      </c>
      <c r="D39" s="71">
        <v>3171221</v>
      </c>
      <c r="E39" s="72">
        <v>4.486266473749432</v>
      </c>
      <c r="F39" s="71">
        <v>1602448</v>
      </c>
    </row>
    <row r="40" spans="1:6" ht="12.75">
      <c r="A40" s="69" t="s">
        <v>1196</v>
      </c>
      <c r="B40" s="73" t="s">
        <v>1197</v>
      </c>
      <c r="C40" s="71">
        <v>96258249</v>
      </c>
      <c r="D40" s="71">
        <v>7954498</v>
      </c>
      <c r="E40" s="72">
        <v>8.263705274755205</v>
      </c>
      <c r="F40" s="71">
        <v>6330312</v>
      </c>
    </row>
    <row r="41" spans="1:6" ht="26.25" customHeight="1">
      <c r="A41" s="69" t="s">
        <v>1198</v>
      </c>
      <c r="B41" s="73" t="s">
        <v>1199</v>
      </c>
      <c r="C41" s="71">
        <v>-156331568</v>
      </c>
      <c r="D41" s="71">
        <v>15427259</v>
      </c>
      <c r="E41" s="83" t="s">
        <v>1110</v>
      </c>
      <c r="F41" s="71">
        <v>-8143842</v>
      </c>
    </row>
    <row r="42" spans="1:6" ht="15" customHeight="1">
      <c r="A42" s="69" t="s">
        <v>1200</v>
      </c>
      <c r="B42" s="73" t="s">
        <v>1201</v>
      </c>
      <c r="C42" s="71">
        <v>-12894882</v>
      </c>
      <c r="D42" s="71">
        <v>-3339283</v>
      </c>
      <c r="E42" s="83" t="s">
        <v>1110</v>
      </c>
      <c r="F42" s="71">
        <v>-205725</v>
      </c>
    </row>
    <row r="43" spans="1:6" ht="27" customHeight="1">
      <c r="A43" s="68"/>
      <c r="B43" s="73" t="s">
        <v>1202</v>
      </c>
      <c r="C43" s="71">
        <v>2073065296</v>
      </c>
      <c r="D43" s="71">
        <v>260263206</v>
      </c>
      <c r="E43" s="72">
        <v>12.554510776972652</v>
      </c>
      <c r="F43" s="71">
        <v>140618945</v>
      </c>
    </row>
    <row r="44" spans="1:6" ht="25.5">
      <c r="A44" s="84" t="s">
        <v>1203</v>
      </c>
      <c r="B44" s="73" t="s">
        <v>1204</v>
      </c>
      <c r="C44" s="71">
        <v>-143436686</v>
      </c>
      <c r="D44" s="71">
        <v>18766542</v>
      </c>
      <c r="E44" s="83" t="s">
        <v>1110</v>
      </c>
      <c r="F44" s="71">
        <v>-7938117</v>
      </c>
    </row>
    <row r="45" spans="1:6" ht="11.25" customHeight="1">
      <c r="A45" s="68"/>
      <c r="B45" s="85" t="s">
        <v>1205</v>
      </c>
      <c r="C45" s="75">
        <v>137383746</v>
      </c>
      <c r="D45" s="75">
        <v>-18766542</v>
      </c>
      <c r="E45" s="86" t="s">
        <v>1110</v>
      </c>
      <c r="F45" s="75">
        <v>7938117</v>
      </c>
    </row>
    <row r="46" spans="1:6" ht="12" customHeight="1">
      <c r="A46" s="68"/>
      <c r="B46" s="85" t="s">
        <v>1206</v>
      </c>
      <c r="C46" s="75">
        <v>173988701</v>
      </c>
      <c r="D46" s="75">
        <v>3662000</v>
      </c>
      <c r="E46" s="86" t="s">
        <v>1110</v>
      </c>
      <c r="F46" s="75">
        <v>7241000</v>
      </c>
    </row>
    <row r="47" spans="1:6" ht="24.75" customHeight="1" hidden="1">
      <c r="A47" s="68"/>
      <c r="B47" s="85" t="s">
        <v>1207</v>
      </c>
      <c r="C47" s="87" t="s">
        <v>1110</v>
      </c>
      <c r="D47" s="87" t="s">
        <v>1110</v>
      </c>
      <c r="E47" s="86" t="s">
        <v>1110</v>
      </c>
      <c r="F47" s="87" t="s">
        <v>1110</v>
      </c>
    </row>
    <row r="48" spans="1:6" ht="39" customHeight="1">
      <c r="A48" s="68"/>
      <c r="B48" s="85" t="s">
        <v>1208</v>
      </c>
      <c r="C48" s="75">
        <v>-2439548</v>
      </c>
      <c r="D48" s="75">
        <v>-12814243</v>
      </c>
      <c r="E48" s="86" t="s">
        <v>1110</v>
      </c>
      <c r="F48" s="75">
        <v>1689009</v>
      </c>
    </row>
    <row r="49" spans="1:6" ht="22.5" customHeight="1">
      <c r="A49" s="68"/>
      <c r="B49" s="85" t="s">
        <v>1209</v>
      </c>
      <c r="C49" s="75">
        <v>-24596558</v>
      </c>
      <c r="D49" s="75">
        <v>-13914594</v>
      </c>
      <c r="E49" s="86" t="s">
        <v>1110</v>
      </c>
      <c r="F49" s="75">
        <v>-5385440</v>
      </c>
    </row>
    <row r="50" spans="1:6" ht="38.25">
      <c r="A50" s="68"/>
      <c r="B50" s="85" t="s">
        <v>1210</v>
      </c>
      <c r="C50" s="75">
        <v>-9568849</v>
      </c>
      <c r="D50" s="75">
        <v>4300295</v>
      </c>
      <c r="E50" s="86" t="s">
        <v>1110</v>
      </c>
      <c r="F50" s="75">
        <v>4393548</v>
      </c>
    </row>
    <row r="51" spans="1:6" ht="12.75">
      <c r="A51" s="68"/>
      <c r="B51" s="73" t="s">
        <v>1211</v>
      </c>
      <c r="C51" s="71">
        <v>1507988504</v>
      </c>
      <c r="D51" s="71">
        <v>182597467</v>
      </c>
      <c r="E51" s="72">
        <v>12.108677653420626</v>
      </c>
      <c r="F51" s="71">
        <v>99046597</v>
      </c>
    </row>
    <row r="52" spans="1:6" ht="12.75">
      <c r="A52" s="68"/>
      <c r="B52" s="88" t="s">
        <v>1212</v>
      </c>
      <c r="C52" s="82">
        <v>14559150</v>
      </c>
      <c r="D52" s="82">
        <v>2291628</v>
      </c>
      <c r="E52" s="89">
        <v>15.74012219119935</v>
      </c>
      <c r="F52" s="82">
        <v>1145619</v>
      </c>
    </row>
    <row r="53" spans="1:6" ht="13.5" customHeight="1">
      <c r="A53" s="69" t="s">
        <v>1213</v>
      </c>
      <c r="B53" s="73" t="s">
        <v>1214</v>
      </c>
      <c r="C53" s="71">
        <v>1493429354</v>
      </c>
      <c r="D53" s="71">
        <v>180305839</v>
      </c>
      <c r="E53" s="72">
        <v>12.07327541253083</v>
      </c>
      <c r="F53" s="71">
        <v>97900978</v>
      </c>
    </row>
    <row r="54" spans="1:6" ht="12.75">
      <c r="A54" s="68"/>
      <c r="B54" s="74" t="s">
        <v>1215</v>
      </c>
      <c r="C54" s="75">
        <v>1343148247</v>
      </c>
      <c r="D54" s="75">
        <v>171583486</v>
      </c>
      <c r="E54" s="76">
        <v>12.774724337633</v>
      </c>
      <c r="F54" s="75">
        <v>91195207</v>
      </c>
    </row>
    <row r="55" spans="1:6" ht="12.75">
      <c r="A55" s="68"/>
      <c r="B55" s="81" t="s">
        <v>1216</v>
      </c>
      <c r="C55" s="75">
        <v>14559150</v>
      </c>
      <c r="D55" s="75">
        <v>2291628</v>
      </c>
      <c r="E55" s="89">
        <v>15.74012219119935</v>
      </c>
      <c r="F55" s="75">
        <v>1145619</v>
      </c>
    </row>
    <row r="56" spans="1:6" ht="13.5" customHeight="1">
      <c r="A56" s="68" t="s">
        <v>1217</v>
      </c>
      <c r="B56" s="73" t="s">
        <v>1218</v>
      </c>
      <c r="C56" s="71">
        <v>1328589097</v>
      </c>
      <c r="D56" s="71">
        <v>169291858</v>
      </c>
      <c r="E56" s="72">
        <v>12.742228457411464</v>
      </c>
      <c r="F56" s="71">
        <v>90049588</v>
      </c>
    </row>
    <row r="57" spans="1:6" ht="12.75">
      <c r="A57" s="68"/>
      <c r="B57" s="74" t="s">
        <v>1219</v>
      </c>
      <c r="C57" s="75">
        <v>70665943</v>
      </c>
      <c r="D57" s="75">
        <v>3171221</v>
      </c>
      <c r="E57" s="76">
        <v>4.4876228425905245</v>
      </c>
      <c r="F57" s="75">
        <v>1602448</v>
      </c>
    </row>
    <row r="58" spans="1:6" ht="15" customHeight="1">
      <c r="A58" s="68" t="s">
        <v>1220</v>
      </c>
      <c r="B58" s="73" t="s">
        <v>1221</v>
      </c>
      <c r="C58" s="71">
        <v>70665943</v>
      </c>
      <c r="D58" s="71">
        <v>3171221</v>
      </c>
      <c r="E58" s="72">
        <v>4.4876228425905245</v>
      </c>
      <c r="F58" s="71">
        <v>1602448</v>
      </c>
    </row>
    <row r="59" spans="1:6" ht="12.75">
      <c r="A59" s="68"/>
      <c r="B59" s="74" t="s">
        <v>1222</v>
      </c>
      <c r="C59" s="75">
        <v>94174314</v>
      </c>
      <c r="D59" s="75">
        <v>7842760</v>
      </c>
      <c r="E59" s="76">
        <v>8.327918374855377</v>
      </c>
      <c r="F59" s="75">
        <v>6248942</v>
      </c>
    </row>
    <row r="60" spans="1:6" ht="14.25" customHeight="1">
      <c r="A60" s="68" t="s">
        <v>1223</v>
      </c>
      <c r="B60" s="73" t="s">
        <v>1224</v>
      </c>
      <c r="C60" s="71">
        <v>94174314</v>
      </c>
      <c r="D60" s="71">
        <v>7842760</v>
      </c>
      <c r="E60" s="72">
        <v>8.327918374855377</v>
      </c>
      <c r="F60" s="71">
        <v>6248942</v>
      </c>
    </row>
    <row r="61" spans="1:6" ht="26.25" customHeight="1">
      <c r="A61" s="69" t="s">
        <v>1225</v>
      </c>
      <c r="B61" s="73" t="s">
        <v>1226</v>
      </c>
      <c r="C61" s="71">
        <v>-180928126</v>
      </c>
      <c r="D61" s="71">
        <v>1512665</v>
      </c>
      <c r="E61" s="83" t="s">
        <v>1110</v>
      </c>
      <c r="F61" s="71">
        <v>-13529282</v>
      </c>
    </row>
    <row r="62" spans="1:6" ht="14.25" customHeight="1">
      <c r="A62" s="69" t="s">
        <v>1227</v>
      </c>
      <c r="B62" s="73" t="s">
        <v>1228</v>
      </c>
      <c r="C62" s="71">
        <v>-12894882</v>
      </c>
      <c r="D62" s="71">
        <v>-3339283</v>
      </c>
      <c r="E62" s="72">
        <v>25.896188891065464</v>
      </c>
      <c r="F62" s="71">
        <v>-205725</v>
      </c>
    </row>
    <row r="63" spans="1:6" ht="12.75">
      <c r="A63" s="68"/>
      <c r="B63" s="74" t="s">
        <v>1229</v>
      </c>
      <c r="C63" s="75">
        <v>-12894882</v>
      </c>
      <c r="D63" s="75">
        <v>-3339283</v>
      </c>
      <c r="E63" s="79" t="s">
        <v>1110</v>
      </c>
      <c r="F63" s="75">
        <v>-205725</v>
      </c>
    </row>
    <row r="64" spans="1:6" ht="12.75">
      <c r="A64" s="68"/>
      <c r="B64" s="74" t="s">
        <v>1230</v>
      </c>
      <c r="C64" s="75">
        <v>-12894882</v>
      </c>
      <c r="D64" s="75">
        <v>-3339283</v>
      </c>
      <c r="E64" s="76">
        <v>25.896188891065464</v>
      </c>
      <c r="F64" s="75">
        <v>-205725</v>
      </c>
    </row>
    <row r="65" spans="1:6" ht="26.25" customHeight="1">
      <c r="A65" s="69" t="s">
        <v>1231</v>
      </c>
      <c r="B65" s="73" t="s">
        <v>1232</v>
      </c>
      <c r="C65" s="71">
        <v>-168033244</v>
      </c>
      <c r="D65" s="71">
        <v>4851948</v>
      </c>
      <c r="E65" s="86" t="s">
        <v>1110</v>
      </c>
      <c r="F65" s="71">
        <v>-13323557</v>
      </c>
    </row>
    <row r="66" spans="1:6" ht="11.25" customHeight="1">
      <c r="A66" s="68"/>
      <c r="B66" s="85" t="s">
        <v>1205</v>
      </c>
      <c r="C66" s="75">
        <v>161980304</v>
      </c>
      <c r="D66" s="75">
        <v>-4851948</v>
      </c>
      <c r="E66" s="86" t="s">
        <v>1110</v>
      </c>
      <c r="F66" s="75">
        <v>13323557</v>
      </c>
    </row>
    <row r="67" spans="1:6" ht="12.75">
      <c r="A67" s="68"/>
      <c r="B67" s="85" t="s">
        <v>1206</v>
      </c>
      <c r="C67" s="75">
        <v>173988701</v>
      </c>
      <c r="D67" s="75">
        <v>3662000</v>
      </c>
      <c r="E67" s="86" t="s">
        <v>1110</v>
      </c>
      <c r="F67" s="75">
        <v>7241000</v>
      </c>
    </row>
    <row r="68" spans="1:6" ht="40.5" customHeight="1">
      <c r="A68" s="68"/>
      <c r="B68" s="85" t="s">
        <v>1233</v>
      </c>
      <c r="C68" s="75">
        <v>-2439548</v>
      </c>
      <c r="D68" s="75">
        <v>-12814243</v>
      </c>
      <c r="E68" s="86" t="s">
        <v>1110</v>
      </c>
      <c r="F68" s="75">
        <v>1689009</v>
      </c>
    </row>
    <row r="69" spans="1:6" ht="38.25">
      <c r="A69" s="68"/>
      <c r="B69" s="85" t="s">
        <v>1210</v>
      </c>
      <c r="C69" s="75">
        <v>-9568849</v>
      </c>
      <c r="D69" s="75">
        <v>4300295</v>
      </c>
      <c r="E69" s="86" t="s">
        <v>1110</v>
      </c>
      <c r="F69" s="75">
        <v>4393548</v>
      </c>
    </row>
    <row r="70" spans="1:6" ht="14.25" customHeight="1">
      <c r="A70" s="68"/>
      <c r="B70" s="73" t="s">
        <v>1234</v>
      </c>
      <c r="C70" s="71">
        <v>592530824</v>
      </c>
      <c r="D70" s="71">
        <v>83296650</v>
      </c>
      <c r="E70" s="72">
        <v>14.05777499264747</v>
      </c>
      <c r="F70" s="71">
        <v>42923692</v>
      </c>
    </row>
    <row r="71" spans="1:6" ht="14.25" customHeight="1">
      <c r="A71" s="69" t="s">
        <v>1235</v>
      </c>
      <c r="B71" s="73" t="s">
        <v>1236</v>
      </c>
      <c r="C71" s="71">
        <v>592530824</v>
      </c>
      <c r="D71" s="71">
        <v>83296650</v>
      </c>
      <c r="E71" s="72">
        <v>14.05777499264747</v>
      </c>
      <c r="F71" s="71">
        <v>42923692</v>
      </c>
    </row>
    <row r="72" spans="1:6" ht="12.75">
      <c r="A72" s="68"/>
      <c r="B72" s="74" t="s">
        <v>1237</v>
      </c>
      <c r="C72" s="75">
        <v>590425524</v>
      </c>
      <c r="D72" s="75">
        <v>83184912</v>
      </c>
      <c r="E72" s="76">
        <v>14.088976275354925</v>
      </c>
      <c r="F72" s="75">
        <v>42842322</v>
      </c>
    </row>
    <row r="73" spans="1:6" ht="22.5" customHeight="1">
      <c r="A73" s="68" t="s">
        <v>1238</v>
      </c>
      <c r="B73" s="73" t="s">
        <v>1239</v>
      </c>
      <c r="C73" s="71">
        <v>590425524</v>
      </c>
      <c r="D73" s="71">
        <v>83184912</v>
      </c>
      <c r="E73" s="72">
        <v>14.088976275354925</v>
      </c>
      <c r="F73" s="71">
        <v>42842322</v>
      </c>
    </row>
    <row r="74" spans="1:6" ht="12" customHeight="1">
      <c r="A74" s="68"/>
      <c r="B74" s="74" t="s">
        <v>1240</v>
      </c>
      <c r="C74" s="75">
        <v>21365</v>
      </c>
      <c r="D74" s="75">
        <v>0</v>
      </c>
      <c r="E74" s="76">
        <v>0</v>
      </c>
      <c r="F74" s="75">
        <v>0</v>
      </c>
    </row>
    <row r="75" spans="1:6" ht="15" customHeight="1">
      <c r="A75" s="68" t="s">
        <v>1241</v>
      </c>
      <c r="B75" s="73" t="s">
        <v>1242</v>
      </c>
      <c r="C75" s="71">
        <v>21365</v>
      </c>
      <c r="D75" s="71">
        <v>0</v>
      </c>
      <c r="E75" s="72">
        <v>0</v>
      </c>
      <c r="F75" s="71">
        <v>0</v>
      </c>
    </row>
    <row r="76" spans="1:6" ht="12.75">
      <c r="A76" s="68"/>
      <c r="B76" s="74" t="s">
        <v>1243</v>
      </c>
      <c r="C76" s="75">
        <v>2083935</v>
      </c>
      <c r="D76" s="75">
        <v>111738</v>
      </c>
      <c r="E76" s="76">
        <v>5.3618754903583845</v>
      </c>
      <c r="F76" s="75">
        <v>81370</v>
      </c>
    </row>
    <row r="77" spans="1:6" ht="14.25" customHeight="1">
      <c r="A77" s="68" t="s">
        <v>1244</v>
      </c>
      <c r="B77" s="73" t="s">
        <v>1245</v>
      </c>
      <c r="C77" s="71">
        <v>2083935</v>
      </c>
      <c r="D77" s="71">
        <v>111738</v>
      </c>
      <c r="E77" s="72">
        <v>5.3618754903583845</v>
      </c>
      <c r="F77" s="71">
        <v>81370</v>
      </c>
    </row>
    <row r="78" spans="1:6" ht="24.75" customHeight="1">
      <c r="A78" s="68"/>
      <c r="B78" s="73" t="s">
        <v>1246</v>
      </c>
      <c r="C78" s="71">
        <v>24596558</v>
      </c>
      <c r="D78" s="71">
        <v>13914594</v>
      </c>
      <c r="E78" s="83" t="s">
        <v>1110</v>
      </c>
      <c r="F78" s="71">
        <v>5385440</v>
      </c>
    </row>
    <row r="79" spans="1:6" ht="27" customHeight="1">
      <c r="A79" s="69" t="s">
        <v>1247</v>
      </c>
      <c r="B79" s="73" t="s">
        <v>1248</v>
      </c>
      <c r="C79" s="71">
        <v>24596558</v>
      </c>
      <c r="D79" s="71">
        <v>13914594</v>
      </c>
      <c r="E79" s="83" t="s">
        <v>1110</v>
      </c>
      <c r="F79" s="71">
        <v>5385440</v>
      </c>
    </row>
    <row r="80" spans="1:6" ht="12.75">
      <c r="A80" s="68"/>
      <c r="B80" s="85" t="s">
        <v>1205</v>
      </c>
      <c r="C80" s="75">
        <v>-24596558</v>
      </c>
      <c r="D80" s="75">
        <v>-13914594</v>
      </c>
      <c r="E80" s="86" t="s">
        <v>1110</v>
      </c>
      <c r="F80" s="75">
        <v>-5385440</v>
      </c>
    </row>
    <row r="81" spans="1:6" ht="25.5">
      <c r="A81" s="68"/>
      <c r="B81" s="85" t="s">
        <v>1209</v>
      </c>
      <c r="C81" s="75">
        <v>-24596558</v>
      </c>
      <c r="D81" s="75">
        <v>-13914594</v>
      </c>
      <c r="E81" s="86" t="s">
        <v>1110</v>
      </c>
      <c r="F81" s="75">
        <v>-5385440</v>
      </c>
    </row>
    <row r="82" ht="12.75">
      <c r="B82" s="90"/>
    </row>
    <row r="83" spans="3:9" ht="12.75">
      <c r="C83" s="51"/>
      <c r="D83" s="51"/>
      <c r="E83" s="37"/>
      <c r="G83" s="91"/>
      <c r="H83" s="91"/>
      <c r="I83" s="37"/>
    </row>
    <row r="84" spans="1:8" ht="12.75">
      <c r="A84" s="36" t="s">
        <v>1249</v>
      </c>
      <c r="C84" s="51"/>
      <c r="D84" s="51"/>
      <c r="F84" s="51" t="s">
        <v>1148</v>
      </c>
      <c r="G84" s="91"/>
      <c r="H84" s="91"/>
    </row>
    <row r="85" spans="1:3" ht="12.75">
      <c r="A85" s="41"/>
      <c r="C85" s="44"/>
    </row>
    <row r="86" spans="1:3" ht="12.75">
      <c r="A86" s="63" t="s">
        <v>1250</v>
      </c>
      <c r="C86" s="44"/>
    </row>
    <row r="87" spans="1:4" ht="12.75">
      <c r="A87" s="63" t="s">
        <v>1151</v>
      </c>
      <c r="C87" s="48"/>
      <c r="D87" s="48"/>
    </row>
    <row r="90" spans="2:4" ht="15" customHeight="1">
      <c r="B90" s="92"/>
      <c r="C90" s="48"/>
      <c r="D90" s="48"/>
    </row>
    <row r="91" ht="16.5" customHeight="1"/>
  </sheetData>
  <printOptions/>
  <pageMargins left="0.9448818897637796" right="0.31496062992125984" top="0.31496062992125984" bottom="0.53" header="0.2362204724409449" footer="0.31496062992125984"/>
  <pageSetup firstPageNumber="5" useFirstPageNumber="1" horizontalDpi="600" verticalDpi="600" orientation="portrait" paperSize="9" scale="88" r:id="rId1"/>
  <headerFooter alignWithMargins="0">
    <oddFooter>&amp;R&amp;8&amp;P</oddFooter>
  </headerFooter>
  <rowBreaks count="1" manualBreakCount="1">
    <brk id="50"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F36"/>
  <sheetViews>
    <sheetView workbookViewId="0" topLeftCell="A21">
      <selection activeCell="A28" sqref="A28:F28"/>
    </sheetView>
  </sheetViews>
  <sheetFormatPr defaultColWidth="9.140625" defaultRowHeight="17.25" customHeight="1"/>
  <cols>
    <col min="1" max="1" width="9.140625" style="597" customWidth="1"/>
    <col min="2" max="2" width="38.28125" style="737" customWidth="1"/>
    <col min="3" max="3" width="11.140625" style="769" customWidth="1"/>
    <col min="4" max="4" width="11.421875" style="567" customWidth="1"/>
    <col min="5" max="5" width="13.00390625" style="567" customWidth="1"/>
    <col min="6" max="6" width="13.8515625" style="567" customWidth="1"/>
    <col min="7" max="16384" width="9.140625" style="567" customWidth="1"/>
  </cols>
  <sheetData>
    <row r="1" spans="1:6" s="296" customFormat="1" ht="17.25" customHeight="1">
      <c r="A1" s="456"/>
      <c r="B1" s="759"/>
      <c r="C1" s="760"/>
      <c r="D1" s="454"/>
      <c r="E1" s="454"/>
      <c r="F1" s="454" t="s">
        <v>878</v>
      </c>
    </row>
    <row r="2" spans="1:6" s="296" customFormat="1" ht="12.75">
      <c r="A2" s="456"/>
      <c r="B2" s="669" t="s">
        <v>1252</v>
      </c>
      <c r="C2" s="669"/>
      <c r="D2" s="669"/>
      <c r="E2" s="669"/>
      <c r="F2" s="669"/>
    </row>
    <row r="3" spans="2:6" ht="17.25" customHeight="1">
      <c r="B3" s="761"/>
      <c r="C3" s="761"/>
      <c r="D3" s="713"/>
      <c r="E3" s="713"/>
      <c r="F3" s="713"/>
    </row>
    <row r="4" spans="2:6" ht="17.25" customHeight="1">
      <c r="B4" s="670" t="s">
        <v>879</v>
      </c>
      <c r="C4" s="670"/>
      <c r="D4" s="670"/>
      <c r="E4" s="670"/>
      <c r="F4" s="670"/>
    </row>
    <row r="5" spans="1:6" s="296" customFormat="1" ht="17.25" customHeight="1">
      <c r="A5" s="456"/>
      <c r="B5" s="914" t="s">
        <v>484</v>
      </c>
      <c r="C5" s="914"/>
      <c r="D5" s="914"/>
      <c r="E5" s="914"/>
      <c r="F5" s="914"/>
    </row>
    <row r="6" spans="1:6" s="296" customFormat="1" ht="17.25" customHeight="1">
      <c r="A6" s="456"/>
      <c r="B6" s="759"/>
      <c r="C6" s="440"/>
      <c r="F6" s="645" t="s">
        <v>1156</v>
      </c>
    </row>
    <row r="7" spans="1:6" s="296" customFormat="1" ht="38.25">
      <c r="A7" s="621" t="s">
        <v>1527</v>
      </c>
      <c r="B7" s="646" t="s">
        <v>1103</v>
      </c>
      <c r="C7" s="646" t="s">
        <v>425</v>
      </c>
      <c r="D7" s="646" t="s">
        <v>1158</v>
      </c>
      <c r="E7" s="646" t="s">
        <v>487</v>
      </c>
      <c r="F7" s="308" t="s">
        <v>1258</v>
      </c>
    </row>
    <row r="8" spans="1:6" s="296" customFormat="1" ht="12.75">
      <c r="A8" s="621" t="s">
        <v>765</v>
      </c>
      <c r="B8" s="621" t="s">
        <v>766</v>
      </c>
      <c r="C8" s="621" t="s">
        <v>767</v>
      </c>
      <c r="D8" s="621" t="s">
        <v>768</v>
      </c>
      <c r="E8" s="621" t="s">
        <v>769</v>
      </c>
      <c r="F8" s="621" t="s">
        <v>770</v>
      </c>
    </row>
    <row r="9" spans="1:6" s="296" customFormat="1" ht="12.75">
      <c r="A9" s="762"/>
      <c r="B9" s="577" t="s">
        <v>880</v>
      </c>
      <c r="C9" s="763">
        <v>3590688</v>
      </c>
      <c r="D9" s="763">
        <v>296958</v>
      </c>
      <c r="E9" s="764">
        <v>8.270225650348904</v>
      </c>
      <c r="F9" s="763">
        <v>181145</v>
      </c>
    </row>
    <row r="10" spans="1:6" s="296" customFormat="1" ht="17.25" customHeight="1">
      <c r="A10" s="762"/>
      <c r="B10" s="586" t="s">
        <v>881</v>
      </c>
      <c r="C10" s="763">
        <v>3590688</v>
      </c>
      <c r="D10" s="763">
        <v>296958</v>
      </c>
      <c r="E10" s="764">
        <v>8.270225650348904</v>
      </c>
      <c r="F10" s="763">
        <v>181145</v>
      </c>
    </row>
    <row r="11" spans="1:6" s="296" customFormat="1" ht="12.75">
      <c r="A11" s="621" t="s">
        <v>1582</v>
      </c>
      <c r="B11" s="699" t="s">
        <v>649</v>
      </c>
      <c r="C11" s="765">
        <v>409859</v>
      </c>
      <c r="D11" s="765">
        <v>35145</v>
      </c>
      <c r="E11" s="764">
        <v>8.574900148587684</v>
      </c>
      <c r="F11" s="765">
        <v>27220</v>
      </c>
    </row>
    <row r="12" spans="1:6" s="296" customFormat="1" ht="17.25" customHeight="1">
      <c r="A12" s="621" t="s">
        <v>1584</v>
      </c>
      <c r="B12" s="699" t="s">
        <v>1585</v>
      </c>
      <c r="C12" s="765">
        <v>3445</v>
      </c>
      <c r="D12" s="765">
        <v>32</v>
      </c>
      <c r="E12" s="764">
        <v>0.9288824383164005</v>
      </c>
      <c r="F12" s="765">
        <v>32</v>
      </c>
    </row>
    <row r="13" spans="1:6" s="296" customFormat="1" ht="17.25" customHeight="1">
      <c r="A13" s="621" t="s">
        <v>1586</v>
      </c>
      <c r="B13" s="699" t="s">
        <v>1587</v>
      </c>
      <c r="C13" s="765">
        <v>6286</v>
      </c>
      <c r="D13" s="765">
        <v>11563</v>
      </c>
      <c r="E13" s="764">
        <v>183.94845688832328</v>
      </c>
      <c r="F13" s="765">
        <v>11474</v>
      </c>
    </row>
    <row r="14" spans="1:6" s="296" customFormat="1" ht="12.75">
      <c r="A14" s="621" t="s">
        <v>1588</v>
      </c>
      <c r="B14" s="699" t="s">
        <v>1589</v>
      </c>
      <c r="C14" s="765">
        <v>911852</v>
      </c>
      <c r="D14" s="765">
        <v>64277</v>
      </c>
      <c r="E14" s="764">
        <v>7.049060593166436</v>
      </c>
      <c r="F14" s="765">
        <v>42763</v>
      </c>
    </row>
    <row r="15" spans="1:6" s="296" customFormat="1" ht="12.75">
      <c r="A15" s="621" t="s">
        <v>1590</v>
      </c>
      <c r="B15" s="699" t="s">
        <v>1591</v>
      </c>
      <c r="C15" s="765">
        <v>6539</v>
      </c>
      <c r="D15" s="765">
        <v>4985</v>
      </c>
      <c r="E15" s="764">
        <v>76.23489830249274</v>
      </c>
      <c r="F15" s="765">
        <v>2013</v>
      </c>
    </row>
    <row r="16" spans="1:6" s="296" customFormat="1" ht="16.5" customHeight="1">
      <c r="A16" s="621" t="s">
        <v>1592</v>
      </c>
      <c r="B16" s="699" t="s">
        <v>1593</v>
      </c>
      <c r="C16" s="765">
        <v>110161</v>
      </c>
      <c r="D16" s="765">
        <v>16891</v>
      </c>
      <c r="E16" s="764">
        <v>15.333012590662756</v>
      </c>
      <c r="F16" s="765">
        <v>8590</v>
      </c>
    </row>
    <row r="17" spans="1:6" s="296" customFormat="1" ht="25.5">
      <c r="A17" s="621" t="s">
        <v>1594</v>
      </c>
      <c r="B17" s="699" t="s">
        <v>1595</v>
      </c>
      <c r="C17" s="765">
        <v>920622</v>
      </c>
      <c r="D17" s="765">
        <v>32730</v>
      </c>
      <c r="E17" s="764">
        <v>3.5552050678780214</v>
      </c>
      <c r="F17" s="765">
        <v>3369</v>
      </c>
    </row>
    <row r="18" spans="1:6" s="296" customFormat="1" ht="12.75">
      <c r="A18" s="621" t="s">
        <v>1596</v>
      </c>
      <c r="B18" s="699" t="s">
        <v>650</v>
      </c>
      <c r="C18" s="765">
        <v>448284</v>
      </c>
      <c r="D18" s="765">
        <v>85682</v>
      </c>
      <c r="E18" s="764">
        <v>19.113329942625658</v>
      </c>
      <c r="F18" s="765">
        <v>57051</v>
      </c>
    </row>
    <row r="19" spans="1:6" s="296" customFormat="1" ht="12.75">
      <c r="A19" s="621" t="s">
        <v>1598</v>
      </c>
      <c r="B19" s="699" t="s">
        <v>1599</v>
      </c>
      <c r="C19" s="765">
        <v>1014</v>
      </c>
      <c r="D19" s="765">
        <v>1014</v>
      </c>
      <c r="E19" s="764">
        <v>100</v>
      </c>
      <c r="F19" s="765">
        <v>674</v>
      </c>
    </row>
    <row r="20" spans="1:6" s="296" customFormat="1" ht="25.5">
      <c r="A20" s="621" t="s">
        <v>1600</v>
      </c>
      <c r="B20" s="699" t="s">
        <v>651</v>
      </c>
      <c r="C20" s="765">
        <v>0</v>
      </c>
      <c r="D20" s="765">
        <v>0</v>
      </c>
      <c r="E20" s="767" t="s">
        <v>1110</v>
      </c>
      <c r="F20" s="765">
        <v>0</v>
      </c>
    </row>
    <row r="21" spans="1:6" s="296" customFormat="1" ht="25.5">
      <c r="A21" s="621" t="s">
        <v>1602</v>
      </c>
      <c r="B21" s="699" t="s">
        <v>1603</v>
      </c>
      <c r="C21" s="765">
        <v>0</v>
      </c>
      <c r="D21" s="765">
        <v>0</v>
      </c>
      <c r="E21" s="767" t="s">
        <v>1110</v>
      </c>
      <c r="F21" s="765">
        <v>0</v>
      </c>
    </row>
    <row r="22" spans="1:6" s="296" customFormat="1" ht="12.75">
      <c r="A22" s="621" t="s">
        <v>1604</v>
      </c>
      <c r="B22" s="699" t="s">
        <v>882</v>
      </c>
      <c r="C22" s="768">
        <v>92992</v>
      </c>
      <c r="D22" s="765">
        <v>3870</v>
      </c>
      <c r="E22" s="764">
        <v>4.161648313833448</v>
      </c>
      <c r="F22" s="765">
        <v>1894</v>
      </c>
    </row>
    <row r="23" spans="1:6" s="296" customFormat="1" ht="12.75">
      <c r="A23" s="621" t="s">
        <v>1606</v>
      </c>
      <c r="B23" s="699" t="s">
        <v>1607</v>
      </c>
      <c r="C23" s="765">
        <v>541604</v>
      </c>
      <c r="D23" s="765">
        <v>40715</v>
      </c>
      <c r="E23" s="764">
        <v>7.517485099814625</v>
      </c>
      <c r="F23" s="765">
        <v>26063</v>
      </c>
    </row>
    <row r="24" spans="1:6" s="296" customFormat="1" ht="12.75">
      <c r="A24" s="621" t="s">
        <v>655</v>
      </c>
      <c r="B24" s="699" t="s">
        <v>656</v>
      </c>
      <c r="C24" s="765">
        <v>0</v>
      </c>
      <c r="D24" s="765">
        <v>0</v>
      </c>
      <c r="E24" s="767" t="s">
        <v>1110</v>
      </c>
      <c r="F24" s="765">
        <v>0</v>
      </c>
    </row>
    <row r="25" spans="1:6" s="296" customFormat="1" ht="25.5">
      <c r="A25" s="621" t="s">
        <v>657</v>
      </c>
      <c r="B25" s="699" t="s">
        <v>658</v>
      </c>
      <c r="C25" s="765">
        <v>138030</v>
      </c>
      <c r="D25" s="765">
        <v>54</v>
      </c>
      <c r="E25" s="764">
        <v>0.03912193001521408</v>
      </c>
      <c r="F25" s="765">
        <v>2</v>
      </c>
    </row>
    <row r="26" spans="1:6" s="296" customFormat="1" ht="12.75">
      <c r="A26" s="577" t="s">
        <v>662</v>
      </c>
      <c r="B26" s="586" t="s">
        <v>883</v>
      </c>
      <c r="C26" s="765">
        <v>0</v>
      </c>
      <c r="D26" s="765">
        <v>0</v>
      </c>
      <c r="E26" s="767" t="s">
        <v>1110</v>
      </c>
      <c r="F26" s="765">
        <v>0</v>
      </c>
    </row>
    <row r="27" spans="1:6" s="40" customFormat="1" ht="17.25" customHeight="1">
      <c r="A27" s="456"/>
      <c r="B27" s="592"/>
      <c r="C27" s="727"/>
      <c r="D27" s="727"/>
      <c r="E27" s="727"/>
      <c r="F27" s="727"/>
    </row>
    <row r="28" spans="1:6" s="296" customFormat="1" ht="36" customHeight="1">
      <c r="A28" s="886" t="s">
        <v>1002</v>
      </c>
      <c r="B28" s="886"/>
      <c r="C28" s="886"/>
      <c r="D28" s="886"/>
      <c r="E28" s="886"/>
      <c r="F28" s="886"/>
    </row>
    <row r="29" spans="1:5" s="296" customFormat="1" ht="17.25" customHeight="1">
      <c r="A29" s="567"/>
      <c r="B29" s="591"/>
      <c r="C29" s="600"/>
      <c r="D29" s="440"/>
      <c r="E29" s="727"/>
    </row>
    <row r="30" spans="1:6" s="296" customFormat="1" ht="17.25" customHeight="1">
      <c r="A30" s="723"/>
      <c r="B30" s="40"/>
      <c r="C30" s="456"/>
      <c r="D30" s="456"/>
      <c r="E30" s="456"/>
      <c r="F30" s="297"/>
    </row>
    <row r="31" spans="1:6" s="560" customFormat="1" ht="17.25" customHeight="1">
      <c r="A31" s="723"/>
      <c r="B31" s="304" t="s">
        <v>1423</v>
      </c>
      <c r="C31" s="296"/>
      <c r="D31" s="296"/>
      <c r="E31" s="277"/>
      <c r="F31" s="282" t="s">
        <v>1148</v>
      </c>
    </row>
    <row r="32" spans="1:6" s="560" customFormat="1" ht="17.25" customHeight="1">
      <c r="A32" s="723"/>
      <c r="B32" s="304"/>
      <c r="C32" s="296"/>
      <c r="D32" s="296"/>
      <c r="E32" s="277"/>
      <c r="F32" s="282"/>
    </row>
    <row r="33" spans="1:6" s="560" customFormat="1" ht="17.25" customHeight="1">
      <c r="A33" s="723"/>
      <c r="B33" s="304"/>
      <c r="C33" s="296"/>
      <c r="D33" s="296"/>
      <c r="E33" s="296"/>
      <c r="F33" s="296"/>
    </row>
    <row r="34" spans="1:6" s="560" customFormat="1" ht="17.25" customHeight="1">
      <c r="A34" s="723"/>
      <c r="B34" s="304"/>
      <c r="C34" s="296"/>
      <c r="D34" s="296"/>
      <c r="E34" s="296"/>
      <c r="F34" s="296"/>
    </row>
    <row r="35" spans="1:6" s="560" customFormat="1" ht="17.25" customHeight="1">
      <c r="A35" s="456"/>
      <c r="B35" s="304" t="s">
        <v>481</v>
      </c>
      <c r="C35" s="296"/>
      <c r="D35" s="296"/>
      <c r="E35" s="296"/>
      <c r="F35" s="296"/>
    </row>
    <row r="36" spans="1:2" s="296" customFormat="1" ht="17.25" customHeight="1">
      <c r="A36" s="456"/>
      <c r="B36" s="500" t="s">
        <v>1151</v>
      </c>
    </row>
  </sheetData>
  <mergeCells count="4">
    <mergeCell ref="B2:F2"/>
    <mergeCell ref="B4:F4"/>
    <mergeCell ref="B5:F5"/>
    <mergeCell ref="A28:F28"/>
  </mergeCells>
  <printOptions horizontalCentered="1"/>
  <pageMargins left="0.9448818897637796" right="0.2362204724409449" top="0.984251968503937" bottom="0.984251968503937" header="0.5118110236220472" footer="0.5118110236220472"/>
  <pageSetup firstPageNumber="47" useFirstPageNumber="1" fitToHeight="1" fitToWidth="1" horizontalDpi="600" verticalDpi="600" orientation="portrait" paperSize="9" scale="94" r:id="rId1"/>
  <headerFooter alignWithMargins="0">
    <oddFooter>&amp;R&amp;P</oddFooter>
  </headerFooter>
</worksheet>
</file>

<file path=xl/worksheets/sheet21.xml><?xml version="1.0" encoding="utf-8"?>
<worksheet xmlns="http://schemas.openxmlformats.org/spreadsheetml/2006/main" xmlns:r="http://schemas.openxmlformats.org/officeDocument/2006/relationships">
  <sheetPr codeName="Sheet40"/>
  <dimension ref="A1:L54"/>
  <sheetViews>
    <sheetView workbookViewId="0" topLeftCell="A39">
      <selection activeCell="O9" sqref="O9"/>
    </sheetView>
  </sheetViews>
  <sheetFormatPr defaultColWidth="9.140625" defaultRowHeight="17.25" customHeight="1"/>
  <cols>
    <col min="1" max="1" width="21.8515625" style="143" customWidth="1"/>
    <col min="2" max="3" width="13.7109375" style="143" customWidth="1"/>
    <col min="4" max="4" width="13.140625" style="143" customWidth="1"/>
    <col min="5" max="5" width="12.7109375" style="143" customWidth="1"/>
    <col min="6" max="6" width="12.421875" style="143" customWidth="1"/>
    <col min="7" max="7" width="12.28125" style="143" customWidth="1"/>
    <col min="8" max="8" width="11.8515625" style="143" customWidth="1"/>
    <col min="9" max="9" width="11.57421875" style="143" customWidth="1"/>
    <col min="10" max="10" width="12.7109375" style="143" customWidth="1"/>
    <col min="11" max="11" width="12.00390625" style="143" customWidth="1"/>
    <col min="12" max="12" width="11.421875" style="143" customWidth="1"/>
    <col min="13" max="16384" width="12.7109375" style="143" customWidth="1"/>
  </cols>
  <sheetData>
    <row r="1" s="153" customFormat="1" ht="17.25" customHeight="1">
      <c r="L1" s="155" t="s">
        <v>884</v>
      </c>
    </row>
    <row r="2" spans="1:12" s="153" customFormat="1" ht="17.25" customHeight="1">
      <c r="A2" s="56" t="s">
        <v>885</v>
      </c>
      <c r="B2" s="56"/>
      <c r="C2" s="56"/>
      <c r="D2" s="56"/>
      <c r="E2" s="56"/>
      <c r="F2" s="56"/>
      <c r="G2" s="56"/>
      <c r="H2" s="56"/>
      <c r="I2" s="56"/>
      <c r="J2" s="56"/>
      <c r="K2" s="56"/>
      <c r="L2" s="56"/>
    </row>
    <row r="3" spans="1:12" s="153" customFormat="1" ht="17.25" customHeight="1">
      <c r="A3" s="56"/>
      <c r="B3" s="56"/>
      <c r="C3" s="56"/>
      <c r="D3" s="56"/>
      <c r="E3" s="56"/>
      <c r="F3" s="56"/>
      <c r="G3" s="56"/>
      <c r="H3" s="56"/>
      <c r="I3" s="56"/>
      <c r="J3" s="56"/>
      <c r="K3" s="56"/>
      <c r="L3" s="56"/>
    </row>
    <row r="4" spans="1:12" s="153" customFormat="1" ht="17.25" customHeight="1">
      <c r="A4" s="53" t="s">
        <v>886</v>
      </c>
      <c r="B4" s="53"/>
      <c r="C4" s="53"/>
      <c r="D4" s="53"/>
      <c r="E4" s="53"/>
      <c r="F4" s="53"/>
      <c r="G4" s="53"/>
      <c r="H4" s="53"/>
      <c r="I4" s="53"/>
      <c r="J4" s="53"/>
      <c r="K4" s="53"/>
      <c r="L4" s="53"/>
    </row>
    <row r="5" spans="2:4" s="41" customFormat="1" ht="15" customHeight="1">
      <c r="B5" s="770"/>
      <c r="C5" s="770"/>
      <c r="D5" s="770" t="s">
        <v>887</v>
      </c>
    </row>
    <row r="6" spans="1:12" s="153" customFormat="1" ht="20.25" customHeight="1" hidden="1">
      <c r="A6" s="771"/>
      <c r="B6" s="148" t="s">
        <v>612</v>
      </c>
      <c r="C6" s="148" t="s">
        <v>602</v>
      </c>
      <c r="D6" s="148" t="s">
        <v>614</v>
      </c>
      <c r="E6" s="148" t="s">
        <v>604</v>
      </c>
      <c r="F6" s="148" t="s">
        <v>608</v>
      </c>
      <c r="G6" s="148" t="s">
        <v>888</v>
      </c>
      <c r="H6" s="148" t="s">
        <v>616</v>
      </c>
      <c r="I6" s="148" t="s">
        <v>889</v>
      </c>
      <c r="J6" s="148" t="s">
        <v>890</v>
      </c>
      <c r="K6" s="148" t="s">
        <v>598</v>
      </c>
      <c r="L6" s="771"/>
    </row>
    <row r="7" spans="1:12" ht="19.5" customHeight="1">
      <c r="A7" s="148"/>
      <c r="L7" s="772" t="s">
        <v>891</v>
      </c>
    </row>
    <row r="8" spans="1:12" s="178" customFormat="1" ht="89.25" customHeight="1">
      <c r="A8" s="773" t="s">
        <v>892</v>
      </c>
      <c r="B8" s="773" t="s">
        <v>893</v>
      </c>
      <c r="C8" s="773" t="s">
        <v>894</v>
      </c>
      <c r="D8" s="773" t="s">
        <v>895</v>
      </c>
      <c r="E8" s="773" t="s">
        <v>896</v>
      </c>
      <c r="F8" s="773" t="s">
        <v>897</v>
      </c>
      <c r="G8" s="773" t="s">
        <v>898</v>
      </c>
      <c r="H8" s="773" t="s">
        <v>899</v>
      </c>
      <c r="I8" s="773" t="s">
        <v>900</v>
      </c>
      <c r="J8" s="773" t="s">
        <v>901</v>
      </c>
      <c r="K8" s="773" t="s">
        <v>902</v>
      </c>
      <c r="L8" s="774" t="s">
        <v>903</v>
      </c>
    </row>
    <row r="9" spans="1:12" ht="12.75">
      <c r="A9" s="775">
        <v>1</v>
      </c>
      <c r="B9" s="775">
        <v>2</v>
      </c>
      <c r="C9" s="775">
        <v>3</v>
      </c>
      <c r="D9" s="775">
        <v>4</v>
      </c>
      <c r="E9" s="775">
        <v>5</v>
      </c>
      <c r="F9" s="775">
        <v>6</v>
      </c>
      <c r="G9" s="775">
        <v>7</v>
      </c>
      <c r="H9" s="775">
        <v>8</v>
      </c>
      <c r="I9" s="775">
        <v>9</v>
      </c>
      <c r="J9" s="775">
        <v>10</v>
      </c>
      <c r="K9" s="775">
        <v>11</v>
      </c>
      <c r="L9" s="775">
        <v>12</v>
      </c>
    </row>
    <row r="10" spans="1:12" ht="16.5" customHeight="1">
      <c r="A10" s="385" t="s">
        <v>904</v>
      </c>
      <c r="B10" s="185">
        <v>4618762</v>
      </c>
      <c r="C10" s="185">
        <v>890772</v>
      </c>
      <c r="D10" s="185">
        <v>262948</v>
      </c>
      <c r="E10" s="185">
        <v>12056</v>
      </c>
      <c r="F10" s="185"/>
      <c r="G10" s="776"/>
      <c r="H10" s="776"/>
      <c r="I10" s="776"/>
      <c r="J10" s="776"/>
      <c r="K10" s="776">
        <v>41660</v>
      </c>
      <c r="L10" s="185">
        <v>5826198</v>
      </c>
    </row>
    <row r="11" spans="1:12" ht="16.5" customHeight="1">
      <c r="A11" s="385" t="s">
        <v>905</v>
      </c>
      <c r="B11" s="185">
        <v>758274</v>
      </c>
      <c r="C11" s="185">
        <v>130696</v>
      </c>
      <c r="D11" s="185">
        <v>48234</v>
      </c>
      <c r="E11" s="185">
        <v>2284</v>
      </c>
      <c r="F11" s="776">
        <v>400000</v>
      </c>
      <c r="G11" s="776"/>
      <c r="H11" s="776"/>
      <c r="I11" s="776"/>
      <c r="J11" s="776"/>
      <c r="K11" s="776"/>
      <c r="L11" s="185">
        <v>1339488</v>
      </c>
    </row>
    <row r="12" spans="1:12" ht="16.5" customHeight="1">
      <c r="A12" s="385" t="s">
        <v>906</v>
      </c>
      <c r="B12" s="185">
        <v>435403</v>
      </c>
      <c r="C12" s="185">
        <v>94000</v>
      </c>
      <c r="D12" s="185">
        <v>27180</v>
      </c>
      <c r="E12" s="185">
        <v>2903</v>
      </c>
      <c r="F12" s="776"/>
      <c r="G12" s="776"/>
      <c r="H12" s="776"/>
      <c r="I12" s="776"/>
      <c r="J12" s="776"/>
      <c r="K12" s="776"/>
      <c r="L12" s="185">
        <v>559486</v>
      </c>
    </row>
    <row r="13" spans="1:12" ht="16.5" customHeight="1">
      <c r="A13" s="385" t="s">
        <v>907</v>
      </c>
      <c r="B13" s="185">
        <v>344512</v>
      </c>
      <c r="C13" s="185">
        <v>27060</v>
      </c>
      <c r="D13" s="185">
        <v>24378</v>
      </c>
      <c r="E13" s="185">
        <v>608</v>
      </c>
      <c r="F13" s="776">
        <v>56700</v>
      </c>
      <c r="G13" s="776"/>
      <c r="H13" s="776"/>
      <c r="I13" s="776"/>
      <c r="J13" s="776"/>
      <c r="K13" s="776"/>
      <c r="L13" s="185">
        <v>453258</v>
      </c>
    </row>
    <row r="14" spans="1:12" ht="16.5" customHeight="1">
      <c r="A14" s="385" t="s">
        <v>908</v>
      </c>
      <c r="B14" s="185">
        <v>525136</v>
      </c>
      <c r="C14" s="185">
        <v>143990</v>
      </c>
      <c r="D14" s="185">
        <v>39640</v>
      </c>
      <c r="E14" s="185">
        <v>1576</v>
      </c>
      <c r="F14" s="776"/>
      <c r="G14" s="776"/>
      <c r="H14" s="776"/>
      <c r="I14" s="776"/>
      <c r="J14" s="776"/>
      <c r="K14" s="776"/>
      <c r="L14" s="185">
        <v>710342</v>
      </c>
    </row>
    <row r="15" spans="1:12" ht="16.5" customHeight="1">
      <c r="A15" s="385" t="s">
        <v>909</v>
      </c>
      <c r="B15" s="185">
        <v>267910</v>
      </c>
      <c r="C15" s="185">
        <v>108385</v>
      </c>
      <c r="D15" s="185">
        <v>13440</v>
      </c>
      <c r="E15" s="185">
        <v>1650</v>
      </c>
      <c r="F15" s="776">
        <v>3310</v>
      </c>
      <c r="G15" s="776"/>
      <c r="H15" s="776"/>
      <c r="I15" s="776"/>
      <c r="J15" s="776"/>
      <c r="K15" s="776"/>
      <c r="L15" s="185">
        <v>394695</v>
      </c>
    </row>
    <row r="16" spans="1:12" ht="16.5" customHeight="1">
      <c r="A16" s="385" t="s">
        <v>910</v>
      </c>
      <c r="B16" s="185">
        <v>282088</v>
      </c>
      <c r="C16" s="185">
        <v>9868</v>
      </c>
      <c r="D16" s="185">
        <v>21108</v>
      </c>
      <c r="E16" s="185">
        <v>1533</v>
      </c>
      <c r="F16" s="776">
        <v>60000</v>
      </c>
      <c r="G16" s="776"/>
      <c r="H16" s="776"/>
      <c r="I16" s="776"/>
      <c r="J16" s="776"/>
      <c r="K16" s="776"/>
      <c r="L16" s="185">
        <v>374597</v>
      </c>
    </row>
    <row r="17" spans="1:12" ht="16.5" customHeight="1">
      <c r="A17" s="385" t="s">
        <v>911</v>
      </c>
      <c r="B17" s="185">
        <v>340218</v>
      </c>
      <c r="C17" s="185">
        <v>97872</v>
      </c>
      <c r="D17" s="185">
        <v>18560</v>
      </c>
      <c r="E17" s="185">
        <v>1696</v>
      </c>
      <c r="F17" s="776">
        <v>5000</v>
      </c>
      <c r="G17" s="776"/>
      <c r="H17" s="776"/>
      <c r="I17" s="776"/>
      <c r="J17" s="776"/>
      <c r="K17" s="776"/>
      <c r="L17" s="185">
        <v>463346</v>
      </c>
    </row>
    <row r="18" spans="1:12" ht="16.5" customHeight="1">
      <c r="A18" s="385" t="s">
        <v>912</v>
      </c>
      <c r="B18" s="185">
        <v>244882</v>
      </c>
      <c r="C18" s="185">
        <v>108808</v>
      </c>
      <c r="D18" s="185">
        <v>16240</v>
      </c>
      <c r="E18" s="185">
        <v>1694</v>
      </c>
      <c r="F18" s="776"/>
      <c r="G18" s="776"/>
      <c r="H18" s="776"/>
      <c r="I18" s="776"/>
      <c r="J18" s="776"/>
      <c r="K18" s="776"/>
      <c r="L18" s="185">
        <v>371624</v>
      </c>
    </row>
    <row r="19" spans="1:12" ht="16.5" customHeight="1">
      <c r="A19" s="385" t="s">
        <v>913</v>
      </c>
      <c r="B19" s="185">
        <v>261802</v>
      </c>
      <c r="C19" s="185">
        <v>87090</v>
      </c>
      <c r="D19" s="185">
        <v>15770</v>
      </c>
      <c r="E19" s="185">
        <v>2235</v>
      </c>
      <c r="F19" s="776">
        <v>11410</v>
      </c>
      <c r="G19" s="776"/>
      <c r="H19" s="776"/>
      <c r="I19" s="776"/>
      <c r="J19" s="776"/>
      <c r="K19" s="776"/>
      <c r="L19" s="185">
        <v>378307</v>
      </c>
    </row>
    <row r="20" spans="1:12" ht="16.5" customHeight="1">
      <c r="A20" s="385" t="s">
        <v>914</v>
      </c>
      <c r="B20" s="185">
        <v>422664</v>
      </c>
      <c r="C20" s="185">
        <v>165342</v>
      </c>
      <c r="D20" s="185">
        <v>26578</v>
      </c>
      <c r="E20" s="185">
        <v>2017</v>
      </c>
      <c r="F20" s="776"/>
      <c r="G20" s="776"/>
      <c r="H20" s="776"/>
      <c r="I20" s="776"/>
      <c r="J20" s="776"/>
      <c r="K20" s="776"/>
      <c r="L20" s="185">
        <v>616601</v>
      </c>
    </row>
    <row r="21" spans="1:12" ht="16.5" customHeight="1">
      <c r="A21" s="385" t="s">
        <v>915</v>
      </c>
      <c r="B21" s="185">
        <v>498868</v>
      </c>
      <c r="C21" s="185">
        <v>268110</v>
      </c>
      <c r="D21" s="185">
        <v>30932</v>
      </c>
      <c r="E21" s="185">
        <v>2983</v>
      </c>
      <c r="F21" s="776">
        <v>6000</v>
      </c>
      <c r="G21" s="776"/>
      <c r="H21" s="776"/>
      <c r="I21" s="776"/>
      <c r="J21" s="776"/>
      <c r="K21" s="776">
        <v>8332</v>
      </c>
      <c r="L21" s="185">
        <v>815225</v>
      </c>
    </row>
    <row r="22" spans="1:12" ht="16.5" customHeight="1">
      <c r="A22" s="385" t="s">
        <v>916</v>
      </c>
      <c r="B22" s="185">
        <v>283616</v>
      </c>
      <c r="C22" s="185">
        <v>81896</v>
      </c>
      <c r="D22" s="185">
        <v>15170</v>
      </c>
      <c r="E22" s="185">
        <v>1500</v>
      </c>
      <c r="F22" s="776">
        <v>5000</v>
      </c>
      <c r="G22" s="776"/>
      <c r="H22" s="776"/>
      <c r="I22" s="776"/>
      <c r="J22" s="776"/>
      <c r="K22" s="776">
        <v>8332</v>
      </c>
      <c r="L22" s="185">
        <v>395514</v>
      </c>
    </row>
    <row r="23" spans="1:12" ht="16.5" customHeight="1">
      <c r="A23" s="385" t="s">
        <v>917</v>
      </c>
      <c r="B23" s="185">
        <v>349632</v>
      </c>
      <c r="C23" s="185">
        <v>52522</v>
      </c>
      <c r="D23" s="185">
        <v>16718</v>
      </c>
      <c r="E23" s="185">
        <v>1765</v>
      </c>
      <c r="F23" s="776">
        <v>1420</v>
      </c>
      <c r="G23" s="776"/>
      <c r="H23" s="776"/>
      <c r="I23" s="776"/>
      <c r="J23" s="776"/>
      <c r="K23" s="776"/>
      <c r="L23" s="185">
        <v>422057</v>
      </c>
    </row>
    <row r="24" spans="1:12" ht="16.5" customHeight="1">
      <c r="A24" s="385" t="s">
        <v>918</v>
      </c>
      <c r="B24" s="185">
        <v>262896</v>
      </c>
      <c r="C24" s="185">
        <v>43126</v>
      </c>
      <c r="D24" s="185">
        <v>14290</v>
      </c>
      <c r="E24" s="185">
        <v>1922</v>
      </c>
      <c r="F24" s="776"/>
      <c r="G24" s="776"/>
      <c r="H24" s="776"/>
      <c r="I24" s="776"/>
      <c r="J24" s="776"/>
      <c r="K24" s="776"/>
      <c r="L24" s="185">
        <v>322234</v>
      </c>
    </row>
    <row r="25" spans="1:12" ht="16.5" customHeight="1">
      <c r="A25" s="385" t="s">
        <v>919</v>
      </c>
      <c r="B25" s="185">
        <v>295352</v>
      </c>
      <c r="C25" s="185">
        <v>73156</v>
      </c>
      <c r="D25" s="185">
        <v>16054</v>
      </c>
      <c r="E25" s="185">
        <v>1729</v>
      </c>
      <c r="F25" s="776">
        <v>752</v>
      </c>
      <c r="G25" s="776"/>
      <c r="H25" s="776"/>
      <c r="I25" s="776"/>
      <c r="J25" s="776"/>
      <c r="K25" s="776">
        <v>8332</v>
      </c>
      <c r="L25" s="185">
        <v>395375</v>
      </c>
    </row>
    <row r="26" spans="1:12" ht="16.5" customHeight="1">
      <c r="A26" s="385" t="s">
        <v>920</v>
      </c>
      <c r="B26" s="185">
        <v>419794</v>
      </c>
      <c r="C26" s="185">
        <v>105828</v>
      </c>
      <c r="D26" s="185">
        <v>23150</v>
      </c>
      <c r="E26" s="185">
        <v>2592</v>
      </c>
      <c r="F26" s="776"/>
      <c r="G26" s="776"/>
      <c r="H26" s="776"/>
      <c r="I26" s="776"/>
      <c r="J26" s="776"/>
      <c r="K26" s="776"/>
      <c r="L26" s="185">
        <v>551364</v>
      </c>
    </row>
    <row r="27" spans="1:12" ht="16.5" customHeight="1">
      <c r="A27" s="385" t="s">
        <v>921</v>
      </c>
      <c r="B27" s="185">
        <v>302437</v>
      </c>
      <c r="C27" s="185">
        <v>43166</v>
      </c>
      <c r="D27" s="185">
        <v>18336</v>
      </c>
      <c r="E27" s="185">
        <v>2204</v>
      </c>
      <c r="F27" s="776"/>
      <c r="G27" s="776"/>
      <c r="H27" s="776"/>
      <c r="I27" s="776"/>
      <c r="J27" s="776"/>
      <c r="K27" s="776"/>
      <c r="L27" s="185">
        <v>366143</v>
      </c>
    </row>
    <row r="28" spans="1:12" ht="16.5" customHeight="1">
      <c r="A28" s="385" t="s">
        <v>922</v>
      </c>
      <c r="B28" s="185">
        <v>321842</v>
      </c>
      <c r="C28" s="185">
        <v>153382</v>
      </c>
      <c r="D28" s="185">
        <v>23484</v>
      </c>
      <c r="E28" s="185">
        <v>2011</v>
      </c>
      <c r="F28" s="776">
        <v>10000</v>
      </c>
      <c r="G28" s="776"/>
      <c r="H28" s="776"/>
      <c r="I28" s="776"/>
      <c r="J28" s="776"/>
      <c r="K28" s="776"/>
      <c r="L28" s="185">
        <v>510719</v>
      </c>
    </row>
    <row r="29" spans="1:12" ht="16.5" customHeight="1">
      <c r="A29" s="385" t="s">
        <v>923</v>
      </c>
      <c r="B29" s="185">
        <v>318396</v>
      </c>
      <c r="C29" s="185">
        <v>146910</v>
      </c>
      <c r="D29" s="185">
        <v>23902</v>
      </c>
      <c r="E29" s="185">
        <v>2808</v>
      </c>
      <c r="F29" s="776">
        <v>72000</v>
      </c>
      <c r="G29" s="776"/>
      <c r="H29" s="776"/>
      <c r="I29" s="776"/>
      <c r="J29" s="776"/>
      <c r="K29" s="776"/>
      <c r="L29" s="185">
        <v>564016</v>
      </c>
    </row>
    <row r="30" spans="1:12" ht="16.5" customHeight="1">
      <c r="A30" s="385" t="s">
        <v>924</v>
      </c>
      <c r="B30" s="185">
        <v>323650</v>
      </c>
      <c r="C30" s="185">
        <v>43400</v>
      </c>
      <c r="D30" s="185">
        <v>18472</v>
      </c>
      <c r="E30" s="185">
        <v>2186</v>
      </c>
      <c r="F30" s="776">
        <v>62830</v>
      </c>
      <c r="G30" s="776"/>
      <c r="H30" s="776"/>
      <c r="I30" s="776"/>
      <c r="J30" s="776"/>
      <c r="K30" s="776"/>
      <c r="L30" s="185">
        <v>450538</v>
      </c>
    </row>
    <row r="31" spans="1:12" ht="16.5" customHeight="1">
      <c r="A31" s="385" t="s">
        <v>925</v>
      </c>
      <c r="B31" s="185">
        <v>275944</v>
      </c>
      <c r="C31" s="185">
        <v>47530</v>
      </c>
      <c r="D31" s="185">
        <v>14600</v>
      </c>
      <c r="E31" s="185">
        <v>2211</v>
      </c>
      <c r="F31" s="776"/>
      <c r="G31" s="776"/>
      <c r="H31" s="776"/>
      <c r="I31" s="776"/>
      <c r="J31" s="776"/>
      <c r="K31" s="776"/>
      <c r="L31" s="185">
        <v>340285</v>
      </c>
    </row>
    <row r="32" spans="1:12" ht="16.5" customHeight="1">
      <c r="A32" s="385" t="s">
        <v>926</v>
      </c>
      <c r="B32" s="185">
        <v>382590</v>
      </c>
      <c r="C32" s="185">
        <v>69992</v>
      </c>
      <c r="D32" s="185">
        <v>25500</v>
      </c>
      <c r="E32" s="185">
        <v>3424</v>
      </c>
      <c r="F32" s="776">
        <v>10000</v>
      </c>
      <c r="G32" s="776"/>
      <c r="H32" s="776"/>
      <c r="I32" s="776"/>
      <c r="J32" s="776"/>
      <c r="K32" s="776"/>
      <c r="L32" s="185">
        <v>491506</v>
      </c>
    </row>
    <row r="33" spans="1:12" ht="16.5" customHeight="1">
      <c r="A33" s="385" t="s">
        <v>927</v>
      </c>
      <c r="B33" s="185">
        <v>441390</v>
      </c>
      <c r="C33" s="185">
        <v>65580</v>
      </c>
      <c r="D33" s="185">
        <v>29730</v>
      </c>
      <c r="E33" s="185">
        <v>3235</v>
      </c>
      <c r="F33" s="776"/>
      <c r="G33" s="776"/>
      <c r="H33" s="776"/>
      <c r="I33" s="776"/>
      <c r="J33" s="776"/>
      <c r="K33" s="776">
        <v>8332</v>
      </c>
      <c r="L33" s="185">
        <v>548267</v>
      </c>
    </row>
    <row r="34" spans="1:12" ht="16.5" customHeight="1">
      <c r="A34" s="385" t="s">
        <v>928</v>
      </c>
      <c r="B34" s="185">
        <v>368450</v>
      </c>
      <c r="C34" s="185">
        <v>101466</v>
      </c>
      <c r="D34" s="185">
        <v>16968</v>
      </c>
      <c r="E34" s="185">
        <v>2395</v>
      </c>
      <c r="F34" s="776"/>
      <c r="G34" s="776"/>
      <c r="H34" s="776"/>
      <c r="I34" s="776"/>
      <c r="J34" s="776"/>
      <c r="K34" s="776"/>
      <c r="L34" s="185">
        <v>489279</v>
      </c>
    </row>
    <row r="35" spans="1:12" ht="16.5" customHeight="1">
      <c r="A35" s="385" t="s">
        <v>929</v>
      </c>
      <c r="B35" s="185">
        <v>356348</v>
      </c>
      <c r="C35" s="185">
        <v>164744</v>
      </c>
      <c r="D35" s="185">
        <v>25438</v>
      </c>
      <c r="E35" s="185">
        <v>2038</v>
      </c>
      <c r="F35" s="776">
        <v>22349</v>
      </c>
      <c r="G35" s="776"/>
      <c r="H35" s="776"/>
      <c r="I35" s="776"/>
      <c r="J35" s="776"/>
      <c r="K35" s="776"/>
      <c r="L35" s="185">
        <v>570917</v>
      </c>
    </row>
    <row r="36" spans="1:12" ht="16.5" customHeight="1">
      <c r="A36" s="385" t="s">
        <v>930</v>
      </c>
      <c r="B36" s="185">
        <v>865726</v>
      </c>
      <c r="C36" s="185">
        <v>163132</v>
      </c>
      <c r="D36" s="185">
        <v>53656</v>
      </c>
      <c r="E36" s="185">
        <v>5500</v>
      </c>
      <c r="F36" s="776">
        <v>2950</v>
      </c>
      <c r="G36" s="776"/>
      <c r="H36" s="776"/>
      <c r="I36" s="776"/>
      <c r="J36" s="776"/>
      <c r="K36" s="776"/>
      <c r="L36" s="185">
        <v>1090964</v>
      </c>
    </row>
    <row r="37" spans="1:12" ht="16.5" customHeight="1">
      <c r="A37" s="385" t="s">
        <v>931</v>
      </c>
      <c r="B37" s="185">
        <v>343438</v>
      </c>
      <c r="C37" s="185">
        <v>154960</v>
      </c>
      <c r="D37" s="185">
        <v>18562</v>
      </c>
      <c r="E37" s="185">
        <v>2190</v>
      </c>
      <c r="F37" s="776">
        <v>10000</v>
      </c>
      <c r="G37" s="776"/>
      <c r="H37" s="776"/>
      <c r="I37" s="776"/>
      <c r="J37" s="776"/>
      <c r="K37" s="776"/>
      <c r="L37" s="185">
        <v>529150</v>
      </c>
    </row>
    <row r="38" spans="1:12" ht="16.5" customHeight="1">
      <c r="A38" s="385" t="s">
        <v>932</v>
      </c>
      <c r="B38" s="185">
        <v>399682</v>
      </c>
      <c r="C38" s="185">
        <v>73010</v>
      </c>
      <c r="D38" s="185">
        <v>24208</v>
      </c>
      <c r="E38" s="185">
        <v>5022</v>
      </c>
      <c r="F38" s="776">
        <v>189</v>
      </c>
      <c r="G38" s="776"/>
      <c r="H38" s="776"/>
      <c r="I38" s="776"/>
      <c r="J38" s="776"/>
      <c r="K38" s="776">
        <v>8332</v>
      </c>
      <c r="L38" s="185">
        <v>510443</v>
      </c>
    </row>
    <row r="39" spans="1:12" ht="16.5" customHeight="1">
      <c r="A39" s="385" t="s">
        <v>0</v>
      </c>
      <c r="B39" s="185">
        <v>443800</v>
      </c>
      <c r="C39" s="185">
        <v>223400</v>
      </c>
      <c r="D39" s="185">
        <v>25240</v>
      </c>
      <c r="E39" s="185">
        <v>3016</v>
      </c>
      <c r="F39" s="185">
        <v>5000</v>
      </c>
      <c r="G39" s="185"/>
      <c r="H39" s="185"/>
      <c r="I39" s="185"/>
      <c r="J39" s="185"/>
      <c r="K39" s="185"/>
      <c r="L39" s="185">
        <v>700456</v>
      </c>
    </row>
    <row r="40" spans="1:12" ht="16.5" customHeight="1">
      <c r="A40" s="385" t="s">
        <v>1</v>
      </c>
      <c r="B40" s="185">
        <v>272654</v>
      </c>
      <c r="C40" s="185">
        <v>60224</v>
      </c>
      <c r="D40" s="185">
        <v>16748</v>
      </c>
      <c r="E40" s="185">
        <v>2786</v>
      </c>
      <c r="F40" s="776">
        <v>700</v>
      </c>
      <c r="G40" s="185"/>
      <c r="H40" s="185"/>
      <c r="I40" s="185"/>
      <c r="J40" s="185"/>
      <c r="K40" s="185"/>
      <c r="L40" s="185">
        <v>353112</v>
      </c>
    </row>
    <row r="41" spans="1:12" ht="16.5" customHeight="1">
      <c r="A41" s="385" t="s">
        <v>2</v>
      </c>
      <c r="B41" s="185">
        <v>491302</v>
      </c>
      <c r="C41" s="185">
        <v>216824</v>
      </c>
      <c r="D41" s="185">
        <v>28596</v>
      </c>
      <c r="E41" s="185">
        <v>2446</v>
      </c>
      <c r="F41" s="776">
        <v>9100</v>
      </c>
      <c r="G41" s="185"/>
      <c r="H41" s="185"/>
      <c r="I41" s="185"/>
      <c r="J41" s="185"/>
      <c r="K41" s="185"/>
      <c r="L41" s="185">
        <v>748268</v>
      </c>
    </row>
    <row r="42" spans="1:12" ht="16.5" customHeight="1">
      <c r="A42" s="385" t="s">
        <v>3</v>
      </c>
      <c r="B42" s="185">
        <v>116040</v>
      </c>
      <c r="C42" s="185">
        <v>49128</v>
      </c>
      <c r="D42" s="185">
        <v>7060</v>
      </c>
      <c r="E42" s="185">
        <v>1256</v>
      </c>
      <c r="F42" s="776"/>
      <c r="G42" s="176"/>
      <c r="H42" s="777"/>
      <c r="I42" s="185"/>
      <c r="J42" s="185"/>
      <c r="K42" s="185"/>
      <c r="L42" s="185">
        <v>173484</v>
      </c>
    </row>
    <row r="43" spans="1:12" ht="16.5" customHeight="1">
      <c r="A43" s="778" t="s">
        <v>4</v>
      </c>
      <c r="B43" s="185">
        <v>16635498</v>
      </c>
      <c r="C43" s="185">
        <v>4265369</v>
      </c>
      <c r="D43" s="185">
        <v>1000890</v>
      </c>
      <c r="E43" s="185">
        <v>87471</v>
      </c>
      <c r="F43" s="185">
        <v>754710</v>
      </c>
      <c r="G43" s="185">
        <v>0</v>
      </c>
      <c r="H43" s="185">
        <v>0</v>
      </c>
      <c r="I43" s="185">
        <v>0</v>
      </c>
      <c r="J43" s="185">
        <v>0</v>
      </c>
      <c r="K43" s="185">
        <v>83320</v>
      </c>
      <c r="L43" s="185">
        <v>22827258</v>
      </c>
    </row>
    <row r="44" spans="1:12" ht="17.25" customHeight="1">
      <c r="A44" s="779" t="s">
        <v>5</v>
      </c>
      <c r="B44" s="155"/>
      <c r="C44" s="412"/>
      <c r="D44" s="412"/>
      <c r="E44" s="412"/>
      <c r="F44" s="412"/>
      <c r="G44" s="412"/>
      <c r="H44" s="412"/>
      <c r="I44" s="412"/>
      <c r="J44" s="412"/>
      <c r="K44" s="412"/>
      <c r="L44" s="412"/>
    </row>
    <row r="45" spans="1:6" ht="17.25" customHeight="1">
      <c r="A45" s="43"/>
      <c r="C45" s="401"/>
      <c r="D45" s="401"/>
      <c r="F45" s="401"/>
    </row>
    <row r="46" spans="2:6" ht="17.25" customHeight="1">
      <c r="B46" s="43"/>
      <c r="C46" s="401"/>
      <c r="D46" s="401"/>
      <c r="E46" s="401"/>
      <c r="F46" s="441"/>
    </row>
    <row r="47" spans="2:8" ht="17.25" customHeight="1">
      <c r="B47" s="147" t="s">
        <v>1423</v>
      </c>
      <c r="C47" s="147"/>
      <c r="D47" s="147"/>
      <c r="E47" s="555"/>
      <c r="H47" s="443" t="s">
        <v>1148</v>
      </c>
    </row>
    <row r="50" spans="2:5" ht="17.25" customHeight="1">
      <c r="B50" s="147"/>
      <c r="C50" s="147"/>
      <c r="D50" s="555"/>
      <c r="E50" s="443"/>
    </row>
    <row r="51" spans="1:5" ht="17.25" customHeight="1">
      <c r="A51" s="147" t="s">
        <v>481</v>
      </c>
      <c r="B51" s="147"/>
      <c r="C51" s="147"/>
      <c r="D51" s="147"/>
      <c r="E51" s="147"/>
    </row>
    <row r="52" spans="1:5" ht="17.25" customHeight="1">
      <c r="A52" s="556" t="s">
        <v>1151</v>
      </c>
      <c r="B52" s="147"/>
      <c r="C52" s="147"/>
      <c r="D52" s="147"/>
      <c r="E52" s="147"/>
    </row>
    <row r="53" spans="2:5" ht="17.25" customHeight="1">
      <c r="B53" s="147"/>
      <c r="C53" s="147"/>
      <c r="D53" s="147"/>
      <c r="E53" s="147"/>
    </row>
    <row r="54" spans="2:5" ht="17.25" customHeight="1">
      <c r="B54" s="147"/>
      <c r="C54" s="147"/>
      <c r="D54" s="147"/>
      <c r="E54" s="147"/>
    </row>
  </sheetData>
  <printOptions horizontalCentered="1"/>
  <pageMargins left="0" right="0" top="0.4330708661417323" bottom="0.4724409448818898" header="0.2755905511811024" footer="0.2362204724409449"/>
  <pageSetup firstPageNumber="48" useFirstPageNumber="1" horizontalDpi="600" verticalDpi="600" orientation="landscape" paperSize="9" scale="91" r:id="rId1"/>
  <headerFooter alignWithMargins="0">
    <oddFooter>&amp;R&amp;P</oddFooter>
  </headerFooter>
  <rowBreaks count="1" manualBreakCount="1">
    <brk id="29" max="11" man="1"/>
  </rowBreaks>
</worksheet>
</file>

<file path=xl/worksheets/sheet22.xml><?xml version="1.0" encoding="utf-8"?>
<worksheet xmlns="http://schemas.openxmlformats.org/spreadsheetml/2006/main" xmlns:r="http://schemas.openxmlformats.org/officeDocument/2006/relationships">
  <dimension ref="A1:Q37"/>
  <sheetViews>
    <sheetView workbookViewId="0" topLeftCell="A19">
      <selection activeCell="E14" sqref="E14"/>
    </sheetView>
  </sheetViews>
  <sheetFormatPr defaultColWidth="9.140625" defaultRowHeight="17.25" customHeight="1"/>
  <cols>
    <col min="1" max="1" width="56.28125" style="296" customWidth="1"/>
    <col min="2" max="2" width="18.8515625" style="296" customWidth="1"/>
    <col min="3" max="16384" width="9.140625" style="296" customWidth="1"/>
  </cols>
  <sheetData>
    <row r="1" spans="2:4" s="567" customFormat="1" ht="17.25" customHeight="1">
      <c r="B1" s="567" t="s">
        <v>6</v>
      </c>
      <c r="D1" s="565"/>
    </row>
    <row r="2" spans="1:2" s="567" customFormat="1" ht="17.25" customHeight="1">
      <c r="A2" s="596" t="s">
        <v>7</v>
      </c>
      <c r="B2" s="597"/>
    </row>
    <row r="3" spans="1:2" s="567" customFormat="1" ht="17.25" customHeight="1">
      <c r="A3" s="643"/>
      <c r="B3" s="643"/>
    </row>
    <row r="4" spans="1:2" s="567" customFormat="1" ht="17.25" customHeight="1">
      <c r="A4" s="780" t="s">
        <v>8</v>
      </c>
      <c r="B4" s="306"/>
    </row>
    <row r="5" spans="1:7" ht="17.25" customHeight="1">
      <c r="A5" s="914" t="s">
        <v>9</v>
      </c>
      <c r="B5" s="914"/>
      <c r="C5" s="459"/>
      <c r="D5" s="459"/>
      <c r="E5" s="459"/>
      <c r="F5" s="459"/>
      <c r="G5" s="454"/>
    </row>
    <row r="6" spans="1:2" ht="17.25" customHeight="1">
      <c r="A6" s="560"/>
      <c r="B6" s="560"/>
    </row>
    <row r="7" spans="1:2" ht="17.25" customHeight="1">
      <c r="A7" s="560"/>
      <c r="B7" s="463" t="s">
        <v>1156</v>
      </c>
    </row>
    <row r="8" spans="1:2" ht="17.25" customHeight="1">
      <c r="A8" s="781" t="s">
        <v>1103</v>
      </c>
      <c r="B8" s="782" t="s">
        <v>10</v>
      </c>
    </row>
    <row r="9" spans="1:17" s="768" customFormat="1" ht="12.75">
      <c r="A9" s="781">
        <v>1</v>
      </c>
      <c r="B9" s="782">
        <v>2</v>
      </c>
      <c r="C9" s="296"/>
      <c r="D9" s="296"/>
      <c r="E9" s="296"/>
      <c r="F9" s="296"/>
      <c r="G9" s="296"/>
      <c r="H9" s="296"/>
      <c r="I9" s="296"/>
      <c r="J9" s="296"/>
      <c r="K9" s="296"/>
      <c r="L9" s="296"/>
      <c r="M9" s="296"/>
      <c r="N9" s="296"/>
      <c r="O9" s="296"/>
      <c r="P9" s="296"/>
      <c r="Q9" s="296"/>
    </row>
    <row r="10" spans="1:17" s="768" customFormat="1" ht="24.75" customHeight="1">
      <c r="A10" s="319" t="s">
        <v>11</v>
      </c>
      <c r="B10" s="579">
        <v>7167155.17</v>
      </c>
      <c r="C10" s="296"/>
      <c r="D10" s="296"/>
      <c r="E10" s="296"/>
      <c r="F10" s="296"/>
      <c r="G10" s="296"/>
      <c r="H10" s="296"/>
      <c r="I10" s="296"/>
      <c r="J10" s="296"/>
      <c r="K10" s="296"/>
      <c r="L10" s="296"/>
      <c r="M10" s="296"/>
      <c r="N10" s="296"/>
      <c r="O10" s="296"/>
      <c r="P10" s="296"/>
      <c r="Q10" s="296"/>
    </row>
    <row r="11" spans="1:17" s="768" customFormat="1" ht="30.75" customHeight="1">
      <c r="A11" s="783" t="s">
        <v>12</v>
      </c>
      <c r="B11" s="784">
        <v>0</v>
      </c>
      <c r="C11" s="296"/>
      <c r="D11" s="296"/>
      <c r="E11" s="296"/>
      <c r="F11" s="296"/>
      <c r="G11" s="296"/>
      <c r="H11" s="296"/>
      <c r="I11" s="296"/>
      <c r="J11" s="296"/>
      <c r="K11" s="296"/>
      <c r="L11" s="296"/>
      <c r="M11" s="296"/>
      <c r="N11" s="296"/>
      <c r="O11" s="296"/>
      <c r="P11" s="296"/>
      <c r="Q11" s="296"/>
    </row>
    <row r="12" spans="1:17" s="768" customFormat="1" ht="30.75" customHeight="1">
      <c r="A12" s="785" t="s">
        <v>13</v>
      </c>
      <c r="B12" s="784">
        <v>0</v>
      </c>
      <c r="C12" s="296"/>
      <c r="D12" s="296"/>
      <c r="E12" s="296"/>
      <c r="F12" s="296"/>
      <c r="G12" s="296"/>
      <c r="H12" s="296"/>
      <c r="I12" s="296"/>
      <c r="J12" s="296"/>
      <c r="K12" s="296"/>
      <c r="L12" s="296"/>
      <c r="M12" s="296"/>
      <c r="N12" s="296"/>
      <c r="O12" s="296"/>
      <c r="P12" s="296"/>
      <c r="Q12" s="296"/>
    </row>
    <row r="13" spans="1:17" s="768" customFormat="1" ht="24.75" customHeight="1">
      <c r="A13" s="783" t="s">
        <v>14</v>
      </c>
      <c r="B13" s="784">
        <v>1406450</v>
      </c>
      <c r="C13" s="296"/>
      <c r="D13" s="296"/>
      <c r="E13" s="296"/>
      <c r="F13" s="296"/>
      <c r="G13" s="296"/>
      <c r="H13" s="296"/>
      <c r="I13" s="296"/>
      <c r="J13" s="296"/>
      <c r="K13" s="296"/>
      <c r="L13" s="296"/>
      <c r="M13" s="296"/>
      <c r="N13" s="296"/>
      <c r="O13" s="296"/>
      <c r="P13" s="296"/>
      <c r="Q13" s="296"/>
    </row>
    <row r="14" spans="1:17" s="768" customFormat="1" ht="24.75" customHeight="1">
      <c r="A14" s="322" t="s">
        <v>15</v>
      </c>
      <c r="B14" s="584">
        <v>5760705.17</v>
      </c>
      <c r="C14" s="296"/>
      <c r="D14" s="296"/>
      <c r="E14" s="296"/>
      <c r="F14" s="296"/>
      <c r="G14" s="296"/>
      <c r="H14" s="296"/>
      <c r="I14" s="296"/>
      <c r="J14" s="296"/>
      <c r="K14" s="296"/>
      <c r="L14" s="296"/>
      <c r="M14" s="296"/>
      <c r="N14" s="296"/>
      <c r="O14" s="296"/>
      <c r="P14" s="296"/>
      <c r="Q14" s="296"/>
    </row>
    <row r="15" spans="1:17" s="768" customFormat="1" ht="24.75" customHeight="1">
      <c r="A15" s="786" t="s">
        <v>16</v>
      </c>
      <c r="B15" s="579">
        <v>7131426</v>
      </c>
      <c r="C15" s="296"/>
      <c r="D15" s="296"/>
      <c r="E15" s="296"/>
      <c r="F15" s="296"/>
      <c r="G15" s="296"/>
      <c r="H15" s="296"/>
      <c r="I15" s="296"/>
      <c r="J15" s="296"/>
      <c r="K15" s="296"/>
      <c r="L15" s="296"/>
      <c r="M15" s="296"/>
      <c r="N15" s="296"/>
      <c r="O15" s="296"/>
      <c r="P15" s="296"/>
      <c r="Q15" s="296"/>
    </row>
    <row r="16" spans="1:17" s="768" customFormat="1" ht="24.75" customHeight="1">
      <c r="A16" s="322" t="s">
        <v>1552</v>
      </c>
      <c r="B16" s="185">
        <v>7131426</v>
      </c>
      <c r="C16" s="296"/>
      <c r="D16" s="296"/>
      <c r="E16" s="296"/>
      <c r="F16" s="296"/>
      <c r="G16" s="296"/>
      <c r="H16" s="296"/>
      <c r="I16" s="296"/>
      <c r="J16" s="296"/>
      <c r="K16" s="296"/>
      <c r="L16" s="296"/>
      <c r="M16" s="296"/>
      <c r="N16" s="296"/>
      <c r="O16" s="296"/>
      <c r="P16" s="296"/>
      <c r="Q16" s="296"/>
    </row>
    <row r="17" spans="1:17" s="768" customFormat="1" ht="24.75" customHeight="1" hidden="1">
      <c r="A17" s="322" t="s">
        <v>17</v>
      </c>
      <c r="B17" s="185"/>
      <c r="C17" s="296"/>
      <c r="D17" s="296"/>
      <c r="E17" s="296"/>
      <c r="F17" s="296"/>
      <c r="G17" s="296"/>
      <c r="H17" s="296"/>
      <c r="I17" s="296"/>
      <c r="J17" s="296"/>
      <c r="K17" s="296"/>
      <c r="L17" s="296"/>
      <c r="M17" s="296"/>
      <c r="N17" s="296"/>
      <c r="O17" s="296"/>
      <c r="P17" s="296"/>
      <c r="Q17" s="296"/>
    </row>
    <row r="18" spans="1:17" s="768" customFormat="1" ht="24.75" customHeight="1">
      <c r="A18" s="786" t="s">
        <v>18</v>
      </c>
      <c r="B18" s="579">
        <v>35729.169999999925</v>
      </c>
      <c r="C18" s="296"/>
      <c r="D18" s="296"/>
      <c r="E18" s="296"/>
      <c r="F18" s="296"/>
      <c r="G18" s="296"/>
      <c r="H18" s="296"/>
      <c r="I18" s="296"/>
      <c r="J18" s="296"/>
      <c r="K18" s="296"/>
      <c r="L18" s="296"/>
      <c r="M18" s="296"/>
      <c r="N18" s="296"/>
      <c r="O18" s="296"/>
      <c r="P18" s="296"/>
      <c r="Q18" s="296"/>
    </row>
    <row r="19" spans="3:17" s="560" customFormat="1" ht="17.25" customHeight="1">
      <c r="C19" s="296"/>
      <c r="D19" s="296"/>
      <c r="E19" s="296"/>
      <c r="F19" s="296"/>
      <c r="G19" s="296"/>
      <c r="H19" s="296"/>
      <c r="I19" s="296"/>
      <c r="J19" s="296"/>
      <c r="K19" s="296"/>
      <c r="L19" s="296"/>
      <c r="M19" s="296"/>
      <c r="N19" s="296"/>
      <c r="O19" s="296"/>
      <c r="P19" s="296"/>
      <c r="Q19" s="296"/>
    </row>
    <row r="20" spans="3:17" s="560" customFormat="1" ht="17.25" customHeight="1">
      <c r="C20" s="296"/>
      <c r="D20" s="296"/>
      <c r="E20" s="296"/>
      <c r="F20" s="296"/>
      <c r="G20" s="296"/>
      <c r="H20" s="296"/>
      <c r="I20" s="296"/>
      <c r="J20" s="296"/>
      <c r="K20" s="296"/>
      <c r="L20" s="296"/>
      <c r="M20" s="296"/>
      <c r="N20" s="296"/>
      <c r="O20" s="296"/>
      <c r="P20" s="296"/>
      <c r="Q20" s="296"/>
    </row>
    <row r="21" spans="1:7" ht="17.25" customHeight="1">
      <c r="A21" s="40"/>
      <c r="B21" s="456"/>
      <c r="C21" s="456"/>
      <c r="D21" s="456"/>
      <c r="E21" s="757"/>
      <c r="F21" s="143"/>
      <c r="G21" s="143"/>
    </row>
    <row r="22" spans="1:17" s="560" customFormat="1" ht="17.25" customHeight="1">
      <c r="A22" s="365" t="s">
        <v>1423</v>
      </c>
      <c r="B22" s="282" t="s">
        <v>1148</v>
      </c>
      <c r="C22" s="365"/>
      <c r="D22" s="656"/>
      <c r="E22" s="143"/>
      <c r="F22" s="143"/>
      <c r="H22" s="296"/>
      <c r="I22" s="296"/>
      <c r="J22" s="296"/>
      <c r="K22" s="296"/>
      <c r="L22" s="296"/>
      <c r="M22" s="296"/>
      <c r="N22" s="296"/>
      <c r="O22" s="296"/>
      <c r="P22" s="296"/>
      <c r="Q22" s="296"/>
    </row>
    <row r="36" ht="17.25" customHeight="1">
      <c r="A36" s="365" t="s">
        <v>481</v>
      </c>
    </row>
    <row r="37" ht="17.25" customHeight="1">
      <c r="A37" s="657" t="s">
        <v>1151</v>
      </c>
    </row>
  </sheetData>
  <mergeCells count="1">
    <mergeCell ref="A5:B5"/>
  </mergeCells>
  <printOptions/>
  <pageMargins left="0.75" right="0.75" top="1" bottom="1" header="0.5" footer="0.5"/>
  <pageSetup firstPageNumber="50" useFirstPageNumber="1" horizontalDpi="600" verticalDpi="600" orientation="portrait" paperSize="9" r:id="rId1"/>
  <headerFooter alignWithMargins="0">
    <oddFooter>&amp;R&amp;P</oddFooter>
  </headerFooter>
</worksheet>
</file>

<file path=xl/worksheets/sheet23.xml><?xml version="1.0" encoding="utf-8"?>
<worksheet xmlns="http://schemas.openxmlformats.org/spreadsheetml/2006/main" xmlns:r="http://schemas.openxmlformats.org/officeDocument/2006/relationships">
  <sheetPr codeName="Sheet2111111121"/>
  <dimension ref="A1:AR445"/>
  <sheetViews>
    <sheetView zoomScaleSheetLayoutView="100" workbookViewId="0" topLeftCell="A1">
      <selection activeCell="I7" sqref="I7"/>
    </sheetView>
  </sheetViews>
  <sheetFormatPr defaultColWidth="9.140625" defaultRowHeight="17.25" customHeight="1"/>
  <cols>
    <col min="1" max="1" width="45.8515625" style="553" customWidth="1"/>
    <col min="2" max="2" width="11.00390625" style="788" customWidth="1"/>
    <col min="3" max="3" width="11.28125" style="788" customWidth="1"/>
    <col min="4" max="4" width="10.8515625" style="788" customWidth="1"/>
    <col min="5" max="5" width="10.8515625" style="789" customWidth="1"/>
    <col min="6" max="6" width="10.8515625" style="788" customWidth="1"/>
    <col min="7" max="34" width="11.421875" style="145" customWidth="1"/>
    <col min="35" max="16384" width="11.421875" style="553" customWidth="1"/>
  </cols>
  <sheetData>
    <row r="1" spans="2:6" ht="12.75">
      <c r="B1" s="787"/>
      <c r="F1" s="156" t="s">
        <v>19</v>
      </c>
    </row>
    <row r="2" spans="2:6" ht="15">
      <c r="B2" s="403" t="s">
        <v>1426</v>
      </c>
      <c r="C2" s="790"/>
      <c r="D2" s="790"/>
      <c r="E2" s="791"/>
      <c r="F2" s="790"/>
    </row>
    <row r="3" spans="1:6" ht="17.25" customHeight="1">
      <c r="A3" s="792"/>
      <c r="B3" s="787"/>
      <c r="C3" s="787"/>
      <c r="D3" s="787"/>
      <c r="E3" s="793"/>
      <c r="F3" s="787"/>
    </row>
    <row r="4" spans="1:34" s="797" customFormat="1" ht="15.75">
      <c r="A4" s="794"/>
      <c r="B4" s="795" t="s">
        <v>20</v>
      </c>
      <c r="C4" s="425"/>
      <c r="D4" s="425"/>
      <c r="E4" s="378"/>
      <c r="F4" s="425"/>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row>
    <row r="5" spans="1:6" ht="17.25" customHeight="1">
      <c r="A5" s="798"/>
      <c r="B5" s="799" t="s">
        <v>21</v>
      </c>
      <c r="C5" s="800"/>
      <c r="D5" s="800"/>
      <c r="E5" s="801"/>
      <c r="F5" s="800"/>
    </row>
    <row r="6" spans="1:6" ht="17.25" customHeight="1">
      <c r="A6" s="802"/>
      <c r="B6" s="803"/>
      <c r="C6" s="803"/>
      <c r="D6" s="803"/>
      <c r="E6" s="804"/>
      <c r="F6" s="805" t="s">
        <v>1156</v>
      </c>
    </row>
    <row r="7" spans="1:6" ht="51">
      <c r="A7" s="806" t="s">
        <v>1103</v>
      </c>
      <c r="B7" s="309" t="s">
        <v>1157</v>
      </c>
      <c r="C7" s="309" t="s">
        <v>954</v>
      </c>
      <c r="D7" s="309" t="s">
        <v>1158</v>
      </c>
      <c r="E7" s="807" t="s">
        <v>22</v>
      </c>
      <c r="F7" s="309" t="s">
        <v>1258</v>
      </c>
    </row>
    <row r="8" spans="1:6" s="143" customFormat="1" ht="12.75">
      <c r="A8" s="808">
        <v>1</v>
      </c>
      <c r="B8" s="809">
        <v>2</v>
      </c>
      <c r="C8" s="809">
        <v>3</v>
      </c>
      <c r="D8" s="809">
        <v>4</v>
      </c>
      <c r="E8" s="809">
        <v>5</v>
      </c>
      <c r="F8" s="380">
        <v>6</v>
      </c>
    </row>
    <row r="9" spans="1:34" s="797" customFormat="1" ht="12.75">
      <c r="A9" s="69" t="s">
        <v>23</v>
      </c>
      <c r="B9" s="78"/>
      <c r="C9" s="78"/>
      <c r="D9" s="78"/>
      <c r="E9" s="386"/>
      <c r="F9" s="78"/>
      <c r="G9" s="796"/>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row>
    <row r="10" spans="1:34" s="811" customFormat="1" ht="12.75">
      <c r="A10" s="422" t="s">
        <v>24</v>
      </c>
      <c r="B10" s="23">
        <v>60259427</v>
      </c>
      <c r="C10" s="23">
        <v>10305350</v>
      </c>
      <c r="D10" s="23">
        <v>1911519</v>
      </c>
      <c r="E10" s="810">
        <v>3.172149313666723</v>
      </c>
      <c r="F10" s="23">
        <v>1535585</v>
      </c>
      <c r="G10" s="796"/>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row>
    <row r="11" spans="1:34" s="811" customFormat="1" ht="12.75">
      <c r="A11" s="422" t="s">
        <v>25</v>
      </c>
      <c r="B11" s="23">
        <v>10437733</v>
      </c>
      <c r="C11" s="23">
        <v>938849</v>
      </c>
      <c r="D11" s="23">
        <v>938849</v>
      </c>
      <c r="E11" s="810">
        <v>8.99475968584366</v>
      </c>
      <c r="F11" s="23">
        <v>614611</v>
      </c>
      <c r="G11" s="796"/>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row>
    <row r="12" spans="1:34" s="811" customFormat="1" ht="12.75">
      <c r="A12" s="422" t="s">
        <v>26</v>
      </c>
      <c r="B12" s="23">
        <v>746134</v>
      </c>
      <c r="C12" s="23">
        <v>9222</v>
      </c>
      <c r="D12" s="23">
        <v>0</v>
      </c>
      <c r="E12" s="810">
        <v>0</v>
      </c>
      <c r="F12" s="23">
        <v>0</v>
      </c>
      <c r="G12" s="796"/>
      <c r="H12" s="796"/>
      <c r="I12" s="796"/>
      <c r="J12" s="796"/>
      <c r="K12" s="796"/>
      <c r="L12" s="796"/>
      <c r="M12" s="796"/>
      <c r="N12" s="796"/>
      <c r="O12" s="796"/>
      <c r="P12" s="796"/>
      <c r="Q12" s="796"/>
      <c r="R12" s="796"/>
      <c r="S12" s="796"/>
      <c r="T12" s="796"/>
      <c r="U12" s="796"/>
      <c r="V12" s="796"/>
      <c r="W12" s="796"/>
      <c r="X12" s="796"/>
      <c r="Y12" s="796"/>
      <c r="Z12" s="796"/>
      <c r="AA12" s="796"/>
      <c r="AB12" s="796"/>
      <c r="AC12" s="796"/>
      <c r="AD12" s="796"/>
      <c r="AE12" s="796"/>
      <c r="AF12" s="796"/>
      <c r="AG12" s="796"/>
      <c r="AH12" s="796"/>
    </row>
    <row r="13" spans="1:34" s="811" customFormat="1" ht="12.75">
      <c r="A13" s="422" t="s">
        <v>27</v>
      </c>
      <c r="B13" s="23">
        <v>49075560</v>
      </c>
      <c r="C13" s="23">
        <v>9357279</v>
      </c>
      <c r="D13" s="23">
        <v>972670</v>
      </c>
      <c r="E13" s="810">
        <v>1.9819845153066007</v>
      </c>
      <c r="F13" s="23">
        <v>920974</v>
      </c>
      <c r="G13" s="796"/>
      <c r="H13" s="796"/>
      <c r="I13" s="796"/>
      <c r="J13" s="796"/>
      <c r="K13" s="796"/>
      <c r="L13" s="796"/>
      <c r="M13" s="796"/>
      <c r="N13" s="796"/>
      <c r="O13" s="796"/>
      <c r="P13" s="796"/>
      <c r="Q13" s="796"/>
      <c r="R13" s="796"/>
      <c r="S13" s="796"/>
      <c r="T13" s="796"/>
      <c r="U13" s="796"/>
      <c r="V13" s="796"/>
      <c r="W13" s="796"/>
      <c r="X13" s="796"/>
      <c r="Y13" s="796"/>
      <c r="Z13" s="796"/>
      <c r="AA13" s="796"/>
      <c r="AB13" s="796"/>
      <c r="AC13" s="796"/>
      <c r="AD13" s="796"/>
      <c r="AE13" s="796"/>
      <c r="AF13" s="796"/>
      <c r="AG13" s="796"/>
      <c r="AH13" s="796"/>
    </row>
    <row r="14" spans="1:34" s="811" customFormat="1" ht="12.75">
      <c r="A14" s="422" t="s">
        <v>28</v>
      </c>
      <c r="B14" s="23">
        <v>60500194</v>
      </c>
      <c r="C14" s="23">
        <v>10305350</v>
      </c>
      <c r="D14" s="23">
        <v>1432588</v>
      </c>
      <c r="E14" s="810">
        <v>2.3679064566305357</v>
      </c>
      <c r="F14" s="23">
        <v>1333762</v>
      </c>
      <c r="G14" s="796"/>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row>
    <row r="15" spans="1:34" s="812" customFormat="1" ht="12.75">
      <c r="A15" s="422" t="s">
        <v>29</v>
      </c>
      <c r="B15" s="23">
        <v>37467424</v>
      </c>
      <c r="C15" s="23">
        <v>7369670</v>
      </c>
      <c r="D15" s="23">
        <v>1094332</v>
      </c>
      <c r="E15" s="810">
        <v>2.920755907852112</v>
      </c>
      <c r="F15" s="23">
        <v>1005344</v>
      </c>
      <c r="G15" s="796"/>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row>
    <row r="16" spans="1:34" s="812" customFormat="1" ht="12.75">
      <c r="A16" s="422" t="s">
        <v>30</v>
      </c>
      <c r="B16" s="23">
        <v>25630412</v>
      </c>
      <c r="C16" s="23">
        <v>5990407</v>
      </c>
      <c r="D16" s="23">
        <v>984791</v>
      </c>
      <c r="E16" s="810">
        <v>3.8422753407163333</v>
      </c>
      <c r="F16" s="23">
        <v>914261</v>
      </c>
      <c r="G16" s="796"/>
      <c r="H16" s="796"/>
      <c r="I16" s="796"/>
      <c r="J16" s="796"/>
      <c r="K16" s="796"/>
      <c r="L16" s="796"/>
      <c r="M16" s="796"/>
      <c r="N16" s="796"/>
      <c r="O16" s="796"/>
      <c r="P16" s="796"/>
      <c r="Q16" s="796"/>
      <c r="R16" s="796"/>
      <c r="S16" s="796"/>
      <c r="T16" s="796"/>
      <c r="U16" s="796"/>
      <c r="V16" s="796"/>
      <c r="W16" s="796"/>
      <c r="X16" s="796"/>
      <c r="Y16" s="796"/>
      <c r="Z16" s="796"/>
      <c r="AA16" s="796"/>
      <c r="AB16" s="796"/>
      <c r="AC16" s="796"/>
      <c r="AD16" s="796"/>
      <c r="AE16" s="796"/>
      <c r="AF16" s="796"/>
      <c r="AG16" s="796"/>
      <c r="AH16" s="796"/>
    </row>
    <row r="17" spans="1:34" s="797" customFormat="1" ht="12.75">
      <c r="A17" s="422" t="s">
        <v>31</v>
      </c>
      <c r="B17" s="23">
        <v>11837012</v>
      </c>
      <c r="C17" s="23">
        <v>1379263</v>
      </c>
      <c r="D17" s="23">
        <v>109541</v>
      </c>
      <c r="E17" s="810">
        <v>0.9254109060631179</v>
      </c>
      <c r="F17" s="23">
        <v>91083</v>
      </c>
      <c r="G17" s="796"/>
      <c r="H17" s="796"/>
      <c r="I17" s="796"/>
      <c r="J17" s="796"/>
      <c r="K17" s="796"/>
      <c r="L17" s="796"/>
      <c r="M17" s="796"/>
      <c r="N17" s="796"/>
      <c r="O17" s="796"/>
      <c r="P17" s="796"/>
      <c r="Q17" s="796"/>
      <c r="R17" s="796"/>
      <c r="S17" s="796"/>
      <c r="T17" s="796"/>
      <c r="U17" s="796"/>
      <c r="V17" s="796"/>
      <c r="W17" s="796"/>
      <c r="X17" s="796"/>
      <c r="Y17" s="796"/>
      <c r="Z17" s="796"/>
      <c r="AA17" s="796"/>
      <c r="AB17" s="796"/>
      <c r="AC17" s="796"/>
      <c r="AD17" s="796"/>
      <c r="AE17" s="796"/>
      <c r="AF17" s="796"/>
      <c r="AG17" s="796"/>
      <c r="AH17" s="796"/>
    </row>
    <row r="18" spans="1:34" s="797" customFormat="1" ht="12.75">
      <c r="A18" s="422" t="s">
        <v>32</v>
      </c>
      <c r="B18" s="23">
        <v>3937891</v>
      </c>
      <c r="C18" s="23">
        <v>179263</v>
      </c>
      <c r="D18" s="23">
        <v>57921</v>
      </c>
      <c r="E18" s="810">
        <v>1.4708634647327719</v>
      </c>
      <c r="F18" s="23">
        <v>39463</v>
      </c>
      <c r="G18" s="796"/>
      <c r="H18" s="796"/>
      <c r="I18" s="796"/>
      <c r="J18" s="796"/>
      <c r="K18" s="796"/>
      <c r="L18" s="796"/>
      <c r="M18" s="796"/>
      <c r="N18" s="796"/>
      <c r="O18" s="796"/>
      <c r="P18" s="796"/>
      <c r="Q18" s="796"/>
      <c r="R18" s="796"/>
      <c r="S18" s="796"/>
      <c r="T18" s="796"/>
      <c r="U18" s="796"/>
      <c r="V18" s="796"/>
      <c r="W18" s="796"/>
      <c r="X18" s="796"/>
      <c r="Y18" s="796"/>
      <c r="Z18" s="796"/>
      <c r="AA18" s="796"/>
      <c r="AB18" s="796"/>
      <c r="AC18" s="796"/>
      <c r="AD18" s="796"/>
      <c r="AE18" s="796"/>
      <c r="AF18" s="796"/>
      <c r="AG18" s="796"/>
      <c r="AH18" s="796"/>
    </row>
    <row r="19" spans="1:34" s="797" customFormat="1" ht="12.75">
      <c r="A19" s="422" t="s">
        <v>33</v>
      </c>
      <c r="B19" s="23">
        <v>339500</v>
      </c>
      <c r="C19" s="23">
        <v>0</v>
      </c>
      <c r="D19" s="23">
        <v>0</v>
      </c>
      <c r="E19" s="810">
        <v>0</v>
      </c>
      <c r="F19" s="23">
        <v>0</v>
      </c>
      <c r="G19" s="796"/>
      <c r="H19" s="796"/>
      <c r="I19" s="796"/>
      <c r="J19" s="796"/>
      <c r="K19" s="796"/>
      <c r="L19" s="796"/>
      <c r="M19" s="796"/>
      <c r="N19" s="796"/>
      <c r="O19" s="796"/>
      <c r="P19" s="796"/>
      <c r="Q19" s="796"/>
      <c r="R19" s="796"/>
      <c r="S19" s="796"/>
      <c r="T19" s="796"/>
      <c r="U19" s="796"/>
      <c r="V19" s="796"/>
      <c r="W19" s="796"/>
      <c r="X19" s="796"/>
      <c r="Y19" s="796"/>
      <c r="Z19" s="796"/>
      <c r="AA19" s="796"/>
      <c r="AB19" s="796"/>
      <c r="AC19" s="796"/>
      <c r="AD19" s="796"/>
      <c r="AE19" s="796"/>
      <c r="AF19" s="796"/>
      <c r="AG19" s="796"/>
      <c r="AH19" s="796"/>
    </row>
    <row r="20" spans="1:34" s="797" customFormat="1" ht="12.75">
      <c r="A20" s="422" t="s">
        <v>34</v>
      </c>
      <c r="B20" s="23">
        <v>7559621</v>
      </c>
      <c r="C20" s="23">
        <v>1200000</v>
      </c>
      <c r="D20" s="23">
        <v>51620</v>
      </c>
      <c r="E20" s="810">
        <v>0.6828384650500335</v>
      </c>
      <c r="F20" s="23">
        <v>51620</v>
      </c>
      <c r="G20" s="796"/>
      <c r="H20" s="796"/>
      <c r="I20" s="796"/>
      <c r="J20" s="796"/>
      <c r="K20" s="796"/>
      <c r="L20" s="796"/>
      <c r="M20" s="796"/>
      <c r="N20" s="796"/>
      <c r="O20" s="796"/>
      <c r="P20" s="796"/>
      <c r="Q20" s="796"/>
      <c r="R20" s="796"/>
      <c r="S20" s="796"/>
      <c r="T20" s="796"/>
      <c r="U20" s="796"/>
      <c r="V20" s="796"/>
      <c r="W20" s="796"/>
      <c r="X20" s="796"/>
      <c r="Y20" s="796"/>
      <c r="Z20" s="796"/>
      <c r="AA20" s="796"/>
      <c r="AB20" s="796"/>
      <c r="AC20" s="796"/>
      <c r="AD20" s="796"/>
      <c r="AE20" s="796"/>
      <c r="AF20" s="796"/>
      <c r="AG20" s="796"/>
      <c r="AH20" s="796"/>
    </row>
    <row r="21" spans="1:34" s="797" customFormat="1" ht="12.75">
      <c r="A21" s="422" t="s">
        <v>35</v>
      </c>
      <c r="B21" s="23">
        <v>23032770</v>
      </c>
      <c r="C21" s="23">
        <v>2935680</v>
      </c>
      <c r="D21" s="23">
        <v>338256</v>
      </c>
      <c r="E21" s="810">
        <v>1.4685858452978084</v>
      </c>
      <c r="F21" s="23">
        <v>328418</v>
      </c>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row>
    <row r="22" spans="1:34" s="797" customFormat="1" ht="12.75">
      <c r="A22" s="422" t="s">
        <v>36</v>
      </c>
      <c r="B22" s="23">
        <v>12282724</v>
      </c>
      <c r="C22" s="23">
        <v>1205223</v>
      </c>
      <c r="D22" s="23">
        <v>9968</v>
      </c>
      <c r="E22" s="810">
        <v>0.08115463638196219</v>
      </c>
      <c r="F22" s="23">
        <v>130</v>
      </c>
      <c r="G22" s="796"/>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row>
    <row r="23" spans="1:34" s="797" customFormat="1" ht="12.75">
      <c r="A23" s="422" t="s">
        <v>37</v>
      </c>
      <c r="B23" s="23">
        <v>10750046</v>
      </c>
      <c r="C23" s="23">
        <v>1730457</v>
      </c>
      <c r="D23" s="23">
        <v>328288</v>
      </c>
      <c r="E23" s="810">
        <v>3.0538287929186536</v>
      </c>
      <c r="F23" s="23">
        <v>328288</v>
      </c>
      <c r="G23" s="796"/>
      <c r="H23" s="796"/>
      <c r="I23" s="796"/>
      <c r="J23" s="796"/>
      <c r="K23" s="796"/>
      <c r="L23" s="796"/>
      <c r="M23" s="796"/>
      <c r="N23" s="796"/>
      <c r="O23" s="796"/>
      <c r="P23" s="796"/>
      <c r="Q23" s="796"/>
      <c r="R23" s="796"/>
      <c r="S23" s="796"/>
      <c r="T23" s="796"/>
      <c r="U23" s="796"/>
      <c r="V23" s="796"/>
      <c r="W23" s="796"/>
      <c r="X23" s="796"/>
      <c r="Y23" s="796"/>
      <c r="Z23" s="796"/>
      <c r="AA23" s="796"/>
      <c r="AB23" s="796"/>
      <c r="AC23" s="796"/>
      <c r="AD23" s="796"/>
      <c r="AE23" s="796"/>
      <c r="AF23" s="796"/>
      <c r="AG23" s="796"/>
      <c r="AH23" s="796"/>
    </row>
    <row r="24" spans="1:34" s="797" customFormat="1" ht="12.75">
      <c r="A24" s="422" t="s">
        <v>38</v>
      </c>
      <c r="B24" s="23">
        <v>-240767</v>
      </c>
      <c r="C24" s="23">
        <v>0</v>
      </c>
      <c r="D24" s="23">
        <v>399572</v>
      </c>
      <c r="E24" s="810" t="s">
        <v>1110</v>
      </c>
      <c r="F24" s="23">
        <v>176783</v>
      </c>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row>
    <row r="25" spans="1:34" s="797" customFormat="1" ht="25.5">
      <c r="A25" s="383" t="s">
        <v>39</v>
      </c>
      <c r="B25" s="23">
        <v>240767</v>
      </c>
      <c r="C25" s="23">
        <v>0</v>
      </c>
      <c r="D25" s="23">
        <v>0</v>
      </c>
      <c r="E25" s="810" t="s">
        <v>1110</v>
      </c>
      <c r="F25" s="23">
        <v>0</v>
      </c>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row>
    <row r="26" spans="1:34" s="797" customFormat="1" ht="12.75">
      <c r="A26" s="69" t="s">
        <v>40</v>
      </c>
      <c r="B26" s="23"/>
      <c r="C26" s="23"/>
      <c r="D26" s="23"/>
      <c r="E26" s="810"/>
      <c r="F26" s="23"/>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row>
    <row r="27" spans="1:34" s="811" customFormat="1" ht="12.75">
      <c r="A27" s="422" t="s">
        <v>24</v>
      </c>
      <c r="B27" s="23">
        <v>36465640</v>
      </c>
      <c r="C27" s="23">
        <v>2585888</v>
      </c>
      <c r="D27" s="23">
        <v>756999</v>
      </c>
      <c r="E27" s="810">
        <v>2.0759240753761623</v>
      </c>
      <c r="F27" s="23">
        <v>50000</v>
      </c>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c r="AG27" s="796"/>
      <c r="AH27" s="796"/>
    </row>
    <row r="28" spans="1:34" s="811" customFormat="1" ht="12.75">
      <c r="A28" s="422" t="s">
        <v>25</v>
      </c>
      <c r="B28" s="23">
        <v>8887578</v>
      </c>
      <c r="C28" s="23">
        <v>300000</v>
      </c>
      <c r="D28" s="23">
        <v>300000</v>
      </c>
      <c r="E28" s="810">
        <v>3.3754978015382817</v>
      </c>
      <c r="F28" s="23">
        <v>50000</v>
      </c>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row>
    <row r="29" spans="1:34" s="811" customFormat="1" ht="12.75">
      <c r="A29" s="422" t="s">
        <v>26</v>
      </c>
      <c r="B29" s="23">
        <v>100000</v>
      </c>
      <c r="C29" s="23">
        <v>100000</v>
      </c>
      <c r="D29" s="23">
        <v>8226</v>
      </c>
      <c r="E29" s="810">
        <v>8.225999999999999</v>
      </c>
      <c r="F29" s="23">
        <v>0</v>
      </c>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row>
    <row r="30" spans="1:34" s="811" customFormat="1" ht="12.75">
      <c r="A30" s="422" t="s">
        <v>27</v>
      </c>
      <c r="B30" s="23">
        <v>27478062</v>
      </c>
      <c r="C30" s="23">
        <v>2185888</v>
      </c>
      <c r="D30" s="23">
        <v>448773</v>
      </c>
      <c r="E30" s="810">
        <v>1.6332046998074317</v>
      </c>
      <c r="F30" s="23">
        <v>0</v>
      </c>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row>
    <row r="31" spans="1:34" s="811" customFormat="1" ht="12.75">
      <c r="A31" s="422" t="s">
        <v>41</v>
      </c>
      <c r="B31" s="23">
        <v>36465640</v>
      </c>
      <c r="C31" s="23">
        <v>2585888</v>
      </c>
      <c r="D31" s="23">
        <v>595621</v>
      </c>
      <c r="E31" s="810">
        <v>1.6333759670747585</v>
      </c>
      <c r="F31" s="23">
        <v>0</v>
      </c>
      <c r="G31" s="796"/>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c r="AF31" s="796"/>
      <c r="AG31" s="796"/>
      <c r="AH31" s="796"/>
    </row>
    <row r="32" spans="1:34" s="812" customFormat="1" ht="12.75">
      <c r="A32" s="422" t="s">
        <v>29</v>
      </c>
      <c r="B32" s="23">
        <v>36465640</v>
      </c>
      <c r="C32" s="23">
        <v>2585888</v>
      </c>
      <c r="D32" s="23">
        <v>587395</v>
      </c>
      <c r="E32" s="810">
        <v>1.6108177451430992</v>
      </c>
      <c r="F32" s="23">
        <v>0</v>
      </c>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6"/>
      <c r="AF32" s="796"/>
      <c r="AG32" s="796"/>
      <c r="AH32" s="796"/>
    </row>
    <row r="33" spans="1:34" s="797" customFormat="1" ht="12.75">
      <c r="A33" s="422" t="s">
        <v>31</v>
      </c>
      <c r="B33" s="23">
        <v>36465640</v>
      </c>
      <c r="C33" s="23">
        <v>2585888</v>
      </c>
      <c r="D33" s="23">
        <v>587395</v>
      </c>
      <c r="E33" s="810">
        <v>1.6108177451430992</v>
      </c>
      <c r="F33" s="23">
        <v>0</v>
      </c>
      <c r="G33" s="796"/>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c r="AH33" s="796"/>
    </row>
    <row r="34" spans="1:34" s="797" customFormat="1" ht="12.75">
      <c r="A34" s="69" t="s">
        <v>42</v>
      </c>
      <c r="B34" s="23"/>
      <c r="C34" s="23"/>
      <c r="D34" s="23"/>
      <c r="E34" s="810"/>
      <c r="F34" s="23"/>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row>
    <row r="35" spans="1:34" s="811" customFormat="1" ht="12.75">
      <c r="A35" s="422" t="s">
        <v>24</v>
      </c>
      <c r="B35" s="23">
        <v>62780854</v>
      </c>
      <c r="C35" s="23">
        <v>12008305</v>
      </c>
      <c r="D35" s="23">
        <v>2311841.87</v>
      </c>
      <c r="E35" s="810">
        <v>3.6823995258172184</v>
      </c>
      <c r="F35" s="23">
        <v>806764.87</v>
      </c>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row>
    <row r="36" spans="1:34" s="811" customFormat="1" ht="12.75">
      <c r="A36" s="422" t="s">
        <v>25</v>
      </c>
      <c r="B36" s="23">
        <v>13636787</v>
      </c>
      <c r="C36" s="23">
        <v>917440</v>
      </c>
      <c r="D36" s="23">
        <v>917440</v>
      </c>
      <c r="E36" s="810">
        <v>6.727684461156429</v>
      </c>
      <c r="F36" s="23">
        <v>725480</v>
      </c>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row>
    <row r="37" spans="1:34" s="811" customFormat="1" ht="12.75">
      <c r="A37" s="422" t="s">
        <v>27</v>
      </c>
      <c r="B37" s="23">
        <v>49144067</v>
      </c>
      <c r="C37" s="23">
        <v>11090865</v>
      </c>
      <c r="D37" s="23">
        <v>1394401.87</v>
      </c>
      <c r="E37" s="810">
        <v>2.8373758118146797</v>
      </c>
      <c r="F37" s="23">
        <v>81284.87</v>
      </c>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row>
    <row r="38" spans="1:34" s="811" customFormat="1" ht="12.75">
      <c r="A38" s="422" t="s">
        <v>28</v>
      </c>
      <c r="B38" s="23">
        <v>60420967</v>
      </c>
      <c r="C38" s="23">
        <v>13041464</v>
      </c>
      <c r="D38" s="23">
        <v>5865747</v>
      </c>
      <c r="E38" s="810">
        <v>9.708131615967021</v>
      </c>
      <c r="F38" s="23">
        <v>4495256</v>
      </c>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row>
    <row r="39" spans="1:34" s="812" customFormat="1" ht="12.75">
      <c r="A39" s="422" t="s">
        <v>29</v>
      </c>
      <c r="B39" s="23">
        <v>6238496</v>
      </c>
      <c r="C39" s="23">
        <v>1108754</v>
      </c>
      <c r="D39" s="23">
        <v>0</v>
      </c>
      <c r="E39" s="810">
        <v>0</v>
      </c>
      <c r="F39" s="23">
        <v>0</v>
      </c>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row>
    <row r="40" spans="1:34" s="812" customFormat="1" ht="12.75">
      <c r="A40" s="422" t="s">
        <v>30</v>
      </c>
      <c r="B40" s="23">
        <v>5651432</v>
      </c>
      <c r="C40" s="23">
        <v>1001555</v>
      </c>
      <c r="D40" s="23">
        <v>0</v>
      </c>
      <c r="E40" s="810">
        <v>0</v>
      </c>
      <c r="F40" s="23">
        <v>0</v>
      </c>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796"/>
    </row>
    <row r="41" spans="1:34" s="797" customFormat="1" ht="12.75">
      <c r="A41" s="422" t="s">
        <v>31</v>
      </c>
      <c r="B41" s="23">
        <v>587064</v>
      </c>
      <c r="C41" s="23">
        <v>107199</v>
      </c>
      <c r="D41" s="23">
        <v>0</v>
      </c>
      <c r="E41" s="810">
        <v>0</v>
      </c>
      <c r="F41" s="23">
        <v>0</v>
      </c>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6"/>
    </row>
    <row r="42" spans="1:34" s="797" customFormat="1" ht="12.75">
      <c r="A42" s="422" t="s">
        <v>35</v>
      </c>
      <c r="B42" s="23">
        <v>54182471</v>
      </c>
      <c r="C42" s="23">
        <v>11932710</v>
      </c>
      <c r="D42" s="23">
        <v>5865747</v>
      </c>
      <c r="E42" s="810">
        <v>10.825912683088964</v>
      </c>
      <c r="F42" s="23">
        <v>4495256</v>
      </c>
      <c r="G42" s="796"/>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row>
    <row r="43" spans="1:34" s="797" customFormat="1" ht="12.75">
      <c r="A43" s="422" t="s">
        <v>36</v>
      </c>
      <c r="B43" s="23">
        <v>165490</v>
      </c>
      <c r="C43" s="23">
        <v>98000</v>
      </c>
      <c r="D43" s="23">
        <v>13209</v>
      </c>
      <c r="E43" s="810">
        <v>7.981751163212279</v>
      </c>
      <c r="F43" s="23">
        <v>13209</v>
      </c>
      <c r="G43" s="796"/>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row>
    <row r="44" spans="1:34" s="797" customFormat="1" ht="12.75">
      <c r="A44" s="422" t="s">
        <v>37</v>
      </c>
      <c r="B44" s="23">
        <v>54016981</v>
      </c>
      <c r="C44" s="23">
        <v>11834710</v>
      </c>
      <c r="D44" s="23">
        <v>5852538</v>
      </c>
      <c r="E44" s="810">
        <v>10.834626244661841</v>
      </c>
      <c r="F44" s="23">
        <v>4482047</v>
      </c>
      <c r="G44" s="796"/>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row>
    <row r="45" spans="1:34" s="797" customFormat="1" ht="12.75">
      <c r="A45" s="422" t="s">
        <v>38</v>
      </c>
      <c r="B45" s="23">
        <v>2359887</v>
      </c>
      <c r="C45" s="23">
        <v>-1033159</v>
      </c>
      <c r="D45" s="23">
        <v>-3553935</v>
      </c>
      <c r="E45" s="810" t="s">
        <v>1110</v>
      </c>
      <c r="F45" s="23">
        <v>-3689293</v>
      </c>
      <c r="G45" s="796"/>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row>
    <row r="46" spans="1:34" s="797" customFormat="1" ht="25.5">
      <c r="A46" s="383" t="s">
        <v>39</v>
      </c>
      <c r="B46" s="23">
        <v>-2359887</v>
      </c>
      <c r="C46" s="23">
        <v>1033159</v>
      </c>
      <c r="D46" s="23">
        <v>0</v>
      </c>
      <c r="E46" s="810" t="s">
        <v>1110</v>
      </c>
      <c r="F46" s="23">
        <v>0</v>
      </c>
      <c r="G46" s="796"/>
      <c r="H46" s="796"/>
      <c r="I46" s="796"/>
      <c r="J46" s="796"/>
      <c r="K46" s="796"/>
      <c r="L46" s="796"/>
      <c r="M46" s="796"/>
      <c r="N46" s="796"/>
      <c r="O46" s="796"/>
      <c r="P46" s="796"/>
      <c r="Q46" s="796"/>
      <c r="R46" s="796"/>
      <c r="S46" s="796"/>
      <c r="T46" s="796"/>
      <c r="U46" s="796"/>
      <c r="V46" s="796"/>
      <c r="W46" s="796"/>
      <c r="X46" s="796"/>
      <c r="Y46" s="796"/>
      <c r="Z46" s="796"/>
      <c r="AA46" s="796"/>
      <c r="AB46" s="796"/>
      <c r="AC46" s="796"/>
      <c r="AD46" s="796"/>
      <c r="AE46" s="796"/>
      <c r="AF46" s="796"/>
      <c r="AG46" s="796"/>
      <c r="AH46" s="796"/>
    </row>
    <row r="47" spans="1:34" s="797" customFormat="1" ht="25.5">
      <c r="A47" s="383" t="s">
        <v>43</v>
      </c>
      <c r="B47" s="23"/>
      <c r="C47" s="23"/>
      <c r="D47" s="23"/>
      <c r="E47" s="810"/>
      <c r="F47" s="23"/>
      <c r="G47" s="796"/>
      <c r="H47" s="796"/>
      <c r="I47" s="796"/>
      <c r="J47" s="796"/>
      <c r="K47" s="796"/>
      <c r="L47" s="796"/>
      <c r="M47" s="796"/>
      <c r="N47" s="796"/>
      <c r="O47" s="796"/>
      <c r="P47" s="796"/>
      <c r="Q47" s="796"/>
      <c r="R47" s="796"/>
      <c r="S47" s="796"/>
      <c r="T47" s="796"/>
      <c r="U47" s="796"/>
      <c r="V47" s="796"/>
      <c r="W47" s="796"/>
      <c r="X47" s="796"/>
      <c r="Y47" s="796"/>
      <c r="Z47" s="796"/>
      <c r="AA47" s="796"/>
      <c r="AB47" s="796"/>
      <c r="AC47" s="796"/>
      <c r="AD47" s="796"/>
      <c r="AE47" s="796"/>
      <c r="AF47" s="796"/>
      <c r="AG47" s="796"/>
      <c r="AH47" s="796"/>
    </row>
    <row r="48" spans="1:34" s="811" customFormat="1" ht="12.75">
      <c r="A48" s="422" t="s">
        <v>24</v>
      </c>
      <c r="B48" s="23">
        <v>24760447</v>
      </c>
      <c r="C48" s="23">
        <v>2586457</v>
      </c>
      <c r="D48" s="23">
        <v>2494155</v>
      </c>
      <c r="E48" s="810">
        <v>10.073142055957229</v>
      </c>
      <c r="F48" s="23">
        <v>1998446</v>
      </c>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c r="AG48" s="796"/>
      <c r="AH48" s="796"/>
    </row>
    <row r="49" spans="1:34" s="811" customFormat="1" ht="12.75">
      <c r="A49" s="422" t="s">
        <v>25</v>
      </c>
      <c r="B49" s="23">
        <v>24229447</v>
      </c>
      <c r="C49" s="23">
        <v>2426457</v>
      </c>
      <c r="D49" s="23">
        <v>2426457</v>
      </c>
      <c r="E49" s="810">
        <v>10.014495997370473</v>
      </c>
      <c r="F49" s="23">
        <v>1949096</v>
      </c>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row>
    <row r="50" spans="1:34" s="811" customFormat="1" ht="12.75">
      <c r="A50" s="422" t="s">
        <v>44</v>
      </c>
      <c r="B50" s="23">
        <v>531000</v>
      </c>
      <c r="C50" s="23">
        <v>160000</v>
      </c>
      <c r="D50" s="23">
        <v>67698</v>
      </c>
      <c r="E50" s="810">
        <v>12.749152542372883</v>
      </c>
      <c r="F50" s="23">
        <v>49350</v>
      </c>
      <c r="G50" s="796"/>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row>
    <row r="51" spans="1:34" s="811" customFormat="1" ht="12.75">
      <c r="A51" s="422" t="s">
        <v>28</v>
      </c>
      <c r="B51" s="23">
        <v>24760447</v>
      </c>
      <c r="C51" s="23">
        <v>2586457</v>
      </c>
      <c r="D51" s="23">
        <v>1374558</v>
      </c>
      <c r="E51" s="810">
        <v>5.551426434264293</v>
      </c>
      <c r="F51" s="23">
        <v>1151231</v>
      </c>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row>
    <row r="52" spans="1:34" s="797" customFormat="1" ht="12.75">
      <c r="A52" s="422" t="s">
        <v>35</v>
      </c>
      <c r="B52" s="23">
        <v>24760447</v>
      </c>
      <c r="C52" s="23">
        <v>2586457</v>
      </c>
      <c r="D52" s="23">
        <v>1374558</v>
      </c>
      <c r="E52" s="810">
        <v>5.551426434264293</v>
      </c>
      <c r="F52" s="23">
        <v>1151231</v>
      </c>
      <c r="G52" s="796"/>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row>
    <row r="53" spans="1:34" s="797" customFormat="1" ht="12.75">
      <c r="A53" s="422" t="s">
        <v>37</v>
      </c>
      <c r="B53" s="23">
        <v>24760447</v>
      </c>
      <c r="C53" s="23">
        <v>2586457</v>
      </c>
      <c r="D53" s="23">
        <v>1374558</v>
      </c>
      <c r="E53" s="810">
        <v>5.551426434264293</v>
      </c>
      <c r="F53" s="23">
        <v>1151231</v>
      </c>
      <c r="G53" s="796"/>
      <c r="H53" s="796"/>
      <c r="I53" s="796"/>
      <c r="J53" s="796"/>
      <c r="K53" s="796"/>
      <c r="L53" s="796"/>
      <c r="M53" s="796"/>
      <c r="N53" s="796"/>
      <c r="O53" s="796"/>
      <c r="P53" s="796"/>
      <c r="Q53" s="796"/>
      <c r="R53" s="796"/>
      <c r="S53" s="796"/>
      <c r="T53" s="796"/>
      <c r="U53" s="796"/>
      <c r="V53" s="796"/>
      <c r="W53" s="796"/>
      <c r="X53" s="796"/>
      <c r="Y53" s="796"/>
      <c r="Z53" s="796"/>
      <c r="AA53" s="796"/>
      <c r="AB53" s="796"/>
      <c r="AC53" s="796"/>
      <c r="AD53" s="796"/>
      <c r="AE53" s="796"/>
      <c r="AF53" s="796"/>
      <c r="AG53" s="796"/>
      <c r="AH53" s="796"/>
    </row>
    <row r="54" spans="1:34" s="797" customFormat="1" ht="12.75">
      <c r="A54" s="69" t="s">
        <v>45</v>
      </c>
      <c r="B54" s="23"/>
      <c r="C54" s="23"/>
      <c r="D54" s="23"/>
      <c r="E54" s="810"/>
      <c r="F54" s="23"/>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row>
    <row r="55" spans="1:34" s="797" customFormat="1" ht="12.75">
      <c r="A55" s="422" t="s">
        <v>24</v>
      </c>
      <c r="B55" s="23">
        <v>12096569</v>
      </c>
      <c r="C55" s="23">
        <v>639100</v>
      </c>
      <c r="D55" s="23">
        <v>639100</v>
      </c>
      <c r="E55" s="810">
        <v>5.283316285799717</v>
      </c>
      <c r="F55" s="23">
        <v>639100</v>
      </c>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row>
    <row r="56" spans="1:34" s="797" customFormat="1" ht="12.75">
      <c r="A56" s="422" t="s">
        <v>25</v>
      </c>
      <c r="B56" s="23">
        <v>3173200</v>
      </c>
      <c r="C56" s="23">
        <v>639100</v>
      </c>
      <c r="D56" s="23">
        <v>639100</v>
      </c>
      <c r="E56" s="810">
        <v>20.140552124038823</v>
      </c>
      <c r="F56" s="23">
        <v>639100</v>
      </c>
      <c r="G56" s="796"/>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row>
    <row r="57" spans="1:34" s="797" customFormat="1" ht="12.75">
      <c r="A57" s="422" t="s">
        <v>27</v>
      </c>
      <c r="B57" s="23">
        <v>8923369</v>
      </c>
      <c r="C57" s="23">
        <v>0</v>
      </c>
      <c r="D57" s="23">
        <v>0</v>
      </c>
      <c r="E57" s="810">
        <v>0</v>
      </c>
      <c r="F57" s="23">
        <v>0</v>
      </c>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row>
    <row r="58" spans="1:34" s="797" customFormat="1" ht="12.75">
      <c r="A58" s="422" t="s">
        <v>28</v>
      </c>
      <c r="B58" s="23">
        <v>4646840</v>
      </c>
      <c r="C58" s="23">
        <v>639100</v>
      </c>
      <c r="D58" s="23">
        <v>287376</v>
      </c>
      <c r="E58" s="810">
        <v>6.184331717898615</v>
      </c>
      <c r="F58" s="23">
        <v>287376</v>
      </c>
      <c r="G58" s="796"/>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row>
    <row r="59" spans="1:34" s="797" customFormat="1" ht="12.75">
      <c r="A59" s="422" t="s">
        <v>35</v>
      </c>
      <c r="B59" s="23">
        <v>4646840</v>
      </c>
      <c r="C59" s="23">
        <v>639100</v>
      </c>
      <c r="D59" s="23">
        <v>287376</v>
      </c>
      <c r="E59" s="810">
        <v>6.184331717898615</v>
      </c>
      <c r="F59" s="23">
        <v>287376</v>
      </c>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row>
    <row r="60" spans="1:34" s="797" customFormat="1" ht="12.75">
      <c r="A60" s="422" t="s">
        <v>37</v>
      </c>
      <c r="B60" s="23">
        <v>4646840</v>
      </c>
      <c r="C60" s="23">
        <v>639100</v>
      </c>
      <c r="D60" s="23">
        <v>287376</v>
      </c>
      <c r="E60" s="810">
        <v>6.184331717898615</v>
      </c>
      <c r="F60" s="23">
        <v>287376</v>
      </c>
      <c r="G60" s="796"/>
      <c r="H60" s="796"/>
      <c r="I60" s="796"/>
      <c r="J60" s="796"/>
      <c r="K60" s="796"/>
      <c r="L60" s="796"/>
      <c r="M60" s="796"/>
      <c r="N60" s="796"/>
      <c r="O60" s="796"/>
      <c r="P60" s="796"/>
      <c r="Q60" s="796"/>
      <c r="R60" s="796"/>
      <c r="S60" s="796"/>
      <c r="T60" s="796"/>
      <c r="U60" s="796"/>
      <c r="V60" s="796"/>
      <c r="W60" s="796"/>
      <c r="X60" s="796"/>
      <c r="Y60" s="796"/>
      <c r="Z60" s="796"/>
      <c r="AA60" s="796"/>
      <c r="AB60" s="796"/>
      <c r="AC60" s="796"/>
      <c r="AD60" s="796"/>
      <c r="AE60" s="796"/>
      <c r="AF60" s="796"/>
      <c r="AG60" s="796"/>
      <c r="AH60" s="796"/>
    </row>
    <row r="61" spans="1:34" s="797" customFormat="1" ht="12.75">
      <c r="A61" s="422" t="s">
        <v>38</v>
      </c>
      <c r="B61" s="23">
        <v>7449729</v>
      </c>
      <c r="C61" s="23">
        <v>0</v>
      </c>
      <c r="D61" s="23">
        <v>351724</v>
      </c>
      <c r="E61" s="810" t="s">
        <v>1110</v>
      </c>
      <c r="F61" s="23">
        <v>351724</v>
      </c>
      <c r="G61" s="796"/>
      <c r="H61" s="796"/>
      <c r="I61" s="796"/>
      <c r="J61" s="796"/>
      <c r="K61" s="796"/>
      <c r="L61" s="796"/>
      <c r="M61" s="796"/>
      <c r="N61" s="796"/>
      <c r="O61" s="796"/>
      <c r="P61" s="796"/>
      <c r="Q61" s="796"/>
      <c r="R61" s="796"/>
      <c r="S61" s="796"/>
      <c r="T61" s="796"/>
      <c r="U61" s="796"/>
      <c r="V61" s="796"/>
      <c r="W61" s="796"/>
      <c r="X61" s="796"/>
      <c r="Y61" s="796"/>
      <c r="Z61" s="796"/>
      <c r="AA61" s="796"/>
      <c r="AB61" s="796"/>
      <c r="AC61" s="796"/>
      <c r="AD61" s="796"/>
      <c r="AE61" s="796"/>
      <c r="AF61" s="796"/>
      <c r="AG61" s="796"/>
      <c r="AH61" s="796"/>
    </row>
    <row r="62" spans="1:34" s="814" customFormat="1" ht="25.5">
      <c r="A62" s="383" t="s">
        <v>39</v>
      </c>
      <c r="B62" s="23">
        <v>-7449729</v>
      </c>
      <c r="C62" s="23">
        <v>0</v>
      </c>
      <c r="D62" s="23">
        <v>0</v>
      </c>
      <c r="E62" s="810" t="s">
        <v>1110</v>
      </c>
      <c r="F62" s="23">
        <v>0</v>
      </c>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row>
    <row r="63" spans="1:34" s="814" customFormat="1" ht="12.75">
      <c r="A63" s="383" t="s">
        <v>46</v>
      </c>
      <c r="B63" s="78"/>
      <c r="C63" s="78"/>
      <c r="D63" s="78"/>
      <c r="E63" s="386"/>
      <c r="F63" s="78"/>
      <c r="G63" s="813"/>
      <c r="H63" s="813"/>
      <c r="I63" s="813"/>
      <c r="J63" s="813"/>
      <c r="K63" s="813"/>
      <c r="L63" s="813"/>
      <c r="M63" s="813"/>
      <c r="N63" s="813"/>
      <c r="O63" s="813"/>
      <c r="P63" s="813"/>
      <c r="Q63" s="813"/>
      <c r="R63" s="813"/>
      <c r="S63" s="813"/>
      <c r="T63" s="813"/>
      <c r="U63" s="813"/>
      <c r="V63" s="813"/>
      <c r="W63" s="813"/>
      <c r="X63" s="813"/>
      <c r="Y63" s="813"/>
      <c r="Z63" s="813"/>
      <c r="AA63" s="813"/>
      <c r="AB63" s="813"/>
      <c r="AC63" s="813"/>
      <c r="AD63" s="813"/>
      <c r="AE63" s="813"/>
      <c r="AF63" s="813"/>
      <c r="AG63" s="813"/>
      <c r="AH63" s="813"/>
    </row>
    <row r="64" spans="1:34" s="797" customFormat="1" ht="12.75">
      <c r="A64" s="69" t="s">
        <v>47</v>
      </c>
      <c r="B64" s="78"/>
      <c r="C64" s="78"/>
      <c r="D64" s="78"/>
      <c r="E64" s="386"/>
      <c r="F64" s="78">
        <v>0</v>
      </c>
      <c r="G64" s="796"/>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row>
    <row r="65" spans="1:34" s="815" customFormat="1" ht="12.75">
      <c r="A65" s="65" t="s">
        <v>24</v>
      </c>
      <c r="B65" s="78">
        <v>1228069</v>
      </c>
      <c r="C65" s="78">
        <v>13167</v>
      </c>
      <c r="D65" s="78">
        <v>0</v>
      </c>
      <c r="E65" s="386">
        <v>0</v>
      </c>
      <c r="F65" s="78">
        <v>0</v>
      </c>
      <c r="G65" s="813"/>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c r="AE65" s="813"/>
      <c r="AF65" s="813"/>
      <c r="AG65" s="813"/>
      <c r="AH65" s="813"/>
    </row>
    <row r="66" spans="1:34" s="815" customFormat="1" ht="12.75">
      <c r="A66" s="65" t="s">
        <v>25</v>
      </c>
      <c r="B66" s="78">
        <v>218225</v>
      </c>
      <c r="C66" s="78">
        <v>0</v>
      </c>
      <c r="D66" s="78">
        <v>0</v>
      </c>
      <c r="E66" s="386">
        <v>0</v>
      </c>
      <c r="F66" s="78">
        <v>0</v>
      </c>
      <c r="G66" s="813"/>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row>
    <row r="67" spans="1:34" s="815" customFormat="1" ht="12.75">
      <c r="A67" s="65" t="s">
        <v>48</v>
      </c>
      <c r="B67" s="78">
        <v>1009844</v>
      </c>
      <c r="C67" s="78">
        <v>13167</v>
      </c>
      <c r="D67" s="78">
        <v>0</v>
      </c>
      <c r="E67" s="386">
        <v>0</v>
      </c>
      <c r="F67" s="78">
        <v>0</v>
      </c>
      <c r="G67" s="813"/>
      <c r="H67" s="813"/>
      <c r="I67" s="813"/>
      <c r="J67" s="813"/>
      <c r="K67" s="813"/>
      <c r="L67" s="813"/>
      <c r="M67" s="813"/>
      <c r="N67" s="813"/>
      <c r="O67" s="813"/>
      <c r="P67" s="813"/>
      <c r="Q67" s="813"/>
      <c r="R67" s="813"/>
      <c r="S67" s="813"/>
      <c r="T67" s="813"/>
      <c r="U67" s="813"/>
      <c r="V67" s="813"/>
      <c r="W67" s="813"/>
      <c r="X67" s="813"/>
      <c r="Y67" s="813"/>
      <c r="Z67" s="813"/>
      <c r="AA67" s="813"/>
      <c r="AB67" s="813"/>
      <c r="AC67" s="813"/>
      <c r="AD67" s="813"/>
      <c r="AE67" s="813"/>
      <c r="AF67" s="813"/>
      <c r="AG67" s="813"/>
      <c r="AH67" s="813"/>
    </row>
    <row r="68" spans="1:34" s="815" customFormat="1" ht="12.75">
      <c r="A68" s="65" t="s">
        <v>28</v>
      </c>
      <c r="B68" s="78">
        <v>1228069</v>
      </c>
      <c r="C68" s="78">
        <v>13167</v>
      </c>
      <c r="D68" s="78">
        <v>0</v>
      </c>
      <c r="E68" s="386">
        <v>0</v>
      </c>
      <c r="F68" s="78">
        <v>0</v>
      </c>
      <c r="G68" s="813"/>
      <c r="H68" s="813"/>
      <c r="I68" s="813"/>
      <c r="J68" s="813"/>
      <c r="K68" s="813"/>
      <c r="L68" s="813"/>
      <c r="M68" s="813"/>
      <c r="N68" s="813"/>
      <c r="O68" s="813"/>
      <c r="P68" s="813"/>
      <c r="Q68" s="813"/>
      <c r="R68" s="813"/>
      <c r="S68" s="813"/>
      <c r="T68" s="813"/>
      <c r="U68" s="813"/>
      <c r="V68" s="813"/>
      <c r="W68" s="813"/>
      <c r="X68" s="813"/>
      <c r="Y68" s="813"/>
      <c r="Z68" s="813"/>
      <c r="AA68" s="813"/>
      <c r="AB68" s="813"/>
      <c r="AC68" s="813"/>
      <c r="AD68" s="813"/>
      <c r="AE68" s="813"/>
      <c r="AF68" s="813"/>
      <c r="AG68" s="813"/>
      <c r="AH68" s="813"/>
    </row>
    <row r="69" spans="1:34" s="816" customFormat="1" ht="12.75">
      <c r="A69" s="65" t="s">
        <v>29</v>
      </c>
      <c r="B69" s="78">
        <v>725736</v>
      </c>
      <c r="C69" s="78">
        <v>13167</v>
      </c>
      <c r="D69" s="78">
        <v>0</v>
      </c>
      <c r="E69" s="386">
        <v>0</v>
      </c>
      <c r="F69" s="78">
        <v>0</v>
      </c>
      <c r="G69" s="813"/>
      <c r="H69" s="813"/>
      <c r="I69" s="813"/>
      <c r="J69" s="813"/>
      <c r="K69" s="813"/>
      <c r="L69" s="813"/>
      <c r="M69" s="813"/>
      <c r="N69" s="813"/>
      <c r="O69" s="813"/>
      <c r="P69" s="813"/>
      <c r="Q69" s="813"/>
      <c r="R69" s="813"/>
      <c r="S69" s="813"/>
      <c r="T69" s="813"/>
      <c r="U69" s="813"/>
      <c r="V69" s="813"/>
      <c r="W69" s="813"/>
      <c r="X69" s="813"/>
      <c r="Y69" s="813"/>
      <c r="Z69" s="813"/>
      <c r="AA69" s="813"/>
      <c r="AB69" s="813"/>
      <c r="AC69" s="813"/>
      <c r="AD69" s="813"/>
      <c r="AE69" s="813"/>
      <c r="AF69" s="813"/>
      <c r="AG69" s="813"/>
      <c r="AH69" s="813"/>
    </row>
    <row r="70" spans="1:34" s="814" customFormat="1" ht="12.75">
      <c r="A70" s="65" t="s">
        <v>49</v>
      </c>
      <c r="B70" s="78">
        <v>725736</v>
      </c>
      <c r="C70" s="78">
        <v>13167</v>
      </c>
      <c r="D70" s="78">
        <v>0</v>
      </c>
      <c r="E70" s="386">
        <v>0</v>
      </c>
      <c r="F70" s="78">
        <v>0</v>
      </c>
      <c r="G70" s="813"/>
      <c r="H70" s="813"/>
      <c r="I70" s="813"/>
      <c r="J70" s="813"/>
      <c r="K70" s="813"/>
      <c r="L70" s="813"/>
      <c r="M70" s="813"/>
      <c r="N70" s="813"/>
      <c r="O70" s="813"/>
      <c r="P70" s="813"/>
      <c r="Q70" s="813"/>
      <c r="R70" s="813"/>
      <c r="S70" s="813"/>
      <c r="T70" s="813"/>
      <c r="U70" s="813"/>
      <c r="V70" s="813"/>
      <c r="W70" s="813"/>
      <c r="X70" s="813"/>
      <c r="Y70" s="813"/>
      <c r="Z70" s="813"/>
      <c r="AA70" s="813"/>
      <c r="AB70" s="813"/>
      <c r="AC70" s="813"/>
      <c r="AD70" s="813"/>
      <c r="AE70" s="813"/>
      <c r="AF70" s="813"/>
      <c r="AG70" s="813"/>
      <c r="AH70" s="813"/>
    </row>
    <row r="71" spans="1:34" s="814" customFormat="1" ht="12.75">
      <c r="A71" s="65" t="s">
        <v>35</v>
      </c>
      <c r="B71" s="78">
        <v>502333</v>
      </c>
      <c r="C71" s="78">
        <v>0</v>
      </c>
      <c r="D71" s="78">
        <v>0</v>
      </c>
      <c r="E71" s="386">
        <v>0</v>
      </c>
      <c r="F71" s="78">
        <v>0</v>
      </c>
      <c r="G71" s="813"/>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row>
    <row r="72" spans="1:34" s="814" customFormat="1" ht="12.75">
      <c r="A72" s="65" t="s">
        <v>36</v>
      </c>
      <c r="B72" s="78">
        <v>502333</v>
      </c>
      <c r="C72" s="78">
        <v>0</v>
      </c>
      <c r="D72" s="78">
        <v>0</v>
      </c>
      <c r="E72" s="386">
        <v>0</v>
      </c>
      <c r="F72" s="78">
        <v>0</v>
      </c>
      <c r="G72" s="813"/>
      <c r="H72" s="813"/>
      <c r="I72" s="813"/>
      <c r="J72" s="813"/>
      <c r="K72" s="813"/>
      <c r="L72" s="813"/>
      <c r="M72" s="813"/>
      <c r="N72" s="813"/>
      <c r="O72" s="813"/>
      <c r="P72" s="813"/>
      <c r="Q72" s="813"/>
      <c r="R72" s="813"/>
      <c r="S72" s="813"/>
      <c r="T72" s="813"/>
      <c r="U72" s="813"/>
      <c r="V72" s="813"/>
      <c r="W72" s="813"/>
      <c r="X72" s="813"/>
      <c r="Y72" s="813"/>
      <c r="Z72" s="813"/>
      <c r="AA72" s="813"/>
      <c r="AB72" s="813"/>
      <c r="AC72" s="813"/>
      <c r="AD72" s="813"/>
      <c r="AE72" s="813"/>
      <c r="AF72" s="813"/>
      <c r="AG72" s="813"/>
      <c r="AH72" s="813"/>
    </row>
    <row r="73" spans="1:34" s="814" customFormat="1" ht="12.75">
      <c r="A73" s="69" t="s">
        <v>50</v>
      </c>
      <c r="B73" s="78"/>
      <c r="C73" s="78"/>
      <c r="D73" s="78"/>
      <c r="E73" s="386"/>
      <c r="F73" s="78"/>
      <c r="G73" s="813"/>
      <c r="H73" s="813"/>
      <c r="I73" s="813"/>
      <c r="J73" s="813"/>
      <c r="K73" s="813"/>
      <c r="L73" s="813"/>
      <c r="M73" s="813"/>
      <c r="N73" s="813"/>
      <c r="O73" s="813"/>
      <c r="P73" s="813"/>
      <c r="Q73" s="813"/>
      <c r="R73" s="813"/>
      <c r="S73" s="813"/>
      <c r="T73" s="813"/>
      <c r="U73" s="813"/>
      <c r="V73" s="813"/>
      <c r="W73" s="813"/>
      <c r="X73" s="813"/>
      <c r="Y73" s="813"/>
      <c r="Z73" s="813"/>
      <c r="AA73" s="813"/>
      <c r="AB73" s="813"/>
      <c r="AC73" s="813"/>
      <c r="AD73" s="813"/>
      <c r="AE73" s="813"/>
      <c r="AF73" s="813"/>
      <c r="AG73" s="813"/>
      <c r="AH73" s="813"/>
    </row>
    <row r="74" spans="1:34" s="814" customFormat="1" ht="25.5">
      <c r="A74" s="383" t="s">
        <v>43</v>
      </c>
      <c r="B74" s="78"/>
      <c r="C74" s="78"/>
      <c r="D74" s="78"/>
      <c r="E74" s="386"/>
      <c r="F74" s="78"/>
      <c r="G74" s="813"/>
      <c r="H74" s="813"/>
      <c r="I74" s="813"/>
      <c r="J74" s="813"/>
      <c r="K74" s="813"/>
      <c r="L74" s="813"/>
      <c r="M74" s="813"/>
      <c r="N74" s="813"/>
      <c r="O74" s="813"/>
      <c r="P74" s="813"/>
      <c r="Q74" s="813"/>
      <c r="R74" s="813"/>
      <c r="S74" s="813"/>
      <c r="T74" s="813"/>
      <c r="U74" s="813"/>
      <c r="V74" s="813"/>
      <c r="W74" s="813"/>
      <c r="X74" s="813"/>
      <c r="Y74" s="813"/>
      <c r="Z74" s="813"/>
      <c r="AA74" s="813"/>
      <c r="AB74" s="813"/>
      <c r="AC74" s="813"/>
      <c r="AD74" s="813"/>
      <c r="AE74" s="813"/>
      <c r="AF74" s="813"/>
      <c r="AG74" s="813"/>
      <c r="AH74" s="813"/>
    </row>
    <row r="75" spans="1:34" s="815" customFormat="1" ht="12.75">
      <c r="A75" s="65" t="s">
        <v>24</v>
      </c>
      <c r="B75" s="78">
        <v>9179000</v>
      </c>
      <c r="C75" s="78">
        <v>367400</v>
      </c>
      <c r="D75" s="78">
        <v>367400</v>
      </c>
      <c r="E75" s="386">
        <v>4.002614663906743</v>
      </c>
      <c r="F75" s="78">
        <v>129900</v>
      </c>
      <c r="G75" s="813"/>
      <c r="H75" s="813"/>
      <c r="I75" s="813"/>
      <c r="J75" s="813"/>
      <c r="K75" s="813"/>
      <c r="L75" s="813"/>
      <c r="M75" s="813"/>
      <c r="N75" s="813"/>
      <c r="O75" s="813"/>
      <c r="P75" s="813"/>
      <c r="Q75" s="813"/>
      <c r="R75" s="813"/>
      <c r="S75" s="813"/>
      <c r="T75" s="813"/>
      <c r="U75" s="813"/>
      <c r="V75" s="813"/>
      <c r="W75" s="813"/>
      <c r="X75" s="813"/>
      <c r="Y75" s="813"/>
      <c r="Z75" s="813"/>
      <c r="AA75" s="813"/>
      <c r="AB75" s="813"/>
      <c r="AC75" s="813"/>
      <c r="AD75" s="813"/>
      <c r="AE75" s="813"/>
      <c r="AF75" s="813"/>
      <c r="AG75" s="813"/>
      <c r="AH75" s="813"/>
    </row>
    <row r="76" spans="1:34" s="815" customFormat="1" ht="12.75">
      <c r="A76" s="65" t="s">
        <v>25</v>
      </c>
      <c r="B76" s="78">
        <v>9179000</v>
      </c>
      <c r="C76" s="78">
        <v>367400</v>
      </c>
      <c r="D76" s="78">
        <v>367400</v>
      </c>
      <c r="E76" s="386">
        <v>4.002614663906743</v>
      </c>
      <c r="F76" s="78">
        <v>129900</v>
      </c>
      <c r="G76" s="813"/>
      <c r="H76" s="813"/>
      <c r="I76" s="813"/>
      <c r="J76" s="813"/>
      <c r="K76" s="813"/>
      <c r="L76" s="813"/>
      <c r="M76" s="813"/>
      <c r="N76" s="813"/>
      <c r="O76" s="813"/>
      <c r="P76" s="813"/>
      <c r="Q76" s="813"/>
      <c r="R76" s="813"/>
      <c r="S76" s="813"/>
      <c r="T76" s="813"/>
      <c r="U76" s="813"/>
      <c r="V76" s="813"/>
      <c r="W76" s="813"/>
      <c r="X76" s="813"/>
      <c r="Y76" s="813"/>
      <c r="Z76" s="813"/>
      <c r="AA76" s="813"/>
      <c r="AB76" s="813"/>
      <c r="AC76" s="813"/>
      <c r="AD76" s="813"/>
      <c r="AE76" s="813"/>
      <c r="AF76" s="813"/>
      <c r="AG76" s="813"/>
      <c r="AH76" s="813"/>
    </row>
    <row r="77" spans="1:34" s="815" customFormat="1" ht="12.75">
      <c r="A77" s="65" t="s">
        <v>28</v>
      </c>
      <c r="B77" s="78">
        <v>9179000</v>
      </c>
      <c r="C77" s="78">
        <v>367400</v>
      </c>
      <c r="D77" s="78">
        <v>225711</v>
      </c>
      <c r="E77" s="386">
        <v>2.4589933543959037</v>
      </c>
      <c r="F77" s="78">
        <v>141767</v>
      </c>
      <c r="G77" s="813"/>
      <c r="H77" s="813"/>
      <c r="I77" s="813"/>
      <c r="J77" s="813"/>
      <c r="K77" s="813"/>
      <c r="L77" s="813"/>
      <c r="M77" s="813"/>
      <c r="N77" s="813"/>
      <c r="O77" s="813"/>
      <c r="P77" s="813"/>
      <c r="Q77" s="813"/>
      <c r="R77" s="813"/>
      <c r="S77" s="813"/>
      <c r="T77" s="813"/>
      <c r="U77" s="813"/>
      <c r="V77" s="813"/>
      <c r="W77" s="813"/>
      <c r="X77" s="813"/>
      <c r="Y77" s="813"/>
      <c r="Z77" s="813"/>
      <c r="AA77" s="813"/>
      <c r="AB77" s="813"/>
      <c r="AC77" s="813"/>
      <c r="AD77" s="813"/>
      <c r="AE77" s="813"/>
      <c r="AF77" s="813"/>
      <c r="AG77" s="813"/>
      <c r="AH77" s="813"/>
    </row>
    <row r="78" spans="1:34" s="814" customFormat="1" ht="12.75">
      <c r="A78" s="65" t="s">
        <v>35</v>
      </c>
      <c r="B78" s="78">
        <v>9179000</v>
      </c>
      <c r="C78" s="78">
        <v>367400</v>
      </c>
      <c r="D78" s="78">
        <v>225711</v>
      </c>
      <c r="E78" s="386">
        <v>2.4589933543959037</v>
      </c>
      <c r="F78" s="78">
        <v>141767</v>
      </c>
      <c r="G78" s="813"/>
      <c r="H78" s="813"/>
      <c r="I78" s="813"/>
      <c r="J78" s="813"/>
      <c r="K78" s="813"/>
      <c r="L78" s="813"/>
      <c r="M78" s="813"/>
      <c r="N78" s="813"/>
      <c r="O78" s="813"/>
      <c r="P78" s="813"/>
      <c r="Q78" s="813"/>
      <c r="R78" s="813"/>
      <c r="S78" s="813"/>
      <c r="T78" s="813"/>
      <c r="U78" s="813"/>
      <c r="V78" s="813"/>
      <c r="W78" s="813"/>
      <c r="X78" s="813"/>
      <c r="Y78" s="813"/>
      <c r="Z78" s="813"/>
      <c r="AA78" s="813"/>
      <c r="AB78" s="813"/>
      <c r="AC78" s="813"/>
      <c r="AD78" s="813"/>
      <c r="AE78" s="813"/>
      <c r="AF78" s="813"/>
      <c r="AG78" s="813"/>
      <c r="AH78" s="813"/>
    </row>
    <row r="79" spans="1:34" s="814" customFormat="1" ht="12.75">
      <c r="A79" s="65" t="s">
        <v>37</v>
      </c>
      <c r="B79" s="78">
        <v>9179000</v>
      </c>
      <c r="C79" s="78">
        <v>367400</v>
      </c>
      <c r="D79" s="78">
        <v>225711</v>
      </c>
      <c r="E79" s="386">
        <v>2.4589933543959037</v>
      </c>
      <c r="F79" s="78">
        <v>141767</v>
      </c>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row>
    <row r="80" spans="1:6" ht="12.75">
      <c r="A80" s="184" t="s">
        <v>51</v>
      </c>
      <c r="B80" s="23"/>
      <c r="C80" s="23"/>
      <c r="D80" s="23"/>
      <c r="E80" s="810"/>
      <c r="F80" s="78"/>
    </row>
    <row r="81" spans="1:34" s="797" customFormat="1" ht="12.75">
      <c r="A81" s="69" t="s">
        <v>47</v>
      </c>
      <c r="B81" s="78"/>
      <c r="C81" s="78"/>
      <c r="D81" s="78"/>
      <c r="E81" s="386"/>
      <c r="F81" s="78"/>
      <c r="G81" s="796"/>
      <c r="H81" s="796"/>
      <c r="I81" s="796"/>
      <c r="J81" s="796"/>
      <c r="K81" s="796"/>
      <c r="L81" s="796"/>
      <c r="M81" s="796"/>
      <c r="N81" s="796"/>
      <c r="O81" s="796"/>
      <c r="P81" s="796"/>
      <c r="Q81" s="796"/>
      <c r="R81" s="796"/>
      <c r="S81" s="796"/>
      <c r="T81" s="796"/>
      <c r="U81" s="796"/>
      <c r="V81" s="796"/>
      <c r="W81" s="796"/>
      <c r="X81" s="796"/>
      <c r="Y81" s="796"/>
      <c r="Z81" s="796"/>
      <c r="AA81" s="796"/>
      <c r="AB81" s="796"/>
      <c r="AC81" s="796"/>
      <c r="AD81" s="796"/>
      <c r="AE81" s="796"/>
      <c r="AF81" s="796"/>
      <c r="AG81" s="796"/>
      <c r="AH81" s="796"/>
    </row>
    <row r="82" spans="1:34" s="811" customFormat="1" ht="12.75">
      <c r="A82" s="68" t="s">
        <v>24</v>
      </c>
      <c r="B82" s="78">
        <v>4112756</v>
      </c>
      <c r="C82" s="78">
        <v>365310</v>
      </c>
      <c r="D82" s="78">
        <v>33375</v>
      </c>
      <c r="E82" s="386">
        <v>0.811499636739938</v>
      </c>
      <c r="F82" s="78">
        <v>17316</v>
      </c>
      <c r="G82" s="796"/>
      <c r="H82" s="796"/>
      <c r="I82" s="796"/>
      <c r="J82" s="796"/>
      <c r="K82" s="796"/>
      <c r="L82" s="796"/>
      <c r="M82" s="796"/>
      <c r="N82" s="796"/>
      <c r="O82" s="796"/>
      <c r="P82" s="796"/>
      <c r="Q82" s="796"/>
      <c r="R82" s="796"/>
      <c r="S82" s="796"/>
      <c r="T82" s="796"/>
      <c r="U82" s="796"/>
      <c r="V82" s="796"/>
      <c r="W82" s="796"/>
      <c r="X82" s="796"/>
      <c r="Y82" s="796"/>
      <c r="Z82" s="796"/>
      <c r="AA82" s="796"/>
      <c r="AB82" s="796"/>
      <c r="AC82" s="796"/>
      <c r="AD82" s="796"/>
      <c r="AE82" s="796"/>
      <c r="AF82" s="796"/>
      <c r="AG82" s="796"/>
      <c r="AH82" s="796"/>
    </row>
    <row r="83" spans="1:34" s="811" customFormat="1" ht="12.75">
      <c r="A83" s="68" t="s">
        <v>25</v>
      </c>
      <c r="B83" s="78">
        <v>304496</v>
      </c>
      <c r="C83" s="78">
        <v>32788</v>
      </c>
      <c r="D83" s="78">
        <v>32788</v>
      </c>
      <c r="E83" s="386">
        <v>10.767957542956228</v>
      </c>
      <c r="F83" s="78">
        <v>16303</v>
      </c>
      <c r="G83" s="796"/>
      <c r="H83" s="796"/>
      <c r="I83" s="796"/>
      <c r="J83" s="796"/>
      <c r="K83" s="796"/>
      <c r="L83" s="796"/>
      <c r="M83" s="796"/>
      <c r="N83" s="796"/>
      <c r="O83" s="796"/>
      <c r="P83" s="796"/>
      <c r="Q83" s="796"/>
      <c r="R83" s="796"/>
      <c r="S83" s="796"/>
      <c r="T83" s="796"/>
      <c r="U83" s="796"/>
      <c r="V83" s="796"/>
      <c r="W83" s="796"/>
      <c r="X83" s="796"/>
      <c r="Y83" s="796"/>
      <c r="Z83" s="796"/>
      <c r="AA83" s="796"/>
      <c r="AB83" s="796"/>
      <c r="AC83" s="796"/>
      <c r="AD83" s="796"/>
      <c r="AE83" s="796"/>
      <c r="AF83" s="796"/>
      <c r="AG83" s="796"/>
      <c r="AH83" s="796"/>
    </row>
    <row r="84" spans="1:34" s="811" customFormat="1" ht="12.75">
      <c r="A84" s="68" t="s">
        <v>26</v>
      </c>
      <c r="B84" s="78">
        <v>37240</v>
      </c>
      <c r="C84" s="78">
        <v>1242</v>
      </c>
      <c r="D84" s="78">
        <v>0</v>
      </c>
      <c r="E84" s="386">
        <v>0</v>
      </c>
      <c r="F84" s="78">
        <v>0</v>
      </c>
      <c r="G84" s="796"/>
      <c r="H84" s="796"/>
      <c r="I84" s="796"/>
      <c r="J84" s="796"/>
      <c r="K84" s="796"/>
      <c r="L84" s="796"/>
      <c r="M84" s="796"/>
      <c r="N84" s="796"/>
      <c r="O84" s="796"/>
      <c r="P84" s="796"/>
      <c r="Q84" s="796"/>
      <c r="R84" s="796"/>
      <c r="S84" s="796"/>
      <c r="T84" s="796"/>
      <c r="U84" s="796"/>
      <c r="V84" s="796"/>
      <c r="W84" s="796"/>
      <c r="X84" s="796"/>
      <c r="Y84" s="796"/>
      <c r="Z84" s="796"/>
      <c r="AA84" s="796"/>
      <c r="AB84" s="796"/>
      <c r="AC84" s="796"/>
      <c r="AD84" s="796"/>
      <c r="AE84" s="796"/>
      <c r="AF84" s="796"/>
      <c r="AG84" s="796"/>
      <c r="AH84" s="796"/>
    </row>
    <row r="85" spans="1:34" s="811" customFormat="1" ht="12.75">
      <c r="A85" s="68" t="s">
        <v>27</v>
      </c>
      <c r="B85" s="78">
        <v>3771020</v>
      </c>
      <c r="C85" s="78">
        <v>331280</v>
      </c>
      <c r="D85" s="78">
        <v>587</v>
      </c>
      <c r="E85" s="386">
        <v>0.015566080264755955</v>
      </c>
      <c r="F85" s="78">
        <v>1013</v>
      </c>
      <c r="G85" s="796"/>
      <c r="H85" s="796"/>
      <c r="I85" s="796"/>
      <c r="J85" s="796"/>
      <c r="K85" s="796"/>
      <c r="L85" s="796"/>
      <c r="M85" s="796"/>
      <c r="N85" s="796"/>
      <c r="O85" s="796"/>
      <c r="P85" s="796"/>
      <c r="Q85" s="796"/>
      <c r="R85" s="796"/>
      <c r="S85" s="796"/>
      <c r="T85" s="796"/>
      <c r="U85" s="796"/>
      <c r="V85" s="796"/>
      <c r="W85" s="796"/>
      <c r="X85" s="796"/>
      <c r="Y85" s="796"/>
      <c r="Z85" s="796"/>
      <c r="AA85" s="796"/>
      <c r="AB85" s="796"/>
      <c r="AC85" s="796"/>
      <c r="AD85" s="796"/>
      <c r="AE85" s="796"/>
      <c r="AF85" s="796"/>
      <c r="AG85" s="796"/>
      <c r="AH85" s="796"/>
    </row>
    <row r="86" spans="1:34" s="811" customFormat="1" ht="12.75">
      <c r="A86" s="68" t="s">
        <v>28</v>
      </c>
      <c r="B86" s="78">
        <v>4112756</v>
      </c>
      <c r="C86" s="78">
        <v>365310</v>
      </c>
      <c r="D86" s="78">
        <v>40623</v>
      </c>
      <c r="E86" s="386">
        <v>0.9877318275142022</v>
      </c>
      <c r="F86" s="78">
        <v>19717</v>
      </c>
      <c r="G86" s="796"/>
      <c r="H86" s="796"/>
      <c r="I86" s="796"/>
      <c r="J86" s="796"/>
      <c r="K86" s="796"/>
      <c r="L86" s="796"/>
      <c r="M86" s="796"/>
      <c r="N86" s="796"/>
      <c r="O86" s="796"/>
      <c r="P86" s="796"/>
      <c r="Q86" s="796"/>
      <c r="R86" s="796"/>
      <c r="S86" s="796"/>
      <c r="T86" s="796"/>
      <c r="U86" s="796"/>
      <c r="V86" s="796"/>
      <c r="W86" s="796"/>
      <c r="X86" s="796"/>
      <c r="Y86" s="796"/>
      <c r="Z86" s="796"/>
      <c r="AA86" s="796"/>
      <c r="AB86" s="796"/>
      <c r="AC86" s="796"/>
      <c r="AD86" s="796"/>
      <c r="AE86" s="796"/>
      <c r="AF86" s="796"/>
      <c r="AG86" s="796"/>
      <c r="AH86" s="796"/>
    </row>
    <row r="87" spans="1:34" s="812" customFormat="1" ht="12.75">
      <c r="A87" s="68" t="s">
        <v>29</v>
      </c>
      <c r="B87" s="78">
        <v>3264226</v>
      </c>
      <c r="C87" s="78">
        <v>349760</v>
      </c>
      <c r="D87" s="78">
        <v>40623</v>
      </c>
      <c r="E87" s="386">
        <v>1.2444910370789277</v>
      </c>
      <c r="F87" s="78">
        <v>19717</v>
      </c>
      <c r="G87" s="796"/>
      <c r="H87" s="796"/>
      <c r="I87" s="796"/>
      <c r="J87" s="796"/>
      <c r="K87" s="796"/>
      <c r="L87" s="796"/>
      <c r="M87" s="796"/>
      <c r="N87" s="796"/>
      <c r="O87" s="796"/>
      <c r="P87" s="796"/>
      <c r="Q87" s="796"/>
      <c r="R87" s="796"/>
      <c r="S87" s="796"/>
      <c r="T87" s="796"/>
      <c r="U87" s="796"/>
      <c r="V87" s="796"/>
      <c r="W87" s="796"/>
      <c r="X87" s="796"/>
      <c r="Y87" s="796"/>
      <c r="Z87" s="796"/>
      <c r="AA87" s="796"/>
      <c r="AB87" s="796"/>
      <c r="AC87" s="796"/>
      <c r="AD87" s="796"/>
      <c r="AE87" s="796"/>
      <c r="AF87" s="796"/>
      <c r="AG87" s="796"/>
      <c r="AH87" s="796"/>
    </row>
    <row r="88" spans="1:34" s="812" customFormat="1" ht="12.75">
      <c r="A88" s="68" t="s">
        <v>30</v>
      </c>
      <c r="B88" s="78">
        <v>3264226</v>
      </c>
      <c r="C88" s="78">
        <v>349760</v>
      </c>
      <c r="D88" s="78">
        <v>40623</v>
      </c>
      <c r="E88" s="386">
        <v>1.2444910370789277</v>
      </c>
      <c r="F88" s="78">
        <v>19717</v>
      </c>
      <c r="G88" s="796"/>
      <c r="H88" s="796"/>
      <c r="I88" s="796"/>
      <c r="J88" s="796"/>
      <c r="K88" s="796"/>
      <c r="L88" s="796"/>
      <c r="M88" s="796"/>
      <c r="N88" s="796"/>
      <c r="O88" s="796"/>
      <c r="P88" s="796"/>
      <c r="Q88" s="796"/>
      <c r="R88" s="796"/>
      <c r="S88" s="796"/>
      <c r="T88" s="796"/>
      <c r="U88" s="796"/>
      <c r="V88" s="796"/>
      <c r="W88" s="796"/>
      <c r="X88" s="796"/>
      <c r="Y88" s="796"/>
      <c r="Z88" s="796"/>
      <c r="AA88" s="796"/>
      <c r="AB88" s="796"/>
      <c r="AC88" s="796"/>
      <c r="AD88" s="796"/>
      <c r="AE88" s="796"/>
      <c r="AF88" s="796"/>
      <c r="AG88" s="796"/>
      <c r="AH88" s="796"/>
    </row>
    <row r="89" spans="1:34" s="814" customFormat="1" ht="12.75">
      <c r="A89" s="65" t="s">
        <v>35</v>
      </c>
      <c r="B89" s="78">
        <v>848530</v>
      </c>
      <c r="C89" s="78">
        <v>15550</v>
      </c>
      <c r="D89" s="78">
        <v>0</v>
      </c>
      <c r="E89" s="386">
        <v>0</v>
      </c>
      <c r="F89" s="78">
        <v>0</v>
      </c>
      <c r="G89" s="813"/>
      <c r="H89" s="813"/>
      <c r="I89" s="813"/>
      <c r="J89" s="813"/>
      <c r="K89" s="813"/>
      <c r="L89" s="813"/>
      <c r="M89" s="813"/>
      <c r="N89" s="813"/>
      <c r="O89" s="813"/>
      <c r="P89" s="813"/>
      <c r="Q89" s="813"/>
      <c r="R89" s="813"/>
      <c r="S89" s="813"/>
      <c r="T89" s="813"/>
      <c r="U89" s="813"/>
      <c r="V89" s="813"/>
      <c r="W89" s="813"/>
      <c r="X89" s="813"/>
      <c r="Y89" s="813"/>
      <c r="Z89" s="813"/>
      <c r="AA89" s="813"/>
      <c r="AB89" s="813"/>
      <c r="AC89" s="813"/>
      <c r="AD89" s="813"/>
      <c r="AE89" s="813"/>
      <c r="AF89" s="813"/>
      <c r="AG89" s="813"/>
      <c r="AH89" s="813"/>
    </row>
    <row r="90" spans="1:34" s="814" customFormat="1" ht="12.75">
      <c r="A90" s="65" t="s">
        <v>36</v>
      </c>
      <c r="B90" s="78">
        <v>848530</v>
      </c>
      <c r="C90" s="78">
        <v>15550</v>
      </c>
      <c r="D90" s="78">
        <v>0</v>
      </c>
      <c r="E90" s="386">
        <v>0</v>
      </c>
      <c r="F90" s="78">
        <v>0</v>
      </c>
      <c r="G90" s="813"/>
      <c r="H90" s="813"/>
      <c r="I90" s="813"/>
      <c r="J90" s="813"/>
      <c r="K90" s="813"/>
      <c r="L90" s="813"/>
      <c r="M90" s="813"/>
      <c r="N90" s="813"/>
      <c r="O90" s="813"/>
      <c r="P90" s="813"/>
      <c r="Q90" s="813"/>
      <c r="R90" s="813"/>
      <c r="S90" s="813"/>
      <c r="T90" s="813"/>
      <c r="U90" s="813"/>
      <c r="V90" s="813"/>
      <c r="W90" s="813"/>
      <c r="X90" s="813"/>
      <c r="Y90" s="813"/>
      <c r="Z90" s="813"/>
      <c r="AA90" s="813"/>
      <c r="AB90" s="813"/>
      <c r="AC90" s="813"/>
      <c r="AD90" s="813"/>
      <c r="AE90" s="813"/>
      <c r="AF90" s="813"/>
      <c r="AG90" s="813"/>
      <c r="AH90" s="813"/>
    </row>
    <row r="91" spans="1:34" s="814" customFormat="1" ht="25.5">
      <c r="A91" s="383" t="s">
        <v>43</v>
      </c>
      <c r="B91" s="78"/>
      <c r="C91" s="78"/>
      <c r="D91" s="78"/>
      <c r="E91" s="386"/>
      <c r="F91" s="78">
        <v>0</v>
      </c>
      <c r="G91" s="813"/>
      <c r="H91" s="813"/>
      <c r="I91" s="813"/>
      <c r="J91" s="813"/>
      <c r="K91" s="813"/>
      <c r="L91" s="813"/>
      <c r="M91" s="813"/>
      <c r="N91" s="813"/>
      <c r="O91" s="813"/>
      <c r="P91" s="813"/>
      <c r="Q91" s="813"/>
      <c r="R91" s="813"/>
      <c r="S91" s="813"/>
      <c r="T91" s="813"/>
      <c r="U91" s="813"/>
      <c r="V91" s="813"/>
      <c r="W91" s="813"/>
      <c r="X91" s="813"/>
      <c r="Y91" s="813"/>
      <c r="Z91" s="813"/>
      <c r="AA91" s="813"/>
      <c r="AB91" s="813"/>
      <c r="AC91" s="813"/>
      <c r="AD91" s="813"/>
      <c r="AE91" s="813"/>
      <c r="AF91" s="813"/>
      <c r="AG91" s="813"/>
      <c r="AH91" s="813"/>
    </row>
    <row r="92" spans="1:34" s="815" customFormat="1" ht="12.75">
      <c r="A92" s="65" t="s">
        <v>24</v>
      </c>
      <c r="B92" s="78">
        <v>60000</v>
      </c>
      <c r="C92" s="78">
        <v>3000</v>
      </c>
      <c r="D92" s="78">
        <v>3000</v>
      </c>
      <c r="E92" s="386">
        <v>5</v>
      </c>
      <c r="F92" s="78">
        <v>3000</v>
      </c>
      <c r="G92" s="813"/>
      <c r="H92" s="813"/>
      <c r="I92" s="813"/>
      <c r="J92" s="813"/>
      <c r="K92" s="813"/>
      <c r="L92" s="813"/>
      <c r="M92" s="813"/>
      <c r="N92" s="813"/>
      <c r="O92" s="813"/>
      <c r="P92" s="813"/>
      <c r="Q92" s="813"/>
      <c r="R92" s="813"/>
      <c r="S92" s="813"/>
      <c r="T92" s="813"/>
      <c r="U92" s="813"/>
      <c r="V92" s="813"/>
      <c r="W92" s="813"/>
      <c r="X92" s="813"/>
      <c r="Y92" s="813"/>
      <c r="Z92" s="813"/>
      <c r="AA92" s="813"/>
      <c r="AB92" s="813"/>
      <c r="AC92" s="813"/>
      <c r="AD92" s="813"/>
      <c r="AE92" s="813"/>
      <c r="AF92" s="813"/>
      <c r="AG92" s="813"/>
      <c r="AH92" s="813"/>
    </row>
    <row r="93" spans="1:34" s="815" customFormat="1" ht="12.75">
      <c r="A93" s="65" t="s">
        <v>25</v>
      </c>
      <c r="B93" s="78">
        <v>60000</v>
      </c>
      <c r="C93" s="78">
        <v>3000</v>
      </c>
      <c r="D93" s="78">
        <v>3000</v>
      </c>
      <c r="E93" s="386">
        <v>5</v>
      </c>
      <c r="F93" s="78">
        <v>3000</v>
      </c>
      <c r="G93" s="813"/>
      <c r="H93" s="813"/>
      <c r="I93" s="813"/>
      <c r="J93" s="813"/>
      <c r="K93" s="813"/>
      <c r="L93" s="813"/>
      <c r="M93" s="813"/>
      <c r="N93" s="813"/>
      <c r="O93" s="813"/>
      <c r="P93" s="813"/>
      <c r="Q93" s="813"/>
      <c r="R93" s="813"/>
      <c r="S93" s="813"/>
      <c r="T93" s="813"/>
      <c r="U93" s="813"/>
      <c r="V93" s="813"/>
      <c r="W93" s="813"/>
      <c r="X93" s="813"/>
      <c r="Y93" s="813"/>
      <c r="Z93" s="813"/>
      <c r="AA93" s="813"/>
      <c r="AB93" s="813"/>
      <c r="AC93" s="813"/>
      <c r="AD93" s="813"/>
      <c r="AE93" s="813"/>
      <c r="AF93" s="813"/>
      <c r="AG93" s="813"/>
      <c r="AH93" s="813"/>
    </row>
    <row r="94" spans="1:34" s="815" customFormat="1" ht="12.75">
      <c r="A94" s="65" t="s">
        <v>28</v>
      </c>
      <c r="B94" s="78">
        <v>60000</v>
      </c>
      <c r="C94" s="78">
        <v>3000</v>
      </c>
      <c r="D94" s="78">
        <v>0</v>
      </c>
      <c r="E94" s="386">
        <v>0</v>
      </c>
      <c r="F94" s="78">
        <v>0</v>
      </c>
      <c r="G94" s="813"/>
      <c r="H94" s="813"/>
      <c r="I94" s="813"/>
      <c r="J94" s="813"/>
      <c r="K94" s="813"/>
      <c r="L94" s="813"/>
      <c r="M94" s="813"/>
      <c r="N94" s="813"/>
      <c r="O94" s="813"/>
      <c r="P94" s="813"/>
      <c r="Q94" s="813"/>
      <c r="R94" s="813"/>
      <c r="S94" s="813"/>
      <c r="T94" s="813"/>
      <c r="U94" s="813"/>
      <c r="V94" s="813"/>
      <c r="W94" s="813"/>
      <c r="X94" s="813"/>
      <c r="Y94" s="813"/>
      <c r="Z94" s="813"/>
      <c r="AA94" s="813"/>
      <c r="AB94" s="813"/>
      <c r="AC94" s="813"/>
      <c r="AD94" s="813"/>
      <c r="AE94" s="813"/>
      <c r="AF94" s="813"/>
      <c r="AG94" s="813"/>
      <c r="AH94" s="813"/>
    </row>
    <row r="95" spans="1:34" s="814" customFormat="1" ht="12.75">
      <c r="A95" s="65" t="s">
        <v>35</v>
      </c>
      <c r="B95" s="78">
        <v>60000</v>
      </c>
      <c r="C95" s="78">
        <v>3000</v>
      </c>
      <c r="D95" s="78">
        <v>0</v>
      </c>
      <c r="E95" s="386">
        <v>0</v>
      </c>
      <c r="F95" s="78">
        <v>0</v>
      </c>
      <c r="G95" s="813"/>
      <c r="H95" s="813"/>
      <c r="I95" s="813"/>
      <c r="J95" s="813"/>
      <c r="K95" s="813"/>
      <c r="L95" s="813"/>
      <c r="M95" s="813"/>
      <c r="N95" s="813"/>
      <c r="O95" s="813"/>
      <c r="P95" s="813"/>
      <c r="Q95" s="813"/>
      <c r="R95" s="813"/>
      <c r="S95" s="813"/>
      <c r="T95" s="813"/>
      <c r="U95" s="813"/>
      <c r="V95" s="813"/>
      <c r="W95" s="813"/>
      <c r="X95" s="813"/>
      <c r="Y95" s="813"/>
      <c r="Z95" s="813"/>
      <c r="AA95" s="813"/>
      <c r="AB95" s="813"/>
      <c r="AC95" s="813"/>
      <c r="AD95" s="813"/>
      <c r="AE95" s="813"/>
      <c r="AF95" s="813"/>
      <c r="AG95" s="813"/>
      <c r="AH95" s="813"/>
    </row>
    <row r="96" spans="1:34" s="814" customFormat="1" ht="12.75">
      <c r="A96" s="65" t="s">
        <v>37</v>
      </c>
      <c r="B96" s="78">
        <v>60000</v>
      </c>
      <c r="C96" s="78">
        <v>3000</v>
      </c>
      <c r="D96" s="78">
        <v>0</v>
      </c>
      <c r="E96" s="386">
        <v>0</v>
      </c>
      <c r="F96" s="78">
        <v>0</v>
      </c>
      <c r="G96" s="813"/>
      <c r="H96" s="813"/>
      <c r="I96" s="813"/>
      <c r="J96" s="813"/>
      <c r="K96" s="813"/>
      <c r="L96" s="813"/>
      <c r="M96" s="813"/>
      <c r="N96" s="813"/>
      <c r="O96" s="813"/>
      <c r="P96" s="813"/>
      <c r="Q96" s="813"/>
      <c r="R96" s="813"/>
      <c r="S96" s="813"/>
      <c r="T96" s="813"/>
      <c r="U96" s="813"/>
      <c r="V96" s="813"/>
      <c r="W96" s="813"/>
      <c r="X96" s="813"/>
      <c r="Y96" s="813"/>
      <c r="Z96" s="813"/>
      <c r="AA96" s="813"/>
      <c r="AB96" s="813"/>
      <c r="AC96" s="813"/>
      <c r="AD96" s="813"/>
      <c r="AE96" s="813"/>
      <c r="AF96" s="813"/>
      <c r="AG96" s="813"/>
      <c r="AH96" s="813"/>
    </row>
    <row r="97" spans="1:34" s="818" customFormat="1" ht="12.75">
      <c r="A97" s="184" t="s">
        <v>52</v>
      </c>
      <c r="B97" s="23"/>
      <c r="C97" s="23"/>
      <c r="D97" s="23"/>
      <c r="E97" s="810"/>
      <c r="F97" s="78"/>
      <c r="G97" s="817"/>
      <c r="H97" s="817"/>
      <c r="I97" s="817"/>
      <c r="J97" s="817"/>
      <c r="K97" s="817"/>
      <c r="L97" s="817"/>
      <c r="M97" s="817"/>
      <c r="N97" s="817"/>
      <c r="O97" s="817"/>
      <c r="P97" s="817"/>
      <c r="Q97" s="817"/>
      <c r="R97" s="817"/>
      <c r="S97" s="817"/>
      <c r="T97" s="817"/>
      <c r="U97" s="817"/>
      <c r="V97" s="817"/>
      <c r="W97" s="817"/>
      <c r="X97" s="817"/>
      <c r="Y97" s="817"/>
      <c r="Z97" s="817"/>
      <c r="AA97" s="817"/>
      <c r="AB97" s="817"/>
      <c r="AC97" s="817"/>
      <c r="AD97" s="817"/>
      <c r="AE97" s="817"/>
      <c r="AF97" s="817"/>
      <c r="AG97" s="817"/>
      <c r="AH97" s="817"/>
    </row>
    <row r="98" spans="1:34" s="797" customFormat="1" ht="12.75">
      <c r="A98" s="69" t="s">
        <v>47</v>
      </c>
      <c r="B98" s="78"/>
      <c r="C98" s="78"/>
      <c r="D98" s="78"/>
      <c r="E98" s="386"/>
      <c r="F98" s="78"/>
      <c r="G98" s="796"/>
      <c r="H98" s="796"/>
      <c r="I98" s="796"/>
      <c r="J98" s="796"/>
      <c r="K98" s="796"/>
      <c r="L98" s="796"/>
      <c r="M98" s="796"/>
      <c r="N98" s="796"/>
      <c r="O98" s="796"/>
      <c r="P98" s="796"/>
      <c r="Q98" s="796"/>
      <c r="R98" s="796"/>
      <c r="S98" s="796"/>
      <c r="T98" s="796"/>
      <c r="U98" s="796"/>
      <c r="V98" s="796"/>
      <c r="W98" s="796"/>
      <c r="X98" s="796"/>
      <c r="Y98" s="796"/>
      <c r="Z98" s="796"/>
      <c r="AA98" s="796"/>
      <c r="AB98" s="796"/>
      <c r="AC98" s="796"/>
      <c r="AD98" s="796"/>
      <c r="AE98" s="796"/>
      <c r="AF98" s="796"/>
      <c r="AG98" s="796"/>
      <c r="AH98" s="796"/>
    </row>
    <row r="99" spans="1:34" s="811" customFormat="1" ht="12.75">
      <c r="A99" s="68" t="s">
        <v>24</v>
      </c>
      <c r="B99" s="78">
        <v>24798790</v>
      </c>
      <c r="C99" s="78">
        <v>6274345</v>
      </c>
      <c r="D99" s="78">
        <v>1433537</v>
      </c>
      <c r="E99" s="386">
        <v>5.780673169940953</v>
      </c>
      <c r="F99" s="78">
        <v>1162258</v>
      </c>
      <c r="G99" s="796"/>
      <c r="H99" s="796"/>
      <c r="I99" s="796"/>
      <c r="J99" s="796"/>
      <c r="K99" s="796"/>
      <c r="L99" s="796"/>
      <c r="M99" s="796"/>
      <c r="N99" s="796"/>
      <c r="O99" s="796"/>
      <c r="P99" s="796"/>
      <c r="Q99" s="796"/>
      <c r="R99" s="796"/>
      <c r="S99" s="796"/>
      <c r="T99" s="796"/>
      <c r="U99" s="796"/>
      <c r="V99" s="796"/>
      <c r="W99" s="796"/>
      <c r="X99" s="796"/>
      <c r="Y99" s="796"/>
      <c r="Z99" s="796"/>
      <c r="AA99" s="796"/>
      <c r="AB99" s="796"/>
      <c r="AC99" s="796"/>
      <c r="AD99" s="796"/>
      <c r="AE99" s="796"/>
      <c r="AF99" s="796"/>
      <c r="AG99" s="796"/>
      <c r="AH99" s="796"/>
    </row>
    <row r="100" spans="1:34" s="811" customFormat="1" ht="12.75">
      <c r="A100" s="68" t="s">
        <v>25</v>
      </c>
      <c r="B100" s="78">
        <v>4995872</v>
      </c>
      <c r="C100" s="78">
        <v>727877</v>
      </c>
      <c r="D100" s="78">
        <v>727877</v>
      </c>
      <c r="E100" s="386">
        <v>14.569568635865771</v>
      </c>
      <c r="F100" s="78">
        <v>494573</v>
      </c>
      <c r="G100" s="796"/>
      <c r="H100" s="796"/>
      <c r="I100" s="796"/>
      <c r="J100" s="796"/>
      <c r="K100" s="796"/>
      <c r="L100" s="796"/>
      <c r="M100" s="796"/>
      <c r="N100" s="796"/>
      <c r="O100" s="796"/>
      <c r="P100" s="796"/>
      <c r="Q100" s="796"/>
      <c r="R100" s="796"/>
      <c r="S100" s="796"/>
      <c r="T100" s="796"/>
      <c r="U100" s="796"/>
      <c r="V100" s="796"/>
      <c r="W100" s="796"/>
      <c r="X100" s="796"/>
      <c r="Y100" s="796"/>
      <c r="Z100" s="796"/>
      <c r="AA100" s="796"/>
      <c r="AB100" s="796"/>
      <c r="AC100" s="796"/>
      <c r="AD100" s="796"/>
      <c r="AE100" s="796"/>
      <c r="AF100" s="796"/>
      <c r="AG100" s="796"/>
      <c r="AH100" s="796"/>
    </row>
    <row r="101" spans="1:34" s="811" customFormat="1" ht="12.75">
      <c r="A101" s="68" t="s">
        <v>27</v>
      </c>
      <c r="B101" s="78">
        <v>19802918</v>
      </c>
      <c r="C101" s="78">
        <v>5546468</v>
      </c>
      <c r="D101" s="78">
        <v>705660</v>
      </c>
      <c r="E101" s="386">
        <v>3.5634142402649958</v>
      </c>
      <c r="F101" s="78">
        <v>667685</v>
      </c>
      <c r="G101" s="796"/>
      <c r="H101" s="796"/>
      <c r="I101" s="796"/>
      <c r="J101" s="796"/>
      <c r="K101" s="796"/>
      <c r="L101" s="796"/>
      <c r="M101" s="796"/>
      <c r="N101" s="796"/>
      <c r="O101" s="796"/>
      <c r="P101" s="796"/>
      <c r="Q101" s="796"/>
      <c r="R101" s="796"/>
      <c r="S101" s="796"/>
      <c r="T101" s="796"/>
      <c r="U101" s="796"/>
      <c r="V101" s="796"/>
      <c r="W101" s="796"/>
      <c r="X101" s="796"/>
      <c r="Y101" s="796"/>
      <c r="Z101" s="796"/>
      <c r="AA101" s="796"/>
      <c r="AB101" s="796"/>
      <c r="AC101" s="796"/>
      <c r="AD101" s="796"/>
      <c r="AE101" s="796"/>
      <c r="AF101" s="796"/>
      <c r="AG101" s="796"/>
      <c r="AH101" s="796"/>
    </row>
    <row r="102" spans="1:34" s="811" customFormat="1" ht="12.75">
      <c r="A102" s="68" t="s">
        <v>28</v>
      </c>
      <c r="B102" s="78">
        <v>25039557</v>
      </c>
      <c r="C102" s="78">
        <v>6274345</v>
      </c>
      <c r="D102" s="78">
        <v>1057490</v>
      </c>
      <c r="E102" s="386">
        <v>4.223277592331206</v>
      </c>
      <c r="F102" s="78">
        <v>1009000</v>
      </c>
      <c r="G102" s="796"/>
      <c r="H102" s="796"/>
      <c r="I102" s="796"/>
      <c r="J102" s="796"/>
      <c r="K102" s="796"/>
      <c r="L102" s="796"/>
      <c r="M102" s="796"/>
      <c r="N102" s="796"/>
      <c r="O102" s="796"/>
      <c r="P102" s="796"/>
      <c r="Q102" s="796"/>
      <c r="R102" s="796"/>
      <c r="S102" s="796"/>
      <c r="T102" s="796"/>
      <c r="U102" s="796"/>
      <c r="V102" s="796"/>
      <c r="W102" s="796"/>
      <c r="X102" s="796"/>
      <c r="Y102" s="796"/>
      <c r="Z102" s="796"/>
      <c r="AA102" s="796"/>
      <c r="AB102" s="796"/>
      <c r="AC102" s="796"/>
      <c r="AD102" s="796"/>
      <c r="AE102" s="796"/>
      <c r="AF102" s="796"/>
      <c r="AG102" s="796"/>
      <c r="AH102" s="796"/>
    </row>
    <row r="103" spans="1:34" s="812" customFormat="1" ht="12.75">
      <c r="A103" s="68" t="s">
        <v>29</v>
      </c>
      <c r="B103" s="78">
        <v>16268636</v>
      </c>
      <c r="C103" s="78">
        <v>4221649</v>
      </c>
      <c r="D103" s="78">
        <v>729202</v>
      </c>
      <c r="E103" s="386">
        <v>4.48225653336887</v>
      </c>
      <c r="F103" s="78">
        <v>680712</v>
      </c>
      <c r="G103" s="796"/>
      <c r="H103" s="796"/>
      <c r="I103" s="796"/>
      <c r="J103" s="796"/>
      <c r="K103" s="796"/>
      <c r="L103" s="796"/>
      <c r="M103" s="796"/>
      <c r="N103" s="796"/>
      <c r="O103" s="796"/>
      <c r="P103" s="796"/>
      <c r="Q103" s="796"/>
      <c r="R103" s="796"/>
      <c r="S103" s="796"/>
      <c r="T103" s="796"/>
      <c r="U103" s="796"/>
      <c r="V103" s="796"/>
      <c r="W103" s="796"/>
      <c r="X103" s="796"/>
      <c r="Y103" s="796"/>
      <c r="Z103" s="796"/>
      <c r="AA103" s="796"/>
      <c r="AB103" s="796"/>
      <c r="AC103" s="796"/>
      <c r="AD103" s="796"/>
      <c r="AE103" s="796"/>
      <c r="AF103" s="796"/>
      <c r="AG103" s="796"/>
      <c r="AH103" s="796"/>
    </row>
    <row r="104" spans="1:34" s="812" customFormat="1" ht="12.75">
      <c r="A104" s="68" t="s">
        <v>30</v>
      </c>
      <c r="B104" s="78">
        <v>7504015</v>
      </c>
      <c r="C104" s="78">
        <v>3021649</v>
      </c>
      <c r="D104" s="78">
        <v>677582</v>
      </c>
      <c r="E104" s="386">
        <v>9.029592824641208</v>
      </c>
      <c r="F104" s="78">
        <v>629092</v>
      </c>
      <c r="G104" s="796"/>
      <c r="H104" s="796"/>
      <c r="I104" s="796"/>
      <c r="J104" s="796"/>
      <c r="K104" s="796"/>
      <c r="L104" s="796"/>
      <c r="M104" s="796"/>
      <c r="N104" s="796"/>
      <c r="O104" s="796"/>
      <c r="P104" s="796"/>
      <c r="Q104" s="796"/>
      <c r="R104" s="796"/>
      <c r="S104" s="796"/>
      <c r="T104" s="796"/>
      <c r="U104" s="796"/>
      <c r="V104" s="796"/>
      <c r="W104" s="796"/>
      <c r="X104" s="796"/>
      <c r="Y104" s="796"/>
      <c r="Z104" s="796"/>
      <c r="AA104" s="796"/>
      <c r="AB104" s="796"/>
      <c r="AC104" s="796"/>
      <c r="AD104" s="796"/>
      <c r="AE104" s="796"/>
      <c r="AF104" s="796"/>
      <c r="AG104" s="796"/>
      <c r="AH104" s="796"/>
    </row>
    <row r="105" spans="1:34" s="818" customFormat="1" ht="12.75">
      <c r="A105" s="65" t="s">
        <v>31</v>
      </c>
      <c r="B105" s="78">
        <v>8764621</v>
      </c>
      <c r="C105" s="78">
        <v>1200000</v>
      </c>
      <c r="D105" s="78">
        <v>51620</v>
      </c>
      <c r="E105" s="386">
        <v>0.5889587239425412</v>
      </c>
      <c r="F105" s="78">
        <v>51620</v>
      </c>
      <c r="G105" s="817"/>
      <c r="H105" s="817"/>
      <c r="I105" s="817"/>
      <c r="J105" s="817"/>
      <c r="K105" s="817"/>
      <c r="L105" s="817"/>
      <c r="M105" s="817"/>
      <c r="N105" s="817"/>
      <c r="O105" s="817"/>
      <c r="P105" s="817"/>
      <c r="Q105" s="817"/>
      <c r="R105" s="817"/>
      <c r="S105" s="817"/>
      <c r="T105" s="817"/>
      <c r="U105" s="817"/>
      <c r="V105" s="817"/>
      <c r="W105" s="817"/>
      <c r="X105" s="817"/>
      <c r="Y105" s="817"/>
      <c r="Z105" s="817"/>
      <c r="AA105" s="817"/>
      <c r="AB105" s="817"/>
      <c r="AC105" s="817"/>
      <c r="AD105" s="817"/>
      <c r="AE105" s="817"/>
      <c r="AF105" s="817"/>
      <c r="AG105" s="817"/>
      <c r="AH105" s="817"/>
    </row>
    <row r="106" spans="1:34" s="818" customFormat="1" ht="12.75">
      <c r="A106" s="65" t="s">
        <v>32</v>
      </c>
      <c r="B106" s="78">
        <v>1205000</v>
      </c>
      <c r="C106" s="78">
        <v>0</v>
      </c>
      <c r="D106" s="78">
        <v>0</v>
      </c>
      <c r="E106" s="386">
        <v>0</v>
      </c>
      <c r="F106" s="78">
        <v>0</v>
      </c>
      <c r="G106" s="817"/>
      <c r="H106" s="817"/>
      <c r="I106" s="817"/>
      <c r="J106" s="817"/>
      <c r="K106" s="817"/>
      <c r="L106" s="817"/>
      <c r="M106" s="817"/>
      <c r="N106" s="817"/>
      <c r="O106" s="817"/>
      <c r="P106" s="817"/>
      <c r="Q106" s="817"/>
      <c r="R106" s="817"/>
      <c r="S106" s="817"/>
      <c r="T106" s="817"/>
      <c r="U106" s="817"/>
      <c r="V106" s="817"/>
      <c r="W106" s="817"/>
      <c r="X106" s="817"/>
      <c r="Y106" s="817"/>
      <c r="Z106" s="817"/>
      <c r="AA106" s="817"/>
      <c r="AB106" s="817"/>
      <c r="AC106" s="817"/>
      <c r="AD106" s="817"/>
      <c r="AE106" s="817"/>
      <c r="AF106" s="817"/>
      <c r="AG106" s="817"/>
      <c r="AH106" s="817"/>
    </row>
    <row r="107" spans="1:34" s="818" customFormat="1" ht="12.75">
      <c r="A107" s="65" t="s">
        <v>53</v>
      </c>
      <c r="B107" s="78">
        <v>7559621</v>
      </c>
      <c r="C107" s="78">
        <v>1200000</v>
      </c>
      <c r="D107" s="78">
        <v>51620</v>
      </c>
      <c r="E107" s="386">
        <v>0.6828384650500335</v>
      </c>
      <c r="F107" s="78">
        <v>51620</v>
      </c>
      <c r="G107" s="817"/>
      <c r="H107" s="817"/>
      <c r="I107" s="817"/>
      <c r="J107" s="817"/>
      <c r="K107" s="817"/>
      <c r="L107" s="817"/>
      <c r="M107" s="817"/>
      <c r="N107" s="817"/>
      <c r="O107" s="817"/>
      <c r="P107" s="817"/>
      <c r="Q107" s="817"/>
      <c r="R107" s="817"/>
      <c r="S107" s="817"/>
      <c r="T107" s="817"/>
      <c r="U107" s="817"/>
      <c r="V107" s="817"/>
      <c r="W107" s="817"/>
      <c r="X107" s="817"/>
      <c r="Y107" s="817"/>
      <c r="Z107" s="817"/>
      <c r="AA107" s="817"/>
      <c r="AB107" s="817"/>
      <c r="AC107" s="817"/>
      <c r="AD107" s="817"/>
      <c r="AE107" s="817"/>
      <c r="AF107" s="817"/>
      <c r="AG107" s="817"/>
      <c r="AH107" s="817"/>
    </row>
    <row r="108" spans="1:34" s="818" customFormat="1" ht="12.75">
      <c r="A108" s="65" t="s">
        <v>35</v>
      </c>
      <c r="B108" s="78">
        <v>8770921</v>
      </c>
      <c r="C108" s="78">
        <v>2052696</v>
      </c>
      <c r="D108" s="78">
        <v>328288</v>
      </c>
      <c r="E108" s="386">
        <v>3.742913657528098</v>
      </c>
      <c r="F108" s="78">
        <v>328288</v>
      </c>
      <c r="G108" s="817"/>
      <c r="H108" s="817"/>
      <c r="I108" s="817"/>
      <c r="J108" s="817"/>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c r="AG108" s="817"/>
      <c r="AH108" s="817"/>
    </row>
    <row r="109" spans="1:34" s="818" customFormat="1" ht="12.75">
      <c r="A109" s="65" t="s">
        <v>36</v>
      </c>
      <c r="B109" s="78">
        <v>891096</v>
      </c>
      <c r="C109" s="78">
        <v>322239</v>
      </c>
      <c r="D109" s="78">
        <v>0</v>
      </c>
      <c r="E109" s="386">
        <v>0</v>
      </c>
      <c r="F109" s="78">
        <v>0</v>
      </c>
      <c r="G109" s="817"/>
      <c r="H109" s="817"/>
      <c r="I109" s="817"/>
      <c r="J109" s="817"/>
      <c r="K109" s="817"/>
      <c r="L109" s="817"/>
      <c r="M109" s="817"/>
      <c r="N109" s="817"/>
      <c r="O109" s="817"/>
      <c r="P109" s="817"/>
      <c r="Q109" s="817"/>
      <c r="R109" s="817"/>
      <c r="S109" s="817"/>
      <c r="T109" s="817"/>
      <c r="U109" s="817"/>
      <c r="V109" s="817"/>
      <c r="W109" s="817"/>
      <c r="X109" s="817"/>
      <c r="Y109" s="817"/>
      <c r="Z109" s="817"/>
      <c r="AA109" s="817"/>
      <c r="AB109" s="817"/>
      <c r="AC109" s="817"/>
      <c r="AD109" s="817"/>
      <c r="AE109" s="817"/>
      <c r="AF109" s="817"/>
      <c r="AG109" s="817"/>
      <c r="AH109" s="817"/>
    </row>
    <row r="110" spans="1:34" s="818" customFormat="1" ht="12.75">
      <c r="A110" s="65" t="s">
        <v>37</v>
      </c>
      <c r="B110" s="78">
        <v>7879825</v>
      </c>
      <c r="C110" s="78">
        <v>1730457</v>
      </c>
      <c r="D110" s="78">
        <v>328288</v>
      </c>
      <c r="E110" s="386">
        <v>4.166183893677842</v>
      </c>
      <c r="F110" s="78">
        <v>328288</v>
      </c>
      <c r="G110" s="817"/>
      <c r="H110" s="817"/>
      <c r="I110" s="817"/>
      <c r="J110" s="817"/>
      <c r="K110" s="817"/>
      <c r="L110" s="817"/>
      <c r="M110" s="817"/>
      <c r="N110" s="817"/>
      <c r="O110" s="817"/>
      <c r="P110" s="817"/>
      <c r="Q110" s="817"/>
      <c r="R110" s="817"/>
      <c r="S110" s="817"/>
      <c r="T110" s="817"/>
      <c r="U110" s="817"/>
      <c r="V110" s="817"/>
      <c r="W110" s="817"/>
      <c r="X110" s="817"/>
      <c r="Y110" s="817"/>
      <c r="Z110" s="817"/>
      <c r="AA110" s="817"/>
      <c r="AB110" s="817"/>
      <c r="AC110" s="817"/>
      <c r="AD110" s="817"/>
      <c r="AE110" s="817"/>
      <c r="AF110" s="817"/>
      <c r="AG110" s="817"/>
      <c r="AH110" s="817"/>
    </row>
    <row r="111" spans="1:34" s="797" customFormat="1" ht="12.75">
      <c r="A111" s="68" t="s">
        <v>38</v>
      </c>
      <c r="B111" s="78">
        <v>-240767</v>
      </c>
      <c r="C111" s="78">
        <v>0</v>
      </c>
      <c r="D111" s="78">
        <v>376047</v>
      </c>
      <c r="E111" s="386" t="s">
        <v>1110</v>
      </c>
      <c r="F111" s="78">
        <v>153258</v>
      </c>
      <c r="G111" s="796"/>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c r="AD111" s="796"/>
      <c r="AE111" s="796"/>
      <c r="AF111" s="796"/>
      <c r="AG111" s="796"/>
      <c r="AH111" s="796"/>
    </row>
    <row r="112" spans="1:34" s="797" customFormat="1" ht="24.75" customHeight="1">
      <c r="A112" s="222" t="s">
        <v>39</v>
      </c>
      <c r="B112" s="78">
        <v>240767</v>
      </c>
      <c r="C112" s="78">
        <v>0</v>
      </c>
      <c r="D112" s="78">
        <v>0</v>
      </c>
      <c r="E112" s="386" t="s">
        <v>1110</v>
      </c>
      <c r="F112" s="78">
        <v>0</v>
      </c>
      <c r="G112" s="796"/>
      <c r="H112" s="796"/>
      <c r="I112" s="796"/>
      <c r="J112" s="796"/>
      <c r="K112" s="796"/>
      <c r="L112" s="796"/>
      <c r="M112" s="796"/>
      <c r="N112" s="796"/>
      <c r="O112" s="796"/>
      <c r="P112" s="796"/>
      <c r="Q112" s="796"/>
      <c r="R112" s="796"/>
      <c r="S112" s="796"/>
      <c r="T112" s="796"/>
      <c r="U112" s="796"/>
      <c r="V112" s="796"/>
      <c r="W112" s="796"/>
      <c r="X112" s="796"/>
      <c r="Y112" s="796"/>
      <c r="Z112" s="796"/>
      <c r="AA112" s="796"/>
      <c r="AB112" s="796"/>
      <c r="AC112" s="796"/>
      <c r="AD112" s="796"/>
      <c r="AE112" s="796"/>
      <c r="AF112" s="796"/>
      <c r="AG112" s="796"/>
      <c r="AH112" s="796"/>
    </row>
    <row r="113" spans="1:34" s="797" customFormat="1" ht="12.75">
      <c r="A113" s="69" t="s">
        <v>42</v>
      </c>
      <c r="B113" s="23"/>
      <c r="C113" s="23"/>
      <c r="D113" s="23"/>
      <c r="E113" s="810"/>
      <c r="F113" s="78"/>
      <c r="G113" s="796"/>
      <c r="H113" s="796"/>
      <c r="I113" s="796"/>
      <c r="J113" s="796"/>
      <c r="K113" s="796"/>
      <c r="L113" s="796"/>
      <c r="M113" s="796"/>
      <c r="N113" s="796"/>
      <c r="O113" s="796"/>
      <c r="P113" s="796"/>
      <c r="Q113" s="796"/>
      <c r="R113" s="796"/>
      <c r="S113" s="796"/>
      <c r="T113" s="796"/>
      <c r="U113" s="796"/>
      <c r="V113" s="796"/>
      <c r="W113" s="796"/>
      <c r="X113" s="796"/>
      <c r="Y113" s="796"/>
      <c r="Z113" s="796"/>
      <c r="AA113" s="796"/>
      <c r="AB113" s="796"/>
      <c r="AC113" s="796"/>
      <c r="AD113" s="796"/>
      <c r="AE113" s="796"/>
      <c r="AF113" s="796"/>
      <c r="AG113" s="796"/>
      <c r="AH113" s="796"/>
    </row>
    <row r="114" spans="1:34" s="811" customFormat="1" ht="12.75">
      <c r="A114" s="68" t="s">
        <v>24</v>
      </c>
      <c r="B114" s="78">
        <v>357938</v>
      </c>
      <c r="C114" s="78">
        <v>190855</v>
      </c>
      <c r="D114" s="78">
        <v>29.87</v>
      </c>
      <c r="E114" s="386">
        <v>0.008345020646033671</v>
      </c>
      <c r="F114" s="78">
        <v>801.87</v>
      </c>
      <c r="G114" s="796"/>
      <c r="H114" s="796"/>
      <c r="I114" s="796"/>
      <c r="J114" s="796"/>
      <c r="K114" s="796"/>
      <c r="L114" s="796"/>
      <c r="M114" s="796"/>
      <c r="N114" s="796"/>
      <c r="O114" s="796"/>
      <c r="P114" s="796"/>
      <c r="Q114" s="796"/>
      <c r="R114" s="796"/>
      <c r="S114" s="796"/>
      <c r="T114" s="796"/>
      <c r="U114" s="796"/>
      <c r="V114" s="796"/>
      <c r="W114" s="796"/>
      <c r="X114" s="796"/>
      <c r="Y114" s="796"/>
      <c r="Z114" s="796"/>
      <c r="AA114" s="796"/>
      <c r="AB114" s="796"/>
      <c r="AC114" s="796"/>
      <c r="AD114" s="796"/>
      <c r="AE114" s="796"/>
      <c r="AF114" s="796"/>
      <c r="AG114" s="796"/>
      <c r="AH114" s="796"/>
    </row>
    <row r="115" spans="1:34" s="811" customFormat="1" ht="12.75">
      <c r="A115" s="68" t="s">
        <v>27</v>
      </c>
      <c r="B115" s="78">
        <v>357938</v>
      </c>
      <c r="C115" s="78">
        <v>190855</v>
      </c>
      <c r="D115" s="78">
        <v>29.87</v>
      </c>
      <c r="E115" s="386">
        <v>0.008345020646033671</v>
      </c>
      <c r="F115" s="78">
        <v>801.87</v>
      </c>
      <c r="G115" s="796"/>
      <c r="H115" s="796"/>
      <c r="I115" s="796"/>
      <c r="J115" s="796"/>
      <c r="K115" s="796"/>
      <c r="L115" s="796"/>
      <c r="M115" s="796"/>
      <c r="N115" s="796"/>
      <c r="O115" s="796"/>
      <c r="P115" s="796"/>
      <c r="Q115" s="796"/>
      <c r="R115" s="796"/>
      <c r="S115" s="796"/>
      <c r="T115" s="796"/>
      <c r="U115" s="796"/>
      <c r="V115" s="796"/>
      <c r="W115" s="796"/>
      <c r="X115" s="796"/>
      <c r="Y115" s="796"/>
      <c r="Z115" s="796"/>
      <c r="AA115" s="796"/>
      <c r="AB115" s="796"/>
      <c r="AC115" s="796"/>
      <c r="AD115" s="796"/>
      <c r="AE115" s="796"/>
      <c r="AF115" s="796"/>
      <c r="AG115" s="796"/>
      <c r="AH115" s="796"/>
    </row>
    <row r="116" spans="1:34" s="811" customFormat="1" ht="12.75">
      <c r="A116" s="68" t="s">
        <v>28</v>
      </c>
      <c r="B116" s="78">
        <v>357938</v>
      </c>
      <c r="C116" s="78">
        <v>190855</v>
      </c>
      <c r="D116" s="78">
        <v>0</v>
      </c>
      <c r="E116" s="386">
        <v>0</v>
      </c>
      <c r="F116" s="78">
        <v>0</v>
      </c>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row>
    <row r="117" spans="1:34" s="812" customFormat="1" ht="12.75">
      <c r="A117" s="68" t="s">
        <v>29</v>
      </c>
      <c r="B117" s="78">
        <v>357938</v>
      </c>
      <c r="C117" s="78">
        <v>190855</v>
      </c>
      <c r="D117" s="78">
        <v>0</v>
      </c>
      <c r="E117" s="386">
        <v>0</v>
      </c>
      <c r="F117" s="78">
        <v>0</v>
      </c>
      <c r="G117" s="796"/>
      <c r="H117" s="796"/>
      <c r="I117" s="796"/>
      <c r="J117" s="796"/>
      <c r="K117" s="796"/>
      <c r="L117" s="796"/>
      <c r="M117" s="796"/>
      <c r="N117" s="796"/>
      <c r="O117" s="796"/>
      <c r="P117" s="796"/>
      <c r="Q117" s="796"/>
      <c r="R117" s="796"/>
      <c r="S117" s="796"/>
      <c r="T117" s="796"/>
      <c r="U117" s="796"/>
      <c r="V117" s="796"/>
      <c r="W117" s="796"/>
      <c r="X117" s="796"/>
      <c r="Y117" s="796"/>
      <c r="Z117" s="796"/>
      <c r="AA117" s="796"/>
      <c r="AB117" s="796"/>
      <c r="AC117" s="796"/>
      <c r="AD117" s="796"/>
      <c r="AE117" s="796"/>
      <c r="AF117" s="796"/>
      <c r="AG117" s="796"/>
      <c r="AH117" s="796"/>
    </row>
    <row r="118" spans="1:34" s="812" customFormat="1" ht="12.75">
      <c r="A118" s="68" t="s">
        <v>30</v>
      </c>
      <c r="B118" s="78">
        <v>190855</v>
      </c>
      <c r="C118" s="78">
        <v>190855</v>
      </c>
      <c r="D118" s="78">
        <v>0</v>
      </c>
      <c r="E118" s="386">
        <v>0</v>
      </c>
      <c r="F118" s="78">
        <v>0</v>
      </c>
      <c r="G118" s="796"/>
      <c r="H118" s="796"/>
      <c r="I118" s="796"/>
      <c r="J118" s="796"/>
      <c r="K118" s="796"/>
      <c r="L118" s="796"/>
      <c r="M118" s="796"/>
      <c r="N118" s="796"/>
      <c r="O118" s="796"/>
      <c r="P118" s="796"/>
      <c r="Q118" s="796"/>
      <c r="R118" s="796"/>
      <c r="S118" s="796"/>
      <c r="T118" s="796"/>
      <c r="U118" s="796"/>
      <c r="V118" s="796"/>
      <c r="W118" s="796"/>
      <c r="X118" s="796"/>
      <c r="Y118" s="796"/>
      <c r="Z118" s="796"/>
      <c r="AA118" s="796"/>
      <c r="AB118" s="796"/>
      <c r="AC118" s="796"/>
      <c r="AD118" s="796"/>
      <c r="AE118" s="796"/>
      <c r="AF118" s="796"/>
      <c r="AG118" s="796"/>
      <c r="AH118" s="796"/>
    </row>
    <row r="119" spans="1:34" s="797" customFormat="1" ht="12.75">
      <c r="A119" s="68" t="s">
        <v>31</v>
      </c>
      <c r="B119" s="78">
        <v>167083</v>
      </c>
      <c r="C119" s="78">
        <v>0</v>
      </c>
      <c r="D119" s="78">
        <v>0</v>
      </c>
      <c r="E119" s="386">
        <v>0</v>
      </c>
      <c r="F119" s="78">
        <v>0</v>
      </c>
      <c r="G119" s="796"/>
      <c r="H119" s="796"/>
      <c r="I119" s="796"/>
      <c r="J119" s="796"/>
      <c r="K119" s="796"/>
      <c r="L119" s="796"/>
      <c r="M119" s="796"/>
      <c r="N119" s="796"/>
      <c r="O119" s="796"/>
      <c r="P119" s="796"/>
      <c r="Q119" s="796"/>
      <c r="R119" s="796"/>
      <c r="S119" s="796"/>
      <c r="T119" s="796"/>
      <c r="U119" s="796"/>
      <c r="V119" s="796"/>
      <c r="W119" s="796"/>
      <c r="X119" s="796"/>
      <c r="Y119" s="796"/>
      <c r="Z119" s="796"/>
      <c r="AA119" s="796"/>
      <c r="AB119" s="796"/>
      <c r="AC119" s="796"/>
      <c r="AD119" s="796"/>
      <c r="AE119" s="796"/>
      <c r="AF119" s="796"/>
      <c r="AG119" s="796"/>
      <c r="AH119" s="796"/>
    </row>
    <row r="120" spans="1:34" s="814" customFormat="1" ht="25.5">
      <c r="A120" s="383" t="s">
        <v>43</v>
      </c>
      <c r="B120" s="78"/>
      <c r="C120" s="78"/>
      <c r="D120" s="78"/>
      <c r="E120" s="386"/>
      <c r="F120" s="78"/>
      <c r="G120" s="813"/>
      <c r="H120" s="813"/>
      <c r="I120" s="813"/>
      <c r="J120" s="813"/>
      <c r="K120" s="813"/>
      <c r="L120" s="813"/>
      <c r="M120" s="813"/>
      <c r="N120" s="813"/>
      <c r="O120" s="813"/>
      <c r="P120" s="813"/>
      <c r="Q120" s="813"/>
      <c r="R120" s="813"/>
      <c r="S120" s="813"/>
      <c r="T120" s="813"/>
      <c r="U120" s="813"/>
      <c r="V120" s="813"/>
      <c r="W120" s="813"/>
      <c r="X120" s="813"/>
      <c r="Y120" s="813"/>
      <c r="Z120" s="813"/>
      <c r="AA120" s="813"/>
      <c r="AB120" s="813"/>
      <c r="AC120" s="813"/>
      <c r="AD120" s="813"/>
      <c r="AE120" s="813"/>
      <c r="AF120" s="813"/>
      <c r="AG120" s="813"/>
      <c r="AH120" s="813"/>
    </row>
    <row r="121" spans="1:34" s="815" customFormat="1" ht="12.75">
      <c r="A121" s="65" t="s">
        <v>24</v>
      </c>
      <c r="B121" s="78">
        <v>706000</v>
      </c>
      <c r="C121" s="78">
        <v>133334</v>
      </c>
      <c r="D121" s="78">
        <v>133334</v>
      </c>
      <c r="E121" s="386">
        <v>18.885835694050993</v>
      </c>
      <c r="F121" s="78">
        <v>112667</v>
      </c>
      <c r="G121" s="813"/>
      <c r="H121" s="813"/>
      <c r="I121" s="813"/>
      <c r="J121" s="813"/>
      <c r="K121" s="813"/>
      <c r="L121" s="813"/>
      <c r="M121" s="813"/>
      <c r="N121" s="813"/>
      <c r="O121" s="813"/>
      <c r="P121" s="813"/>
      <c r="Q121" s="813"/>
      <c r="R121" s="813"/>
      <c r="S121" s="813"/>
      <c r="T121" s="813"/>
      <c r="U121" s="813"/>
      <c r="V121" s="813"/>
      <c r="W121" s="813"/>
      <c r="X121" s="813"/>
      <c r="Y121" s="813"/>
      <c r="Z121" s="813"/>
      <c r="AA121" s="813"/>
      <c r="AB121" s="813"/>
      <c r="AC121" s="813"/>
      <c r="AD121" s="813"/>
      <c r="AE121" s="813"/>
      <c r="AF121" s="813"/>
      <c r="AG121" s="813"/>
      <c r="AH121" s="813"/>
    </row>
    <row r="122" spans="1:34" s="815" customFormat="1" ht="12.75">
      <c r="A122" s="65" t="s">
        <v>25</v>
      </c>
      <c r="B122" s="78">
        <v>706000</v>
      </c>
      <c r="C122" s="78">
        <v>133334</v>
      </c>
      <c r="D122" s="78">
        <v>133334</v>
      </c>
      <c r="E122" s="386">
        <v>18.885835694050993</v>
      </c>
      <c r="F122" s="78">
        <v>112667</v>
      </c>
      <c r="G122" s="813"/>
      <c r="H122" s="813"/>
      <c r="I122" s="813"/>
      <c r="J122" s="813"/>
      <c r="K122" s="813"/>
      <c r="L122" s="813"/>
      <c r="M122" s="813"/>
      <c r="N122" s="813"/>
      <c r="O122" s="813"/>
      <c r="P122" s="813"/>
      <c r="Q122" s="813"/>
      <c r="R122" s="813"/>
      <c r="S122" s="813"/>
      <c r="T122" s="813"/>
      <c r="U122" s="813"/>
      <c r="V122" s="813"/>
      <c r="W122" s="813"/>
      <c r="X122" s="813"/>
      <c r="Y122" s="813"/>
      <c r="Z122" s="813"/>
      <c r="AA122" s="813"/>
      <c r="AB122" s="813"/>
      <c r="AC122" s="813"/>
      <c r="AD122" s="813"/>
      <c r="AE122" s="813"/>
      <c r="AF122" s="813"/>
      <c r="AG122" s="813"/>
      <c r="AH122" s="813"/>
    </row>
    <row r="123" spans="1:34" s="815" customFormat="1" ht="12.75">
      <c r="A123" s="65" t="s">
        <v>28</v>
      </c>
      <c r="B123" s="78">
        <v>706000</v>
      </c>
      <c r="C123" s="78">
        <v>133334</v>
      </c>
      <c r="D123" s="78">
        <v>20667</v>
      </c>
      <c r="E123" s="386">
        <v>2.927337110481586</v>
      </c>
      <c r="F123" s="78">
        <v>1499</v>
      </c>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row>
    <row r="124" spans="1:34" s="814" customFormat="1" ht="12.75">
      <c r="A124" s="65" t="s">
        <v>35</v>
      </c>
      <c r="B124" s="78">
        <v>706000</v>
      </c>
      <c r="C124" s="78">
        <v>133334</v>
      </c>
      <c r="D124" s="78">
        <v>20667</v>
      </c>
      <c r="E124" s="386">
        <v>2.927337110481586</v>
      </c>
      <c r="F124" s="78">
        <v>1499</v>
      </c>
      <c r="G124" s="813"/>
      <c r="H124" s="813"/>
      <c r="I124" s="813"/>
      <c r="J124" s="813"/>
      <c r="K124" s="813"/>
      <c r="L124" s="813"/>
      <c r="M124" s="813"/>
      <c r="N124" s="813"/>
      <c r="O124" s="813"/>
      <c r="P124" s="813"/>
      <c r="Q124" s="813"/>
      <c r="R124" s="813"/>
      <c r="S124" s="813"/>
      <c r="T124" s="813"/>
      <c r="U124" s="813"/>
      <c r="V124" s="813"/>
      <c r="W124" s="813"/>
      <c r="X124" s="813"/>
      <c r="Y124" s="813"/>
      <c r="Z124" s="813"/>
      <c r="AA124" s="813"/>
      <c r="AB124" s="813"/>
      <c r="AC124" s="813"/>
      <c r="AD124" s="813"/>
      <c r="AE124" s="813"/>
      <c r="AF124" s="813"/>
      <c r="AG124" s="813"/>
      <c r="AH124" s="813"/>
    </row>
    <row r="125" spans="1:34" s="814" customFormat="1" ht="12.75">
      <c r="A125" s="65" t="s">
        <v>37</v>
      </c>
      <c r="B125" s="78">
        <v>706000</v>
      </c>
      <c r="C125" s="78">
        <v>133334</v>
      </c>
      <c r="D125" s="78">
        <v>20667</v>
      </c>
      <c r="E125" s="386">
        <v>2.927337110481586</v>
      </c>
      <c r="F125" s="78">
        <v>1499</v>
      </c>
      <c r="G125" s="813"/>
      <c r="H125" s="813"/>
      <c r="I125" s="813"/>
      <c r="J125" s="813"/>
      <c r="K125" s="813"/>
      <c r="L125" s="813"/>
      <c r="M125" s="813"/>
      <c r="N125" s="813"/>
      <c r="O125" s="813"/>
      <c r="P125" s="813"/>
      <c r="Q125" s="813"/>
      <c r="R125" s="813"/>
      <c r="S125" s="813"/>
      <c r="T125" s="813"/>
      <c r="U125" s="813"/>
      <c r="V125" s="813"/>
      <c r="W125" s="813"/>
      <c r="X125" s="813"/>
      <c r="Y125" s="813"/>
      <c r="Z125" s="813"/>
      <c r="AA125" s="813"/>
      <c r="AB125" s="813"/>
      <c r="AC125" s="813"/>
      <c r="AD125" s="813"/>
      <c r="AE125" s="813"/>
      <c r="AF125" s="813"/>
      <c r="AG125" s="813"/>
      <c r="AH125" s="813"/>
    </row>
    <row r="126" spans="1:34" s="818" customFormat="1" ht="12.75">
      <c r="A126" s="184" t="s">
        <v>54</v>
      </c>
      <c r="B126" s="23"/>
      <c r="C126" s="23"/>
      <c r="D126" s="23"/>
      <c r="E126" s="810"/>
      <c r="F126" s="78"/>
      <c r="G126" s="817"/>
      <c r="H126" s="817"/>
      <c r="I126" s="817"/>
      <c r="J126" s="817"/>
      <c r="K126" s="817"/>
      <c r="L126" s="817"/>
      <c r="M126" s="817"/>
      <c r="N126" s="817"/>
      <c r="O126" s="817"/>
      <c r="P126" s="817"/>
      <c r="Q126" s="817"/>
      <c r="R126" s="817"/>
      <c r="S126" s="817"/>
      <c r="T126" s="817"/>
      <c r="U126" s="817"/>
      <c r="V126" s="817"/>
      <c r="W126" s="817"/>
      <c r="X126" s="817"/>
      <c r="Y126" s="817"/>
      <c r="Z126" s="817"/>
      <c r="AA126" s="817"/>
      <c r="AB126" s="817"/>
      <c r="AC126" s="817"/>
      <c r="AD126" s="817"/>
      <c r="AE126" s="817"/>
      <c r="AF126" s="817"/>
      <c r="AG126" s="817"/>
      <c r="AH126" s="817"/>
    </row>
    <row r="127" spans="1:34" s="797" customFormat="1" ht="12.75">
      <c r="A127" s="69" t="s">
        <v>47</v>
      </c>
      <c r="B127" s="78"/>
      <c r="C127" s="78"/>
      <c r="D127" s="78"/>
      <c r="E127" s="386"/>
      <c r="F127" s="78"/>
      <c r="G127" s="796"/>
      <c r="H127" s="796"/>
      <c r="I127" s="796"/>
      <c r="J127" s="796"/>
      <c r="K127" s="796"/>
      <c r="L127" s="796"/>
      <c r="M127" s="796"/>
      <c r="N127" s="796"/>
      <c r="O127" s="796"/>
      <c r="P127" s="796"/>
      <c r="Q127" s="796"/>
      <c r="R127" s="796"/>
      <c r="S127" s="796"/>
      <c r="T127" s="796"/>
      <c r="U127" s="796"/>
      <c r="V127" s="796"/>
      <c r="W127" s="796"/>
      <c r="X127" s="796"/>
      <c r="Y127" s="796"/>
      <c r="Z127" s="796"/>
      <c r="AA127" s="796"/>
      <c r="AB127" s="796"/>
      <c r="AC127" s="796"/>
      <c r="AD127" s="796"/>
      <c r="AE127" s="796"/>
      <c r="AF127" s="796"/>
      <c r="AG127" s="796"/>
      <c r="AH127" s="796"/>
    </row>
    <row r="128" spans="1:34" s="811" customFormat="1" ht="12.75">
      <c r="A128" s="68" t="s">
        <v>24</v>
      </c>
      <c r="B128" s="78">
        <v>7150256</v>
      </c>
      <c r="C128" s="78">
        <v>938015</v>
      </c>
      <c r="D128" s="78">
        <v>84435</v>
      </c>
      <c r="E128" s="386">
        <v>1.180866810922574</v>
      </c>
      <c r="F128" s="78">
        <v>76674</v>
      </c>
      <c r="G128" s="796"/>
      <c r="H128" s="796"/>
      <c r="I128" s="796"/>
      <c r="J128" s="796"/>
      <c r="K128" s="796"/>
      <c r="L128" s="796"/>
      <c r="M128" s="796"/>
      <c r="N128" s="796"/>
      <c r="O128" s="796"/>
      <c r="P128" s="796"/>
      <c r="Q128" s="796"/>
      <c r="R128" s="796"/>
      <c r="S128" s="796"/>
      <c r="T128" s="796"/>
      <c r="U128" s="796"/>
      <c r="V128" s="796"/>
      <c r="W128" s="796"/>
      <c r="X128" s="796"/>
      <c r="Y128" s="796"/>
      <c r="Z128" s="796"/>
      <c r="AA128" s="796"/>
      <c r="AB128" s="796"/>
      <c r="AC128" s="796"/>
      <c r="AD128" s="796"/>
      <c r="AE128" s="796"/>
      <c r="AF128" s="796"/>
      <c r="AG128" s="796"/>
      <c r="AH128" s="796"/>
    </row>
    <row r="129" spans="1:34" s="811" customFormat="1" ht="12.75">
      <c r="A129" s="68" t="s">
        <v>25</v>
      </c>
      <c r="B129" s="78">
        <v>1067583</v>
      </c>
      <c r="C129" s="78">
        <v>15972</v>
      </c>
      <c r="D129" s="78">
        <v>15972</v>
      </c>
      <c r="E129" s="386">
        <v>1.496089765385923</v>
      </c>
      <c r="F129" s="78">
        <v>8474</v>
      </c>
      <c r="G129" s="796"/>
      <c r="H129" s="796"/>
      <c r="I129" s="796"/>
      <c r="J129" s="796"/>
      <c r="K129" s="796"/>
      <c r="L129" s="796"/>
      <c r="M129" s="796"/>
      <c r="N129" s="796"/>
      <c r="O129" s="796"/>
      <c r="P129" s="796"/>
      <c r="Q129" s="796"/>
      <c r="R129" s="796"/>
      <c r="S129" s="796"/>
      <c r="T129" s="796"/>
      <c r="U129" s="796"/>
      <c r="V129" s="796"/>
      <c r="W129" s="796"/>
      <c r="X129" s="796"/>
      <c r="Y129" s="796"/>
      <c r="Z129" s="796"/>
      <c r="AA129" s="796"/>
      <c r="AB129" s="796"/>
      <c r="AC129" s="796"/>
      <c r="AD129" s="796"/>
      <c r="AE129" s="796"/>
      <c r="AF129" s="796"/>
      <c r="AG129" s="796"/>
      <c r="AH129" s="796"/>
    </row>
    <row r="130" spans="1:34" s="811" customFormat="1" ht="12.75">
      <c r="A130" s="68" t="s">
        <v>27</v>
      </c>
      <c r="B130" s="78">
        <v>6082673</v>
      </c>
      <c r="C130" s="78">
        <v>922043</v>
      </c>
      <c r="D130" s="78">
        <v>68463</v>
      </c>
      <c r="E130" s="386">
        <v>1.1255413532833345</v>
      </c>
      <c r="F130" s="78">
        <v>68200</v>
      </c>
      <c r="G130" s="796"/>
      <c r="H130" s="796"/>
      <c r="I130" s="796"/>
      <c r="J130" s="796"/>
      <c r="K130" s="796"/>
      <c r="L130" s="796"/>
      <c r="M130" s="796"/>
      <c r="N130" s="796"/>
      <c r="O130" s="796"/>
      <c r="P130" s="796"/>
      <c r="Q130" s="796"/>
      <c r="R130" s="796"/>
      <c r="S130" s="796"/>
      <c r="T130" s="796"/>
      <c r="U130" s="796"/>
      <c r="V130" s="796"/>
      <c r="W130" s="796"/>
      <c r="X130" s="796"/>
      <c r="Y130" s="796"/>
      <c r="Z130" s="796"/>
      <c r="AA130" s="796"/>
      <c r="AB130" s="796"/>
      <c r="AC130" s="796"/>
      <c r="AD130" s="796"/>
      <c r="AE130" s="796"/>
      <c r="AF130" s="796"/>
      <c r="AG130" s="796"/>
      <c r="AH130" s="796"/>
    </row>
    <row r="131" spans="1:34" s="811" customFormat="1" ht="12.75">
      <c r="A131" s="68" t="s">
        <v>28</v>
      </c>
      <c r="B131" s="78">
        <v>7150256</v>
      </c>
      <c r="C131" s="78">
        <v>938015</v>
      </c>
      <c r="D131" s="78">
        <v>73739</v>
      </c>
      <c r="E131" s="386">
        <v>1.0312777612437933</v>
      </c>
      <c r="F131" s="78">
        <v>73132</v>
      </c>
      <c r="G131" s="796"/>
      <c r="H131" s="796"/>
      <c r="I131" s="796"/>
      <c r="J131" s="796"/>
      <c r="K131" s="796"/>
      <c r="L131" s="796"/>
      <c r="M131" s="796"/>
      <c r="N131" s="796"/>
      <c r="O131" s="796"/>
      <c r="P131" s="796"/>
      <c r="Q131" s="796"/>
      <c r="R131" s="796"/>
      <c r="S131" s="796"/>
      <c r="T131" s="796"/>
      <c r="U131" s="796"/>
      <c r="V131" s="796"/>
      <c r="W131" s="796"/>
      <c r="X131" s="796"/>
      <c r="Y131" s="796"/>
      <c r="Z131" s="796"/>
      <c r="AA131" s="796"/>
      <c r="AB131" s="796"/>
      <c r="AC131" s="796"/>
      <c r="AD131" s="796"/>
      <c r="AE131" s="796"/>
      <c r="AF131" s="796"/>
      <c r="AG131" s="796"/>
      <c r="AH131" s="796"/>
    </row>
    <row r="132" spans="1:34" s="812" customFormat="1" ht="12.75">
      <c r="A132" s="68" t="s">
        <v>29</v>
      </c>
      <c r="B132" s="78">
        <v>3244928</v>
      </c>
      <c r="C132" s="78">
        <v>815281</v>
      </c>
      <c r="D132" s="78">
        <v>73609</v>
      </c>
      <c r="E132" s="386">
        <v>2.268432458285669</v>
      </c>
      <c r="F132" s="78">
        <v>73002</v>
      </c>
      <c r="G132" s="796"/>
      <c r="H132" s="796"/>
      <c r="I132" s="796"/>
      <c r="J132" s="796"/>
      <c r="K132" s="796"/>
      <c r="L132" s="796"/>
      <c r="M132" s="796"/>
      <c r="N132" s="796"/>
      <c r="O132" s="796"/>
      <c r="P132" s="796"/>
      <c r="Q132" s="796"/>
      <c r="R132" s="796"/>
      <c r="S132" s="796"/>
      <c r="T132" s="796"/>
      <c r="U132" s="796"/>
      <c r="V132" s="796"/>
      <c r="W132" s="796"/>
      <c r="X132" s="796"/>
      <c r="Y132" s="796"/>
      <c r="Z132" s="796"/>
      <c r="AA132" s="796"/>
      <c r="AB132" s="796"/>
      <c r="AC132" s="796"/>
      <c r="AD132" s="796"/>
      <c r="AE132" s="796"/>
      <c r="AF132" s="796"/>
      <c r="AG132" s="796"/>
      <c r="AH132" s="796"/>
    </row>
    <row r="133" spans="1:34" s="812" customFormat="1" ht="12.75">
      <c r="A133" s="68" t="s">
        <v>30</v>
      </c>
      <c r="B133" s="78">
        <v>3244928</v>
      </c>
      <c r="C133" s="78">
        <v>815281</v>
      </c>
      <c r="D133" s="78">
        <v>73609</v>
      </c>
      <c r="E133" s="386">
        <v>2.268432458285669</v>
      </c>
      <c r="F133" s="78">
        <v>73002</v>
      </c>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6"/>
      <c r="AC133" s="796"/>
      <c r="AD133" s="796"/>
      <c r="AE133" s="796"/>
      <c r="AF133" s="796"/>
      <c r="AG133" s="796"/>
      <c r="AH133" s="796"/>
    </row>
    <row r="134" spans="1:34" s="818" customFormat="1" ht="12.75">
      <c r="A134" s="65" t="s">
        <v>35</v>
      </c>
      <c r="B134" s="78">
        <v>3905328</v>
      </c>
      <c r="C134" s="78">
        <v>122734</v>
      </c>
      <c r="D134" s="78">
        <v>130</v>
      </c>
      <c r="E134" s="386">
        <v>0.00332878569994633</v>
      </c>
      <c r="F134" s="78">
        <v>130</v>
      </c>
      <c r="G134" s="817"/>
      <c r="H134" s="817"/>
      <c r="I134" s="817"/>
      <c r="J134" s="817"/>
      <c r="K134" s="817"/>
      <c r="L134" s="817"/>
      <c r="M134" s="817"/>
      <c r="N134" s="817"/>
      <c r="O134" s="817"/>
      <c r="P134" s="817"/>
      <c r="Q134" s="817"/>
      <c r="R134" s="817"/>
      <c r="S134" s="817"/>
      <c r="T134" s="817"/>
      <c r="U134" s="817"/>
      <c r="V134" s="817"/>
      <c r="W134" s="817"/>
      <c r="X134" s="817"/>
      <c r="Y134" s="817"/>
      <c r="Z134" s="817"/>
      <c r="AA134" s="817"/>
      <c r="AB134" s="817"/>
      <c r="AC134" s="817"/>
      <c r="AD134" s="817"/>
      <c r="AE134" s="817"/>
      <c r="AF134" s="817"/>
      <c r="AG134" s="817"/>
      <c r="AH134" s="817"/>
    </row>
    <row r="135" spans="1:34" s="818" customFormat="1" ht="12.75">
      <c r="A135" s="65" t="s">
        <v>36</v>
      </c>
      <c r="B135" s="78">
        <v>1354369</v>
      </c>
      <c r="C135" s="78">
        <v>122734</v>
      </c>
      <c r="D135" s="78">
        <v>130</v>
      </c>
      <c r="E135" s="386">
        <v>0.009598565826595264</v>
      </c>
      <c r="F135" s="78">
        <v>130</v>
      </c>
      <c r="G135" s="817"/>
      <c r="H135" s="817"/>
      <c r="I135" s="817"/>
      <c r="J135" s="817"/>
      <c r="K135" s="817"/>
      <c r="L135" s="817"/>
      <c r="M135" s="817"/>
      <c r="N135" s="817"/>
      <c r="O135" s="817"/>
      <c r="P135" s="817"/>
      <c r="Q135" s="817"/>
      <c r="R135" s="817"/>
      <c r="S135" s="817"/>
      <c r="T135" s="817"/>
      <c r="U135" s="817"/>
      <c r="V135" s="817"/>
      <c r="W135" s="817"/>
      <c r="X135" s="817"/>
      <c r="Y135" s="817"/>
      <c r="Z135" s="817"/>
      <c r="AA135" s="817"/>
      <c r="AB135" s="817"/>
      <c r="AC135" s="817"/>
      <c r="AD135" s="817"/>
      <c r="AE135" s="817"/>
      <c r="AF135" s="817"/>
      <c r="AG135" s="817"/>
      <c r="AH135" s="817"/>
    </row>
    <row r="136" spans="1:34" s="818" customFormat="1" ht="12.75">
      <c r="A136" s="65" t="s">
        <v>37</v>
      </c>
      <c r="B136" s="78">
        <v>2550959</v>
      </c>
      <c r="C136" s="78">
        <v>0</v>
      </c>
      <c r="D136" s="78">
        <v>0</v>
      </c>
      <c r="E136" s="386">
        <v>0</v>
      </c>
      <c r="F136" s="78">
        <v>0</v>
      </c>
      <c r="G136" s="817"/>
      <c r="H136" s="817"/>
      <c r="I136" s="817"/>
      <c r="J136" s="817"/>
      <c r="K136" s="817"/>
      <c r="L136" s="817"/>
      <c r="M136" s="817"/>
      <c r="N136" s="817"/>
      <c r="O136" s="817"/>
      <c r="P136" s="817"/>
      <c r="Q136" s="817"/>
      <c r="R136" s="817"/>
      <c r="S136" s="817"/>
      <c r="T136" s="817"/>
      <c r="U136" s="817"/>
      <c r="V136" s="817"/>
      <c r="W136" s="817"/>
      <c r="X136" s="817"/>
      <c r="Y136" s="817"/>
      <c r="Z136" s="817"/>
      <c r="AA136" s="817"/>
      <c r="AB136" s="817"/>
      <c r="AC136" s="817"/>
      <c r="AD136" s="817"/>
      <c r="AE136" s="817"/>
      <c r="AF136" s="817"/>
      <c r="AG136" s="817"/>
      <c r="AH136" s="817"/>
    </row>
    <row r="137" spans="1:34" s="814" customFormat="1" ht="25.5">
      <c r="A137" s="383" t="s">
        <v>43</v>
      </c>
      <c r="B137" s="78"/>
      <c r="C137" s="78"/>
      <c r="D137" s="78"/>
      <c r="E137" s="386"/>
      <c r="F137" s="78"/>
      <c r="G137" s="813"/>
      <c r="H137" s="813"/>
      <c r="I137" s="813"/>
      <c r="J137" s="813"/>
      <c r="K137" s="813"/>
      <c r="L137" s="813"/>
      <c r="M137" s="813"/>
      <c r="N137" s="813"/>
      <c r="O137" s="813"/>
      <c r="P137" s="813"/>
      <c r="Q137" s="813"/>
      <c r="R137" s="813"/>
      <c r="S137" s="813"/>
      <c r="T137" s="813"/>
      <c r="U137" s="813"/>
      <c r="V137" s="813"/>
      <c r="W137" s="813"/>
      <c r="X137" s="813"/>
      <c r="Y137" s="813"/>
      <c r="Z137" s="813"/>
      <c r="AA137" s="813"/>
      <c r="AB137" s="813"/>
      <c r="AC137" s="813"/>
      <c r="AD137" s="813"/>
      <c r="AE137" s="813"/>
      <c r="AF137" s="813"/>
      <c r="AG137" s="813"/>
      <c r="AH137" s="813"/>
    </row>
    <row r="138" spans="1:34" s="815" customFormat="1" ht="12.75">
      <c r="A138" s="65" t="s">
        <v>24</v>
      </c>
      <c r="B138" s="78">
        <v>5219453</v>
      </c>
      <c r="C138" s="78">
        <v>819679</v>
      </c>
      <c r="D138" s="78">
        <v>819679</v>
      </c>
      <c r="E138" s="386">
        <v>15.704308478302229</v>
      </c>
      <c r="F138" s="78">
        <v>658381</v>
      </c>
      <c r="G138" s="813"/>
      <c r="H138" s="813"/>
      <c r="I138" s="813"/>
      <c r="J138" s="813"/>
      <c r="K138" s="813"/>
      <c r="L138" s="813"/>
      <c r="M138" s="813"/>
      <c r="N138" s="813"/>
      <c r="O138" s="813"/>
      <c r="P138" s="813"/>
      <c r="Q138" s="813"/>
      <c r="R138" s="813"/>
      <c r="S138" s="813"/>
      <c r="T138" s="813"/>
      <c r="U138" s="813"/>
      <c r="V138" s="813"/>
      <c r="W138" s="813"/>
      <c r="X138" s="813"/>
      <c r="Y138" s="813"/>
      <c r="Z138" s="813"/>
      <c r="AA138" s="813"/>
      <c r="AB138" s="813"/>
      <c r="AC138" s="813"/>
      <c r="AD138" s="813"/>
      <c r="AE138" s="813"/>
      <c r="AF138" s="813"/>
      <c r="AG138" s="813"/>
      <c r="AH138" s="813"/>
    </row>
    <row r="139" spans="1:34" s="815" customFormat="1" ht="12.75">
      <c r="A139" s="65" t="s">
        <v>25</v>
      </c>
      <c r="B139" s="78">
        <v>5219453</v>
      </c>
      <c r="C139" s="78">
        <v>819679</v>
      </c>
      <c r="D139" s="78">
        <v>819679</v>
      </c>
      <c r="E139" s="386">
        <v>15.704308478302229</v>
      </c>
      <c r="F139" s="78">
        <v>658381</v>
      </c>
      <c r="G139" s="813"/>
      <c r="H139" s="813"/>
      <c r="I139" s="813"/>
      <c r="J139" s="813"/>
      <c r="K139" s="813"/>
      <c r="L139" s="813"/>
      <c r="M139" s="813"/>
      <c r="N139" s="813"/>
      <c r="O139" s="813"/>
      <c r="P139" s="813"/>
      <c r="Q139" s="813"/>
      <c r="R139" s="813"/>
      <c r="S139" s="813"/>
      <c r="T139" s="813"/>
      <c r="U139" s="813"/>
      <c r="V139" s="813"/>
      <c r="W139" s="813"/>
      <c r="X139" s="813"/>
      <c r="Y139" s="813"/>
      <c r="Z139" s="813"/>
      <c r="AA139" s="813"/>
      <c r="AB139" s="813"/>
      <c r="AC139" s="813"/>
      <c r="AD139" s="813"/>
      <c r="AE139" s="813"/>
      <c r="AF139" s="813"/>
      <c r="AG139" s="813"/>
      <c r="AH139" s="813"/>
    </row>
    <row r="140" spans="1:34" s="815" customFormat="1" ht="12.75">
      <c r="A140" s="65" t="s">
        <v>28</v>
      </c>
      <c r="B140" s="78">
        <v>5219453</v>
      </c>
      <c r="C140" s="78">
        <v>819679</v>
      </c>
      <c r="D140" s="78">
        <v>412848</v>
      </c>
      <c r="E140" s="386">
        <v>7.909794378836249</v>
      </c>
      <c r="F140" s="78">
        <v>321330</v>
      </c>
      <c r="G140" s="813"/>
      <c r="H140" s="813"/>
      <c r="I140" s="813"/>
      <c r="J140" s="813"/>
      <c r="K140" s="813"/>
      <c r="L140" s="813"/>
      <c r="M140" s="813"/>
      <c r="N140" s="813"/>
      <c r="O140" s="813"/>
      <c r="P140" s="813"/>
      <c r="Q140" s="813"/>
      <c r="R140" s="813"/>
      <c r="S140" s="813"/>
      <c r="T140" s="813"/>
      <c r="U140" s="813"/>
      <c r="V140" s="813"/>
      <c r="W140" s="813"/>
      <c r="X140" s="813"/>
      <c r="Y140" s="813"/>
      <c r="Z140" s="813"/>
      <c r="AA140" s="813"/>
      <c r="AB140" s="813"/>
      <c r="AC140" s="813"/>
      <c r="AD140" s="813"/>
      <c r="AE140" s="813"/>
      <c r="AF140" s="813"/>
      <c r="AG140" s="813"/>
      <c r="AH140" s="813"/>
    </row>
    <row r="141" spans="1:34" s="814" customFormat="1" ht="12.75">
      <c r="A141" s="65" t="s">
        <v>35</v>
      </c>
      <c r="B141" s="78">
        <v>5219453</v>
      </c>
      <c r="C141" s="78">
        <v>819679</v>
      </c>
      <c r="D141" s="78">
        <v>412848</v>
      </c>
      <c r="E141" s="386">
        <v>7.909794378836249</v>
      </c>
      <c r="F141" s="78">
        <v>321330</v>
      </c>
      <c r="G141" s="813"/>
      <c r="H141" s="813"/>
      <c r="I141" s="813"/>
      <c r="J141" s="813"/>
      <c r="K141" s="813"/>
      <c r="L141" s="813"/>
      <c r="M141" s="813"/>
      <c r="N141" s="813"/>
      <c r="O141" s="813"/>
      <c r="P141" s="813"/>
      <c r="Q141" s="813"/>
      <c r="R141" s="813"/>
      <c r="S141" s="813"/>
      <c r="T141" s="813"/>
      <c r="U141" s="813"/>
      <c r="V141" s="813"/>
      <c r="W141" s="813"/>
      <c r="X141" s="813"/>
      <c r="Y141" s="813"/>
      <c r="Z141" s="813"/>
      <c r="AA141" s="813"/>
      <c r="AB141" s="813"/>
      <c r="AC141" s="813"/>
      <c r="AD141" s="813"/>
      <c r="AE141" s="813"/>
      <c r="AF141" s="813"/>
      <c r="AG141" s="813"/>
      <c r="AH141" s="813"/>
    </row>
    <row r="142" spans="1:34" s="814" customFormat="1" ht="12.75">
      <c r="A142" s="65" t="s">
        <v>37</v>
      </c>
      <c r="B142" s="78">
        <v>5219453</v>
      </c>
      <c r="C142" s="78">
        <v>819679</v>
      </c>
      <c r="D142" s="78">
        <v>412848</v>
      </c>
      <c r="E142" s="386">
        <v>7.909794378836249</v>
      </c>
      <c r="F142" s="78">
        <v>321330</v>
      </c>
      <c r="G142" s="813"/>
      <c r="H142" s="813"/>
      <c r="I142" s="813"/>
      <c r="J142" s="813"/>
      <c r="K142" s="813"/>
      <c r="L142" s="813"/>
      <c r="M142" s="813"/>
      <c r="N142" s="813"/>
      <c r="O142" s="813"/>
      <c r="P142" s="813"/>
      <c r="Q142" s="813"/>
      <c r="R142" s="813"/>
      <c r="S142" s="813"/>
      <c r="T142" s="813"/>
      <c r="U142" s="813"/>
      <c r="V142" s="813"/>
      <c r="W142" s="813"/>
      <c r="X142" s="813"/>
      <c r="Y142" s="813"/>
      <c r="Z142" s="813"/>
      <c r="AA142" s="813"/>
      <c r="AB142" s="813"/>
      <c r="AC142" s="813"/>
      <c r="AD142" s="813"/>
      <c r="AE142" s="813"/>
      <c r="AF142" s="813"/>
      <c r="AG142" s="813"/>
      <c r="AH142" s="813"/>
    </row>
    <row r="143" spans="1:34" s="818" customFormat="1" ht="12.75">
      <c r="A143" s="69" t="s">
        <v>55</v>
      </c>
      <c r="B143" s="23"/>
      <c r="C143" s="23"/>
      <c r="D143" s="23"/>
      <c r="E143" s="810"/>
      <c r="F143" s="78"/>
      <c r="G143" s="817"/>
      <c r="H143" s="817"/>
      <c r="I143" s="817"/>
      <c r="J143" s="817"/>
      <c r="K143" s="817"/>
      <c r="L143" s="817"/>
      <c r="M143" s="817"/>
      <c r="N143" s="817"/>
      <c r="O143" s="817"/>
      <c r="P143" s="817"/>
      <c r="Q143" s="817"/>
      <c r="R143" s="817"/>
      <c r="S143" s="817"/>
      <c r="T143" s="817"/>
      <c r="U143" s="817"/>
      <c r="V143" s="817"/>
      <c r="W143" s="817"/>
      <c r="X143" s="817"/>
      <c r="Y143" s="817"/>
      <c r="Z143" s="817"/>
      <c r="AA143" s="817"/>
      <c r="AB143" s="817"/>
      <c r="AC143" s="817"/>
      <c r="AD143" s="817"/>
      <c r="AE143" s="817"/>
      <c r="AF143" s="817"/>
      <c r="AG143" s="817"/>
      <c r="AH143" s="817"/>
    </row>
    <row r="144" spans="1:34" s="797" customFormat="1" ht="12.75">
      <c r="A144" s="69" t="s">
        <v>47</v>
      </c>
      <c r="B144" s="78"/>
      <c r="C144" s="78"/>
      <c r="D144" s="78"/>
      <c r="E144" s="386"/>
      <c r="F144" s="78"/>
      <c r="G144" s="796"/>
      <c r="H144" s="796"/>
      <c r="I144" s="796"/>
      <c r="J144" s="796"/>
      <c r="K144" s="796"/>
      <c r="L144" s="796"/>
      <c r="M144" s="796"/>
      <c r="N144" s="796"/>
      <c r="O144" s="796"/>
      <c r="P144" s="796"/>
      <c r="Q144" s="796"/>
      <c r="R144" s="796"/>
      <c r="S144" s="796"/>
      <c r="T144" s="796"/>
      <c r="U144" s="796"/>
      <c r="V144" s="796"/>
      <c r="W144" s="796"/>
      <c r="X144" s="796"/>
      <c r="Y144" s="796"/>
      <c r="Z144" s="796"/>
      <c r="AA144" s="796"/>
      <c r="AB144" s="796"/>
      <c r="AC144" s="796"/>
      <c r="AD144" s="796"/>
      <c r="AE144" s="796"/>
      <c r="AF144" s="796"/>
      <c r="AG144" s="796"/>
      <c r="AH144" s="796"/>
    </row>
    <row r="145" spans="1:34" s="811" customFormat="1" ht="12.75">
      <c r="A145" s="68" t="s">
        <v>24</v>
      </c>
      <c r="B145" s="78">
        <v>1210737</v>
      </c>
      <c r="C145" s="78">
        <v>128142</v>
      </c>
      <c r="D145" s="78">
        <v>37261</v>
      </c>
      <c r="E145" s="386">
        <v>3.0775469817144434</v>
      </c>
      <c r="F145" s="78">
        <v>16768</v>
      </c>
      <c r="G145" s="796"/>
      <c r="H145" s="796"/>
      <c r="I145" s="796"/>
      <c r="J145" s="796"/>
      <c r="K145" s="796"/>
      <c r="L145" s="796"/>
      <c r="M145" s="796"/>
      <c r="N145" s="796"/>
      <c r="O145" s="796"/>
      <c r="P145" s="796"/>
      <c r="Q145" s="796"/>
      <c r="R145" s="796"/>
      <c r="S145" s="796"/>
      <c r="T145" s="796"/>
      <c r="U145" s="796"/>
      <c r="V145" s="796"/>
      <c r="W145" s="796"/>
      <c r="X145" s="796"/>
      <c r="Y145" s="796"/>
      <c r="Z145" s="796"/>
      <c r="AA145" s="796"/>
      <c r="AB145" s="796"/>
      <c r="AC145" s="796"/>
      <c r="AD145" s="796"/>
      <c r="AE145" s="796"/>
      <c r="AF145" s="796"/>
      <c r="AG145" s="796"/>
      <c r="AH145" s="796"/>
    </row>
    <row r="146" spans="1:34" s="811" customFormat="1" ht="12.75">
      <c r="A146" s="68" t="s">
        <v>25</v>
      </c>
      <c r="B146" s="78">
        <v>391685</v>
      </c>
      <c r="C146" s="78">
        <v>32894</v>
      </c>
      <c r="D146" s="78">
        <v>32894</v>
      </c>
      <c r="E146" s="386">
        <v>8.398074983724166</v>
      </c>
      <c r="F146" s="78">
        <v>16447</v>
      </c>
      <c r="G146" s="796"/>
      <c r="H146" s="796"/>
      <c r="I146" s="796"/>
      <c r="J146" s="796"/>
      <c r="K146" s="796"/>
      <c r="L146" s="796"/>
      <c r="M146" s="796"/>
      <c r="N146" s="796"/>
      <c r="O146" s="796"/>
      <c r="P146" s="796"/>
      <c r="Q146" s="796"/>
      <c r="R146" s="796"/>
      <c r="S146" s="796"/>
      <c r="T146" s="796"/>
      <c r="U146" s="796"/>
      <c r="V146" s="796"/>
      <c r="W146" s="796"/>
      <c r="X146" s="796"/>
      <c r="Y146" s="796"/>
      <c r="Z146" s="796"/>
      <c r="AA146" s="796"/>
      <c r="AB146" s="796"/>
      <c r="AC146" s="796"/>
      <c r="AD146" s="796"/>
      <c r="AE146" s="796"/>
      <c r="AF146" s="796"/>
      <c r="AG146" s="796"/>
      <c r="AH146" s="796"/>
    </row>
    <row r="147" spans="1:34" s="811" customFormat="1" ht="12.75">
      <c r="A147" s="68" t="s">
        <v>27</v>
      </c>
      <c r="B147" s="78">
        <v>819052</v>
      </c>
      <c r="C147" s="78">
        <v>95248</v>
      </c>
      <c r="D147" s="78">
        <v>4367</v>
      </c>
      <c r="E147" s="386">
        <v>0.5331773806791267</v>
      </c>
      <c r="F147" s="78">
        <v>321</v>
      </c>
      <c r="G147" s="796"/>
      <c r="H147" s="796"/>
      <c r="I147" s="796"/>
      <c r="J147" s="796"/>
      <c r="K147" s="796"/>
      <c r="L147" s="796"/>
      <c r="M147" s="796"/>
      <c r="N147" s="796"/>
      <c r="O147" s="796"/>
      <c r="P147" s="796"/>
      <c r="Q147" s="796"/>
      <c r="R147" s="796"/>
      <c r="S147" s="796"/>
      <c r="T147" s="796"/>
      <c r="U147" s="796"/>
      <c r="V147" s="796"/>
      <c r="W147" s="796"/>
      <c r="X147" s="796"/>
      <c r="Y147" s="796"/>
      <c r="Z147" s="796"/>
      <c r="AA147" s="796"/>
      <c r="AB147" s="796"/>
      <c r="AC147" s="796"/>
      <c r="AD147" s="796"/>
      <c r="AE147" s="796"/>
      <c r="AF147" s="796"/>
      <c r="AG147" s="796"/>
      <c r="AH147" s="796"/>
    </row>
    <row r="148" spans="1:34" s="811" customFormat="1" ht="12.75">
      <c r="A148" s="68" t="s">
        <v>28</v>
      </c>
      <c r="B148" s="78">
        <v>1210737</v>
      </c>
      <c r="C148" s="78">
        <v>128142</v>
      </c>
      <c r="D148" s="78">
        <v>37219</v>
      </c>
      <c r="E148" s="386">
        <v>3.074078020247172</v>
      </c>
      <c r="F148" s="78">
        <v>18761</v>
      </c>
      <c r="G148" s="796"/>
      <c r="H148" s="796"/>
      <c r="I148" s="796"/>
      <c r="J148" s="796"/>
      <c r="K148" s="796"/>
      <c r="L148" s="796"/>
      <c r="M148" s="796"/>
      <c r="N148" s="796"/>
      <c r="O148" s="796"/>
      <c r="P148" s="796"/>
      <c r="Q148" s="796"/>
      <c r="R148" s="796"/>
      <c r="S148" s="796"/>
      <c r="T148" s="796"/>
      <c r="U148" s="796"/>
      <c r="V148" s="796"/>
      <c r="W148" s="796"/>
      <c r="X148" s="796"/>
      <c r="Y148" s="796"/>
      <c r="Z148" s="796"/>
      <c r="AA148" s="796"/>
      <c r="AB148" s="796"/>
      <c r="AC148" s="796"/>
      <c r="AD148" s="796"/>
      <c r="AE148" s="796"/>
      <c r="AF148" s="796"/>
      <c r="AG148" s="796"/>
      <c r="AH148" s="796"/>
    </row>
    <row r="149" spans="1:34" s="812" customFormat="1" ht="12.75">
      <c r="A149" s="68" t="s">
        <v>29</v>
      </c>
      <c r="B149" s="78">
        <v>1210737</v>
      </c>
      <c r="C149" s="78">
        <v>128142</v>
      </c>
      <c r="D149" s="78">
        <v>37219</v>
      </c>
      <c r="E149" s="386">
        <v>3.074078020247172</v>
      </c>
      <c r="F149" s="78">
        <v>18761</v>
      </c>
      <c r="G149" s="796"/>
      <c r="H149" s="796"/>
      <c r="I149" s="796"/>
      <c r="J149" s="796"/>
      <c r="K149" s="796"/>
      <c r="L149" s="796"/>
      <c r="M149" s="796"/>
      <c r="N149" s="796"/>
      <c r="O149" s="796"/>
      <c r="P149" s="796"/>
      <c r="Q149" s="796"/>
      <c r="R149" s="796"/>
      <c r="S149" s="796"/>
      <c r="T149" s="796"/>
      <c r="U149" s="796"/>
      <c r="V149" s="796"/>
      <c r="W149" s="796"/>
      <c r="X149" s="796"/>
      <c r="Y149" s="796"/>
      <c r="Z149" s="796"/>
      <c r="AA149" s="796"/>
      <c r="AB149" s="796"/>
      <c r="AC149" s="796"/>
      <c r="AD149" s="796"/>
      <c r="AE149" s="796"/>
      <c r="AF149" s="796"/>
      <c r="AG149" s="796"/>
      <c r="AH149" s="796"/>
    </row>
    <row r="150" spans="1:34" s="818" customFormat="1" ht="12.75">
      <c r="A150" s="65" t="s">
        <v>31</v>
      </c>
      <c r="B150" s="78">
        <v>1210737</v>
      </c>
      <c r="C150" s="78">
        <v>128142</v>
      </c>
      <c r="D150" s="78">
        <v>37219</v>
      </c>
      <c r="E150" s="386">
        <v>3.074078020247172</v>
      </c>
      <c r="F150" s="78">
        <v>18761</v>
      </c>
      <c r="G150" s="817"/>
      <c r="H150" s="817"/>
      <c r="I150" s="817"/>
      <c r="J150" s="817"/>
      <c r="K150" s="817"/>
      <c r="L150" s="817"/>
      <c r="M150" s="817"/>
      <c r="N150" s="817"/>
      <c r="O150" s="817"/>
      <c r="P150" s="817"/>
      <c r="Q150" s="817"/>
      <c r="R150" s="817"/>
      <c r="S150" s="817"/>
      <c r="T150" s="817"/>
      <c r="U150" s="817"/>
      <c r="V150" s="817"/>
      <c r="W150" s="817"/>
      <c r="X150" s="817"/>
      <c r="Y150" s="817"/>
      <c r="Z150" s="817"/>
      <c r="AA150" s="817"/>
      <c r="AB150" s="817"/>
      <c r="AC150" s="817"/>
      <c r="AD150" s="817"/>
      <c r="AE150" s="817"/>
      <c r="AF150" s="817"/>
      <c r="AG150" s="817"/>
      <c r="AH150" s="817"/>
    </row>
    <row r="151" spans="1:34" s="818" customFormat="1" ht="12.75">
      <c r="A151" s="65" t="s">
        <v>32</v>
      </c>
      <c r="B151" s="78">
        <v>1210737</v>
      </c>
      <c r="C151" s="78">
        <v>128142</v>
      </c>
      <c r="D151" s="78">
        <v>37219</v>
      </c>
      <c r="E151" s="386">
        <v>3.074078020247172</v>
      </c>
      <c r="F151" s="78">
        <v>18761</v>
      </c>
      <c r="G151" s="817"/>
      <c r="H151" s="817"/>
      <c r="I151" s="817"/>
      <c r="J151" s="817"/>
      <c r="K151" s="817"/>
      <c r="L151" s="817"/>
      <c r="M151" s="817"/>
      <c r="N151" s="817"/>
      <c r="O151" s="817"/>
      <c r="P151" s="817"/>
      <c r="Q151" s="817"/>
      <c r="R151" s="817"/>
      <c r="S151" s="817"/>
      <c r="T151" s="817"/>
      <c r="U151" s="817"/>
      <c r="V151" s="817"/>
      <c r="W151" s="817"/>
      <c r="X151" s="817"/>
      <c r="Y151" s="817"/>
      <c r="Z151" s="817"/>
      <c r="AA151" s="817"/>
      <c r="AB151" s="817"/>
      <c r="AC151" s="817"/>
      <c r="AD151" s="817"/>
      <c r="AE151" s="817"/>
      <c r="AF151" s="817"/>
      <c r="AG151" s="817"/>
      <c r="AH151" s="817"/>
    </row>
    <row r="152" spans="1:34" s="814" customFormat="1" ht="25.5">
      <c r="A152" s="383" t="s">
        <v>43</v>
      </c>
      <c r="B152" s="78"/>
      <c r="C152" s="78"/>
      <c r="D152" s="78"/>
      <c r="E152" s="386"/>
      <c r="F152" s="78"/>
      <c r="G152" s="813"/>
      <c r="H152" s="813"/>
      <c r="I152" s="813"/>
      <c r="J152" s="813"/>
      <c r="K152" s="813"/>
      <c r="L152" s="813"/>
      <c r="M152" s="813"/>
      <c r="N152" s="813"/>
      <c r="O152" s="813"/>
      <c r="P152" s="813"/>
      <c r="Q152" s="813"/>
      <c r="R152" s="813"/>
      <c r="S152" s="813"/>
      <c r="T152" s="813"/>
      <c r="U152" s="813"/>
      <c r="V152" s="813"/>
      <c r="W152" s="813"/>
      <c r="X152" s="813"/>
      <c r="Y152" s="813"/>
      <c r="Z152" s="813"/>
      <c r="AA152" s="813"/>
      <c r="AB152" s="813"/>
      <c r="AC152" s="813"/>
      <c r="AD152" s="813"/>
      <c r="AE152" s="813"/>
      <c r="AF152" s="813"/>
      <c r="AG152" s="813"/>
      <c r="AH152" s="813"/>
    </row>
    <row r="153" spans="1:34" s="815" customFormat="1" ht="12.75">
      <c r="A153" s="65" t="s">
        <v>24</v>
      </c>
      <c r="B153" s="78">
        <v>584000</v>
      </c>
      <c r="C153" s="78">
        <v>190000</v>
      </c>
      <c r="D153" s="78">
        <v>97698</v>
      </c>
      <c r="E153" s="386">
        <v>16.729109589041098</v>
      </c>
      <c r="F153" s="78">
        <v>64350</v>
      </c>
      <c r="G153" s="813"/>
      <c r="H153" s="813"/>
      <c r="I153" s="813"/>
      <c r="J153" s="813"/>
      <c r="K153" s="813"/>
      <c r="L153" s="813"/>
      <c r="M153" s="813"/>
      <c r="N153" s="813"/>
      <c r="O153" s="813"/>
      <c r="P153" s="813"/>
      <c r="Q153" s="813"/>
      <c r="R153" s="813"/>
      <c r="S153" s="813"/>
      <c r="T153" s="813"/>
      <c r="U153" s="813"/>
      <c r="V153" s="813"/>
      <c r="W153" s="813"/>
      <c r="X153" s="813"/>
      <c r="Y153" s="813"/>
      <c r="Z153" s="813"/>
      <c r="AA153" s="813"/>
      <c r="AB153" s="813"/>
      <c r="AC153" s="813"/>
      <c r="AD153" s="813"/>
      <c r="AE153" s="813"/>
      <c r="AF153" s="813"/>
      <c r="AG153" s="813"/>
      <c r="AH153" s="813"/>
    </row>
    <row r="154" spans="1:34" s="815" customFormat="1" ht="12.75">
      <c r="A154" s="65" t="s">
        <v>25</v>
      </c>
      <c r="B154" s="78">
        <v>53000</v>
      </c>
      <c r="C154" s="78">
        <v>30000</v>
      </c>
      <c r="D154" s="78">
        <v>30000</v>
      </c>
      <c r="E154" s="386">
        <v>56.60377358490566</v>
      </c>
      <c r="F154" s="78">
        <v>15000</v>
      </c>
      <c r="G154" s="813"/>
      <c r="H154" s="813"/>
      <c r="I154" s="813"/>
      <c r="J154" s="813"/>
      <c r="K154" s="813"/>
      <c r="L154" s="813"/>
      <c r="M154" s="813"/>
      <c r="N154" s="813"/>
      <c r="O154" s="813"/>
      <c r="P154" s="813"/>
      <c r="Q154" s="813"/>
      <c r="R154" s="813"/>
      <c r="S154" s="813"/>
      <c r="T154" s="813"/>
      <c r="U154" s="813"/>
      <c r="V154" s="813"/>
      <c r="W154" s="813"/>
      <c r="X154" s="813"/>
      <c r="Y154" s="813"/>
      <c r="Z154" s="813"/>
      <c r="AA154" s="813"/>
      <c r="AB154" s="813"/>
      <c r="AC154" s="813"/>
      <c r="AD154" s="813"/>
      <c r="AE154" s="813"/>
      <c r="AF154" s="813"/>
      <c r="AG154" s="813"/>
      <c r="AH154" s="813"/>
    </row>
    <row r="155" spans="1:34" s="815" customFormat="1" ht="12.75">
      <c r="A155" s="65" t="s">
        <v>44</v>
      </c>
      <c r="B155" s="78">
        <v>531000</v>
      </c>
      <c r="C155" s="78">
        <v>160000</v>
      </c>
      <c r="D155" s="78">
        <v>67698</v>
      </c>
      <c r="E155" s="386">
        <v>12.749152542372883</v>
      </c>
      <c r="F155" s="78">
        <v>49350</v>
      </c>
      <c r="G155" s="813"/>
      <c r="H155" s="813"/>
      <c r="I155" s="813"/>
      <c r="J155" s="813"/>
      <c r="K155" s="813"/>
      <c r="L155" s="813"/>
      <c r="M155" s="813"/>
      <c r="N155" s="813"/>
      <c r="O155" s="813"/>
      <c r="P155" s="813"/>
      <c r="Q155" s="813"/>
      <c r="R155" s="813"/>
      <c r="S155" s="813"/>
      <c r="T155" s="813"/>
      <c r="U155" s="813"/>
      <c r="V155" s="813"/>
      <c r="W155" s="813"/>
      <c r="X155" s="813"/>
      <c r="Y155" s="813"/>
      <c r="Z155" s="813"/>
      <c r="AA155" s="813"/>
      <c r="AB155" s="813"/>
      <c r="AC155" s="813"/>
      <c r="AD155" s="813"/>
      <c r="AE155" s="813"/>
      <c r="AF155" s="813"/>
      <c r="AG155" s="813"/>
      <c r="AH155" s="813"/>
    </row>
    <row r="156" spans="1:34" s="815" customFormat="1" ht="12.75">
      <c r="A156" s="65" t="s">
        <v>28</v>
      </c>
      <c r="B156" s="78">
        <v>584000</v>
      </c>
      <c r="C156" s="78">
        <v>190000</v>
      </c>
      <c r="D156" s="78">
        <v>76170</v>
      </c>
      <c r="E156" s="386">
        <v>13.042808219178081</v>
      </c>
      <c r="F156" s="78">
        <v>57035</v>
      </c>
      <c r="G156" s="813"/>
      <c r="H156" s="813"/>
      <c r="I156" s="813"/>
      <c r="J156" s="813"/>
      <c r="K156" s="813"/>
      <c r="L156" s="813"/>
      <c r="M156" s="813"/>
      <c r="N156" s="813"/>
      <c r="O156" s="813"/>
      <c r="P156" s="813"/>
      <c r="Q156" s="813"/>
      <c r="R156" s="813"/>
      <c r="S156" s="813"/>
      <c r="T156" s="813"/>
      <c r="U156" s="813"/>
      <c r="V156" s="813"/>
      <c r="W156" s="813"/>
      <c r="X156" s="813"/>
      <c r="Y156" s="813"/>
      <c r="Z156" s="813"/>
      <c r="AA156" s="813"/>
      <c r="AB156" s="813"/>
      <c r="AC156" s="813"/>
      <c r="AD156" s="813"/>
      <c r="AE156" s="813"/>
      <c r="AF156" s="813"/>
      <c r="AG156" s="813"/>
      <c r="AH156" s="813"/>
    </row>
    <row r="157" spans="1:34" s="814" customFormat="1" ht="12.75">
      <c r="A157" s="65" t="s">
        <v>35</v>
      </c>
      <c r="B157" s="78">
        <v>584000</v>
      </c>
      <c r="C157" s="78">
        <v>190000</v>
      </c>
      <c r="D157" s="78">
        <v>76170</v>
      </c>
      <c r="E157" s="386">
        <v>13.042808219178081</v>
      </c>
      <c r="F157" s="78">
        <v>57035</v>
      </c>
      <c r="G157" s="813"/>
      <c r="H157" s="813"/>
      <c r="I157" s="813"/>
      <c r="J157" s="813"/>
      <c r="K157" s="813"/>
      <c r="L157" s="813"/>
      <c r="M157" s="813"/>
      <c r="N157" s="813"/>
      <c r="O157" s="813"/>
      <c r="P157" s="813"/>
      <c r="Q157" s="813"/>
      <c r="R157" s="813"/>
      <c r="S157" s="813"/>
      <c r="T157" s="813"/>
      <c r="U157" s="813"/>
      <c r="V157" s="813"/>
      <c r="W157" s="813"/>
      <c r="X157" s="813"/>
      <c r="Y157" s="813"/>
      <c r="Z157" s="813"/>
      <c r="AA157" s="813"/>
      <c r="AB157" s="813"/>
      <c r="AC157" s="813"/>
      <c r="AD157" s="813"/>
      <c r="AE157" s="813"/>
      <c r="AF157" s="813"/>
      <c r="AG157" s="813"/>
      <c r="AH157" s="813"/>
    </row>
    <row r="158" spans="1:34" s="814" customFormat="1" ht="12.75">
      <c r="A158" s="65" t="s">
        <v>37</v>
      </c>
      <c r="B158" s="78">
        <v>584000</v>
      </c>
      <c r="C158" s="78">
        <v>190000</v>
      </c>
      <c r="D158" s="78">
        <v>76170</v>
      </c>
      <c r="E158" s="386">
        <v>13.042808219178081</v>
      </c>
      <c r="F158" s="78">
        <v>57035</v>
      </c>
      <c r="G158" s="813"/>
      <c r="H158" s="813"/>
      <c r="I158" s="813"/>
      <c r="J158" s="813"/>
      <c r="K158" s="813"/>
      <c r="L158" s="813"/>
      <c r="M158" s="813"/>
      <c r="N158" s="813"/>
      <c r="O158" s="813"/>
      <c r="P158" s="813"/>
      <c r="Q158" s="813"/>
      <c r="R158" s="813"/>
      <c r="S158" s="813"/>
      <c r="T158" s="813"/>
      <c r="U158" s="813"/>
      <c r="V158" s="813"/>
      <c r="W158" s="813"/>
      <c r="X158" s="813"/>
      <c r="Y158" s="813"/>
      <c r="Z158" s="813"/>
      <c r="AA158" s="813"/>
      <c r="AB158" s="813"/>
      <c r="AC158" s="813"/>
      <c r="AD158" s="813"/>
      <c r="AE158" s="813"/>
      <c r="AF158" s="813"/>
      <c r="AG158" s="813"/>
      <c r="AH158" s="813"/>
    </row>
    <row r="159" spans="1:34" s="818" customFormat="1" ht="12.75">
      <c r="A159" s="69" t="s">
        <v>56</v>
      </c>
      <c r="B159" s="23"/>
      <c r="C159" s="23"/>
      <c r="D159" s="23"/>
      <c r="E159" s="810"/>
      <c r="F159" s="78"/>
      <c r="G159" s="817"/>
      <c r="H159" s="817"/>
      <c r="I159" s="817"/>
      <c r="J159" s="817"/>
      <c r="K159" s="817"/>
      <c r="L159" s="817"/>
      <c r="M159" s="817"/>
      <c r="N159" s="817"/>
      <c r="O159" s="817"/>
      <c r="P159" s="817"/>
      <c r="Q159" s="817"/>
      <c r="R159" s="817"/>
      <c r="S159" s="817"/>
      <c r="T159" s="817"/>
      <c r="U159" s="817"/>
      <c r="V159" s="817"/>
      <c r="W159" s="817"/>
      <c r="X159" s="817"/>
      <c r="Y159" s="817"/>
      <c r="Z159" s="817"/>
      <c r="AA159" s="817"/>
      <c r="AB159" s="817"/>
      <c r="AC159" s="817"/>
      <c r="AD159" s="817"/>
      <c r="AE159" s="817"/>
      <c r="AF159" s="817"/>
      <c r="AG159" s="817"/>
      <c r="AH159" s="817"/>
    </row>
    <row r="160" spans="1:34" s="797" customFormat="1" ht="12.75">
      <c r="A160" s="69" t="s">
        <v>47</v>
      </c>
      <c r="B160" s="78"/>
      <c r="C160" s="78"/>
      <c r="D160" s="78"/>
      <c r="E160" s="386"/>
      <c r="F160" s="78"/>
      <c r="G160" s="796"/>
      <c r="H160" s="796"/>
      <c r="I160" s="796"/>
      <c r="J160" s="796"/>
      <c r="K160" s="796"/>
      <c r="L160" s="796"/>
      <c r="M160" s="796"/>
      <c r="N160" s="796"/>
      <c r="O160" s="796"/>
      <c r="P160" s="796"/>
      <c r="Q160" s="796"/>
      <c r="R160" s="796"/>
      <c r="S160" s="796"/>
      <c r="T160" s="796"/>
      <c r="U160" s="796"/>
      <c r="V160" s="796"/>
      <c r="W160" s="796"/>
      <c r="X160" s="796"/>
      <c r="Y160" s="796"/>
      <c r="Z160" s="796"/>
      <c r="AA160" s="796"/>
      <c r="AB160" s="796"/>
      <c r="AC160" s="796"/>
      <c r="AD160" s="796"/>
      <c r="AE160" s="796"/>
      <c r="AF160" s="796"/>
      <c r="AG160" s="796"/>
      <c r="AH160" s="796"/>
    </row>
    <row r="161" spans="1:34" s="811" customFormat="1" ht="12.75">
      <c r="A161" s="68" t="s">
        <v>24</v>
      </c>
      <c r="B161" s="78">
        <v>4296380</v>
      </c>
      <c r="C161" s="78">
        <v>450029</v>
      </c>
      <c r="D161" s="78">
        <v>82715</v>
      </c>
      <c r="E161" s="386">
        <v>1.925225422332289</v>
      </c>
      <c r="F161" s="78">
        <v>72321</v>
      </c>
      <c r="G161" s="796"/>
      <c r="H161" s="796"/>
      <c r="I161" s="796"/>
      <c r="J161" s="796"/>
      <c r="K161" s="796"/>
      <c r="L161" s="796"/>
      <c r="M161" s="796"/>
      <c r="N161" s="796"/>
      <c r="O161" s="796"/>
      <c r="P161" s="796"/>
      <c r="Q161" s="796"/>
      <c r="R161" s="796"/>
      <c r="S161" s="796"/>
      <c r="T161" s="796"/>
      <c r="U161" s="796"/>
      <c r="V161" s="796"/>
      <c r="W161" s="796"/>
      <c r="X161" s="796"/>
      <c r="Y161" s="796"/>
      <c r="Z161" s="796"/>
      <c r="AA161" s="796"/>
      <c r="AB161" s="796"/>
      <c r="AC161" s="796"/>
      <c r="AD161" s="796"/>
      <c r="AE161" s="796"/>
      <c r="AF161" s="796"/>
      <c r="AG161" s="796"/>
      <c r="AH161" s="796"/>
    </row>
    <row r="162" spans="1:34" s="811" customFormat="1" ht="12.75">
      <c r="A162" s="68" t="s">
        <v>25</v>
      </c>
      <c r="B162" s="78">
        <v>433392</v>
      </c>
      <c r="C162" s="78">
        <v>14136</v>
      </c>
      <c r="D162" s="78">
        <v>14136</v>
      </c>
      <c r="E162" s="386">
        <v>3.261712260493964</v>
      </c>
      <c r="F162" s="78">
        <v>3742</v>
      </c>
      <c r="G162" s="796"/>
      <c r="H162" s="796"/>
      <c r="I162" s="796"/>
      <c r="J162" s="796"/>
      <c r="K162" s="796"/>
      <c r="L162" s="796"/>
      <c r="M162" s="796"/>
      <c r="N162" s="796"/>
      <c r="O162" s="796"/>
      <c r="P162" s="796"/>
      <c r="Q162" s="796"/>
      <c r="R162" s="796"/>
      <c r="S162" s="796"/>
      <c r="T162" s="796"/>
      <c r="U162" s="796"/>
      <c r="V162" s="796"/>
      <c r="W162" s="796"/>
      <c r="X162" s="796"/>
      <c r="Y162" s="796"/>
      <c r="Z162" s="796"/>
      <c r="AA162" s="796"/>
      <c r="AB162" s="796"/>
      <c r="AC162" s="796"/>
      <c r="AD162" s="796"/>
      <c r="AE162" s="796"/>
      <c r="AF162" s="796"/>
      <c r="AG162" s="796"/>
      <c r="AH162" s="796"/>
    </row>
    <row r="163" spans="1:34" s="815" customFormat="1" ht="12.75">
      <c r="A163" s="65" t="s">
        <v>26</v>
      </c>
      <c r="B163" s="78">
        <v>687201</v>
      </c>
      <c r="C163" s="78">
        <v>7980</v>
      </c>
      <c r="D163" s="78">
        <v>0</v>
      </c>
      <c r="E163" s="386">
        <v>0</v>
      </c>
      <c r="F163" s="78">
        <v>0</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row>
    <row r="164" spans="1:34" s="811" customFormat="1" ht="12.75">
      <c r="A164" s="68" t="s">
        <v>27</v>
      </c>
      <c r="B164" s="78">
        <v>3175787</v>
      </c>
      <c r="C164" s="78">
        <v>427913</v>
      </c>
      <c r="D164" s="78">
        <v>68579</v>
      </c>
      <c r="E164" s="386">
        <v>2.159433236548925</v>
      </c>
      <c r="F164" s="78">
        <v>68579</v>
      </c>
      <c r="G164" s="796"/>
      <c r="H164" s="796"/>
      <c r="I164" s="796"/>
      <c r="J164" s="796"/>
      <c r="K164" s="796"/>
      <c r="L164" s="796"/>
      <c r="M164" s="796"/>
      <c r="N164" s="796"/>
      <c r="O164" s="796"/>
      <c r="P164" s="796"/>
      <c r="Q164" s="796"/>
      <c r="R164" s="796"/>
      <c r="S164" s="796"/>
      <c r="T164" s="796"/>
      <c r="U164" s="796"/>
      <c r="V164" s="796"/>
      <c r="W164" s="796"/>
      <c r="X164" s="796"/>
      <c r="Y164" s="796"/>
      <c r="Z164" s="796"/>
      <c r="AA164" s="796"/>
      <c r="AB164" s="796"/>
      <c r="AC164" s="796"/>
      <c r="AD164" s="796"/>
      <c r="AE164" s="796"/>
      <c r="AF164" s="796"/>
      <c r="AG164" s="796"/>
      <c r="AH164" s="796"/>
    </row>
    <row r="165" spans="1:34" s="811" customFormat="1" ht="12.75">
      <c r="A165" s="68" t="s">
        <v>28</v>
      </c>
      <c r="B165" s="78">
        <v>4296380</v>
      </c>
      <c r="C165" s="78">
        <v>450029</v>
      </c>
      <c r="D165" s="78">
        <v>68579</v>
      </c>
      <c r="E165" s="386">
        <v>1.596204246365545</v>
      </c>
      <c r="F165" s="78">
        <v>68579</v>
      </c>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row>
    <row r="166" spans="1:34" s="812" customFormat="1" ht="12.75">
      <c r="A166" s="68" t="s">
        <v>29</v>
      </c>
      <c r="B166" s="78">
        <v>2304494</v>
      </c>
      <c r="C166" s="78">
        <v>450029</v>
      </c>
      <c r="D166" s="78">
        <v>68579</v>
      </c>
      <c r="E166" s="386">
        <v>2.9758810393951993</v>
      </c>
      <c r="F166" s="78">
        <v>68579</v>
      </c>
      <c r="G166" s="796"/>
      <c r="H166" s="796"/>
      <c r="I166" s="796"/>
      <c r="J166" s="796"/>
      <c r="K166" s="796"/>
      <c r="L166" s="796"/>
      <c r="M166" s="796"/>
      <c r="N166" s="796"/>
      <c r="O166" s="796"/>
      <c r="P166" s="796"/>
      <c r="Q166" s="796"/>
      <c r="R166" s="796"/>
      <c r="S166" s="796"/>
      <c r="T166" s="796"/>
      <c r="U166" s="796"/>
      <c r="V166" s="796"/>
      <c r="W166" s="796"/>
      <c r="X166" s="796"/>
      <c r="Y166" s="796"/>
      <c r="Z166" s="796"/>
      <c r="AA166" s="796"/>
      <c r="AB166" s="796"/>
      <c r="AC166" s="796"/>
      <c r="AD166" s="796"/>
      <c r="AE166" s="796"/>
      <c r="AF166" s="796"/>
      <c r="AG166" s="796"/>
      <c r="AH166" s="796"/>
    </row>
    <row r="167" spans="1:34" s="812" customFormat="1" ht="12.75">
      <c r="A167" s="68" t="s">
        <v>30</v>
      </c>
      <c r="B167" s="78">
        <v>2304494</v>
      </c>
      <c r="C167" s="78">
        <v>450029</v>
      </c>
      <c r="D167" s="78">
        <v>68579</v>
      </c>
      <c r="E167" s="386">
        <v>2.9758810393951993</v>
      </c>
      <c r="F167" s="78">
        <v>68579</v>
      </c>
      <c r="G167" s="796"/>
      <c r="H167" s="796"/>
      <c r="I167" s="796"/>
      <c r="J167" s="796"/>
      <c r="K167" s="796"/>
      <c r="L167" s="796"/>
      <c r="M167" s="796"/>
      <c r="N167" s="796"/>
      <c r="O167" s="796"/>
      <c r="P167" s="796"/>
      <c r="Q167" s="796"/>
      <c r="R167" s="796"/>
      <c r="S167" s="796"/>
      <c r="T167" s="796"/>
      <c r="U167" s="796"/>
      <c r="V167" s="796"/>
      <c r="W167" s="796"/>
      <c r="X167" s="796"/>
      <c r="Y167" s="796"/>
      <c r="Z167" s="796"/>
      <c r="AA167" s="796"/>
      <c r="AB167" s="796"/>
      <c r="AC167" s="796"/>
      <c r="AD167" s="796"/>
      <c r="AE167" s="796"/>
      <c r="AF167" s="796"/>
      <c r="AG167" s="796"/>
      <c r="AH167" s="796"/>
    </row>
    <row r="168" spans="1:34" s="818" customFormat="1" ht="12.75">
      <c r="A168" s="65" t="s">
        <v>35</v>
      </c>
      <c r="B168" s="78">
        <v>1991886</v>
      </c>
      <c r="C168" s="78">
        <v>0</v>
      </c>
      <c r="D168" s="78">
        <v>0</v>
      </c>
      <c r="E168" s="386">
        <v>0</v>
      </c>
      <c r="F168" s="78">
        <v>0</v>
      </c>
      <c r="G168" s="817"/>
      <c r="H168" s="817"/>
      <c r="I168" s="817"/>
      <c r="J168" s="817"/>
      <c r="K168" s="817"/>
      <c r="L168" s="817"/>
      <c r="M168" s="817"/>
      <c r="N168" s="817"/>
      <c r="O168" s="817"/>
      <c r="P168" s="817"/>
      <c r="Q168" s="817"/>
      <c r="R168" s="817"/>
      <c r="S168" s="817"/>
      <c r="T168" s="817"/>
      <c r="U168" s="817"/>
      <c r="V168" s="817"/>
      <c r="W168" s="817"/>
      <c r="X168" s="817"/>
      <c r="Y168" s="817"/>
      <c r="Z168" s="817"/>
      <c r="AA168" s="817"/>
      <c r="AB168" s="817"/>
      <c r="AC168" s="817"/>
      <c r="AD168" s="817"/>
      <c r="AE168" s="817"/>
      <c r="AF168" s="817"/>
      <c r="AG168" s="817"/>
      <c r="AH168" s="817"/>
    </row>
    <row r="169" spans="1:34" s="818" customFormat="1" ht="12.75">
      <c r="A169" s="65" t="s">
        <v>36</v>
      </c>
      <c r="B169" s="78">
        <v>1814374</v>
      </c>
      <c r="C169" s="78">
        <v>0</v>
      </c>
      <c r="D169" s="78">
        <v>0</v>
      </c>
      <c r="E169" s="386">
        <v>0</v>
      </c>
      <c r="F169" s="78">
        <v>0</v>
      </c>
      <c r="G169" s="817"/>
      <c r="H169" s="817"/>
      <c r="I169" s="817"/>
      <c r="J169" s="817"/>
      <c r="K169" s="817"/>
      <c r="L169" s="817"/>
      <c r="M169" s="817"/>
      <c r="N169" s="817"/>
      <c r="O169" s="817"/>
      <c r="P169" s="817"/>
      <c r="Q169" s="817"/>
      <c r="R169" s="817"/>
      <c r="S169" s="817"/>
      <c r="T169" s="817"/>
      <c r="U169" s="817"/>
      <c r="V169" s="817"/>
      <c r="W169" s="817"/>
      <c r="X169" s="817"/>
      <c r="Y169" s="817"/>
      <c r="Z169" s="817"/>
      <c r="AA169" s="817"/>
      <c r="AB169" s="817"/>
      <c r="AC169" s="817"/>
      <c r="AD169" s="817"/>
      <c r="AE169" s="817"/>
      <c r="AF169" s="817"/>
      <c r="AG169" s="817"/>
      <c r="AH169" s="817"/>
    </row>
    <row r="170" spans="1:34" s="818" customFormat="1" ht="12.75">
      <c r="A170" s="65" t="s">
        <v>37</v>
      </c>
      <c r="B170" s="78">
        <v>177512</v>
      </c>
      <c r="C170" s="78">
        <v>0</v>
      </c>
      <c r="D170" s="78">
        <v>0</v>
      </c>
      <c r="E170" s="386">
        <v>0</v>
      </c>
      <c r="F170" s="78">
        <v>0</v>
      </c>
      <c r="G170" s="817"/>
      <c r="H170" s="817"/>
      <c r="I170" s="817"/>
      <c r="J170" s="817"/>
      <c r="K170" s="817"/>
      <c r="L170" s="817"/>
      <c r="M170" s="817"/>
      <c r="N170" s="817"/>
      <c r="O170" s="817"/>
      <c r="P170" s="817"/>
      <c r="Q170" s="817"/>
      <c r="R170" s="817"/>
      <c r="S170" s="817"/>
      <c r="T170" s="817"/>
      <c r="U170" s="817"/>
      <c r="V170" s="817"/>
      <c r="W170" s="817"/>
      <c r="X170" s="817"/>
      <c r="Y170" s="817"/>
      <c r="Z170" s="817"/>
      <c r="AA170" s="817"/>
      <c r="AB170" s="817"/>
      <c r="AC170" s="817"/>
      <c r="AD170" s="817"/>
      <c r="AE170" s="817"/>
      <c r="AF170" s="817"/>
      <c r="AG170" s="817"/>
      <c r="AH170" s="817"/>
    </row>
    <row r="171" spans="1:34" s="814" customFormat="1" ht="12.75">
      <c r="A171" s="69" t="s">
        <v>40</v>
      </c>
      <c r="B171" s="78"/>
      <c r="C171" s="78"/>
      <c r="D171" s="78"/>
      <c r="E171" s="386"/>
      <c r="F171" s="78"/>
      <c r="G171" s="813"/>
      <c r="H171" s="813"/>
      <c r="I171" s="813"/>
      <c r="J171" s="813"/>
      <c r="K171" s="813"/>
      <c r="L171" s="813"/>
      <c r="M171" s="813"/>
      <c r="N171" s="813"/>
      <c r="O171" s="813"/>
      <c r="P171" s="813"/>
      <c r="Q171" s="813"/>
      <c r="R171" s="813"/>
      <c r="S171" s="813"/>
      <c r="T171" s="813"/>
      <c r="U171" s="813"/>
      <c r="V171" s="813"/>
      <c r="W171" s="813"/>
      <c r="X171" s="813"/>
      <c r="Y171" s="813"/>
      <c r="Z171" s="813"/>
      <c r="AA171" s="813"/>
      <c r="AB171" s="813"/>
      <c r="AC171" s="813"/>
      <c r="AD171" s="813"/>
      <c r="AE171" s="813"/>
      <c r="AF171" s="813"/>
      <c r="AG171" s="813"/>
      <c r="AH171" s="813"/>
    </row>
    <row r="172" spans="1:34" s="815" customFormat="1" ht="12.75">
      <c r="A172" s="65" t="s">
        <v>24</v>
      </c>
      <c r="B172" s="78">
        <v>36465640</v>
      </c>
      <c r="C172" s="78">
        <v>2585888</v>
      </c>
      <c r="D172" s="78">
        <v>756999</v>
      </c>
      <c r="E172" s="386">
        <v>2.0759240753761623</v>
      </c>
      <c r="F172" s="78">
        <v>50000</v>
      </c>
      <c r="G172" s="813"/>
      <c r="H172" s="813"/>
      <c r="I172" s="813"/>
      <c r="J172" s="813"/>
      <c r="K172" s="813"/>
      <c r="L172" s="813"/>
      <c r="M172" s="813"/>
      <c r="N172" s="813"/>
      <c r="O172" s="813"/>
      <c r="P172" s="813"/>
      <c r="Q172" s="813"/>
      <c r="R172" s="813"/>
      <c r="S172" s="813"/>
      <c r="T172" s="813"/>
      <c r="U172" s="813"/>
      <c r="V172" s="813"/>
      <c r="W172" s="813"/>
      <c r="X172" s="813"/>
      <c r="Y172" s="813"/>
      <c r="Z172" s="813"/>
      <c r="AA172" s="813"/>
      <c r="AB172" s="813"/>
      <c r="AC172" s="813"/>
      <c r="AD172" s="813"/>
      <c r="AE172" s="813"/>
      <c r="AF172" s="813"/>
      <c r="AG172" s="813"/>
      <c r="AH172" s="813"/>
    </row>
    <row r="173" spans="1:34" s="815" customFormat="1" ht="12.75">
      <c r="A173" s="65" t="s">
        <v>25</v>
      </c>
      <c r="B173" s="78">
        <v>8887578</v>
      </c>
      <c r="C173" s="78">
        <v>300000</v>
      </c>
      <c r="D173" s="78">
        <v>300000</v>
      </c>
      <c r="E173" s="386">
        <v>3.3754978015382817</v>
      </c>
      <c r="F173" s="78">
        <v>50000</v>
      </c>
      <c r="G173" s="813"/>
      <c r="H173" s="813"/>
      <c r="I173" s="813"/>
      <c r="J173" s="813"/>
      <c r="K173" s="813"/>
      <c r="L173" s="813"/>
      <c r="M173" s="813"/>
      <c r="N173" s="813"/>
      <c r="O173" s="813"/>
      <c r="P173" s="813"/>
      <c r="Q173" s="813"/>
      <c r="R173" s="813"/>
      <c r="S173" s="813"/>
      <c r="T173" s="813"/>
      <c r="U173" s="813"/>
      <c r="V173" s="813"/>
      <c r="W173" s="813"/>
      <c r="X173" s="813"/>
      <c r="Y173" s="813"/>
      <c r="Z173" s="813"/>
      <c r="AA173" s="813"/>
      <c r="AB173" s="813"/>
      <c r="AC173" s="813"/>
      <c r="AD173" s="813"/>
      <c r="AE173" s="813"/>
      <c r="AF173" s="813"/>
      <c r="AG173" s="813"/>
      <c r="AH173" s="813"/>
    </row>
    <row r="174" spans="1:34" s="815" customFormat="1" ht="12.75">
      <c r="A174" s="65" t="s">
        <v>26</v>
      </c>
      <c r="B174" s="78">
        <v>100000</v>
      </c>
      <c r="C174" s="78">
        <v>100000</v>
      </c>
      <c r="D174" s="78">
        <v>8226</v>
      </c>
      <c r="E174" s="386">
        <v>8.225999999999999</v>
      </c>
      <c r="F174" s="78">
        <v>0</v>
      </c>
      <c r="G174" s="813"/>
      <c r="H174" s="813"/>
      <c r="I174" s="813"/>
      <c r="J174" s="813"/>
      <c r="K174" s="813"/>
      <c r="L174" s="813"/>
      <c r="M174" s="813"/>
      <c r="N174" s="813"/>
      <c r="O174" s="813"/>
      <c r="P174" s="813"/>
      <c r="Q174" s="813"/>
      <c r="R174" s="813"/>
      <c r="S174" s="813"/>
      <c r="T174" s="813"/>
      <c r="U174" s="813"/>
      <c r="V174" s="813"/>
      <c r="W174" s="813"/>
      <c r="X174" s="813"/>
      <c r="Y174" s="813"/>
      <c r="Z174" s="813"/>
      <c r="AA174" s="813"/>
      <c r="AB174" s="813"/>
      <c r="AC174" s="813"/>
      <c r="AD174" s="813"/>
      <c r="AE174" s="813"/>
      <c r="AF174" s="813"/>
      <c r="AG174" s="813"/>
      <c r="AH174" s="813"/>
    </row>
    <row r="175" spans="1:34" s="815" customFormat="1" ht="12.75">
      <c r="A175" s="65" t="s">
        <v>27</v>
      </c>
      <c r="B175" s="78">
        <v>27478062</v>
      </c>
      <c r="C175" s="78">
        <v>2185888</v>
      </c>
      <c r="D175" s="78">
        <v>448773</v>
      </c>
      <c r="E175" s="386">
        <v>1.6332046998074317</v>
      </c>
      <c r="F175" s="78">
        <v>0</v>
      </c>
      <c r="G175" s="813"/>
      <c r="H175" s="813"/>
      <c r="I175" s="813"/>
      <c r="J175" s="813"/>
      <c r="K175" s="813"/>
      <c r="L175" s="813"/>
      <c r="M175" s="813"/>
      <c r="N175" s="813"/>
      <c r="O175" s="813"/>
      <c r="P175" s="813"/>
      <c r="Q175" s="813"/>
      <c r="R175" s="813"/>
      <c r="S175" s="813"/>
      <c r="T175" s="813"/>
      <c r="U175" s="813"/>
      <c r="V175" s="813"/>
      <c r="W175" s="813"/>
      <c r="X175" s="813"/>
      <c r="Y175" s="813"/>
      <c r="Z175" s="813"/>
      <c r="AA175" s="813"/>
      <c r="AB175" s="813"/>
      <c r="AC175" s="813"/>
      <c r="AD175" s="813"/>
      <c r="AE175" s="813"/>
      <c r="AF175" s="813"/>
      <c r="AG175" s="813"/>
      <c r="AH175" s="813"/>
    </row>
    <row r="176" spans="1:34" s="815" customFormat="1" ht="12.75">
      <c r="A176" s="65" t="s">
        <v>41</v>
      </c>
      <c r="B176" s="78">
        <v>36465640</v>
      </c>
      <c r="C176" s="78">
        <v>2585888</v>
      </c>
      <c r="D176" s="185">
        <v>595621</v>
      </c>
      <c r="E176" s="386">
        <v>1.6333759670747585</v>
      </c>
      <c r="F176" s="78">
        <v>0</v>
      </c>
      <c r="G176" s="813"/>
      <c r="H176" s="813"/>
      <c r="I176" s="813"/>
      <c r="J176" s="813"/>
      <c r="K176" s="813"/>
      <c r="L176" s="813"/>
      <c r="M176" s="813"/>
      <c r="N176" s="813"/>
      <c r="O176" s="813"/>
      <c r="P176" s="813"/>
      <c r="Q176" s="813"/>
      <c r="R176" s="813"/>
      <c r="S176" s="813"/>
      <c r="T176" s="813"/>
      <c r="U176" s="813"/>
      <c r="V176" s="813"/>
      <c r="W176" s="813"/>
      <c r="X176" s="813"/>
      <c r="Y176" s="813"/>
      <c r="Z176" s="813"/>
      <c r="AA176" s="813"/>
      <c r="AB176" s="813"/>
      <c r="AC176" s="813"/>
      <c r="AD176" s="813"/>
      <c r="AE176" s="813"/>
      <c r="AF176" s="813"/>
      <c r="AG176" s="813"/>
      <c r="AH176" s="813"/>
    </row>
    <row r="177" spans="1:34" s="816" customFormat="1" ht="12.75">
      <c r="A177" s="65" t="s">
        <v>29</v>
      </c>
      <c r="B177" s="78">
        <v>36465640</v>
      </c>
      <c r="C177" s="78">
        <v>2585888</v>
      </c>
      <c r="D177" s="78">
        <v>587395</v>
      </c>
      <c r="E177" s="386">
        <v>1.6108177451430992</v>
      </c>
      <c r="F177" s="78">
        <v>0</v>
      </c>
      <c r="G177" s="813"/>
      <c r="H177" s="813"/>
      <c r="I177" s="813"/>
      <c r="J177" s="813"/>
      <c r="K177" s="813"/>
      <c r="L177" s="813"/>
      <c r="M177" s="813"/>
      <c r="N177" s="813"/>
      <c r="O177" s="813"/>
      <c r="P177" s="813"/>
      <c r="Q177" s="813"/>
      <c r="R177" s="813"/>
      <c r="S177" s="813"/>
      <c r="T177" s="813"/>
      <c r="U177" s="813"/>
      <c r="V177" s="813"/>
      <c r="W177" s="813"/>
      <c r="X177" s="813"/>
      <c r="Y177" s="813"/>
      <c r="Z177" s="813"/>
      <c r="AA177" s="813"/>
      <c r="AB177" s="813"/>
      <c r="AC177" s="813"/>
      <c r="AD177" s="813"/>
      <c r="AE177" s="813"/>
      <c r="AF177" s="813"/>
      <c r="AG177" s="813"/>
      <c r="AH177" s="813"/>
    </row>
    <row r="178" spans="1:34" s="814" customFormat="1" ht="12.75">
      <c r="A178" s="65" t="s">
        <v>31</v>
      </c>
      <c r="B178" s="78">
        <v>36465640</v>
      </c>
      <c r="C178" s="78">
        <v>2585888</v>
      </c>
      <c r="D178" s="78">
        <v>587395</v>
      </c>
      <c r="E178" s="386">
        <v>1.6108177451430992</v>
      </c>
      <c r="F178" s="78">
        <v>0</v>
      </c>
      <c r="G178" s="813"/>
      <c r="H178" s="813"/>
      <c r="I178" s="813"/>
      <c r="J178" s="813"/>
      <c r="K178" s="813"/>
      <c r="L178" s="813"/>
      <c r="M178" s="813"/>
      <c r="N178" s="813"/>
      <c r="O178" s="813"/>
      <c r="P178" s="813"/>
      <c r="Q178" s="813"/>
      <c r="R178" s="813"/>
      <c r="S178" s="813"/>
      <c r="T178" s="813"/>
      <c r="U178" s="813"/>
      <c r="V178" s="813"/>
      <c r="W178" s="813"/>
      <c r="X178" s="813"/>
      <c r="Y178" s="813"/>
      <c r="Z178" s="813"/>
      <c r="AA178" s="813"/>
      <c r="AB178" s="813"/>
      <c r="AC178" s="813"/>
      <c r="AD178" s="813"/>
      <c r="AE178" s="813"/>
      <c r="AF178" s="813"/>
      <c r="AG178" s="813"/>
      <c r="AH178" s="813"/>
    </row>
    <row r="179" spans="1:34" s="814" customFormat="1" ht="25.5">
      <c r="A179" s="383" t="s">
        <v>43</v>
      </c>
      <c r="B179" s="78"/>
      <c r="C179" s="78"/>
      <c r="D179" s="78"/>
      <c r="E179" s="386"/>
      <c r="F179" s="78"/>
      <c r="G179" s="813"/>
      <c r="H179" s="813"/>
      <c r="I179" s="813"/>
      <c r="J179" s="813"/>
      <c r="K179" s="813"/>
      <c r="L179" s="813"/>
      <c r="M179" s="813"/>
      <c r="N179" s="813"/>
      <c r="O179" s="813"/>
      <c r="P179" s="813"/>
      <c r="Q179" s="813"/>
      <c r="R179" s="813"/>
      <c r="S179" s="813"/>
      <c r="T179" s="813"/>
      <c r="U179" s="813"/>
      <c r="V179" s="813"/>
      <c r="W179" s="813"/>
      <c r="X179" s="813"/>
      <c r="Y179" s="813"/>
      <c r="Z179" s="813"/>
      <c r="AA179" s="813"/>
      <c r="AB179" s="813"/>
      <c r="AC179" s="813"/>
      <c r="AD179" s="813"/>
      <c r="AE179" s="813"/>
      <c r="AF179" s="813"/>
      <c r="AG179" s="813"/>
      <c r="AH179" s="813"/>
    </row>
    <row r="180" spans="1:34" s="815" customFormat="1" ht="12.75">
      <c r="A180" s="65" t="s">
        <v>24</v>
      </c>
      <c r="B180" s="78">
        <v>1600819</v>
      </c>
      <c r="C180" s="78">
        <v>151862</v>
      </c>
      <c r="D180" s="78">
        <v>151862</v>
      </c>
      <c r="E180" s="386">
        <v>9.486519088041808</v>
      </c>
      <c r="F180" s="78">
        <v>146800</v>
      </c>
      <c r="G180" s="813"/>
      <c r="H180" s="813"/>
      <c r="I180" s="813"/>
      <c r="J180" s="813"/>
      <c r="K180" s="813"/>
      <c r="L180" s="813"/>
      <c r="M180" s="813"/>
      <c r="N180" s="813"/>
      <c r="O180" s="813"/>
      <c r="P180" s="813"/>
      <c r="Q180" s="813"/>
      <c r="R180" s="813"/>
      <c r="S180" s="813"/>
      <c r="T180" s="813"/>
      <c r="U180" s="813"/>
      <c r="V180" s="813"/>
      <c r="W180" s="813"/>
      <c r="X180" s="813"/>
      <c r="Y180" s="813"/>
      <c r="Z180" s="813"/>
      <c r="AA180" s="813"/>
      <c r="AB180" s="813"/>
      <c r="AC180" s="813"/>
      <c r="AD180" s="813"/>
      <c r="AE180" s="813"/>
      <c r="AF180" s="813"/>
      <c r="AG180" s="813"/>
      <c r="AH180" s="813"/>
    </row>
    <row r="181" spans="1:34" s="815" customFormat="1" ht="12.75">
      <c r="A181" s="65" t="s">
        <v>25</v>
      </c>
      <c r="B181" s="78">
        <v>1600819</v>
      </c>
      <c r="C181" s="78">
        <v>151862</v>
      </c>
      <c r="D181" s="78">
        <v>151862</v>
      </c>
      <c r="E181" s="386">
        <v>9.486519088041808</v>
      </c>
      <c r="F181" s="78">
        <v>146800</v>
      </c>
      <c r="G181" s="813"/>
      <c r="H181" s="813"/>
      <c r="I181" s="813"/>
      <c r="J181" s="813"/>
      <c r="K181" s="813"/>
      <c r="L181" s="813"/>
      <c r="M181" s="813"/>
      <c r="N181" s="813"/>
      <c r="O181" s="813"/>
      <c r="P181" s="813"/>
      <c r="Q181" s="813"/>
      <c r="R181" s="813"/>
      <c r="S181" s="813"/>
      <c r="T181" s="813"/>
      <c r="U181" s="813"/>
      <c r="V181" s="813"/>
      <c r="W181" s="813"/>
      <c r="X181" s="813"/>
      <c r="Y181" s="813"/>
      <c r="Z181" s="813"/>
      <c r="AA181" s="813"/>
      <c r="AB181" s="813"/>
      <c r="AC181" s="813"/>
      <c r="AD181" s="813"/>
      <c r="AE181" s="813"/>
      <c r="AF181" s="813"/>
      <c r="AG181" s="813"/>
      <c r="AH181" s="813"/>
    </row>
    <row r="182" spans="1:34" s="815" customFormat="1" ht="12.75">
      <c r="A182" s="65" t="s">
        <v>28</v>
      </c>
      <c r="B182" s="78">
        <v>1600819</v>
      </c>
      <c r="C182" s="78">
        <v>151862</v>
      </c>
      <c r="D182" s="78">
        <v>115145</v>
      </c>
      <c r="E182" s="386">
        <v>7.1928806442202395</v>
      </c>
      <c r="F182" s="78">
        <v>110083</v>
      </c>
      <c r="G182" s="813"/>
      <c r="H182" s="813"/>
      <c r="I182" s="813"/>
      <c r="J182" s="813"/>
      <c r="K182" s="813"/>
      <c r="L182" s="813"/>
      <c r="M182" s="813"/>
      <c r="N182" s="813"/>
      <c r="O182" s="813"/>
      <c r="P182" s="813"/>
      <c r="Q182" s="813"/>
      <c r="R182" s="813"/>
      <c r="S182" s="813"/>
      <c r="T182" s="813"/>
      <c r="U182" s="813"/>
      <c r="V182" s="813"/>
      <c r="W182" s="813"/>
      <c r="X182" s="813"/>
      <c r="Y182" s="813"/>
      <c r="Z182" s="813"/>
      <c r="AA182" s="813"/>
      <c r="AB182" s="813"/>
      <c r="AC182" s="813"/>
      <c r="AD182" s="813"/>
      <c r="AE182" s="813"/>
      <c r="AF182" s="813"/>
      <c r="AG182" s="813"/>
      <c r="AH182" s="813"/>
    </row>
    <row r="183" spans="1:34" s="814" customFormat="1" ht="12.75">
      <c r="A183" s="65" t="s">
        <v>35</v>
      </c>
      <c r="B183" s="78">
        <v>1600819</v>
      </c>
      <c r="C183" s="78">
        <v>151862</v>
      </c>
      <c r="D183" s="78">
        <v>115145</v>
      </c>
      <c r="E183" s="386">
        <v>7.1928806442202395</v>
      </c>
      <c r="F183" s="78">
        <v>110083</v>
      </c>
      <c r="G183" s="813"/>
      <c r="H183" s="813"/>
      <c r="I183" s="813"/>
      <c r="J183" s="813"/>
      <c r="K183" s="813"/>
      <c r="L183" s="813"/>
      <c r="M183" s="813"/>
      <c r="N183" s="813"/>
      <c r="O183" s="813"/>
      <c r="P183" s="813"/>
      <c r="Q183" s="813"/>
      <c r="R183" s="813"/>
      <c r="S183" s="813"/>
      <c r="T183" s="813"/>
      <c r="U183" s="813"/>
      <c r="V183" s="813"/>
      <c r="W183" s="813"/>
      <c r="X183" s="813"/>
      <c r="Y183" s="813"/>
      <c r="Z183" s="813"/>
      <c r="AA183" s="813"/>
      <c r="AB183" s="813"/>
      <c r="AC183" s="813"/>
      <c r="AD183" s="813"/>
      <c r="AE183" s="813"/>
      <c r="AF183" s="813"/>
      <c r="AG183" s="813"/>
      <c r="AH183" s="813"/>
    </row>
    <row r="184" spans="1:34" s="814" customFormat="1" ht="12.75">
      <c r="A184" s="65" t="s">
        <v>37</v>
      </c>
      <c r="B184" s="78">
        <v>1600819</v>
      </c>
      <c r="C184" s="78">
        <v>151862</v>
      </c>
      <c r="D184" s="78">
        <v>115145</v>
      </c>
      <c r="E184" s="386">
        <v>7.1928806442202395</v>
      </c>
      <c r="F184" s="78">
        <v>110083</v>
      </c>
      <c r="G184" s="813"/>
      <c r="H184" s="813"/>
      <c r="I184" s="813"/>
      <c r="J184" s="813"/>
      <c r="K184" s="813"/>
      <c r="L184" s="813"/>
      <c r="M184" s="813"/>
      <c r="N184" s="813"/>
      <c r="O184" s="813"/>
      <c r="P184" s="813"/>
      <c r="Q184" s="813"/>
      <c r="R184" s="813"/>
      <c r="S184" s="813"/>
      <c r="T184" s="813"/>
      <c r="U184" s="813"/>
      <c r="V184" s="813"/>
      <c r="W184" s="813"/>
      <c r="X184" s="813"/>
      <c r="Y184" s="813"/>
      <c r="Z184" s="813"/>
      <c r="AA184" s="813"/>
      <c r="AB184" s="813"/>
      <c r="AC184" s="813"/>
      <c r="AD184" s="813"/>
      <c r="AE184" s="813"/>
      <c r="AF184" s="813"/>
      <c r="AG184" s="813"/>
      <c r="AH184" s="813"/>
    </row>
    <row r="185" spans="1:6" ht="12.75">
      <c r="A185" s="69" t="s">
        <v>57</v>
      </c>
      <c r="B185" s="382"/>
      <c r="C185" s="382"/>
      <c r="D185" s="382"/>
      <c r="E185" s="819"/>
      <c r="F185" s="78"/>
    </row>
    <row r="186" spans="1:34" s="797" customFormat="1" ht="12.75">
      <c r="A186" s="69" t="s">
        <v>47</v>
      </c>
      <c r="B186" s="78"/>
      <c r="C186" s="78"/>
      <c r="D186" s="78"/>
      <c r="E186" s="386"/>
      <c r="F186" s="78"/>
      <c r="G186" s="796"/>
      <c r="H186" s="796"/>
      <c r="I186" s="796"/>
      <c r="J186" s="796"/>
      <c r="K186" s="796"/>
      <c r="L186" s="796"/>
      <c r="M186" s="796"/>
      <c r="N186" s="796"/>
      <c r="O186" s="796"/>
      <c r="P186" s="796"/>
      <c r="Q186" s="796"/>
      <c r="R186" s="796"/>
      <c r="S186" s="796"/>
      <c r="T186" s="796"/>
      <c r="U186" s="796"/>
      <c r="V186" s="796"/>
      <c r="W186" s="796"/>
      <c r="X186" s="796"/>
      <c r="Y186" s="796"/>
      <c r="Z186" s="796"/>
      <c r="AA186" s="796"/>
      <c r="AB186" s="796"/>
      <c r="AC186" s="796"/>
      <c r="AD186" s="796"/>
      <c r="AE186" s="796"/>
      <c r="AF186" s="796"/>
      <c r="AG186" s="796"/>
      <c r="AH186" s="796"/>
    </row>
    <row r="187" spans="1:34" s="811" customFormat="1" ht="12.75">
      <c r="A187" s="68" t="s">
        <v>24</v>
      </c>
      <c r="B187" s="78">
        <v>261126</v>
      </c>
      <c r="C187" s="78">
        <v>0</v>
      </c>
      <c r="D187" s="78">
        <v>0</v>
      </c>
      <c r="E187" s="386">
        <v>0</v>
      </c>
      <c r="F187" s="78">
        <v>0</v>
      </c>
      <c r="G187" s="796"/>
      <c r="H187" s="796"/>
      <c r="I187" s="796"/>
      <c r="J187" s="796"/>
      <c r="K187" s="796"/>
      <c r="L187" s="796"/>
      <c r="M187" s="796"/>
      <c r="N187" s="796"/>
      <c r="O187" s="796"/>
      <c r="P187" s="796"/>
      <c r="Q187" s="796"/>
      <c r="R187" s="796"/>
      <c r="S187" s="796"/>
      <c r="T187" s="796"/>
      <c r="U187" s="796"/>
      <c r="V187" s="796"/>
      <c r="W187" s="796"/>
      <c r="X187" s="796"/>
      <c r="Y187" s="796"/>
      <c r="Z187" s="796"/>
      <c r="AA187" s="796"/>
      <c r="AB187" s="796"/>
      <c r="AC187" s="796"/>
      <c r="AD187" s="796"/>
      <c r="AE187" s="796"/>
      <c r="AF187" s="796"/>
      <c r="AG187" s="796"/>
      <c r="AH187" s="796"/>
    </row>
    <row r="188" spans="1:34" s="811" customFormat="1" ht="12.75">
      <c r="A188" s="68" t="s">
        <v>27</v>
      </c>
      <c r="B188" s="78">
        <v>261126</v>
      </c>
      <c r="C188" s="78">
        <v>0</v>
      </c>
      <c r="D188" s="78">
        <v>0</v>
      </c>
      <c r="E188" s="386">
        <v>0</v>
      </c>
      <c r="F188" s="78">
        <v>0</v>
      </c>
      <c r="G188" s="796"/>
      <c r="H188" s="796"/>
      <c r="I188" s="796"/>
      <c r="J188" s="796"/>
      <c r="K188" s="796"/>
      <c r="L188" s="796"/>
      <c r="M188" s="796"/>
      <c r="N188" s="796"/>
      <c r="O188" s="796"/>
      <c r="P188" s="796"/>
      <c r="Q188" s="796"/>
      <c r="R188" s="796"/>
      <c r="S188" s="796"/>
      <c r="T188" s="796"/>
      <c r="U188" s="796"/>
      <c r="V188" s="796"/>
      <c r="W188" s="796"/>
      <c r="X188" s="796"/>
      <c r="Y188" s="796"/>
      <c r="Z188" s="796"/>
      <c r="AA188" s="796"/>
      <c r="AB188" s="796"/>
      <c r="AC188" s="796"/>
      <c r="AD188" s="796"/>
      <c r="AE188" s="796"/>
      <c r="AF188" s="796"/>
      <c r="AG188" s="796"/>
      <c r="AH188" s="796"/>
    </row>
    <row r="189" spans="1:34" s="811" customFormat="1" ht="12.75">
      <c r="A189" s="68" t="s">
        <v>28</v>
      </c>
      <c r="B189" s="78">
        <v>261126</v>
      </c>
      <c r="C189" s="78">
        <v>0</v>
      </c>
      <c r="D189" s="78">
        <v>0</v>
      </c>
      <c r="E189" s="386">
        <v>0</v>
      </c>
      <c r="F189" s="78">
        <v>0</v>
      </c>
      <c r="G189" s="796"/>
      <c r="H189" s="796"/>
      <c r="I189" s="796"/>
      <c r="J189" s="796"/>
      <c r="K189" s="796"/>
      <c r="L189" s="796"/>
      <c r="M189" s="796"/>
      <c r="N189" s="796"/>
      <c r="O189" s="796"/>
      <c r="P189" s="796"/>
      <c r="Q189" s="796"/>
      <c r="R189" s="796"/>
      <c r="S189" s="796"/>
      <c r="T189" s="796"/>
      <c r="U189" s="796"/>
      <c r="V189" s="796"/>
      <c r="W189" s="796"/>
      <c r="X189" s="796"/>
      <c r="Y189" s="796"/>
      <c r="Z189" s="796"/>
      <c r="AA189" s="796"/>
      <c r="AB189" s="796"/>
      <c r="AC189" s="796"/>
      <c r="AD189" s="796"/>
      <c r="AE189" s="796"/>
      <c r="AF189" s="796"/>
      <c r="AG189" s="796"/>
      <c r="AH189" s="796"/>
    </row>
    <row r="190" spans="1:34" s="812" customFormat="1" ht="12.75">
      <c r="A190" s="68" t="s">
        <v>29</v>
      </c>
      <c r="B190" s="78">
        <v>98810</v>
      </c>
      <c r="C190" s="78">
        <v>0</v>
      </c>
      <c r="D190" s="78">
        <v>0</v>
      </c>
      <c r="E190" s="386">
        <v>0</v>
      </c>
      <c r="F190" s="78">
        <v>0</v>
      </c>
      <c r="G190" s="796"/>
      <c r="H190" s="796"/>
      <c r="I190" s="796"/>
      <c r="J190" s="796"/>
      <c r="K190" s="796"/>
      <c r="L190" s="796"/>
      <c r="M190" s="796"/>
      <c r="N190" s="796"/>
      <c r="O190" s="796"/>
      <c r="P190" s="796"/>
      <c r="Q190" s="796"/>
      <c r="R190" s="796"/>
      <c r="S190" s="796"/>
      <c r="T190" s="796"/>
      <c r="U190" s="796"/>
      <c r="V190" s="796"/>
      <c r="W190" s="796"/>
      <c r="X190" s="796"/>
      <c r="Y190" s="796"/>
      <c r="Z190" s="796"/>
      <c r="AA190" s="796"/>
      <c r="AB190" s="796"/>
      <c r="AC190" s="796"/>
      <c r="AD190" s="796"/>
      <c r="AE190" s="796"/>
      <c r="AF190" s="796"/>
      <c r="AG190" s="796"/>
      <c r="AH190" s="796"/>
    </row>
    <row r="191" spans="1:34" s="812" customFormat="1" ht="12.75">
      <c r="A191" s="68" t="s">
        <v>30</v>
      </c>
      <c r="B191" s="78">
        <v>98810</v>
      </c>
      <c r="C191" s="78">
        <v>0</v>
      </c>
      <c r="D191" s="78">
        <v>0</v>
      </c>
      <c r="E191" s="386">
        <v>0</v>
      </c>
      <c r="F191" s="78">
        <v>0</v>
      </c>
      <c r="G191" s="796"/>
      <c r="H191" s="796"/>
      <c r="I191" s="796"/>
      <c r="J191" s="796"/>
      <c r="K191" s="796"/>
      <c r="L191" s="796"/>
      <c r="M191" s="796"/>
      <c r="N191" s="796"/>
      <c r="O191" s="796"/>
      <c r="P191" s="796"/>
      <c r="Q191" s="796"/>
      <c r="R191" s="796"/>
      <c r="S191" s="796"/>
      <c r="T191" s="796"/>
      <c r="U191" s="796"/>
      <c r="V191" s="796"/>
      <c r="W191" s="796"/>
      <c r="X191" s="796"/>
      <c r="Y191" s="796"/>
      <c r="Z191" s="796"/>
      <c r="AA191" s="796"/>
      <c r="AB191" s="796"/>
      <c r="AC191" s="796"/>
      <c r="AD191" s="796"/>
      <c r="AE191" s="796"/>
      <c r="AF191" s="796"/>
      <c r="AG191" s="796"/>
      <c r="AH191" s="796"/>
    </row>
    <row r="192" spans="1:34" s="818" customFormat="1" ht="12.75">
      <c r="A192" s="65" t="s">
        <v>35</v>
      </c>
      <c r="B192" s="78">
        <v>162316</v>
      </c>
      <c r="C192" s="78">
        <v>0</v>
      </c>
      <c r="D192" s="78">
        <v>0</v>
      </c>
      <c r="E192" s="386">
        <v>0</v>
      </c>
      <c r="F192" s="78">
        <v>0</v>
      </c>
      <c r="G192" s="817"/>
      <c r="H192" s="817"/>
      <c r="I192" s="817"/>
      <c r="J192" s="817"/>
      <c r="K192" s="817"/>
      <c r="L192" s="817"/>
      <c r="M192" s="817"/>
      <c r="N192" s="817"/>
      <c r="O192" s="817"/>
      <c r="P192" s="817"/>
      <c r="Q192" s="817"/>
      <c r="R192" s="817"/>
      <c r="S192" s="817"/>
      <c r="T192" s="817"/>
      <c r="U192" s="817"/>
      <c r="V192" s="817"/>
      <c r="W192" s="817"/>
      <c r="X192" s="817"/>
      <c r="Y192" s="817"/>
      <c r="Z192" s="817"/>
      <c r="AA192" s="817"/>
      <c r="AB192" s="817"/>
      <c r="AC192" s="817"/>
      <c r="AD192" s="817"/>
      <c r="AE192" s="817"/>
      <c r="AF192" s="817"/>
      <c r="AG192" s="817"/>
      <c r="AH192" s="817"/>
    </row>
    <row r="193" spans="1:34" s="818" customFormat="1" ht="12.75">
      <c r="A193" s="65" t="s">
        <v>36</v>
      </c>
      <c r="B193" s="78">
        <v>162316</v>
      </c>
      <c r="C193" s="78">
        <v>0</v>
      </c>
      <c r="D193" s="78">
        <v>0</v>
      </c>
      <c r="E193" s="386">
        <v>0</v>
      </c>
      <c r="F193" s="78">
        <v>0</v>
      </c>
      <c r="G193" s="817"/>
      <c r="H193" s="817"/>
      <c r="I193" s="817"/>
      <c r="J193" s="817"/>
      <c r="K193" s="817"/>
      <c r="L193" s="817"/>
      <c r="M193" s="817"/>
      <c r="N193" s="817"/>
      <c r="O193" s="817"/>
      <c r="P193" s="817"/>
      <c r="Q193" s="817"/>
      <c r="R193" s="817"/>
      <c r="S193" s="817"/>
      <c r="T193" s="817"/>
      <c r="U193" s="817"/>
      <c r="V193" s="817"/>
      <c r="W193" s="817"/>
      <c r="X193" s="817"/>
      <c r="Y193" s="817"/>
      <c r="Z193" s="817"/>
      <c r="AA193" s="817"/>
      <c r="AB193" s="817"/>
      <c r="AC193" s="817"/>
      <c r="AD193" s="817"/>
      <c r="AE193" s="817"/>
      <c r="AF193" s="817"/>
      <c r="AG193" s="817"/>
      <c r="AH193" s="817"/>
    </row>
    <row r="194" spans="1:34" s="797" customFormat="1" ht="12.75">
      <c r="A194" s="69" t="s">
        <v>42</v>
      </c>
      <c r="B194" s="23"/>
      <c r="C194" s="23"/>
      <c r="D194" s="23"/>
      <c r="E194" s="810"/>
      <c r="F194" s="78"/>
      <c r="G194" s="796"/>
      <c r="H194" s="796"/>
      <c r="I194" s="796"/>
      <c r="J194" s="796"/>
      <c r="K194" s="796"/>
      <c r="L194" s="796"/>
      <c r="M194" s="796"/>
      <c r="N194" s="796"/>
      <c r="O194" s="796"/>
      <c r="P194" s="796"/>
      <c r="Q194" s="796"/>
      <c r="R194" s="796"/>
      <c r="S194" s="796"/>
      <c r="T194" s="796"/>
      <c r="U194" s="796"/>
      <c r="V194" s="796"/>
      <c r="W194" s="796"/>
      <c r="X194" s="796"/>
      <c r="Y194" s="796"/>
      <c r="Z194" s="796"/>
      <c r="AA194" s="796"/>
      <c r="AB194" s="796"/>
      <c r="AC194" s="796"/>
      <c r="AD194" s="796"/>
      <c r="AE194" s="796"/>
      <c r="AF194" s="796"/>
      <c r="AG194" s="796"/>
      <c r="AH194" s="796"/>
    </row>
    <row r="195" spans="1:34" s="811" customFormat="1" ht="12.75">
      <c r="A195" s="68" t="s">
        <v>24</v>
      </c>
      <c r="B195" s="78">
        <v>37004100</v>
      </c>
      <c r="C195" s="78">
        <v>7753720</v>
      </c>
      <c r="D195" s="78">
        <v>627247</v>
      </c>
      <c r="E195" s="386">
        <v>1.6950743296013144</v>
      </c>
      <c r="F195" s="78">
        <v>378122</v>
      </c>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row>
    <row r="196" spans="1:34" s="811" customFormat="1" ht="12.75">
      <c r="A196" s="68" t="s">
        <v>25</v>
      </c>
      <c r="B196" s="78">
        <v>9307640</v>
      </c>
      <c r="C196" s="78">
        <v>526830</v>
      </c>
      <c r="D196" s="78">
        <v>526830</v>
      </c>
      <c r="E196" s="386">
        <v>5.660188834119068</v>
      </c>
      <c r="F196" s="78">
        <v>334870</v>
      </c>
      <c r="G196" s="796"/>
      <c r="H196" s="796"/>
      <c r="I196" s="796"/>
      <c r="J196" s="796"/>
      <c r="K196" s="796"/>
      <c r="L196" s="796"/>
      <c r="M196" s="796"/>
      <c r="N196" s="796"/>
      <c r="O196" s="796"/>
      <c r="P196" s="796"/>
      <c r="Q196" s="796"/>
      <c r="R196" s="796"/>
      <c r="S196" s="796"/>
      <c r="T196" s="796"/>
      <c r="U196" s="796"/>
      <c r="V196" s="796"/>
      <c r="W196" s="796"/>
      <c r="X196" s="796"/>
      <c r="Y196" s="796"/>
      <c r="Z196" s="796"/>
      <c r="AA196" s="796"/>
      <c r="AB196" s="796"/>
      <c r="AC196" s="796"/>
      <c r="AD196" s="796"/>
      <c r="AE196" s="796"/>
      <c r="AF196" s="796"/>
      <c r="AG196" s="796"/>
      <c r="AH196" s="796"/>
    </row>
    <row r="197" spans="1:34" s="811" customFormat="1" ht="12.75">
      <c r="A197" s="68" t="s">
        <v>27</v>
      </c>
      <c r="B197" s="78">
        <v>27696460</v>
      </c>
      <c r="C197" s="78">
        <v>7226890</v>
      </c>
      <c r="D197" s="78">
        <v>100417</v>
      </c>
      <c r="E197" s="386">
        <v>0.36256258019978005</v>
      </c>
      <c r="F197" s="78">
        <v>43252</v>
      </c>
      <c r="G197" s="796"/>
      <c r="H197" s="796"/>
      <c r="I197" s="796"/>
      <c r="J197" s="796"/>
      <c r="K197" s="796"/>
      <c r="L197" s="796"/>
      <c r="M197" s="796"/>
      <c r="N197" s="796"/>
      <c r="O197" s="796"/>
      <c r="P197" s="796"/>
      <c r="Q197" s="796"/>
      <c r="R197" s="796"/>
      <c r="S197" s="796"/>
      <c r="T197" s="796"/>
      <c r="U197" s="796"/>
      <c r="V197" s="796"/>
      <c r="W197" s="796"/>
      <c r="X197" s="796"/>
      <c r="Y197" s="796"/>
      <c r="Z197" s="796"/>
      <c r="AA197" s="796"/>
      <c r="AB197" s="796"/>
      <c r="AC197" s="796"/>
      <c r="AD197" s="796"/>
      <c r="AE197" s="796"/>
      <c r="AF197" s="796"/>
      <c r="AG197" s="796"/>
      <c r="AH197" s="796"/>
    </row>
    <row r="198" spans="1:34" s="811" customFormat="1" ht="12.75">
      <c r="A198" s="68" t="s">
        <v>28</v>
      </c>
      <c r="B198" s="78">
        <v>29948221</v>
      </c>
      <c r="C198" s="78">
        <v>7447059</v>
      </c>
      <c r="D198" s="78">
        <v>4202352</v>
      </c>
      <c r="E198" s="386">
        <v>14.032058865867192</v>
      </c>
      <c r="F198" s="78">
        <v>2973611</v>
      </c>
      <c r="G198" s="796"/>
      <c r="H198" s="796"/>
      <c r="I198" s="796"/>
      <c r="J198" s="796"/>
      <c r="K198" s="796"/>
      <c r="L198" s="796"/>
      <c r="M198" s="796"/>
      <c r="N198" s="796"/>
      <c r="O198" s="796"/>
      <c r="P198" s="796"/>
      <c r="Q198" s="796"/>
      <c r="R198" s="796"/>
      <c r="S198" s="796"/>
      <c r="T198" s="796"/>
      <c r="U198" s="796"/>
      <c r="V198" s="796"/>
      <c r="W198" s="796"/>
      <c r="X198" s="796"/>
      <c r="Y198" s="796"/>
      <c r="Z198" s="796"/>
      <c r="AA198" s="796"/>
      <c r="AB198" s="796"/>
      <c r="AC198" s="796"/>
      <c r="AD198" s="796"/>
      <c r="AE198" s="796"/>
      <c r="AF198" s="796"/>
      <c r="AG198" s="796"/>
      <c r="AH198" s="796"/>
    </row>
    <row r="199" spans="1:34" s="812" customFormat="1" ht="12" customHeight="1">
      <c r="A199" s="68" t="s">
        <v>29</v>
      </c>
      <c r="B199" s="78">
        <v>419981</v>
      </c>
      <c r="C199" s="78">
        <v>107199</v>
      </c>
      <c r="D199" s="78">
        <v>0</v>
      </c>
      <c r="E199" s="386">
        <v>0</v>
      </c>
      <c r="F199" s="78">
        <v>0</v>
      </c>
      <c r="G199" s="796"/>
      <c r="H199" s="796"/>
      <c r="I199" s="796"/>
      <c r="J199" s="796"/>
      <c r="K199" s="796"/>
      <c r="L199" s="796"/>
      <c r="M199" s="796"/>
      <c r="N199" s="796"/>
      <c r="O199" s="796"/>
      <c r="P199" s="796"/>
      <c r="Q199" s="796"/>
      <c r="R199" s="796"/>
      <c r="S199" s="796"/>
      <c r="T199" s="796"/>
      <c r="U199" s="796"/>
      <c r="V199" s="796"/>
      <c r="W199" s="796"/>
      <c r="X199" s="796"/>
      <c r="Y199" s="796"/>
      <c r="Z199" s="796"/>
      <c r="AA199" s="796"/>
      <c r="AB199" s="796"/>
      <c r="AC199" s="796"/>
      <c r="AD199" s="796"/>
      <c r="AE199" s="796"/>
      <c r="AF199" s="796"/>
      <c r="AG199" s="796"/>
      <c r="AH199" s="796"/>
    </row>
    <row r="200" spans="1:34" s="797" customFormat="1" ht="12.75">
      <c r="A200" s="68" t="s">
        <v>31</v>
      </c>
      <c r="B200" s="78">
        <v>419981</v>
      </c>
      <c r="C200" s="78">
        <v>107199</v>
      </c>
      <c r="D200" s="78">
        <v>0</v>
      </c>
      <c r="E200" s="386">
        <v>0</v>
      </c>
      <c r="F200" s="78">
        <v>0</v>
      </c>
      <c r="G200" s="796"/>
      <c r="H200" s="796"/>
      <c r="I200" s="796"/>
      <c r="J200" s="796"/>
      <c r="K200" s="796"/>
      <c r="L200" s="796"/>
      <c r="M200" s="796"/>
      <c r="N200" s="796"/>
      <c r="O200" s="796"/>
      <c r="P200" s="796"/>
      <c r="Q200" s="796"/>
      <c r="R200" s="796"/>
      <c r="S200" s="796"/>
      <c r="T200" s="796"/>
      <c r="U200" s="796"/>
      <c r="V200" s="796"/>
      <c r="W200" s="796"/>
      <c r="X200" s="796"/>
      <c r="Y200" s="796"/>
      <c r="Z200" s="796"/>
      <c r="AA200" s="796"/>
      <c r="AB200" s="796"/>
      <c r="AC200" s="796"/>
      <c r="AD200" s="796"/>
      <c r="AE200" s="796"/>
      <c r="AF200" s="796"/>
      <c r="AG200" s="796"/>
      <c r="AH200" s="796"/>
    </row>
    <row r="201" spans="1:34" s="797" customFormat="1" ht="12.75">
      <c r="A201" s="68" t="s">
        <v>35</v>
      </c>
      <c r="B201" s="78">
        <v>29528240</v>
      </c>
      <c r="C201" s="78">
        <v>7339860</v>
      </c>
      <c r="D201" s="78">
        <v>4202352</v>
      </c>
      <c r="E201" s="386">
        <v>14.231637239469741</v>
      </c>
      <c r="F201" s="78">
        <v>2973611</v>
      </c>
      <c r="G201" s="796"/>
      <c r="H201" s="796"/>
      <c r="I201" s="796"/>
      <c r="J201" s="796"/>
      <c r="K201" s="796"/>
      <c r="L201" s="796"/>
      <c r="M201" s="796"/>
      <c r="N201" s="796"/>
      <c r="O201" s="796"/>
      <c r="P201" s="796"/>
      <c r="Q201" s="796"/>
      <c r="R201" s="796"/>
      <c r="S201" s="796"/>
      <c r="T201" s="796"/>
      <c r="U201" s="796"/>
      <c r="V201" s="796"/>
      <c r="W201" s="796"/>
      <c r="X201" s="796"/>
      <c r="Y201" s="796"/>
      <c r="Z201" s="796"/>
      <c r="AA201" s="796"/>
      <c r="AB201" s="796"/>
      <c r="AC201" s="796"/>
      <c r="AD201" s="796"/>
      <c r="AE201" s="796"/>
      <c r="AF201" s="796"/>
      <c r="AG201" s="796"/>
      <c r="AH201" s="796"/>
    </row>
    <row r="202" spans="1:34" s="797" customFormat="1" ht="12.75">
      <c r="A202" s="68" t="s">
        <v>36</v>
      </c>
      <c r="B202" s="78">
        <v>165490</v>
      </c>
      <c r="C202" s="78">
        <v>98000</v>
      </c>
      <c r="D202" s="78">
        <v>13209</v>
      </c>
      <c r="E202" s="386">
        <v>7.981751163212279</v>
      </c>
      <c r="F202" s="78">
        <v>13209</v>
      </c>
      <c r="G202" s="796"/>
      <c r="H202" s="796"/>
      <c r="I202" s="796"/>
      <c r="J202" s="796"/>
      <c r="K202" s="796"/>
      <c r="L202" s="796"/>
      <c r="M202" s="796"/>
      <c r="N202" s="796"/>
      <c r="O202" s="796"/>
      <c r="P202" s="796"/>
      <c r="Q202" s="796"/>
      <c r="R202" s="796"/>
      <c r="S202" s="796"/>
      <c r="T202" s="796"/>
      <c r="U202" s="796"/>
      <c r="V202" s="796"/>
      <c r="W202" s="796"/>
      <c r="X202" s="796"/>
      <c r="Y202" s="796"/>
      <c r="Z202" s="796"/>
      <c r="AA202" s="796"/>
      <c r="AB202" s="796"/>
      <c r="AC202" s="796"/>
      <c r="AD202" s="796"/>
      <c r="AE202" s="796"/>
      <c r="AF202" s="796"/>
      <c r="AG202" s="796"/>
      <c r="AH202" s="796"/>
    </row>
    <row r="203" spans="1:34" s="797" customFormat="1" ht="12.75">
      <c r="A203" s="68" t="s">
        <v>37</v>
      </c>
      <c r="B203" s="78">
        <v>29362750</v>
      </c>
      <c r="C203" s="78">
        <v>7241860</v>
      </c>
      <c r="D203" s="78">
        <v>4189143</v>
      </c>
      <c r="E203" s="386">
        <v>14.266861925398677</v>
      </c>
      <c r="F203" s="78">
        <v>2960402</v>
      </c>
      <c r="G203" s="796"/>
      <c r="H203" s="796"/>
      <c r="I203" s="796"/>
      <c r="J203" s="796"/>
      <c r="K203" s="796"/>
      <c r="L203" s="796"/>
      <c r="M203" s="796"/>
      <c r="N203" s="796"/>
      <c r="O203" s="796"/>
      <c r="P203" s="796"/>
      <c r="Q203" s="796"/>
      <c r="R203" s="796"/>
      <c r="S203" s="796"/>
      <c r="T203" s="796"/>
      <c r="U203" s="796"/>
      <c r="V203" s="796"/>
      <c r="W203" s="796"/>
      <c r="X203" s="796"/>
      <c r="Y203" s="796"/>
      <c r="Z203" s="796"/>
      <c r="AA203" s="796"/>
      <c r="AB203" s="796"/>
      <c r="AC203" s="796"/>
      <c r="AD203" s="796"/>
      <c r="AE203" s="796"/>
      <c r="AF203" s="796"/>
      <c r="AG203" s="796"/>
      <c r="AH203" s="796"/>
    </row>
    <row r="204" spans="1:34" s="797" customFormat="1" ht="12.75">
      <c r="A204" s="68" t="s">
        <v>38</v>
      </c>
      <c r="B204" s="78">
        <v>7055879</v>
      </c>
      <c r="C204" s="78">
        <v>306661</v>
      </c>
      <c r="D204" s="78">
        <v>-3575105</v>
      </c>
      <c r="E204" s="386" t="s">
        <v>1110</v>
      </c>
      <c r="F204" s="78">
        <v>-2595489</v>
      </c>
      <c r="G204" s="796"/>
      <c r="H204" s="796"/>
      <c r="I204" s="796"/>
      <c r="J204" s="796"/>
      <c r="K204" s="796"/>
      <c r="L204" s="796"/>
      <c r="M204" s="796"/>
      <c r="N204" s="796"/>
      <c r="O204" s="796"/>
      <c r="P204" s="796"/>
      <c r="Q204" s="796"/>
      <c r="R204" s="796"/>
      <c r="S204" s="796"/>
      <c r="T204" s="796"/>
      <c r="U204" s="796"/>
      <c r="V204" s="796"/>
      <c r="W204" s="796"/>
      <c r="X204" s="796"/>
      <c r="Y204" s="796"/>
      <c r="Z204" s="796"/>
      <c r="AA204" s="796"/>
      <c r="AB204" s="796"/>
      <c r="AC204" s="796"/>
      <c r="AD204" s="796"/>
      <c r="AE204" s="796"/>
      <c r="AF204" s="796"/>
      <c r="AG204" s="796"/>
      <c r="AH204" s="796"/>
    </row>
    <row r="205" spans="1:34" s="797" customFormat="1" ht="24.75" customHeight="1">
      <c r="A205" s="222" t="s">
        <v>39</v>
      </c>
      <c r="B205" s="78">
        <v>-7055879</v>
      </c>
      <c r="C205" s="78">
        <v>-306661</v>
      </c>
      <c r="D205" s="78">
        <v>0</v>
      </c>
      <c r="E205" s="386" t="s">
        <v>1110</v>
      </c>
      <c r="F205" s="78">
        <v>0</v>
      </c>
      <c r="G205" s="796"/>
      <c r="H205" s="796"/>
      <c r="I205" s="796"/>
      <c r="J205" s="796"/>
      <c r="K205" s="796"/>
      <c r="L205" s="796"/>
      <c r="M205" s="796"/>
      <c r="N205" s="796"/>
      <c r="O205" s="796"/>
      <c r="P205" s="796"/>
      <c r="Q205" s="796"/>
      <c r="R205" s="796"/>
      <c r="S205" s="796"/>
      <c r="T205" s="796"/>
      <c r="U205" s="796"/>
      <c r="V205" s="796"/>
      <c r="W205" s="796"/>
      <c r="X205" s="796"/>
      <c r="Y205" s="796"/>
      <c r="Z205" s="796"/>
      <c r="AA205" s="796"/>
      <c r="AB205" s="796"/>
      <c r="AC205" s="796"/>
      <c r="AD205" s="796"/>
      <c r="AE205" s="796"/>
      <c r="AF205" s="796"/>
      <c r="AG205" s="796"/>
      <c r="AH205" s="796"/>
    </row>
    <row r="206" spans="1:34" s="797" customFormat="1" ht="25.5">
      <c r="A206" s="383" t="s">
        <v>43</v>
      </c>
      <c r="B206" s="23"/>
      <c r="C206" s="23"/>
      <c r="D206" s="23"/>
      <c r="E206" s="810"/>
      <c r="F206" s="78"/>
      <c r="G206" s="796"/>
      <c r="H206" s="796"/>
      <c r="I206" s="796"/>
      <c r="J206" s="796"/>
      <c r="K206" s="796"/>
      <c r="L206" s="796"/>
      <c r="M206" s="796"/>
      <c r="N206" s="796"/>
      <c r="O206" s="796"/>
      <c r="P206" s="796"/>
      <c r="Q206" s="796"/>
      <c r="R206" s="796"/>
      <c r="S206" s="796"/>
      <c r="T206" s="796"/>
      <c r="U206" s="796"/>
      <c r="V206" s="796"/>
      <c r="W206" s="796"/>
      <c r="X206" s="796"/>
      <c r="Y206" s="796"/>
      <c r="Z206" s="796"/>
      <c r="AA206" s="796"/>
      <c r="AB206" s="796"/>
      <c r="AC206" s="796"/>
      <c r="AD206" s="796"/>
      <c r="AE206" s="796"/>
      <c r="AF206" s="796"/>
      <c r="AG206" s="796"/>
      <c r="AH206" s="796"/>
    </row>
    <row r="207" spans="1:34" s="811" customFormat="1" ht="12.75">
      <c r="A207" s="68" t="s">
        <v>24</v>
      </c>
      <c r="B207" s="78">
        <v>250000</v>
      </c>
      <c r="C207" s="78">
        <v>0</v>
      </c>
      <c r="D207" s="78">
        <v>0</v>
      </c>
      <c r="E207" s="386">
        <v>0</v>
      </c>
      <c r="F207" s="78">
        <v>0</v>
      </c>
      <c r="G207" s="796"/>
      <c r="H207" s="796"/>
      <c r="I207" s="796"/>
      <c r="J207" s="796"/>
      <c r="K207" s="796"/>
      <c r="L207" s="796"/>
      <c r="M207" s="796"/>
      <c r="N207" s="796"/>
      <c r="O207" s="796"/>
      <c r="P207" s="796"/>
      <c r="Q207" s="796"/>
      <c r="R207" s="796"/>
      <c r="S207" s="796"/>
      <c r="T207" s="796"/>
      <c r="U207" s="796"/>
      <c r="V207" s="796"/>
      <c r="W207" s="796"/>
      <c r="X207" s="796"/>
      <c r="Y207" s="796"/>
      <c r="Z207" s="796"/>
      <c r="AA207" s="796"/>
      <c r="AB207" s="796"/>
      <c r="AC207" s="796"/>
      <c r="AD207" s="796"/>
      <c r="AE207" s="796"/>
      <c r="AF207" s="796"/>
      <c r="AG207" s="796"/>
      <c r="AH207" s="796"/>
    </row>
    <row r="208" spans="1:34" s="811" customFormat="1" ht="12.75">
      <c r="A208" s="68" t="s">
        <v>25</v>
      </c>
      <c r="B208" s="78">
        <v>250000</v>
      </c>
      <c r="C208" s="78">
        <v>0</v>
      </c>
      <c r="D208" s="78">
        <v>0</v>
      </c>
      <c r="E208" s="386">
        <v>0</v>
      </c>
      <c r="F208" s="78">
        <v>0</v>
      </c>
      <c r="G208" s="796"/>
      <c r="H208" s="796"/>
      <c r="I208" s="796"/>
      <c r="J208" s="796"/>
      <c r="K208" s="796"/>
      <c r="L208" s="796"/>
      <c r="M208" s="796"/>
      <c r="N208" s="796"/>
      <c r="O208" s="796"/>
      <c r="P208" s="796"/>
      <c r="Q208" s="796"/>
      <c r="R208" s="796"/>
      <c r="S208" s="796"/>
      <c r="T208" s="796"/>
      <c r="U208" s="796"/>
      <c r="V208" s="796"/>
      <c r="W208" s="796"/>
      <c r="X208" s="796"/>
      <c r="Y208" s="796"/>
      <c r="Z208" s="796"/>
      <c r="AA208" s="796"/>
      <c r="AB208" s="796"/>
      <c r="AC208" s="796"/>
      <c r="AD208" s="796"/>
      <c r="AE208" s="796"/>
      <c r="AF208" s="796"/>
      <c r="AG208" s="796"/>
      <c r="AH208" s="796"/>
    </row>
    <row r="209" spans="1:34" s="811" customFormat="1" ht="12.75">
      <c r="A209" s="68" t="s">
        <v>28</v>
      </c>
      <c r="B209" s="78">
        <v>250000</v>
      </c>
      <c r="C209" s="78">
        <v>0</v>
      </c>
      <c r="D209" s="78">
        <v>0</v>
      </c>
      <c r="E209" s="386">
        <v>0</v>
      </c>
      <c r="F209" s="78">
        <v>0</v>
      </c>
      <c r="G209" s="796"/>
      <c r="H209" s="796"/>
      <c r="I209" s="796"/>
      <c r="J209" s="796"/>
      <c r="K209" s="796"/>
      <c r="L209" s="796"/>
      <c r="M209" s="796"/>
      <c r="N209" s="796"/>
      <c r="O209" s="796"/>
      <c r="P209" s="796"/>
      <c r="Q209" s="796"/>
      <c r="R209" s="796"/>
      <c r="S209" s="796"/>
      <c r="T209" s="796"/>
      <c r="U209" s="796"/>
      <c r="V209" s="796"/>
      <c r="W209" s="796"/>
      <c r="X209" s="796"/>
      <c r="Y209" s="796"/>
      <c r="Z209" s="796"/>
      <c r="AA209" s="796"/>
      <c r="AB209" s="796"/>
      <c r="AC209" s="796"/>
      <c r="AD209" s="796"/>
      <c r="AE209" s="796"/>
      <c r="AF209" s="796"/>
      <c r="AG209" s="796"/>
      <c r="AH209" s="796"/>
    </row>
    <row r="210" spans="1:34" s="797" customFormat="1" ht="12.75">
      <c r="A210" s="68" t="s">
        <v>35</v>
      </c>
      <c r="B210" s="78">
        <v>250000</v>
      </c>
      <c r="C210" s="78">
        <v>0</v>
      </c>
      <c r="D210" s="78">
        <v>0</v>
      </c>
      <c r="E210" s="386">
        <v>0</v>
      </c>
      <c r="F210" s="78">
        <v>0</v>
      </c>
      <c r="G210" s="796"/>
      <c r="H210" s="796"/>
      <c r="I210" s="796"/>
      <c r="J210" s="796"/>
      <c r="K210" s="796"/>
      <c r="L210" s="796"/>
      <c r="M210" s="796"/>
      <c r="N210" s="796"/>
      <c r="O210" s="796"/>
      <c r="P210" s="796"/>
      <c r="Q210" s="796"/>
      <c r="R210" s="796"/>
      <c r="S210" s="796"/>
      <c r="T210" s="796"/>
      <c r="U210" s="796"/>
      <c r="V210" s="796"/>
      <c r="W210" s="796"/>
      <c r="X210" s="796"/>
      <c r="Y210" s="796"/>
      <c r="Z210" s="796"/>
      <c r="AA210" s="796"/>
      <c r="AB210" s="796"/>
      <c r="AC210" s="796"/>
      <c r="AD210" s="796"/>
      <c r="AE210" s="796"/>
      <c r="AF210" s="796"/>
      <c r="AG210" s="796"/>
      <c r="AH210" s="796"/>
    </row>
    <row r="211" spans="1:34" s="797" customFormat="1" ht="12.75">
      <c r="A211" s="68" t="s">
        <v>37</v>
      </c>
      <c r="B211" s="78">
        <v>250000</v>
      </c>
      <c r="C211" s="78">
        <v>0</v>
      </c>
      <c r="D211" s="78">
        <v>0</v>
      </c>
      <c r="E211" s="386">
        <v>0</v>
      </c>
      <c r="F211" s="78">
        <v>0</v>
      </c>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796"/>
      <c r="AE211" s="796"/>
      <c r="AF211" s="796"/>
      <c r="AG211" s="796"/>
      <c r="AH211" s="796"/>
    </row>
    <row r="212" spans="1:34" s="797" customFormat="1" ht="12.75">
      <c r="A212" s="383" t="s">
        <v>45</v>
      </c>
      <c r="B212" s="23"/>
      <c r="C212" s="23"/>
      <c r="D212" s="23"/>
      <c r="E212" s="810"/>
      <c r="F212" s="78"/>
      <c r="G212" s="796"/>
      <c r="H212" s="796"/>
      <c r="I212" s="796"/>
      <c r="J212" s="796"/>
      <c r="K212" s="796"/>
      <c r="L212" s="796"/>
      <c r="M212" s="796"/>
      <c r="N212" s="796"/>
      <c r="O212" s="796"/>
      <c r="P212" s="796"/>
      <c r="Q212" s="796"/>
      <c r="R212" s="796"/>
      <c r="S212" s="796"/>
      <c r="T212" s="796"/>
      <c r="U212" s="796"/>
      <c r="V212" s="796"/>
      <c r="W212" s="796"/>
      <c r="X212" s="796"/>
      <c r="Y212" s="796"/>
      <c r="Z212" s="796"/>
      <c r="AA212" s="796"/>
      <c r="AB212" s="796"/>
      <c r="AC212" s="796"/>
      <c r="AD212" s="796"/>
      <c r="AE212" s="796"/>
      <c r="AF212" s="796"/>
      <c r="AG212" s="796"/>
      <c r="AH212" s="796"/>
    </row>
    <row r="213" spans="1:34" s="811" customFormat="1" ht="12.75">
      <c r="A213" s="68" t="s">
        <v>24</v>
      </c>
      <c r="B213" s="78">
        <v>9173200</v>
      </c>
      <c r="C213" s="78">
        <v>639100</v>
      </c>
      <c r="D213" s="78">
        <v>639100</v>
      </c>
      <c r="E213" s="386">
        <v>6.9670344045698345</v>
      </c>
      <c r="F213" s="78">
        <v>639100</v>
      </c>
      <c r="G213" s="796"/>
      <c r="H213" s="796"/>
      <c r="I213" s="796"/>
      <c r="J213" s="796"/>
      <c r="K213" s="796"/>
      <c r="L213" s="796"/>
      <c r="M213" s="796"/>
      <c r="N213" s="796"/>
      <c r="O213" s="796"/>
      <c r="P213" s="796"/>
      <c r="Q213" s="796"/>
      <c r="R213" s="796"/>
      <c r="S213" s="796"/>
      <c r="T213" s="796"/>
      <c r="U213" s="796"/>
      <c r="V213" s="796"/>
      <c r="W213" s="796"/>
      <c r="X213" s="796"/>
      <c r="Y213" s="796"/>
      <c r="Z213" s="796"/>
      <c r="AA213" s="796"/>
      <c r="AB213" s="796"/>
      <c r="AC213" s="796"/>
      <c r="AD213" s="796"/>
      <c r="AE213" s="796"/>
      <c r="AF213" s="796"/>
      <c r="AG213" s="796"/>
      <c r="AH213" s="796"/>
    </row>
    <row r="214" spans="1:34" s="811" customFormat="1" ht="12.75">
      <c r="A214" s="68" t="s">
        <v>25</v>
      </c>
      <c r="B214" s="78">
        <v>3173200</v>
      </c>
      <c r="C214" s="78">
        <v>639100</v>
      </c>
      <c r="D214" s="78">
        <v>639100</v>
      </c>
      <c r="E214" s="386">
        <v>20.140552124038823</v>
      </c>
      <c r="F214" s="78">
        <v>639100</v>
      </c>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796"/>
      <c r="AE214" s="796"/>
      <c r="AF214" s="796"/>
      <c r="AG214" s="796"/>
      <c r="AH214" s="796"/>
    </row>
    <row r="215" spans="1:34" s="811" customFormat="1" ht="12.75">
      <c r="A215" s="68" t="s">
        <v>27</v>
      </c>
      <c r="B215" s="78">
        <v>6000000</v>
      </c>
      <c r="C215" s="78">
        <v>0</v>
      </c>
      <c r="D215" s="78">
        <v>0</v>
      </c>
      <c r="E215" s="386">
        <v>0</v>
      </c>
      <c r="F215" s="78">
        <v>0</v>
      </c>
      <c r="G215" s="796"/>
      <c r="H215" s="796"/>
      <c r="I215" s="796"/>
      <c r="J215" s="796"/>
      <c r="K215" s="796"/>
      <c r="L215" s="796"/>
      <c r="M215" s="796"/>
      <c r="N215" s="796"/>
      <c r="O215" s="796"/>
      <c r="P215" s="796"/>
      <c r="Q215" s="796"/>
      <c r="R215" s="796"/>
      <c r="S215" s="796"/>
      <c r="T215" s="796"/>
      <c r="U215" s="796"/>
      <c r="V215" s="796"/>
      <c r="W215" s="796"/>
      <c r="X215" s="796"/>
      <c r="Y215" s="796"/>
      <c r="Z215" s="796"/>
      <c r="AA215" s="796"/>
      <c r="AB215" s="796"/>
      <c r="AC215" s="796"/>
      <c r="AD215" s="796"/>
      <c r="AE215" s="796"/>
      <c r="AF215" s="796"/>
      <c r="AG215" s="796"/>
      <c r="AH215" s="796"/>
    </row>
    <row r="216" spans="1:34" s="811" customFormat="1" ht="12.75">
      <c r="A216" s="68" t="s">
        <v>28</v>
      </c>
      <c r="B216" s="78">
        <v>3173200</v>
      </c>
      <c r="C216" s="78">
        <v>639100</v>
      </c>
      <c r="D216" s="78">
        <v>287376</v>
      </c>
      <c r="E216" s="386">
        <v>9.056346905332155</v>
      </c>
      <c r="F216" s="78">
        <v>287376</v>
      </c>
      <c r="G216" s="796"/>
      <c r="H216" s="796"/>
      <c r="I216" s="796"/>
      <c r="J216" s="796"/>
      <c r="K216" s="796"/>
      <c r="L216" s="796"/>
      <c r="M216" s="796"/>
      <c r="N216" s="796"/>
      <c r="O216" s="796"/>
      <c r="P216" s="796"/>
      <c r="Q216" s="796"/>
      <c r="R216" s="796"/>
      <c r="S216" s="796"/>
      <c r="T216" s="796"/>
      <c r="U216" s="796"/>
      <c r="V216" s="796"/>
      <c r="W216" s="796"/>
      <c r="X216" s="796"/>
      <c r="Y216" s="796"/>
      <c r="Z216" s="796"/>
      <c r="AA216" s="796"/>
      <c r="AB216" s="796"/>
      <c r="AC216" s="796"/>
      <c r="AD216" s="796"/>
      <c r="AE216" s="796"/>
      <c r="AF216" s="796"/>
      <c r="AG216" s="796"/>
      <c r="AH216" s="796"/>
    </row>
    <row r="217" spans="1:34" s="797" customFormat="1" ht="12.75">
      <c r="A217" s="68" t="s">
        <v>35</v>
      </c>
      <c r="B217" s="78">
        <v>3173200</v>
      </c>
      <c r="C217" s="78">
        <v>639100</v>
      </c>
      <c r="D217" s="78">
        <v>287376</v>
      </c>
      <c r="E217" s="386">
        <v>9.056346905332155</v>
      </c>
      <c r="F217" s="78">
        <v>287376</v>
      </c>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796"/>
      <c r="AE217" s="796"/>
      <c r="AF217" s="796"/>
      <c r="AG217" s="796"/>
      <c r="AH217" s="796"/>
    </row>
    <row r="218" spans="1:34" s="797" customFormat="1" ht="12.75">
      <c r="A218" s="68" t="s">
        <v>37</v>
      </c>
      <c r="B218" s="78">
        <v>3173200</v>
      </c>
      <c r="C218" s="78">
        <v>639100</v>
      </c>
      <c r="D218" s="78">
        <v>287376</v>
      </c>
      <c r="E218" s="386">
        <v>9.056346905332155</v>
      </c>
      <c r="F218" s="78">
        <v>287376</v>
      </c>
      <c r="G218" s="796"/>
      <c r="H218" s="796"/>
      <c r="I218" s="796"/>
      <c r="J218" s="796"/>
      <c r="K218" s="796"/>
      <c r="L218" s="796"/>
      <c r="M218" s="796"/>
      <c r="N218" s="796"/>
      <c r="O218" s="796"/>
      <c r="P218" s="796"/>
      <c r="Q218" s="796"/>
      <c r="R218" s="796"/>
      <c r="S218" s="796"/>
      <c r="T218" s="796"/>
      <c r="U218" s="796"/>
      <c r="V218" s="796"/>
      <c r="W218" s="796"/>
      <c r="X218" s="796"/>
      <c r="Y218" s="796"/>
      <c r="Z218" s="796"/>
      <c r="AA218" s="796"/>
      <c r="AB218" s="796"/>
      <c r="AC218" s="796"/>
      <c r="AD218" s="796"/>
      <c r="AE218" s="796"/>
      <c r="AF218" s="796"/>
      <c r="AG218" s="796"/>
      <c r="AH218" s="796"/>
    </row>
    <row r="219" spans="1:34" s="797" customFormat="1" ht="12.75">
      <c r="A219" s="68" t="s">
        <v>38</v>
      </c>
      <c r="B219" s="78">
        <v>6000000</v>
      </c>
      <c r="C219" s="78">
        <v>0</v>
      </c>
      <c r="D219" s="78">
        <v>351724</v>
      </c>
      <c r="E219" s="386" t="s">
        <v>1110</v>
      </c>
      <c r="F219" s="78">
        <v>351724</v>
      </c>
      <c r="G219" s="796"/>
      <c r="H219" s="796"/>
      <c r="I219" s="796"/>
      <c r="J219" s="796"/>
      <c r="K219" s="796"/>
      <c r="L219" s="796"/>
      <c r="M219" s="796"/>
      <c r="N219" s="796"/>
      <c r="O219" s="796"/>
      <c r="P219" s="796"/>
      <c r="Q219" s="796"/>
      <c r="R219" s="796"/>
      <c r="S219" s="796"/>
      <c r="T219" s="796"/>
      <c r="U219" s="796"/>
      <c r="V219" s="796"/>
      <c r="W219" s="796"/>
      <c r="X219" s="796"/>
      <c r="Y219" s="796"/>
      <c r="Z219" s="796"/>
      <c r="AA219" s="796"/>
      <c r="AB219" s="796"/>
      <c r="AC219" s="796"/>
      <c r="AD219" s="796"/>
      <c r="AE219" s="796"/>
      <c r="AF219" s="796"/>
      <c r="AG219" s="796"/>
      <c r="AH219" s="796"/>
    </row>
    <row r="220" spans="1:34" s="797" customFormat="1" ht="24.75" customHeight="1">
      <c r="A220" s="222" t="s">
        <v>39</v>
      </c>
      <c r="B220" s="78">
        <v>-6000000</v>
      </c>
      <c r="C220" s="78">
        <v>0</v>
      </c>
      <c r="D220" s="78">
        <v>0</v>
      </c>
      <c r="E220" s="386" t="s">
        <v>1110</v>
      </c>
      <c r="F220" s="78">
        <v>0</v>
      </c>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796"/>
      <c r="AE220" s="796"/>
      <c r="AF220" s="796"/>
      <c r="AG220" s="796"/>
      <c r="AH220" s="796"/>
    </row>
    <row r="221" spans="1:34" s="815" customFormat="1" ht="12.75">
      <c r="A221" s="69" t="s">
        <v>58</v>
      </c>
      <c r="B221" s="78"/>
      <c r="C221" s="78"/>
      <c r="D221" s="78"/>
      <c r="E221" s="386"/>
      <c r="F221" s="78"/>
      <c r="G221" s="813"/>
      <c r="H221" s="813"/>
      <c r="I221" s="813"/>
      <c r="J221" s="813"/>
      <c r="K221" s="813"/>
      <c r="L221" s="813"/>
      <c r="M221" s="813"/>
      <c r="N221" s="813"/>
      <c r="O221" s="813"/>
      <c r="P221" s="813"/>
      <c r="Q221" s="813"/>
      <c r="R221" s="813"/>
      <c r="S221" s="813"/>
      <c r="T221" s="813"/>
      <c r="U221" s="813"/>
      <c r="V221" s="813"/>
      <c r="W221" s="813"/>
      <c r="X221" s="813"/>
      <c r="Y221" s="813"/>
      <c r="Z221" s="813"/>
      <c r="AA221" s="813"/>
      <c r="AB221" s="813"/>
      <c r="AC221" s="813"/>
      <c r="AD221" s="813"/>
      <c r="AE221" s="813"/>
      <c r="AF221" s="813"/>
      <c r="AG221" s="813"/>
      <c r="AH221" s="813"/>
    </row>
    <row r="222" spans="1:34" s="797" customFormat="1" ht="12.75">
      <c r="A222" s="69" t="s">
        <v>47</v>
      </c>
      <c r="B222" s="78"/>
      <c r="C222" s="78"/>
      <c r="D222" s="78"/>
      <c r="E222" s="386"/>
      <c r="F222" s="78"/>
      <c r="G222" s="796"/>
      <c r="H222" s="796"/>
      <c r="I222" s="796"/>
      <c r="J222" s="796"/>
      <c r="K222" s="796"/>
      <c r="L222" s="796"/>
      <c r="M222" s="796"/>
      <c r="N222" s="796"/>
      <c r="O222" s="796"/>
      <c r="P222" s="796"/>
      <c r="Q222" s="796"/>
      <c r="R222" s="796"/>
      <c r="S222" s="796"/>
      <c r="T222" s="796"/>
      <c r="U222" s="796"/>
      <c r="V222" s="796"/>
      <c r="W222" s="796"/>
      <c r="X222" s="796"/>
      <c r="Y222" s="796"/>
      <c r="Z222" s="796"/>
      <c r="AA222" s="796"/>
      <c r="AB222" s="796"/>
      <c r="AC222" s="796"/>
      <c r="AD222" s="796"/>
      <c r="AE222" s="796"/>
      <c r="AF222" s="796"/>
      <c r="AG222" s="796"/>
      <c r="AH222" s="796"/>
    </row>
    <row r="223" spans="1:34" s="811" customFormat="1" ht="12.75">
      <c r="A223" s="68" t="s">
        <v>24</v>
      </c>
      <c r="B223" s="78">
        <v>3385453</v>
      </c>
      <c r="C223" s="78">
        <v>280769</v>
      </c>
      <c r="D223" s="78">
        <v>67350</v>
      </c>
      <c r="E223" s="386">
        <v>1.9893940338264922</v>
      </c>
      <c r="F223" s="78">
        <v>64875</v>
      </c>
      <c r="G223" s="796"/>
      <c r="H223" s="796"/>
      <c r="I223" s="796"/>
      <c r="J223" s="796"/>
      <c r="K223" s="796"/>
      <c r="L223" s="796"/>
      <c r="M223" s="796"/>
      <c r="N223" s="796"/>
      <c r="O223" s="796"/>
      <c r="P223" s="796"/>
      <c r="Q223" s="796"/>
      <c r="R223" s="796"/>
      <c r="S223" s="796"/>
      <c r="T223" s="796"/>
      <c r="U223" s="796"/>
      <c r="V223" s="796"/>
      <c r="W223" s="796"/>
      <c r="X223" s="796"/>
      <c r="Y223" s="796"/>
      <c r="Z223" s="796"/>
      <c r="AA223" s="796"/>
      <c r="AB223" s="796"/>
      <c r="AC223" s="796"/>
      <c r="AD223" s="796"/>
      <c r="AE223" s="796"/>
      <c r="AF223" s="796"/>
      <c r="AG223" s="796"/>
      <c r="AH223" s="796"/>
    </row>
    <row r="224" spans="1:34" s="811" customFormat="1" ht="12.75">
      <c r="A224" s="68" t="s">
        <v>25</v>
      </c>
      <c r="B224" s="78">
        <v>851967</v>
      </c>
      <c r="C224" s="78">
        <v>8290</v>
      </c>
      <c r="D224" s="78">
        <v>8290</v>
      </c>
      <c r="E224" s="386">
        <v>0.9730423830969979</v>
      </c>
      <c r="F224" s="78">
        <v>5815</v>
      </c>
      <c r="G224" s="796"/>
      <c r="H224" s="796"/>
      <c r="I224" s="796"/>
      <c r="J224" s="796"/>
      <c r="K224" s="796"/>
      <c r="L224" s="796"/>
      <c r="M224" s="796"/>
      <c r="N224" s="796"/>
      <c r="O224" s="796"/>
      <c r="P224" s="796"/>
      <c r="Q224" s="796"/>
      <c r="R224" s="796"/>
      <c r="S224" s="796"/>
      <c r="T224" s="796"/>
      <c r="U224" s="796"/>
      <c r="V224" s="796"/>
      <c r="W224" s="796"/>
      <c r="X224" s="796"/>
      <c r="Y224" s="796"/>
      <c r="Z224" s="796"/>
      <c r="AA224" s="796"/>
      <c r="AB224" s="796"/>
      <c r="AC224" s="796"/>
      <c r="AD224" s="796"/>
      <c r="AE224" s="796"/>
      <c r="AF224" s="796"/>
      <c r="AG224" s="796"/>
      <c r="AH224" s="796"/>
    </row>
    <row r="225" spans="1:34" s="811" customFormat="1" ht="12.75">
      <c r="A225" s="68" t="s">
        <v>27</v>
      </c>
      <c r="B225" s="78">
        <v>2533486</v>
      </c>
      <c r="C225" s="78">
        <v>272479</v>
      </c>
      <c r="D225" s="78">
        <v>59060</v>
      </c>
      <c r="E225" s="386">
        <v>2.3311753054881694</v>
      </c>
      <c r="F225" s="78">
        <v>59060</v>
      </c>
      <c r="G225" s="796"/>
      <c r="H225" s="796"/>
      <c r="I225" s="796"/>
      <c r="J225" s="796"/>
      <c r="K225" s="796"/>
      <c r="L225" s="796"/>
      <c r="M225" s="796"/>
      <c r="N225" s="796"/>
      <c r="O225" s="796"/>
      <c r="P225" s="796"/>
      <c r="Q225" s="796"/>
      <c r="R225" s="796"/>
      <c r="S225" s="796"/>
      <c r="T225" s="796"/>
      <c r="U225" s="796"/>
      <c r="V225" s="796"/>
      <c r="W225" s="796"/>
      <c r="X225" s="796"/>
      <c r="Y225" s="796"/>
      <c r="Z225" s="796"/>
      <c r="AA225" s="796"/>
      <c r="AB225" s="796"/>
      <c r="AC225" s="796"/>
      <c r="AD225" s="796"/>
      <c r="AE225" s="796"/>
      <c r="AF225" s="796"/>
      <c r="AG225" s="796"/>
      <c r="AH225" s="796"/>
    </row>
    <row r="226" spans="1:34" s="811" customFormat="1" ht="12.75">
      <c r="A226" s="68" t="s">
        <v>28</v>
      </c>
      <c r="B226" s="78">
        <v>3385453</v>
      </c>
      <c r="C226" s="78">
        <v>280769</v>
      </c>
      <c r="D226" s="78">
        <v>62516</v>
      </c>
      <c r="E226" s="386">
        <v>1.8466066431877801</v>
      </c>
      <c r="F226" s="78">
        <v>61989</v>
      </c>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796"/>
      <c r="AD226" s="796"/>
      <c r="AE226" s="796"/>
      <c r="AF226" s="796"/>
      <c r="AG226" s="796"/>
      <c r="AH226" s="796"/>
    </row>
    <row r="227" spans="1:34" s="812" customFormat="1" ht="12.75">
      <c r="A227" s="68" t="s">
        <v>29</v>
      </c>
      <c r="B227" s="78">
        <v>1673082</v>
      </c>
      <c r="C227" s="78">
        <v>280769</v>
      </c>
      <c r="D227" s="78">
        <v>62516</v>
      </c>
      <c r="E227" s="386">
        <v>3.7365771671681363</v>
      </c>
      <c r="F227" s="78">
        <v>61989</v>
      </c>
      <c r="G227" s="796"/>
      <c r="H227" s="796"/>
      <c r="I227" s="796"/>
      <c r="J227" s="796"/>
      <c r="K227" s="796"/>
      <c r="L227" s="796"/>
      <c r="M227" s="796"/>
      <c r="N227" s="796"/>
      <c r="O227" s="796"/>
      <c r="P227" s="796"/>
      <c r="Q227" s="796"/>
      <c r="R227" s="796"/>
      <c r="S227" s="796"/>
      <c r="T227" s="796"/>
      <c r="U227" s="796"/>
      <c r="V227" s="796"/>
      <c r="W227" s="796"/>
      <c r="X227" s="796"/>
      <c r="Y227" s="796"/>
      <c r="Z227" s="796"/>
      <c r="AA227" s="796"/>
      <c r="AB227" s="796"/>
      <c r="AC227" s="796"/>
      <c r="AD227" s="796"/>
      <c r="AE227" s="796"/>
      <c r="AF227" s="796"/>
      <c r="AG227" s="796"/>
      <c r="AH227" s="796"/>
    </row>
    <row r="228" spans="1:34" s="812" customFormat="1" ht="12.75">
      <c r="A228" s="68" t="s">
        <v>30</v>
      </c>
      <c r="B228" s="78">
        <v>1393432</v>
      </c>
      <c r="C228" s="78">
        <v>280769</v>
      </c>
      <c r="D228" s="78">
        <v>62516</v>
      </c>
      <c r="E228" s="386">
        <v>4.486476555727155</v>
      </c>
      <c r="F228" s="78">
        <v>61989</v>
      </c>
      <c r="G228" s="796"/>
      <c r="H228" s="796"/>
      <c r="I228" s="796"/>
      <c r="J228" s="796"/>
      <c r="K228" s="796"/>
      <c r="L228" s="796"/>
      <c r="M228" s="796"/>
      <c r="N228" s="796"/>
      <c r="O228" s="796"/>
      <c r="P228" s="796"/>
      <c r="Q228" s="796"/>
      <c r="R228" s="796"/>
      <c r="S228" s="796"/>
      <c r="T228" s="796"/>
      <c r="U228" s="796"/>
      <c r="V228" s="796"/>
      <c r="W228" s="796"/>
      <c r="X228" s="796"/>
      <c r="Y228" s="796"/>
      <c r="Z228" s="796"/>
      <c r="AA228" s="796"/>
      <c r="AB228" s="796"/>
      <c r="AC228" s="796"/>
      <c r="AD228" s="796"/>
      <c r="AE228" s="796"/>
      <c r="AF228" s="796"/>
      <c r="AG228" s="796"/>
      <c r="AH228" s="796"/>
    </row>
    <row r="229" spans="1:34" s="797" customFormat="1" ht="11.25" customHeight="1">
      <c r="A229" s="68" t="s">
        <v>31</v>
      </c>
      <c r="B229" s="78">
        <v>279650</v>
      </c>
      <c r="C229" s="78">
        <v>0</v>
      </c>
      <c r="D229" s="78">
        <v>0</v>
      </c>
      <c r="E229" s="386">
        <v>0</v>
      </c>
      <c r="F229" s="78">
        <v>0</v>
      </c>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796"/>
      <c r="AD229" s="796"/>
      <c r="AE229" s="796"/>
      <c r="AF229" s="796"/>
      <c r="AG229" s="796"/>
      <c r="AH229" s="796"/>
    </row>
    <row r="230" spans="1:34" s="797" customFormat="1" ht="12.75">
      <c r="A230" s="68" t="s">
        <v>33</v>
      </c>
      <c r="B230" s="78">
        <v>279650</v>
      </c>
      <c r="C230" s="78">
        <v>0</v>
      </c>
      <c r="D230" s="78">
        <v>0</v>
      </c>
      <c r="E230" s="386">
        <v>0</v>
      </c>
      <c r="F230" s="78">
        <v>0</v>
      </c>
      <c r="G230" s="796"/>
      <c r="H230" s="796"/>
      <c r="I230" s="796"/>
      <c r="J230" s="796"/>
      <c r="K230" s="796"/>
      <c r="L230" s="796"/>
      <c r="M230" s="796"/>
      <c r="N230" s="796"/>
      <c r="O230" s="796"/>
      <c r="P230" s="796"/>
      <c r="Q230" s="796"/>
      <c r="R230" s="796"/>
      <c r="S230" s="796"/>
      <c r="T230" s="796"/>
      <c r="U230" s="796"/>
      <c r="V230" s="796"/>
      <c r="W230" s="796"/>
      <c r="X230" s="796"/>
      <c r="Y230" s="796"/>
      <c r="Z230" s="796"/>
      <c r="AA230" s="796"/>
      <c r="AB230" s="796"/>
      <c r="AC230" s="796"/>
      <c r="AD230" s="796"/>
      <c r="AE230" s="796"/>
      <c r="AF230" s="796"/>
      <c r="AG230" s="796"/>
      <c r="AH230" s="796"/>
    </row>
    <row r="231" spans="1:34" s="797" customFormat="1" ht="12.75">
      <c r="A231" s="68" t="s">
        <v>35</v>
      </c>
      <c r="B231" s="78">
        <v>1712371</v>
      </c>
      <c r="C231" s="78">
        <v>0</v>
      </c>
      <c r="D231" s="78">
        <v>0</v>
      </c>
      <c r="E231" s="386">
        <v>0</v>
      </c>
      <c r="F231" s="78">
        <v>0</v>
      </c>
      <c r="G231" s="796"/>
      <c r="H231" s="796"/>
      <c r="I231" s="796"/>
      <c r="J231" s="796"/>
      <c r="K231" s="796"/>
      <c r="L231" s="796"/>
      <c r="M231" s="796"/>
      <c r="N231" s="796"/>
      <c r="O231" s="796"/>
      <c r="P231" s="796"/>
      <c r="Q231" s="796"/>
      <c r="R231" s="796"/>
      <c r="S231" s="796"/>
      <c r="T231" s="796"/>
      <c r="U231" s="796"/>
      <c r="V231" s="796"/>
      <c r="W231" s="796"/>
      <c r="X231" s="796"/>
      <c r="Y231" s="796"/>
      <c r="Z231" s="796"/>
      <c r="AA231" s="796"/>
      <c r="AB231" s="796"/>
      <c r="AC231" s="796"/>
      <c r="AD231" s="796"/>
      <c r="AE231" s="796"/>
      <c r="AF231" s="796"/>
      <c r="AG231" s="796"/>
      <c r="AH231" s="796"/>
    </row>
    <row r="232" spans="1:34" s="797" customFormat="1" ht="12" customHeight="1">
      <c r="A232" s="68" t="s">
        <v>36</v>
      </c>
      <c r="B232" s="78">
        <v>1570621</v>
      </c>
      <c r="C232" s="78">
        <v>0</v>
      </c>
      <c r="D232" s="78">
        <v>0</v>
      </c>
      <c r="E232" s="386">
        <v>0</v>
      </c>
      <c r="F232" s="78">
        <v>0</v>
      </c>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796"/>
      <c r="AE232" s="796"/>
      <c r="AF232" s="796"/>
      <c r="AG232" s="796"/>
      <c r="AH232" s="796"/>
    </row>
    <row r="233" spans="1:34" s="797" customFormat="1" ht="12.75">
      <c r="A233" s="68" t="s">
        <v>37</v>
      </c>
      <c r="B233" s="78">
        <v>141750</v>
      </c>
      <c r="C233" s="78">
        <v>0</v>
      </c>
      <c r="D233" s="78">
        <v>0</v>
      </c>
      <c r="E233" s="386">
        <v>0</v>
      </c>
      <c r="F233" s="78">
        <v>0</v>
      </c>
      <c r="G233" s="796"/>
      <c r="H233" s="796"/>
      <c r="I233" s="796"/>
      <c r="J233" s="796"/>
      <c r="K233" s="796"/>
      <c r="L233" s="796"/>
      <c r="M233" s="796"/>
      <c r="N233" s="796"/>
      <c r="O233" s="796"/>
      <c r="P233" s="796"/>
      <c r="Q233" s="796"/>
      <c r="R233" s="796"/>
      <c r="S233" s="796"/>
      <c r="T233" s="796"/>
      <c r="U233" s="796"/>
      <c r="V233" s="796"/>
      <c r="W233" s="796"/>
      <c r="X233" s="796"/>
      <c r="Y233" s="796"/>
      <c r="Z233" s="796"/>
      <c r="AA233" s="796"/>
      <c r="AB233" s="796"/>
      <c r="AC233" s="796"/>
      <c r="AD233" s="796"/>
      <c r="AE233" s="796"/>
      <c r="AF233" s="796"/>
      <c r="AG233" s="796"/>
      <c r="AH233" s="796"/>
    </row>
    <row r="234" spans="1:34" s="815" customFormat="1" ht="12.75">
      <c r="A234" s="69" t="s">
        <v>59</v>
      </c>
      <c r="B234" s="78"/>
      <c r="C234" s="78"/>
      <c r="D234" s="78"/>
      <c r="E234" s="386"/>
      <c r="F234" s="78"/>
      <c r="G234" s="813"/>
      <c r="H234" s="813"/>
      <c r="I234" s="813"/>
      <c r="J234" s="813"/>
      <c r="K234" s="813"/>
      <c r="L234" s="813"/>
      <c r="M234" s="813"/>
      <c r="N234" s="813"/>
      <c r="O234" s="813"/>
      <c r="P234" s="813"/>
      <c r="Q234" s="813"/>
      <c r="R234" s="813"/>
      <c r="S234" s="813"/>
      <c r="T234" s="813"/>
      <c r="U234" s="813"/>
      <c r="V234" s="813"/>
      <c r="W234" s="813"/>
      <c r="X234" s="813"/>
      <c r="Y234" s="813"/>
      <c r="Z234" s="813"/>
      <c r="AA234" s="813"/>
      <c r="AB234" s="813"/>
      <c r="AC234" s="813"/>
      <c r="AD234" s="813"/>
      <c r="AE234" s="813"/>
      <c r="AF234" s="813"/>
      <c r="AG234" s="813"/>
      <c r="AH234" s="813"/>
    </row>
    <row r="235" spans="1:34" s="797" customFormat="1" ht="12.75">
      <c r="A235" s="69" t="s">
        <v>47</v>
      </c>
      <c r="B235" s="78"/>
      <c r="C235" s="78"/>
      <c r="D235" s="78"/>
      <c r="E235" s="386"/>
      <c r="F235" s="78"/>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796"/>
      <c r="AE235" s="796"/>
      <c r="AF235" s="796"/>
      <c r="AG235" s="796"/>
      <c r="AH235" s="796"/>
    </row>
    <row r="236" spans="1:34" s="811" customFormat="1" ht="12.75">
      <c r="A236" s="68" t="s">
        <v>24</v>
      </c>
      <c r="B236" s="78">
        <v>2010785</v>
      </c>
      <c r="C236" s="78">
        <v>340373</v>
      </c>
      <c r="D236" s="78">
        <v>33143</v>
      </c>
      <c r="E236" s="386">
        <v>1.6482617485211002</v>
      </c>
      <c r="F236" s="78">
        <v>25828</v>
      </c>
      <c r="G236" s="796"/>
      <c r="H236" s="796"/>
      <c r="I236" s="796"/>
      <c r="J236" s="796"/>
      <c r="K236" s="796"/>
      <c r="L236" s="796"/>
      <c r="M236" s="796"/>
      <c r="N236" s="796"/>
      <c r="O236" s="796"/>
      <c r="P236" s="796"/>
      <c r="Q236" s="796"/>
      <c r="R236" s="796"/>
      <c r="S236" s="796"/>
      <c r="T236" s="796"/>
      <c r="U236" s="796"/>
      <c r="V236" s="796"/>
      <c r="W236" s="796"/>
      <c r="X236" s="796"/>
      <c r="Y236" s="796"/>
      <c r="Z236" s="796"/>
      <c r="AA236" s="796"/>
      <c r="AB236" s="796"/>
      <c r="AC236" s="796"/>
      <c r="AD236" s="796"/>
      <c r="AE236" s="796"/>
      <c r="AF236" s="796"/>
      <c r="AG236" s="796"/>
      <c r="AH236" s="796"/>
    </row>
    <row r="237" spans="1:34" s="811" customFormat="1" ht="12.75">
      <c r="A237" s="68" t="s">
        <v>25</v>
      </c>
      <c r="B237" s="78">
        <v>345874</v>
      </c>
      <c r="C237" s="78">
        <v>33143</v>
      </c>
      <c r="D237" s="78">
        <v>33143</v>
      </c>
      <c r="E237" s="386">
        <v>9.582391275435564</v>
      </c>
      <c r="F237" s="78">
        <v>25828</v>
      </c>
      <c r="G237" s="796"/>
      <c r="H237" s="796"/>
      <c r="I237" s="796"/>
      <c r="J237" s="796"/>
      <c r="K237" s="796"/>
      <c r="L237" s="796"/>
      <c r="M237" s="796"/>
      <c r="N237" s="796"/>
      <c r="O237" s="796"/>
      <c r="P237" s="796"/>
      <c r="Q237" s="796"/>
      <c r="R237" s="796"/>
      <c r="S237" s="796"/>
      <c r="T237" s="796"/>
      <c r="U237" s="796"/>
      <c r="V237" s="796"/>
      <c r="W237" s="796"/>
      <c r="X237" s="796"/>
      <c r="Y237" s="796"/>
      <c r="Z237" s="796"/>
      <c r="AA237" s="796"/>
      <c r="AB237" s="796"/>
      <c r="AC237" s="796"/>
      <c r="AD237" s="796"/>
      <c r="AE237" s="796"/>
      <c r="AF237" s="796"/>
      <c r="AG237" s="796"/>
      <c r="AH237" s="796"/>
    </row>
    <row r="238" spans="1:34" s="811" customFormat="1" ht="12.75">
      <c r="A238" s="68" t="s">
        <v>27</v>
      </c>
      <c r="B238" s="78">
        <v>1664911</v>
      </c>
      <c r="C238" s="78">
        <v>307230</v>
      </c>
      <c r="D238" s="78">
        <v>0</v>
      </c>
      <c r="E238" s="386">
        <v>0</v>
      </c>
      <c r="F238" s="78">
        <v>0</v>
      </c>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796"/>
      <c r="AE238" s="796"/>
      <c r="AF238" s="796"/>
      <c r="AG238" s="796"/>
      <c r="AH238" s="796"/>
    </row>
    <row r="239" spans="1:34" s="811" customFormat="1" ht="12.75">
      <c r="A239" s="68" t="s">
        <v>28</v>
      </c>
      <c r="B239" s="78">
        <v>2010785</v>
      </c>
      <c r="C239" s="78">
        <v>340373</v>
      </c>
      <c r="D239" s="78">
        <v>0</v>
      </c>
      <c r="E239" s="386">
        <v>0</v>
      </c>
      <c r="F239" s="78">
        <v>0</v>
      </c>
      <c r="G239" s="796"/>
      <c r="H239" s="796"/>
      <c r="I239" s="796"/>
      <c r="J239" s="796"/>
      <c r="K239" s="796"/>
      <c r="L239" s="796"/>
      <c r="M239" s="796"/>
      <c r="N239" s="796"/>
      <c r="O239" s="796"/>
      <c r="P239" s="796"/>
      <c r="Q239" s="796"/>
      <c r="R239" s="796"/>
      <c r="S239" s="796"/>
      <c r="T239" s="796"/>
      <c r="U239" s="796"/>
      <c r="V239" s="796"/>
      <c r="W239" s="796"/>
      <c r="X239" s="796"/>
      <c r="Y239" s="796"/>
      <c r="Z239" s="796"/>
      <c r="AA239" s="796"/>
      <c r="AB239" s="796"/>
      <c r="AC239" s="796"/>
      <c r="AD239" s="796"/>
      <c r="AE239" s="796"/>
      <c r="AF239" s="796"/>
      <c r="AG239" s="796"/>
      <c r="AH239" s="796"/>
    </row>
    <row r="240" spans="1:34" s="812" customFormat="1" ht="12.75">
      <c r="A240" s="68" t="s">
        <v>29</v>
      </c>
      <c r="B240" s="78">
        <v>981207</v>
      </c>
      <c r="C240" s="78">
        <v>307233</v>
      </c>
      <c r="D240" s="78">
        <v>0</v>
      </c>
      <c r="E240" s="386">
        <v>0</v>
      </c>
      <c r="F240" s="78">
        <v>0</v>
      </c>
      <c r="G240" s="796"/>
      <c r="H240" s="796"/>
      <c r="I240" s="796"/>
      <c r="J240" s="796"/>
      <c r="K240" s="796"/>
      <c r="L240" s="796"/>
      <c r="M240" s="796"/>
      <c r="N240" s="796"/>
      <c r="O240" s="796"/>
      <c r="P240" s="796"/>
      <c r="Q240" s="796"/>
      <c r="R240" s="796"/>
      <c r="S240" s="796"/>
      <c r="T240" s="796"/>
      <c r="U240" s="796"/>
      <c r="V240" s="796"/>
      <c r="W240" s="796"/>
      <c r="X240" s="796"/>
      <c r="Y240" s="796"/>
      <c r="Z240" s="796"/>
      <c r="AA240" s="796"/>
      <c r="AB240" s="796"/>
      <c r="AC240" s="796"/>
      <c r="AD240" s="796"/>
      <c r="AE240" s="796"/>
      <c r="AF240" s="796"/>
      <c r="AG240" s="796"/>
      <c r="AH240" s="796"/>
    </row>
    <row r="241" spans="1:34" s="812" customFormat="1" ht="12.75">
      <c r="A241" s="68" t="s">
        <v>30</v>
      </c>
      <c r="B241" s="78">
        <v>981207</v>
      </c>
      <c r="C241" s="78">
        <v>307233</v>
      </c>
      <c r="D241" s="78">
        <v>0</v>
      </c>
      <c r="E241" s="386">
        <v>0</v>
      </c>
      <c r="F241" s="78">
        <v>0</v>
      </c>
      <c r="G241" s="796"/>
      <c r="H241" s="796"/>
      <c r="I241" s="796"/>
      <c r="J241" s="796"/>
      <c r="K241" s="796"/>
      <c r="L241" s="796"/>
      <c r="M241" s="796"/>
      <c r="N241" s="796"/>
      <c r="O241" s="796"/>
      <c r="P241" s="796"/>
      <c r="Q241" s="796"/>
      <c r="R241" s="796"/>
      <c r="S241" s="796"/>
      <c r="T241" s="796"/>
      <c r="U241" s="796"/>
      <c r="V241" s="796"/>
      <c r="W241" s="796"/>
      <c r="X241" s="796"/>
      <c r="Y241" s="796"/>
      <c r="Z241" s="796"/>
      <c r="AA241" s="796"/>
      <c r="AB241" s="796"/>
      <c r="AC241" s="796"/>
      <c r="AD241" s="796"/>
      <c r="AE241" s="796"/>
      <c r="AF241" s="796"/>
      <c r="AG241" s="796"/>
      <c r="AH241" s="796"/>
    </row>
    <row r="242" spans="1:34" s="797" customFormat="1" ht="12.75">
      <c r="A242" s="68" t="s">
        <v>35</v>
      </c>
      <c r="B242" s="78">
        <v>1029578</v>
      </c>
      <c r="C242" s="78">
        <v>33140</v>
      </c>
      <c r="D242" s="78">
        <v>0</v>
      </c>
      <c r="E242" s="386">
        <v>0</v>
      </c>
      <c r="F242" s="78">
        <v>0</v>
      </c>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796"/>
      <c r="AE242" s="796"/>
      <c r="AF242" s="796"/>
      <c r="AG242" s="796"/>
      <c r="AH242" s="796"/>
    </row>
    <row r="243" spans="1:34" s="797" customFormat="1" ht="12.75">
      <c r="A243" s="68" t="s">
        <v>36</v>
      </c>
      <c r="B243" s="78">
        <v>1029578</v>
      </c>
      <c r="C243" s="78">
        <v>33140</v>
      </c>
      <c r="D243" s="78">
        <v>0</v>
      </c>
      <c r="E243" s="386">
        <v>0</v>
      </c>
      <c r="F243" s="78">
        <v>0</v>
      </c>
      <c r="G243" s="796"/>
      <c r="H243" s="796"/>
      <c r="I243" s="796"/>
      <c r="J243" s="796"/>
      <c r="K243" s="796"/>
      <c r="L243" s="796"/>
      <c r="M243" s="796"/>
      <c r="N243" s="796"/>
      <c r="O243" s="796"/>
      <c r="P243" s="796"/>
      <c r="Q243" s="796"/>
      <c r="R243" s="796"/>
      <c r="S243" s="796"/>
      <c r="T243" s="796"/>
      <c r="U243" s="796"/>
      <c r="V243" s="796"/>
      <c r="W243" s="796"/>
      <c r="X243" s="796"/>
      <c r="Y243" s="796"/>
      <c r="Z243" s="796"/>
      <c r="AA243" s="796"/>
      <c r="AB243" s="796"/>
      <c r="AC243" s="796"/>
      <c r="AD243" s="796"/>
      <c r="AE243" s="796"/>
      <c r="AF243" s="796"/>
      <c r="AG243" s="796"/>
      <c r="AH243" s="796"/>
    </row>
    <row r="244" spans="1:34" s="797" customFormat="1" ht="25.5">
      <c r="A244" s="383" t="s">
        <v>43</v>
      </c>
      <c r="B244" s="23"/>
      <c r="C244" s="23"/>
      <c r="D244" s="23"/>
      <c r="E244" s="810"/>
      <c r="F244" s="78"/>
      <c r="G244" s="796"/>
      <c r="H244" s="796"/>
      <c r="I244" s="796"/>
      <c r="J244" s="796"/>
      <c r="K244" s="796"/>
      <c r="L244" s="796"/>
      <c r="M244" s="796"/>
      <c r="N244" s="796"/>
      <c r="O244" s="796"/>
      <c r="P244" s="796"/>
      <c r="Q244" s="796"/>
      <c r="R244" s="796"/>
      <c r="S244" s="796"/>
      <c r="T244" s="796"/>
      <c r="U244" s="796"/>
      <c r="V244" s="796"/>
      <c r="W244" s="796"/>
      <c r="X244" s="796"/>
      <c r="Y244" s="796"/>
      <c r="Z244" s="796"/>
      <c r="AA244" s="796"/>
      <c r="AB244" s="796"/>
      <c r="AC244" s="796"/>
      <c r="AD244" s="796"/>
      <c r="AE244" s="796"/>
      <c r="AF244" s="796"/>
      <c r="AG244" s="796"/>
      <c r="AH244" s="796"/>
    </row>
    <row r="245" spans="1:34" s="811" customFormat="1" ht="12.75">
      <c r="A245" s="68" t="s">
        <v>24</v>
      </c>
      <c r="B245" s="78">
        <v>280000</v>
      </c>
      <c r="C245" s="78">
        <v>9000</v>
      </c>
      <c r="D245" s="78">
        <v>9000</v>
      </c>
      <c r="E245" s="386">
        <v>3.214285714285714</v>
      </c>
      <c r="F245" s="78">
        <v>4500</v>
      </c>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796"/>
      <c r="AE245" s="796"/>
      <c r="AF245" s="796"/>
      <c r="AG245" s="796"/>
      <c r="AH245" s="796"/>
    </row>
    <row r="246" spans="1:34" s="811" customFormat="1" ht="12.75">
      <c r="A246" s="68" t="s">
        <v>25</v>
      </c>
      <c r="B246" s="78">
        <v>280000</v>
      </c>
      <c r="C246" s="78">
        <v>9000</v>
      </c>
      <c r="D246" s="78">
        <v>9000</v>
      </c>
      <c r="E246" s="386">
        <v>3.214285714285714</v>
      </c>
      <c r="F246" s="78">
        <v>4500</v>
      </c>
      <c r="G246" s="796"/>
      <c r="H246" s="796"/>
      <c r="I246" s="796"/>
      <c r="J246" s="796"/>
      <c r="K246" s="796"/>
      <c r="L246" s="796"/>
      <c r="M246" s="796"/>
      <c r="N246" s="796"/>
      <c r="O246" s="796"/>
      <c r="P246" s="796"/>
      <c r="Q246" s="796"/>
      <c r="R246" s="796"/>
      <c r="S246" s="796"/>
      <c r="T246" s="796"/>
      <c r="U246" s="796"/>
      <c r="V246" s="796"/>
      <c r="W246" s="796"/>
      <c r="X246" s="796"/>
      <c r="Y246" s="796"/>
      <c r="Z246" s="796"/>
      <c r="AA246" s="796"/>
      <c r="AB246" s="796"/>
      <c r="AC246" s="796"/>
      <c r="AD246" s="796"/>
      <c r="AE246" s="796"/>
      <c r="AF246" s="796"/>
      <c r="AG246" s="796"/>
      <c r="AH246" s="796"/>
    </row>
    <row r="247" spans="1:34" s="811" customFormat="1" ht="12.75">
      <c r="A247" s="68" t="s">
        <v>28</v>
      </c>
      <c r="B247" s="78">
        <v>280000</v>
      </c>
      <c r="C247" s="78">
        <v>9000</v>
      </c>
      <c r="D247" s="78">
        <v>9000</v>
      </c>
      <c r="E247" s="386">
        <v>3.214285714285714</v>
      </c>
      <c r="F247" s="78">
        <v>4500</v>
      </c>
      <c r="G247" s="796"/>
      <c r="H247" s="796"/>
      <c r="I247" s="796"/>
      <c r="J247" s="796"/>
      <c r="K247" s="796"/>
      <c r="L247" s="796"/>
      <c r="M247" s="796"/>
      <c r="N247" s="796"/>
      <c r="O247" s="796"/>
      <c r="P247" s="796"/>
      <c r="Q247" s="796"/>
      <c r="R247" s="796"/>
      <c r="S247" s="796"/>
      <c r="T247" s="796"/>
      <c r="U247" s="796"/>
      <c r="V247" s="796"/>
      <c r="W247" s="796"/>
      <c r="X247" s="796"/>
      <c r="Y247" s="796"/>
      <c r="Z247" s="796"/>
      <c r="AA247" s="796"/>
      <c r="AB247" s="796"/>
      <c r="AC247" s="796"/>
      <c r="AD247" s="796"/>
      <c r="AE247" s="796"/>
      <c r="AF247" s="796"/>
      <c r="AG247" s="796"/>
      <c r="AH247" s="796"/>
    </row>
    <row r="248" spans="1:34" s="797" customFormat="1" ht="12.75">
      <c r="A248" s="68" t="s">
        <v>35</v>
      </c>
      <c r="B248" s="78">
        <v>280000</v>
      </c>
      <c r="C248" s="78">
        <v>9000</v>
      </c>
      <c r="D248" s="78">
        <v>9000</v>
      </c>
      <c r="E248" s="386">
        <v>3.214285714285714</v>
      </c>
      <c r="F248" s="78">
        <v>4500</v>
      </c>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796"/>
      <c r="AE248" s="796"/>
      <c r="AF248" s="796"/>
      <c r="AG248" s="796"/>
      <c r="AH248" s="796"/>
    </row>
    <row r="249" spans="1:34" s="797" customFormat="1" ht="12.75">
      <c r="A249" s="68" t="s">
        <v>37</v>
      </c>
      <c r="B249" s="78">
        <v>280000</v>
      </c>
      <c r="C249" s="78">
        <v>9000</v>
      </c>
      <c r="D249" s="78">
        <v>9000</v>
      </c>
      <c r="E249" s="386">
        <v>3.214285714285714</v>
      </c>
      <c r="F249" s="78">
        <v>4500</v>
      </c>
      <c r="G249" s="796"/>
      <c r="H249" s="796"/>
      <c r="I249" s="796"/>
      <c r="J249" s="796"/>
      <c r="K249" s="796"/>
      <c r="L249" s="796"/>
      <c r="M249" s="796"/>
      <c r="N249" s="796"/>
      <c r="O249" s="796"/>
      <c r="P249" s="796"/>
      <c r="Q249" s="796"/>
      <c r="R249" s="796"/>
      <c r="S249" s="796"/>
      <c r="T249" s="796"/>
      <c r="U249" s="796"/>
      <c r="V249" s="796"/>
      <c r="W249" s="796"/>
      <c r="X249" s="796"/>
      <c r="Y249" s="796"/>
      <c r="Z249" s="796"/>
      <c r="AA249" s="796"/>
      <c r="AB249" s="796"/>
      <c r="AC249" s="796"/>
      <c r="AD249" s="796"/>
      <c r="AE249" s="796"/>
      <c r="AF249" s="796"/>
      <c r="AG249" s="796"/>
      <c r="AH249" s="796"/>
    </row>
    <row r="250" spans="1:6" ht="12.75">
      <c r="A250" s="69" t="s">
        <v>60</v>
      </c>
      <c r="B250" s="382"/>
      <c r="C250" s="382"/>
      <c r="D250" s="382"/>
      <c r="E250" s="819"/>
      <c r="F250" s="78"/>
    </row>
    <row r="251" spans="1:34" s="814" customFormat="1" ht="12.75">
      <c r="A251" s="69" t="s">
        <v>47</v>
      </c>
      <c r="B251" s="78"/>
      <c r="C251" s="78"/>
      <c r="D251" s="78"/>
      <c r="E251" s="386"/>
      <c r="F251" s="78"/>
      <c r="G251" s="813"/>
      <c r="H251" s="813"/>
      <c r="I251" s="813"/>
      <c r="J251" s="813"/>
      <c r="K251" s="813"/>
      <c r="L251" s="813"/>
      <c r="M251" s="813"/>
      <c r="N251" s="813"/>
      <c r="O251" s="813"/>
      <c r="P251" s="813"/>
      <c r="Q251" s="813"/>
      <c r="R251" s="813"/>
      <c r="S251" s="813"/>
      <c r="T251" s="813"/>
      <c r="U251" s="813"/>
      <c r="V251" s="813"/>
      <c r="W251" s="813"/>
      <c r="X251" s="813"/>
      <c r="Y251" s="813"/>
      <c r="Z251" s="813"/>
      <c r="AA251" s="813"/>
      <c r="AB251" s="813"/>
      <c r="AC251" s="813"/>
      <c r="AD251" s="813"/>
      <c r="AE251" s="813"/>
      <c r="AF251" s="813"/>
      <c r="AG251" s="813"/>
      <c r="AH251" s="813"/>
    </row>
    <row r="252" spans="1:34" s="815" customFormat="1" ht="12.75">
      <c r="A252" s="65" t="s">
        <v>24</v>
      </c>
      <c r="B252" s="78">
        <v>2199569</v>
      </c>
      <c r="C252" s="78">
        <v>130534</v>
      </c>
      <c r="D252" s="78">
        <v>89872</v>
      </c>
      <c r="E252" s="386">
        <v>4.085891372355221</v>
      </c>
      <c r="F252" s="78">
        <v>65879</v>
      </c>
      <c r="G252" s="813"/>
      <c r="H252" s="813"/>
      <c r="I252" s="813"/>
      <c r="J252" s="813"/>
      <c r="K252" s="813"/>
      <c r="L252" s="813"/>
      <c r="M252" s="813"/>
      <c r="N252" s="813"/>
      <c r="O252" s="813"/>
      <c r="P252" s="813"/>
      <c r="Q252" s="813"/>
      <c r="R252" s="813"/>
      <c r="S252" s="813"/>
      <c r="T252" s="813"/>
      <c r="U252" s="813"/>
      <c r="V252" s="813"/>
      <c r="W252" s="813"/>
      <c r="X252" s="813"/>
      <c r="Y252" s="813"/>
      <c r="Z252" s="813"/>
      <c r="AA252" s="813"/>
      <c r="AB252" s="813"/>
      <c r="AC252" s="813"/>
      <c r="AD252" s="813"/>
      <c r="AE252" s="813"/>
      <c r="AF252" s="813"/>
      <c r="AG252" s="813"/>
      <c r="AH252" s="813"/>
    </row>
    <row r="253" spans="1:34" s="815" customFormat="1" ht="12.75">
      <c r="A253" s="65" t="s">
        <v>25</v>
      </c>
      <c r="B253" s="78">
        <v>529666</v>
      </c>
      <c r="C253" s="78">
        <v>49993</v>
      </c>
      <c r="D253" s="78">
        <v>49993</v>
      </c>
      <c r="E253" s="386">
        <v>9.438589601749028</v>
      </c>
      <c r="F253" s="78">
        <v>26000</v>
      </c>
      <c r="G253" s="813"/>
      <c r="H253" s="813"/>
      <c r="I253" s="813"/>
      <c r="J253" s="813"/>
      <c r="K253" s="813"/>
      <c r="L253" s="813"/>
      <c r="M253" s="813"/>
      <c r="N253" s="813"/>
      <c r="O253" s="813"/>
      <c r="P253" s="813"/>
      <c r="Q253" s="813"/>
      <c r="R253" s="813"/>
      <c r="S253" s="813"/>
      <c r="T253" s="813"/>
      <c r="U253" s="813"/>
      <c r="V253" s="813"/>
      <c r="W253" s="813"/>
      <c r="X253" s="813"/>
      <c r="Y253" s="813"/>
      <c r="Z253" s="813"/>
      <c r="AA253" s="813"/>
      <c r="AB253" s="813"/>
      <c r="AC253" s="813"/>
      <c r="AD253" s="813"/>
      <c r="AE253" s="813"/>
      <c r="AF253" s="813"/>
      <c r="AG253" s="813"/>
      <c r="AH253" s="813"/>
    </row>
    <row r="254" spans="1:34" s="815" customFormat="1" ht="12.75">
      <c r="A254" s="65" t="s">
        <v>27</v>
      </c>
      <c r="B254" s="78">
        <v>1669903</v>
      </c>
      <c r="C254" s="78">
        <v>80541</v>
      </c>
      <c r="D254" s="78">
        <v>39879</v>
      </c>
      <c r="E254" s="386">
        <v>2.388102782017878</v>
      </c>
      <c r="F254" s="78">
        <v>39879</v>
      </c>
      <c r="G254" s="813"/>
      <c r="H254" s="813"/>
      <c r="I254" s="813"/>
      <c r="J254" s="813"/>
      <c r="K254" s="813"/>
      <c r="L254" s="813"/>
      <c r="M254" s="813"/>
      <c r="N254" s="813"/>
      <c r="O254" s="813"/>
      <c r="P254" s="813"/>
      <c r="Q254" s="813"/>
      <c r="R254" s="813"/>
      <c r="S254" s="813"/>
      <c r="T254" s="813"/>
      <c r="U254" s="813"/>
      <c r="V254" s="813"/>
      <c r="W254" s="813"/>
      <c r="X254" s="813"/>
      <c r="Y254" s="813"/>
      <c r="Z254" s="813"/>
      <c r="AA254" s="813"/>
      <c r="AB254" s="813"/>
      <c r="AC254" s="813"/>
      <c r="AD254" s="813"/>
      <c r="AE254" s="813"/>
      <c r="AF254" s="813"/>
      <c r="AG254" s="813"/>
      <c r="AH254" s="813"/>
    </row>
    <row r="255" spans="1:34" s="815" customFormat="1" ht="12.75">
      <c r="A255" s="65" t="s">
        <v>28</v>
      </c>
      <c r="B255" s="78">
        <v>2199569</v>
      </c>
      <c r="C255" s="78">
        <v>130534</v>
      </c>
      <c r="D255" s="78">
        <v>66347</v>
      </c>
      <c r="E255" s="386">
        <v>3.0163636603352746</v>
      </c>
      <c r="F255" s="78">
        <v>66347</v>
      </c>
      <c r="G255" s="813"/>
      <c r="H255" s="813"/>
      <c r="I255" s="813"/>
      <c r="J255" s="813"/>
      <c r="K255" s="813"/>
      <c r="L255" s="813"/>
      <c r="M255" s="813"/>
      <c r="N255" s="813"/>
      <c r="O255" s="813"/>
      <c r="P255" s="813"/>
      <c r="Q255" s="813"/>
      <c r="R255" s="813"/>
      <c r="S255" s="813"/>
      <c r="T255" s="813"/>
      <c r="U255" s="813"/>
      <c r="V255" s="813"/>
      <c r="W255" s="813"/>
      <c r="X255" s="813"/>
      <c r="Y255" s="813"/>
      <c r="Z255" s="813"/>
      <c r="AA255" s="813"/>
      <c r="AB255" s="813"/>
      <c r="AC255" s="813"/>
      <c r="AD255" s="813"/>
      <c r="AE255" s="813"/>
      <c r="AF255" s="813"/>
      <c r="AG255" s="813"/>
      <c r="AH255" s="813"/>
    </row>
    <row r="256" spans="1:34" s="816" customFormat="1" ht="12.75">
      <c r="A256" s="65" t="s">
        <v>29</v>
      </c>
      <c r="B256" s="78">
        <v>945550</v>
      </c>
      <c r="C256" s="78">
        <v>130534</v>
      </c>
      <c r="D256" s="78">
        <v>66347</v>
      </c>
      <c r="E256" s="386">
        <v>7.016762730685844</v>
      </c>
      <c r="F256" s="78">
        <v>66347</v>
      </c>
      <c r="G256" s="813"/>
      <c r="H256" s="813"/>
      <c r="I256" s="813"/>
      <c r="J256" s="813"/>
      <c r="K256" s="813"/>
      <c r="L256" s="813"/>
      <c r="M256" s="813"/>
      <c r="N256" s="813"/>
      <c r="O256" s="813"/>
      <c r="P256" s="813"/>
      <c r="Q256" s="813"/>
      <c r="R256" s="813"/>
      <c r="S256" s="813"/>
      <c r="T256" s="813"/>
      <c r="U256" s="813"/>
      <c r="V256" s="813"/>
      <c r="W256" s="813"/>
      <c r="X256" s="813"/>
      <c r="Y256" s="813"/>
      <c r="Z256" s="813"/>
      <c r="AA256" s="813"/>
      <c r="AB256" s="813"/>
      <c r="AC256" s="813"/>
      <c r="AD256" s="813"/>
      <c r="AE256" s="813"/>
      <c r="AF256" s="813"/>
      <c r="AG256" s="813"/>
      <c r="AH256" s="813"/>
    </row>
    <row r="257" spans="1:34" s="816" customFormat="1" ht="12.75">
      <c r="A257" s="65" t="s">
        <v>30</v>
      </c>
      <c r="B257" s="78">
        <v>735700</v>
      </c>
      <c r="C257" s="78">
        <v>80541</v>
      </c>
      <c r="D257" s="78">
        <v>45645</v>
      </c>
      <c r="E257" s="386">
        <v>6.2042952290335736</v>
      </c>
      <c r="F257" s="78">
        <v>45645</v>
      </c>
      <c r="G257" s="813"/>
      <c r="H257" s="813"/>
      <c r="I257" s="813"/>
      <c r="J257" s="813"/>
      <c r="K257" s="813"/>
      <c r="L257" s="813"/>
      <c r="M257" s="813"/>
      <c r="N257" s="813"/>
      <c r="O257" s="813"/>
      <c r="P257" s="813"/>
      <c r="Q257" s="813"/>
      <c r="R257" s="813"/>
      <c r="S257" s="813"/>
      <c r="T257" s="813"/>
      <c r="U257" s="813"/>
      <c r="V257" s="813"/>
      <c r="W257" s="813"/>
      <c r="X257" s="813"/>
      <c r="Y257" s="813"/>
      <c r="Z257" s="813"/>
      <c r="AA257" s="813"/>
      <c r="AB257" s="813"/>
      <c r="AC257" s="813"/>
      <c r="AD257" s="813"/>
      <c r="AE257" s="813"/>
      <c r="AF257" s="813"/>
      <c r="AG257" s="813"/>
      <c r="AH257" s="813"/>
    </row>
    <row r="258" spans="1:34" s="814" customFormat="1" ht="12.75">
      <c r="A258" s="65" t="s">
        <v>31</v>
      </c>
      <c r="B258" s="78">
        <v>209850</v>
      </c>
      <c r="C258" s="78">
        <v>49993</v>
      </c>
      <c r="D258" s="78">
        <v>20702</v>
      </c>
      <c r="E258" s="386">
        <v>9.865141767929474</v>
      </c>
      <c r="F258" s="78">
        <v>20702</v>
      </c>
      <c r="G258" s="813"/>
      <c r="H258" s="813"/>
      <c r="I258" s="813"/>
      <c r="J258" s="813"/>
      <c r="K258" s="813"/>
      <c r="L258" s="813"/>
      <c r="M258" s="813"/>
      <c r="N258" s="813"/>
      <c r="O258" s="813"/>
      <c r="P258" s="813"/>
      <c r="Q258" s="813"/>
      <c r="R258" s="813"/>
      <c r="S258" s="813"/>
      <c r="T258" s="813"/>
      <c r="U258" s="813"/>
      <c r="V258" s="813"/>
      <c r="W258" s="813"/>
      <c r="X258" s="813"/>
      <c r="Y258" s="813"/>
      <c r="Z258" s="813"/>
      <c r="AA258" s="813"/>
      <c r="AB258" s="813"/>
      <c r="AC258" s="813"/>
      <c r="AD258" s="813"/>
      <c r="AE258" s="813"/>
      <c r="AF258" s="813"/>
      <c r="AG258" s="813"/>
      <c r="AH258" s="813"/>
    </row>
    <row r="259" spans="1:34" s="818" customFormat="1" ht="12.75">
      <c r="A259" s="65" t="s">
        <v>32</v>
      </c>
      <c r="B259" s="78">
        <v>150000</v>
      </c>
      <c r="C259" s="78">
        <v>49993</v>
      </c>
      <c r="D259" s="78">
        <v>20702</v>
      </c>
      <c r="E259" s="386">
        <v>13.801333333333332</v>
      </c>
      <c r="F259" s="78">
        <v>20702</v>
      </c>
      <c r="G259" s="817"/>
      <c r="H259" s="817"/>
      <c r="I259" s="817"/>
      <c r="J259" s="817"/>
      <c r="K259" s="817"/>
      <c r="L259" s="817"/>
      <c r="M259" s="817"/>
      <c r="N259" s="817"/>
      <c r="O259" s="817"/>
      <c r="P259" s="817"/>
      <c r="Q259" s="817"/>
      <c r="R259" s="817"/>
      <c r="S259" s="817"/>
      <c r="T259" s="817"/>
      <c r="U259" s="817"/>
      <c r="V259" s="817"/>
      <c r="W259" s="817"/>
      <c r="X259" s="817"/>
      <c r="Y259" s="817"/>
      <c r="Z259" s="817"/>
      <c r="AA259" s="817"/>
      <c r="AB259" s="817"/>
      <c r="AC259" s="817"/>
      <c r="AD259" s="817"/>
      <c r="AE259" s="817"/>
      <c r="AF259" s="817"/>
      <c r="AG259" s="817"/>
      <c r="AH259" s="817"/>
    </row>
    <row r="260" spans="1:34" s="814" customFormat="1" ht="12.75">
      <c r="A260" s="65" t="s">
        <v>33</v>
      </c>
      <c r="B260" s="78">
        <v>59850</v>
      </c>
      <c r="C260" s="78">
        <v>0</v>
      </c>
      <c r="D260" s="78">
        <v>0</v>
      </c>
      <c r="E260" s="386">
        <v>0</v>
      </c>
      <c r="F260" s="78">
        <v>0</v>
      </c>
      <c r="G260" s="813"/>
      <c r="H260" s="813"/>
      <c r="I260" s="813"/>
      <c r="J260" s="813"/>
      <c r="K260" s="813"/>
      <c r="L260" s="813"/>
      <c r="M260" s="813"/>
      <c r="N260" s="813"/>
      <c r="O260" s="813"/>
      <c r="P260" s="813"/>
      <c r="Q260" s="813"/>
      <c r="R260" s="813"/>
      <c r="S260" s="813"/>
      <c r="T260" s="813"/>
      <c r="U260" s="813"/>
      <c r="V260" s="813"/>
      <c r="W260" s="813"/>
      <c r="X260" s="813"/>
      <c r="Y260" s="813"/>
      <c r="Z260" s="813"/>
      <c r="AA260" s="813"/>
      <c r="AB260" s="813"/>
      <c r="AC260" s="813"/>
      <c r="AD260" s="813"/>
      <c r="AE260" s="813"/>
      <c r="AF260" s="813"/>
      <c r="AG260" s="813"/>
      <c r="AH260" s="813"/>
    </row>
    <row r="261" spans="1:34" s="814" customFormat="1" ht="12.75">
      <c r="A261" s="65" t="s">
        <v>35</v>
      </c>
      <c r="B261" s="78">
        <v>1254019</v>
      </c>
      <c r="C261" s="78">
        <v>0</v>
      </c>
      <c r="D261" s="78">
        <v>0</v>
      </c>
      <c r="E261" s="386">
        <v>0</v>
      </c>
      <c r="F261" s="78">
        <v>0</v>
      </c>
      <c r="G261" s="813"/>
      <c r="H261" s="813"/>
      <c r="I261" s="813"/>
      <c r="J261" s="813"/>
      <c r="K261" s="813"/>
      <c r="L261" s="813"/>
      <c r="M261" s="813"/>
      <c r="N261" s="813"/>
      <c r="O261" s="813"/>
      <c r="P261" s="813"/>
      <c r="Q261" s="813"/>
      <c r="R261" s="813"/>
      <c r="S261" s="813"/>
      <c r="T261" s="813"/>
      <c r="U261" s="813"/>
      <c r="V261" s="813"/>
      <c r="W261" s="813"/>
      <c r="X261" s="813"/>
      <c r="Y261" s="813"/>
      <c r="Z261" s="813"/>
      <c r="AA261" s="813"/>
      <c r="AB261" s="813"/>
      <c r="AC261" s="813"/>
      <c r="AD261" s="813"/>
      <c r="AE261" s="813"/>
      <c r="AF261" s="813"/>
      <c r="AG261" s="813"/>
      <c r="AH261" s="813"/>
    </row>
    <row r="262" spans="1:34" s="814" customFormat="1" ht="12.75">
      <c r="A262" s="65" t="s">
        <v>36</v>
      </c>
      <c r="B262" s="78">
        <v>1254019</v>
      </c>
      <c r="C262" s="78">
        <v>0</v>
      </c>
      <c r="D262" s="78">
        <v>0</v>
      </c>
      <c r="E262" s="386">
        <v>0</v>
      </c>
      <c r="F262" s="78">
        <v>0</v>
      </c>
      <c r="G262" s="813"/>
      <c r="H262" s="813"/>
      <c r="I262" s="813"/>
      <c r="J262" s="813"/>
      <c r="K262" s="813"/>
      <c r="L262" s="813"/>
      <c r="M262" s="813"/>
      <c r="N262" s="813"/>
      <c r="O262" s="813"/>
      <c r="P262" s="813"/>
      <c r="Q262" s="813"/>
      <c r="R262" s="813"/>
      <c r="S262" s="813"/>
      <c r="T262" s="813"/>
      <c r="U262" s="813"/>
      <c r="V262" s="813"/>
      <c r="W262" s="813"/>
      <c r="X262" s="813"/>
      <c r="Y262" s="813"/>
      <c r="Z262" s="813"/>
      <c r="AA262" s="813"/>
      <c r="AB262" s="813"/>
      <c r="AC262" s="813"/>
      <c r="AD262" s="813"/>
      <c r="AE262" s="813"/>
      <c r="AF262" s="813"/>
      <c r="AG262" s="813"/>
      <c r="AH262" s="813"/>
    </row>
    <row r="263" spans="1:34" s="797" customFormat="1" ht="12.75">
      <c r="A263" s="68" t="s">
        <v>38</v>
      </c>
      <c r="B263" s="78">
        <v>0</v>
      </c>
      <c r="C263" s="78">
        <v>0</v>
      </c>
      <c r="D263" s="78">
        <v>23525</v>
      </c>
      <c r="E263" s="386" t="s">
        <v>1110</v>
      </c>
      <c r="F263" s="78">
        <v>23525</v>
      </c>
      <c r="G263" s="796"/>
      <c r="H263" s="796"/>
      <c r="I263" s="796"/>
      <c r="J263" s="796"/>
      <c r="K263" s="796"/>
      <c r="L263" s="796"/>
      <c r="M263" s="796"/>
      <c r="N263" s="796"/>
      <c r="O263" s="796"/>
      <c r="P263" s="796"/>
      <c r="Q263" s="796"/>
      <c r="R263" s="796"/>
      <c r="S263" s="796"/>
      <c r="T263" s="796"/>
      <c r="U263" s="796"/>
      <c r="V263" s="796"/>
      <c r="W263" s="796"/>
      <c r="X263" s="796"/>
      <c r="Y263" s="796"/>
      <c r="Z263" s="796"/>
      <c r="AA263" s="796"/>
      <c r="AB263" s="796"/>
      <c r="AC263" s="796"/>
      <c r="AD263" s="796"/>
      <c r="AE263" s="796"/>
      <c r="AF263" s="796"/>
      <c r="AG263" s="796"/>
      <c r="AH263" s="796"/>
    </row>
    <row r="264" spans="1:34" s="797" customFormat="1" ht="24.75" customHeight="1">
      <c r="A264" s="222" t="s">
        <v>39</v>
      </c>
      <c r="B264" s="78">
        <v>0</v>
      </c>
      <c r="C264" s="78">
        <v>0</v>
      </c>
      <c r="D264" s="78">
        <v>0</v>
      </c>
      <c r="E264" s="386" t="s">
        <v>1110</v>
      </c>
      <c r="F264" s="78">
        <v>0</v>
      </c>
      <c r="G264" s="796"/>
      <c r="H264" s="796"/>
      <c r="I264" s="796"/>
      <c r="J264" s="796"/>
      <c r="K264" s="796"/>
      <c r="L264" s="796"/>
      <c r="M264" s="796"/>
      <c r="N264" s="796"/>
      <c r="O264" s="796"/>
      <c r="P264" s="796"/>
      <c r="Q264" s="796"/>
      <c r="R264" s="796"/>
      <c r="S264" s="796"/>
      <c r="T264" s="796"/>
      <c r="U264" s="796"/>
      <c r="V264" s="796"/>
      <c r="W264" s="796"/>
      <c r="X264" s="796"/>
      <c r="Y264" s="796"/>
      <c r="Z264" s="796"/>
      <c r="AA264" s="796"/>
      <c r="AB264" s="796"/>
      <c r="AC264" s="796"/>
      <c r="AD264" s="796"/>
      <c r="AE264" s="796"/>
      <c r="AF264" s="796"/>
      <c r="AG264" s="796"/>
      <c r="AH264" s="796"/>
    </row>
    <row r="265" spans="1:34" s="797" customFormat="1" ht="12.75">
      <c r="A265" s="69" t="s">
        <v>42</v>
      </c>
      <c r="B265" s="23"/>
      <c r="C265" s="23"/>
      <c r="D265" s="23"/>
      <c r="E265" s="810"/>
      <c r="F265" s="78"/>
      <c r="G265" s="796"/>
      <c r="H265" s="796"/>
      <c r="I265" s="796"/>
      <c r="J265" s="796"/>
      <c r="K265" s="796"/>
      <c r="L265" s="796"/>
      <c r="M265" s="796"/>
      <c r="N265" s="796"/>
      <c r="O265" s="796"/>
      <c r="P265" s="796"/>
      <c r="Q265" s="796"/>
      <c r="R265" s="796"/>
      <c r="S265" s="796"/>
      <c r="T265" s="796"/>
      <c r="U265" s="796"/>
      <c r="V265" s="796"/>
      <c r="W265" s="796"/>
      <c r="X265" s="796"/>
      <c r="Y265" s="796"/>
      <c r="Z265" s="796"/>
      <c r="AA265" s="796"/>
      <c r="AB265" s="796"/>
      <c r="AC265" s="796"/>
      <c r="AD265" s="796"/>
      <c r="AE265" s="796"/>
      <c r="AF265" s="796"/>
      <c r="AG265" s="796"/>
      <c r="AH265" s="796"/>
    </row>
    <row r="266" spans="1:34" s="811" customFormat="1" ht="12.75">
      <c r="A266" s="68" t="s">
        <v>24</v>
      </c>
      <c r="B266" s="78">
        <v>25418816</v>
      </c>
      <c r="C266" s="78">
        <v>4063730</v>
      </c>
      <c r="D266" s="78">
        <v>1684565</v>
      </c>
      <c r="E266" s="386">
        <v>6.627236296135902</v>
      </c>
      <c r="F266" s="78">
        <v>427841</v>
      </c>
      <c r="G266" s="796"/>
      <c r="H266" s="796"/>
      <c r="I266" s="796"/>
      <c r="J266" s="796"/>
      <c r="K266" s="796"/>
      <c r="L266" s="796"/>
      <c r="M266" s="796"/>
      <c r="N266" s="796"/>
      <c r="O266" s="796"/>
      <c r="P266" s="796"/>
      <c r="Q266" s="796"/>
      <c r="R266" s="796"/>
      <c r="S266" s="796"/>
      <c r="T266" s="796"/>
      <c r="U266" s="796"/>
      <c r="V266" s="796"/>
      <c r="W266" s="796"/>
      <c r="X266" s="796"/>
      <c r="Y266" s="796"/>
      <c r="Z266" s="796"/>
      <c r="AA266" s="796"/>
      <c r="AB266" s="796"/>
      <c r="AC266" s="796"/>
      <c r="AD266" s="796"/>
      <c r="AE266" s="796"/>
      <c r="AF266" s="796"/>
      <c r="AG266" s="796"/>
      <c r="AH266" s="796"/>
    </row>
    <row r="267" spans="1:34" s="811" customFormat="1" ht="12.75">
      <c r="A267" s="68" t="s">
        <v>25</v>
      </c>
      <c r="B267" s="78">
        <v>4329147</v>
      </c>
      <c r="C267" s="78">
        <v>390610</v>
      </c>
      <c r="D267" s="78">
        <v>390610</v>
      </c>
      <c r="E267" s="386">
        <v>9.022793635790146</v>
      </c>
      <c r="F267" s="78">
        <v>390610</v>
      </c>
      <c r="G267" s="796"/>
      <c r="H267" s="796"/>
      <c r="I267" s="796"/>
      <c r="J267" s="796"/>
      <c r="K267" s="796"/>
      <c r="L267" s="796"/>
      <c r="M267" s="796"/>
      <c r="N267" s="796"/>
      <c r="O267" s="796"/>
      <c r="P267" s="796"/>
      <c r="Q267" s="796"/>
      <c r="R267" s="796"/>
      <c r="S267" s="796"/>
      <c r="T267" s="796"/>
      <c r="U267" s="796"/>
      <c r="V267" s="796"/>
      <c r="W267" s="796"/>
      <c r="X267" s="796"/>
      <c r="Y267" s="796"/>
      <c r="Z267" s="796"/>
      <c r="AA267" s="796"/>
      <c r="AB267" s="796"/>
      <c r="AC267" s="796"/>
      <c r="AD267" s="796"/>
      <c r="AE267" s="796"/>
      <c r="AF267" s="796"/>
      <c r="AG267" s="796"/>
      <c r="AH267" s="796"/>
    </row>
    <row r="268" spans="1:34" s="811" customFormat="1" ht="12.75">
      <c r="A268" s="68" t="s">
        <v>27</v>
      </c>
      <c r="B268" s="78">
        <v>21089669</v>
      </c>
      <c r="C268" s="78">
        <v>3673120</v>
      </c>
      <c r="D268" s="78">
        <v>1293955</v>
      </c>
      <c r="E268" s="386">
        <v>6.135492216591925</v>
      </c>
      <c r="F268" s="78">
        <v>37231</v>
      </c>
      <c r="G268" s="796"/>
      <c r="H268" s="796"/>
      <c r="I268" s="796"/>
      <c r="J268" s="796"/>
      <c r="K268" s="796"/>
      <c r="L268" s="796"/>
      <c r="M268" s="796"/>
      <c r="N268" s="796"/>
      <c r="O268" s="796"/>
      <c r="P268" s="796"/>
      <c r="Q268" s="796"/>
      <c r="R268" s="796"/>
      <c r="S268" s="796"/>
      <c r="T268" s="796"/>
      <c r="U268" s="796"/>
      <c r="V268" s="796"/>
      <c r="W268" s="796"/>
      <c r="X268" s="796"/>
      <c r="Y268" s="796"/>
      <c r="Z268" s="796"/>
      <c r="AA268" s="796"/>
      <c r="AB268" s="796"/>
      <c r="AC268" s="796"/>
      <c r="AD268" s="796"/>
      <c r="AE268" s="796"/>
      <c r="AF268" s="796"/>
      <c r="AG268" s="796"/>
      <c r="AH268" s="796"/>
    </row>
    <row r="269" spans="1:34" s="811" customFormat="1" ht="12.75">
      <c r="A269" s="68" t="s">
        <v>28</v>
      </c>
      <c r="B269" s="78">
        <v>30114808</v>
      </c>
      <c r="C269" s="78">
        <v>5403550</v>
      </c>
      <c r="D269" s="78">
        <v>1663395</v>
      </c>
      <c r="E269" s="386">
        <v>0</v>
      </c>
      <c r="F269" s="78">
        <v>1521645</v>
      </c>
      <c r="G269" s="796"/>
      <c r="H269" s="796"/>
      <c r="I269" s="796"/>
      <c r="J269" s="796"/>
      <c r="K269" s="796"/>
      <c r="L269" s="796"/>
      <c r="M269" s="796"/>
      <c r="N269" s="796"/>
      <c r="O269" s="796"/>
      <c r="P269" s="796"/>
      <c r="Q269" s="796"/>
      <c r="R269" s="796"/>
      <c r="S269" s="796"/>
      <c r="T269" s="796"/>
      <c r="U269" s="796"/>
      <c r="V269" s="796"/>
      <c r="W269" s="796"/>
      <c r="X269" s="796"/>
      <c r="Y269" s="796"/>
      <c r="Z269" s="796"/>
      <c r="AA269" s="796"/>
      <c r="AB269" s="796"/>
      <c r="AC269" s="796"/>
      <c r="AD269" s="796"/>
      <c r="AE269" s="796"/>
      <c r="AF269" s="796"/>
      <c r="AG269" s="796"/>
      <c r="AH269" s="796"/>
    </row>
    <row r="270" spans="1:34" s="812" customFormat="1" ht="12.75">
      <c r="A270" s="68" t="s">
        <v>29</v>
      </c>
      <c r="B270" s="78">
        <v>5460577</v>
      </c>
      <c r="C270" s="78">
        <v>810700</v>
      </c>
      <c r="D270" s="78">
        <v>0</v>
      </c>
      <c r="E270" s="386">
        <v>0</v>
      </c>
      <c r="F270" s="78">
        <v>0</v>
      </c>
      <c r="G270" s="796"/>
      <c r="H270" s="796"/>
      <c r="I270" s="796"/>
      <c r="J270" s="796"/>
      <c r="K270" s="796"/>
      <c r="L270" s="796"/>
      <c r="M270" s="796"/>
      <c r="N270" s="796"/>
      <c r="O270" s="796"/>
      <c r="P270" s="796"/>
      <c r="Q270" s="796"/>
      <c r="R270" s="796"/>
      <c r="S270" s="796"/>
      <c r="T270" s="796"/>
      <c r="U270" s="796"/>
      <c r="V270" s="796"/>
      <c r="W270" s="796"/>
      <c r="X270" s="796"/>
      <c r="Y270" s="796"/>
      <c r="Z270" s="796"/>
      <c r="AA270" s="796"/>
      <c r="AB270" s="796"/>
      <c r="AC270" s="796"/>
      <c r="AD270" s="796"/>
      <c r="AE270" s="796"/>
      <c r="AF270" s="796"/>
      <c r="AG270" s="796"/>
      <c r="AH270" s="796"/>
    </row>
    <row r="271" spans="1:34" s="812" customFormat="1" ht="12.75">
      <c r="A271" s="68" t="s">
        <v>30</v>
      </c>
      <c r="B271" s="78">
        <v>5460577</v>
      </c>
      <c r="C271" s="78">
        <v>810700</v>
      </c>
      <c r="D271" s="78">
        <v>0</v>
      </c>
      <c r="E271" s="386">
        <v>0</v>
      </c>
      <c r="F271" s="78">
        <v>0</v>
      </c>
      <c r="G271" s="796"/>
      <c r="H271" s="796"/>
      <c r="I271" s="796"/>
      <c r="J271" s="796"/>
      <c r="K271" s="796"/>
      <c r="L271" s="796"/>
      <c r="M271" s="796"/>
      <c r="N271" s="796"/>
      <c r="O271" s="796"/>
      <c r="P271" s="796"/>
      <c r="Q271" s="796"/>
      <c r="R271" s="796"/>
      <c r="S271" s="796"/>
      <c r="T271" s="796"/>
      <c r="U271" s="796"/>
      <c r="V271" s="796"/>
      <c r="W271" s="796"/>
      <c r="X271" s="796"/>
      <c r="Y271" s="796"/>
      <c r="Z271" s="796"/>
      <c r="AA271" s="796"/>
      <c r="AB271" s="796"/>
      <c r="AC271" s="796"/>
      <c r="AD271" s="796"/>
      <c r="AE271" s="796"/>
      <c r="AF271" s="796"/>
      <c r="AG271" s="796"/>
      <c r="AH271" s="796"/>
    </row>
    <row r="272" spans="1:34" s="797" customFormat="1" ht="11.25" customHeight="1">
      <c r="A272" s="68" t="s">
        <v>35</v>
      </c>
      <c r="B272" s="78">
        <v>24654231</v>
      </c>
      <c r="C272" s="78">
        <v>4592850</v>
      </c>
      <c r="D272" s="78">
        <v>1663395</v>
      </c>
      <c r="E272" s="386">
        <v>6.746894681079284</v>
      </c>
      <c r="F272" s="78">
        <v>1521645</v>
      </c>
      <c r="G272" s="796"/>
      <c r="H272" s="796"/>
      <c r="I272" s="796"/>
      <c r="J272" s="796"/>
      <c r="K272" s="796"/>
      <c r="L272" s="796"/>
      <c r="M272" s="796"/>
      <c r="N272" s="796"/>
      <c r="O272" s="796"/>
      <c r="P272" s="796"/>
      <c r="Q272" s="796"/>
      <c r="R272" s="796"/>
      <c r="S272" s="796"/>
      <c r="T272" s="796"/>
      <c r="U272" s="796"/>
      <c r="V272" s="796"/>
      <c r="W272" s="796"/>
      <c r="X272" s="796"/>
      <c r="Y272" s="796"/>
      <c r="Z272" s="796"/>
      <c r="AA272" s="796"/>
      <c r="AB272" s="796"/>
      <c r="AC272" s="796"/>
      <c r="AD272" s="796"/>
      <c r="AE272" s="796"/>
      <c r="AF272" s="796"/>
      <c r="AG272" s="796"/>
      <c r="AH272" s="796"/>
    </row>
    <row r="273" spans="1:34" s="797" customFormat="1" ht="12.75">
      <c r="A273" s="68" t="s">
        <v>37</v>
      </c>
      <c r="B273" s="78">
        <v>24654231</v>
      </c>
      <c r="C273" s="78">
        <v>4592850</v>
      </c>
      <c r="D273" s="78">
        <v>1663395</v>
      </c>
      <c r="E273" s="386">
        <v>6.746894681079284</v>
      </c>
      <c r="F273" s="78">
        <v>1521645</v>
      </c>
      <c r="G273" s="796"/>
      <c r="H273" s="796"/>
      <c r="I273" s="796"/>
      <c r="J273" s="796"/>
      <c r="K273" s="796"/>
      <c r="L273" s="796"/>
      <c r="M273" s="796"/>
      <c r="N273" s="796"/>
      <c r="O273" s="796"/>
      <c r="P273" s="796"/>
      <c r="Q273" s="796"/>
      <c r="R273" s="796"/>
      <c r="S273" s="796"/>
      <c r="T273" s="796"/>
      <c r="U273" s="796"/>
      <c r="V273" s="796"/>
      <c r="W273" s="796"/>
      <c r="X273" s="796"/>
      <c r="Y273" s="796"/>
      <c r="Z273" s="796"/>
      <c r="AA273" s="796"/>
      <c r="AB273" s="796"/>
      <c r="AC273" s="796"/>
      <c r="AD273" s="796"/>
      <c r="AE273" s="796"/>
      <c r="AF273" s="796"/>
      <c r="AG273" s="796"/>
      <c r="AH273" s="796"/>
    </row>
    <row r="274" spans="1:34" s="797" customFormat="1" ht="12.75">
      <c r="A274" s="68" t="s">
        <v>38</v>
      </c>
      <c r="B274" s="78">
        <v>-4695992</v>
      </c>
      <c r="C274" s="78">
        <v>-1339820</v>
      </c>
      <c r="D274" s="78">
        <v>21170</v>
      </c>
      <c r="E274" s="386" t="s">
        <v>1110</v>
      </c>
      <c r="F274" s="78">
        <v>-1093804</v>
      </c>
      <c r="G274" s="796"/>
      <c r="H274" s="796"/>
      <c r="I274" s="796"/>
      <c r="J274" s="796"/>
      <c r="K274" s="796"/>
      <c r="L274" s="796"/>
      <c r="M274" s="796"/>
      <c r="N274" s="796"/>
      <c r="O274" s="796"/>
      <c r="P274" s="796"/>
      <c r="Q274" s="796"/>
      <c r="R274" s="796"/>
      <c r="S274" s="796"/>
      <c r="T274" s="796"/>
      <c r="U274" s="796"/>
      <c r="V274" s="796"/>
      <c r="W274" s="796"/>
      <c r="X274" s="796"/>
      <c r="Y274" s="796"/>
      <c r="Z274" s="796"/>
      <c r="AA274" s="796"/>
      <c r="AB274" s="796"/>
      <c r="AC274" s="796"/>
      <c r="AD274" s="796"/>
      <c r="AE274" s="796"/>
      <c r="AF274" s="796"/>
      <c r="AG274" s="796"/>
      <c r="AH274" s="796"/>
    </row>
    <row r="275" spans="1:34" s="797" customFormat="1" ht="25.5">
      <c r="A275" s="222" t="s">
        <v>39</v>
      </c>
      <c r="B275" s="78">
        <v>4695992</v>
      </c>
      <c r="C275" s="78">
        <v>1339820</v>
      </c>
      <c r="D275" s="78">
        <v>0</v>
      </c>
      <c r="E275" s="386" t="s">
        <v>1110</v>
      </c>
      <c r="F275" s="78">
        <v>0</v>
      </c>
      <c r="G275" s="796"/>
      <c r="H275" s="796"/>
      <c r="I275" s="796"/>
      <c r="J275" s="796"/>
      <c r="K275" s="796"/>
      <c r="L275" s="796"/>
      <c r="M275" s="796"/>
      <c r="N275" s="796"/>
      <c r="O275" s="796"/>
      <c r="P275" s="796"/>
      <c r="Q275" s="796"/>
      <c r="R275" s="796"/>
      <c r="S275" s="796"/>
      <c r="T275" s="796"/>
      <c r="U275" s="796"/>
      <c r="V275" s="796"/>
      <c r="W275" s="796"/>
      <c r="X275" s="796"/>
      <c r="Y275" s="796"/>
      <c r="Z275" s="796"/>
      <c r="AA275" s="796"/>
      <c r="AB275" s="796"/>
      <c r="AC275" s="796"/>
      <c r="AD275" s="796"/>
      <c r="AE275" s="796"/>
      <c r="AF275" s="796"/>
      <c r="AG275" s="796"/>
      <c r="AH275" s="796"/>
    </row>
    <row r="276" spans="1:34" s="797" customFormat="1" ht="25.5">
      <c r="A276" s="383" t="s">
        <v>43</v>
      </c>
      <c r="B276" s="23"/>
      <c r="C276" s="23"/>
      <c r="D276" s="23"/>
      <c r="E276" s="810"/>
      <c r="F276" s="78"/>
      <c r="G276" s="796"/>
      <c r="H276" s="796"/>
      <c r="I276" s="796"/>
      <c r="J276" s="796"/>
      <c r="K276" s="796"/>
      <c r="L276" s="796"/>
      <c r="M276" s="796"/>
      <c r="N276" s="796"/>
      <c r="O276" s="796"/>
      <c r="P276" s="796"/>
      <c r="Q276" s="796"/>
      <c r="R276" s="796"/>
      <c r="S276" s="796"/>
      <c r="T276" s="796"/>
      <c r="U276" s="796"/>
      <c r="V276" s="796"/>
      <c r="W276" s="796"/>
      <c r="X276" s="796"/>
      <c r="Y276" s="796"/>
      <c r="Z276" s="796"/>
      <c r="AA276" s="796"/>
      <c r="AB276" s="796"/>
      <c r="AC276" s="796"/>
      <c r="AD276" s="796"/>
      <c r="AE276" s="796"/>
      <c r="AF276" s="796"/>
      <c r="AG276" s="796"/>
      <c r="AH276" s="796"/>
    </row>
    <row r="277" spans="1:34" s="811" customFormat="1" ht="12.75">
      <c r="A277" s="68" t="s">
        <v>24</v>
      </c>
      <c r="B277" s="78">
        <v>2006200</v>
      </c>
      <c r="C277" s="78">
        <v>141668</v>
      </c>
      <c r="D277" s="78">
        <v>141668</v>
      </c>
      <c r="E277" s="386">
        <v>7.061509321104575</v>
      </c>
      <c r="F277" s="78">
        <v>108334</v>
      </c>
      <c r="G277" s="796"/>
      <c r="H277" s="796"/>
      <c r="I277" s="796"/>
      <c r="J277" s="796"/>
      <c r="K277" s="796"/>
      <c r="L277" s="796"/>
      <c r="M277" s="796"/>
      <c r="N277" s="796"/>
      <c r="O277" s="796"/>
      <c r="P277" s="796"/>
      <c r="Q277" s="796"/>
      <c r="R277" s="796"/>
      <c r="S277" s="796"/>
      <c r="T277" s="796"/>
      <c r="U277" s="796"/>
      <c r="V277" s="796"/>
      <c r="W277" s="796"/>
      <c r="X277" s="796"/>
      <c r="Y277" s="796"/>
      <c r="Z277" s="796"/>
      <c r="AA277" s="796"/>
      <c r="AB277" s="796"/>
      <c r="AC277" s="796"/>
      <c r="AD277" s="796"/>
      <c r="AE277" s="796"/>
      <c r="AF277" s="796"/>
      <c r="AG277" s="796"/>
      <c r="AH277" s="796"/>
    </row>
    <row r="278" spans="1:34" s="811" customFormat="1" ht="12.75">
      <c r="A278" s="68" t="s">
        <v>25</v>
      </c>
      <c r="B278" s="78">
        <v>2006200</v>
      </c>
      <c r="C278" s="78">
        <v>141668</v>
      </c>
      <c r="D278" s="78">
        <v>141668</v>
      </c>
      <c r="E278" s="386">
        <v>7.061509321104575</v>
      </c>
      <c r="F278" s="78">
        <v>108334</v>
      </c>
      <c r="G278" s="796"/>
      <c r="H278" s="796"/>
      <c r="I278" s="796"/>
      <c r="J278" s="796"/>
      <c r="K278" s="796"/>
      <c r="L278" s="796"/>
      <c r="M278" s="796"/>
      <c r="N278" s="796"/>
      <c r="O278" s="796"/>
      <c r="P278" s="796"/>
      <c r="Q278" s="796"/>
      <c r="R278" s="796"/>
      <c r="S278" s="796"/>
      <c r="T278" s="796"/>
      <c r="U278" s="796"/>
      <c r="V278" s="796"/>
      <c r="W278" s="796"/>
      <c r="X278" s="796"/>
      <c r="Y278" s="796"/>
      <c r="Z278" s="796"/>
      <c r="AA278" s="796"/>
      <c r="AB278" s="796"/>
      <c r="AC278" s="796"/>
      <c r="AD278" s="796"/>
      <c r="AE278" s="796"/>
      <c r="AF278" s="796"/>
      <c r="AG278" s="796"/>
      <c r="AH278" s="796"/>
    </row>
    <row r="279" spans="1:34" s="811" customFormat="1" ht="12.75">
      <c r="A279" s="68" t="s">
        <v>28</v>
      </c>
      <c r="B279" s="78">
        <v>2006200</v>
      </c>
      <c r="C279" s="78">
        <v>141668</v>
      </c>
      <c r="D279" s="78">
        <v>68188</v>
      </c>
      <c r="E279" s="386">
        <v>3.398863523078457</v>
      </c>
      <c r="F279" s="78">
        <v>68188</v>
      </c>
      <c r="G279" s="796"/>
      <c r="H279" s="796"/>
      <c r="I279" s="796"/>
      <c r="J279" s="796"/>
      <c r="K279" s="796"/>
      <c r="L279" s="796"/>
      <c r="M279" s="796"/>
      <c r="N279" s="796"/>
      <c r="O279" s="796"/>
      <c r="P279" s="796"/>
      <c r="Q279" s="796"/>
      <c r="R279" s="796"/>
      <c r="S279" s="796"/>
      <c r="T279" s="796"/>
      <c r="U279" s="796"/>
      <c r="V279" s="796"/>
      <c r="W279" s="796"/>
      <c r="X279" s="796"/>
      <c r="Y279" s="796"/>
      <c r="Z279" s="796"/>
      <c r="AA279" s="796"/>
      <c r="AB279" s="796"/>
      <c r="AC279" s="796"/>
      <c r="AD279" s="796"/>
      <c r="AE279" s="796"/>
      <c r="AF279" s="796"/>
      <c r="AG279" s="796"/>
      <c r="AH279" s="796"/>
    </row>
    <row r="280" spans="1:34" s="797" customFormat="1" ht="12.75">
      <c r="A280" s="68" t="s">
        <v>35</v>
      </c>
      <c r="B280" s="78">
        <v>2006200</v>
      </c>
      <c r="C280" s="78">
        <v>141668</v>
      </c>
      <c r="D280" s="78">
        <v>68188</v>
      </c>
      <c r="E280" s="386">
        <v>3.398863523078457</v>
      </c>
      <c r="F280" s="78">
        <v>68188</v>
      </c>
      <c r="G280" s="796"/>
      <c r="H280" s="796"/>
      <c r="I280" s="796"/>
      <c r="J280" s="796"/>
      <c r="K280" s="796"/>
      <c r="L280" s="796"/>
      <c r="M280" s="796"/>
      <c r="N280" s="796"/>
      <c r="O280" s="796"/>
      <c r="P280" s="796"/>
      <c r="Q280" s="796"/>
      <c r="R280" s="796"/>
      <c r="S280" s="796"/>
      <c r="T280" s="796"/>
      <c r="U280" s="796"/>
      <c r="V280" s="796"/>
      <c r="W280" s="796"/>
      <c r="X280" s="796"/>
      <c r="Y280" s="796"/>
      <c r="Z280" s="796"/>
      <c r="AA280" s="796"/>
      <c r="AB280" s="796"/>
      <c r="AC280" s="796"/>
      <c r="AD280" s="796"/>
      <c r="AE280" s="796"/>
      <c r="AF280" s="796"/>
      <c r="AG280" s="796"/>
      <c r="AH280" s="796"/>
    </row>
    <row r="281" spans="1:34" s="797" customFormat="1" ht="12.75">
      <c r="A281" s="68" t="s">
        <v>37</v>
      </c>
      <c r="B281" s="78">
        <v>2006200</v>
      </c>
      <c r="C281" s="78">
        <v>141668</v>
      </c>
      <c r="D281" s="78">
        <v>68188</v>
      </c>
      <c r="E281" s="386">
        <v>3.398863523078457</v>
      </c>
      <c r="F281" s="78">
        <v>68188</v>
      </c>
      <c r="G281" s="796"/>
      <c r="H281" s="796"/>
      <c r="I281" s="796"/>
      <c r="J281" s="796"/>
      <c r="K281" s="796"/>
      <c r="L281" s="796"/>
      <c r="M281" s="796"/>
      <c r="N281" s="796"/>
      <c r="O281" s="796"/>
      <c r="P281" s="796"/>
      <c r="Q281" s="796"/>
      <c r="R281" s="796"/>
      <c r="S281" s="796"/>
      <c r="T281" s="796"/>
      <c r="U281" s="796"/>
      <c r="V281" s="796"/>
      <c r="W281" s="796"/>
      <c r="X281" s="796"/>
      <c r="Y281" s="796"/>
      <c r="Z281" s="796"/>
      <c r="AA281" s="796"/>
      <c r="AB281" s="796"/>
      <c r="AC281" s="796"/>
      <c r="AD281" s="796"/>
      <c r="AE281" s="796"/>
      <c r="AF281" s="796"/>
      <c r="AG281" s="796"/>
      <c r="AH281" s="796"/>
    </row>
    <row r="282" spans="1:34" s="797" customFormat="1" ht="12.75">
      <c r="A282" s="383" t="s">
        <v>45</v>
      </c>
      <c r="B282" s="23"/>
      <c r="C282" s="23"/>
      <c r="D282" s="23"/>
      <c r="E282" s="810"/>
      <c r="F282" s="78"/>
      <c r="G282" s="796"/>
      <c r="H282" s="796"/>
      <c r="I282" s="796"/>
      <c r="J282" s="796"/>
      <c r="K282" s="796"/>
      <c r="L282" s="796"/>
      <c r="M282" s="796"/>
      <c r="N282" s="796"/>
      <c r="O282" s="796"/>
      <c r="P282" s="796"/>
      <c r="Q282" s="796"/>
      <c r="R282" s="796"/>
      <c r="S282" s="796"/>
      <c r="T282" s="796"/>
      <c r="U282" s="796"/>
      <c r="V282" s="796"/>
      <c r="W282" s="796"/>
      <c r="X282" s="796"/>
      <c r="Y282" s="796"/>
      <c r="Z282" s="796"/>
      <c r="AA282" s="796"/>
      <c r="AB282" s="796"/>
      <c r="AC282" s="796"/>
      <c r="AD282" s="796"/>
      <c r="AE282" s="796"/>
      <c r="AF282" s="796"/>
      <c r="AG282" s="796"/>
      <c r="AH282" s="796"/>
    </row>
    <row r="283" spans="1:34" s="811" customFormat="1" ht="12.75">
      <c r="A283" s="68" t="s">
        <v>24</v>
      </c>
      <c r="B283" s="78">
        <v>2923369</v>
      </c>
      <c r="C283" s="78">
        <v>0</v>
      </c>
      <c r="D283" s="78">
        <v>0</v>
      </c>
      <c r="E283" s="386">
        <v>0</v>
      </c>
      <c r="F283" s="78">
        <v>0</v>
      </c>
      <c r="G283" s="796"/>
      <c r="H283" s="796"/>
      <c r="I283" s="796"/>
      <c r="J283" s="796"/>
      <c r="K283" s="796"/>
      <c r="L283" s="796"/>
      <c r="M283" s="796"/>
      <c r="N283" s="796"/>
      <c r="O283" s="796"/>
      <c r="P283" s="796"/>
      <c r="Q283" s="796"/>
      <c r="R283" s="796"/>
      <c r="S283" s="796"/>
      <c r="T283" s="796"/>
      <c r="U283" s="796"/>
      <c r="V283" s="796"/>
      <c r="W283" s="796"/>
      <c r="X283" s="796"/>
      <c r="Y283" s="796"/>
      <c r="Z283" s="796"/>
      <c r="AA283" s="796"/>
      <c r="AB283" s="796"/>
      <c r="AC283" s="796"/>
      <c r="AD283" s="796"/>
      <c r="AE283" s="796"/>
      <c r="AF283" s="796"/>
      <c r="AG283" s="796"/>
      <c r="AH283" s="796"/>
    </row>
    <row r="284" spans="1:34" s="811" customFormat="1" ht="12.75">
      <c r="A284" s="68" t="s">
        <v>27</v>
      </c>
      <c r="B284" s="78">
        <v>2923369</v>
      </c>
      <c r="C284" s="78">
        <v>0</v>
      </c>
      <c r="D284" s="78">
        <v>0</v>
      </c>
      <c r="E284" s="386">
        <v>0</v>
      </c>
      <c r="F284" s="78">
        <v>0</v>
      </c>
      <c r="G284" s="796"/>
      <c r="H284" s="796"/>
      <c r="I284" s="796"/>
      <c r="J284" s="796"/>
      <c r="K284" s="796"/>
      <c r="L284" s="796"/>
      <c r="M284" s="796"/>
      <c r="N284" s="796"/>
      <c r="O284" s="796"/>
      <c r="P284" s="796"/>
      <c r="Q284" s="796"/>
      <c r="R284" s="796"/>
      <c r="S284" s="796"/>
      <c r="T284" s="796"/>
      <c r="U284" s="796"/>
      <c r="V284" s="796"/>
      <c r="W284" s="796"/>
      <c r="X284" s="796"/>
      <c r="Y284" s="796"/>
      <c r="Z284" s="796"/>
      <c r="AA284" s="796"/>
      <c r="AB284" s="796"/>
      <c r="AC284" s="796"/>
      <c r="AD284" s="796"/>
      <c r="AE284" s="796"/>
      <c r="AF284" s="796"/>
      <c r="AG284" s="796"/>
      <c r="AH284" s="796"/>
    </row>
    <row r="285" spans="1:34" s="811" customFormat="1" ht="12.75">
      <c r="A285" s="68" t="s">
        <v>28</v>
      </c>
      <c r="B285" s="78">
        <v>1473640</v>
      </c>
      <c r="C285" s="78">
        <v>0</v>
      </c>
      <c r="D285" s="78">
        <v>0</v>
      </c>
      <c r="E285" s="386">
        <v>0</v>
      </c>
      <c r="F285" s="78">
        <v>0</v>
      </c>
      <c r="G285" s="796"/>
      <c r="H285" s="796"/>
      <c r="I285" s="796"/>
      <c r="J285" s="796"/>
      <c r="K285" s="796"/>
      <c r="L285" s="796"/>
      <c r="M285" s="796"/>
      <c r="N285" s="796"/>
      <c r="O285" s="796"/>
      <c r="P285" s="796"/>
      <c r="Q285" s="796"/>
      <c r="R285" s="796"/>
      <c r="S285" s="796"/>
      <c r="T285" s="796"/>
      <c r="U285" s="796"/>
      <c r="V285" s="796"/>
      <c r="W285" s="796"/>
      <c r="X285" s="796"/>
      <c r="Y285" s="796"/>
      <c r="Z285" s="796"/>
      <c r="AA285" s="796"/>
      <c r="AB285" s="796"/>
      <c r="AC285" s="796"/>
      <c r="AD285" s="796"/>
      <c r="AE285" s="796"/>
      <c r="AF285" s="796"/>
      <c r="AG285" s="796"/>
      <c r="AH285" s="796"/>
    </row>
    <row r="286" spans="1:34" s="797" customFormat="1" ht="12.75">
      <c r="A286" s="68" t="s">
        <v>35</v>
      </c>
      <c r="B286" s="78">
        <v>1473640</v>
      </c>
      <c r="C286" s="78">
        <v>0</v>
      </c>
      <c r="D286" s="78">
        <v>0</v>
      </c>
      <c r="E286" s="386">
        <v>0</v>
      </c>
      <c r="F286" s="78">
        <v>0</v>
      </c>
      <c r="G286" s="796"/>
      <c r="H286" s="796"/>
      <c r="I286" s="796"/>
      <c r="J286" s="796"/>
      <c r="K286" s="796"/>
      <c r="L286" s="796"/>
      <c r="M286" s="796"/>
      <c r="N286" s="796"/>
      <c r="O286" s="796"/>
      <c r="P286" s="796"/>
      <c r="Q286" s="796"/>
      <c r="R286" s="796"/>
      <c r="S286" s="796"/>
      <c r="T286" s="796"/>
      <c r="U286" s="796"/>
      <c r="V286" s="796"/>
      <c r="W286" s="796"/>
      <c r="X286" s="796"/>
      <c r="Y286" s="796"/>
      <c r="Z286" s="796"/>
      <c r="AA286" s="796"/>
      <c r="AB286" s="796"/>
      <c r="AC286" s="796"/>
      <c r="AD286" s="796"/>
      <c r="AE286" s="796"/>
      <c r="AF286" s="796"/>
      <c r="AG286" s="796"/>
      <c r="AH286" s="796"/>
    </row>
    <row r="287" spans="1:34" s="797" customFormat="1" ht="12.75">
      <c r="A287" s="68" t="s">
        <v>37</v>
      </c>
      <c r="B287" s="78">
        <v>1473640</v>
      </c>
      <c r="C287" s="78">
        <v>0</v>
      </c>
      <c r="D287" s="78">
        <v>0</v>
      </c>
      <c r="E287" s="386">
        <v>0</v>
      </c>
      <c r="F287" s="78">
        <v>0</v>
      </c>
      <c r="G287" s="796"/>
      <c r="H287" s="796"/>
      <c r="I287" s="796"/>
      <c r="J287" s="796"/>
      <c r="K287" s="796"/>
      <c r="L287" s="796"/>
      <c r="M287" s="796"/>
      <c r="N287" s="796"/>
      <c r="O287" s="796"/>
      <c r="P287" s="796"/>
      <c r="Q287" s="796"/>
      <c r="R287" s="796"/>
      <c r="S287" s="796"/>
      <c r="T287" s="796"/>
      <c r="U287" s="796"/>
      <c r="V287" s="796"/>
      <c r="W287" s="796"/>
      <c r="X287" s="796"/>
      <c r="Y287" s="796"/>
      <c r="Z287" s="796"/>
      <c r="AA287" s="796"/>
      <c r="AB287" s="796"/>
      <c r="AC287" s="796"/>
      <c r="AD287" s="796"/>
      <c r="AE287" s="796"/>
      <c r="AF287" s="796"/>
      <c r="AG287" s="796"/>
      <c r="AH287" s="796"/>
    </row>
    <row r="288" spans="1:34" s="797" customFormat="1" ht="12.75">
      <c r="A288" s="68" t="s">
        <v>38</v>
      </c>
      <c r="B288" s="78">
        <v>1449729</v>
      </c>
      <c r="C288" s="78">
        <v>0</v>
      </c>
      <c r="D288" s="78">
        <v>0</v>
      </c>
      <c r="E288" s="386" t="s">
        <v>1110</v>
      </c>
      <c r="F288" s="78">
        <v>0</v>
      </c>
      <c r="G288" s="796"/>
      <c r="H288" s="796"/>
      <c r="I288" s="796"/>
      <c r="J288" s="796"/>
      <c r="K288" s="796"/>
      <c r="L288" s="796"/>
      <c r="M288" s="796"/>
      <c r="N288" s="796"/>
      <c r="O288" s="796"/>
      <c r="P288" s="796"/>
      <c r="Q288" s="796"/>
      <c r="R288" s="796"/>
      <c r="S288" s="796"/>
      <c r="T288" s="796"/>
      <c r="U288" s="796"/>
      <c r="V288" s="796"/>
      <c r="W288" s="796"/>
      <c r="X288" s="796"/>
      <c r="Y288" s="796"/>
      <c r="Z288" s="796"/>
      <c r="AA288" s="796"/>
      <c r="AB288" s="796"/>
      <c r="AC288" s="796"/>
      <c r="AD288" s="796"/>
      <c r="AE288" s="796"/>
      <c r="AF288" s="796"/>
      <c r="AG288" s="796"/>
      <c r="AH288" s="796"/>
    </row>
    <row r="289" spans="1:34" s="797" customFormat="1" ht="24.75" customHeight="1">
      <c r="A289" s="222" t="s">
        <v>39</v>
      </c>
      <c r="B289" s="78">
        <v>-1449729</v>
      </c>
      <c r="C289" s="78">
        <v>0</v>
      </c>
      <c r="D289" s="78">
        <v>0</v>
      </c>
      <c r="E289" s="386" t="s">
        <v>1110</v>
      </c>
      <c r="F289" s="78">
        <v>0</v>
      </c>
      <c r="G289" s="796"/>
      <c r="H289" s="796"/>
      <c r="I289" s="796"/>
      <c r="J289" s="796"/>
      <c r="K289" s="796"/>
      <c r="L289" s="796"/>
      <c r="M289" s="796"/>
      <c r="N289" s="796"/>
      <c r="O289" s="796"/>
      <c r="P289" s="796"/>
      <c r="Q289" s="796"/>
      <c r="R289" s="796"/>
      <c r="S289" s="796"/>
      <c r="T289" s="796"/>
      <c r="U289" s="796"/>
      <c r="V289" s="796"/>
      <c r="W289" s="796"/>
      <c r="X289" s="796"/>
      <c r="Y289" s="796"/>
      <c r="Z289" s="796"/>
      <c r="AA289" s="796"/>
      <c r="AB289" s="796"/>
      <c r="AC289" s="796"/>
      <c r="AD289" s="796"/>
      <c r="AE289" s="796"/>
      <c r="AF289" s="796"/>
      <c r="AG289" s="796"/>
      <c r="AH289" s="796"/>
    </row>
    <row r="290" spans="1:6" ht="12.75">
      <c r="A290" s="184" t="s">
        <v>61</v>
      </c>
      <c r="B290" s="23"/>
      <c r="C290" s="23"/>
      <c r="D290" s="23"/>
      <c r="E290" s="810"/>
      <c r="F290" s="78"/>
    </row>
    <row r="291" spans="1:34" s="797" customFormat="1" ht="12.75">
      <c r="A291" s="69" t="s">
        <v>47</v>
      </c>
      <c r="B291" s="78"/>
      <c r="C291" s="78"/>
      <c r="D291" s="78"/>
      <c r="E291" s="386"/>
      <c r="F291" s="78"/>
      <c r="G291" s="796"/>
      <c r="H291" s="796"/>
      <c r="I291" s="796"/>
      <c r="J291" s="796"/>
      <c r="K291" s="796"/>
      <c r="L291" s="796"/>
      <c r="M291" s="796"/>
      <c r="N291" s="796"/>
      <c r="O291" s="796"/>
      <c r="P291" s="796"/>
      <c r="Q291" s="796"/>
      <c r="R291" s="796"/>
      <c r="S291" s="796"/>
      <c r="T291" s="796"/>
      <c r="U291" s="796"/>
      <c r="V291" s="796"/>
      <c r="W291" s="796"/>
      <c r="X291" s="796"/>
      <c r="Y291" s="796"/>
      <c r="Z291" s="796"/>
      <c r="AA291" s="796"/>
      <c r="AB291" s="796"/>
      <c r="AC291" s="796"/>
      <c r="AD291" s="796"/>
      <c r="AE291" s="796"/>
      <c r="AF291" s="796"/>
      <c r="AG291" s="796"/>
      <c r="AH291" s="796"/>
    </row>
    <row r="292" spans="1:34" s="811" customFormat="1" ht="12.75">
      <c r="A292" s="68" t="s">
        <v>24</v>
      </c>
      <c r="B292" s="78">
        <v>153872</v>
      </c>
      <c r="C292" s="78">
        <v>10483</v>
      </c>
      <c r="D292" s="78">
        <v>5483</v>
      </c>
      <c r="E292" s="386">
        <v>3.563351356972029</v>
      </c>
      <c r="F292" s="78">
        <v>5483</v>
      </c>
      <c r="G292" s="796"/>
      <c r="H292" s="796"/>
      <c r="I292" s="796"/>
      <c r="J292" s="796"/>
      <c r="K292" s="796"/>
      <c r="L292" s="796"/>
      <c r="M292" s="796"/>
      <c r="N292" s="796"/>
      <c r="O292" s="796"/>
      <c r="P292" s="796"/>
      <c r="Q292" s="796"/>
      <c r="R292" s="796"/>
      <c r="S292" s="796"/>
      <c r="T292" s="796"/>
      <c r="U292" s="796"/>
      <c r="V292" s="796"/>
      <c r="W292" s="796"/>
      <c r="X292" s="796"/>
      <c r="Y292" s="796"/>
      <c r="Z292" s="796"/>
      <c r="AA292" s="796"/>
      <c r="AB292" s="796"/>
      <c r="AC292" s="796"/>
      <c r="AD292" s="796"/>
      <c r="AE292" s="796"/>
      <c r="AF292" s="796"/>
      <c r="AG292" s="796"/>
      <c r="AH292" s="796"/>
    </row>
    <row r="293" spans="1:34" s="811" customFormat="1" ht="12.75">
      <c r="A293" s="68" t="s">
        <v>25</v>
      </c>
      <c r="B293" s="78">
        <v>15509</v>
      </c>
      <c r="C293" s="78">
        <v>5483</v>
      </c>
      <c r="D293" s="78">
        <v>5483</v>
      </c>
      <c r="E293" s="386">
        <v>35.353665613514735</v>
      </c>
      <c r="F293" s="78">
        <v>5483</v>
      </c>
      <c r="G293" s="796"/>
      <c r="H293" s="796"/>
      <c r="I293" s="796"/>
      <c r="J293" s="796"/>
      <c r="K293" s="796"/>
      <c r="L293" s="796"/>
      <c r="M293" s="796"/>
      <c r="N293" s="796"/>
      <c r="O293" s="796"/>
      <c r="P293" s="796"/>
      <c r="Q293" s="796"/>
      <c r="R293" s="796"/>
      <c r="S293" s="796"/>
      <c r="T293" s="796"/>
      <c r="U293" s="796"/>
      <c r="V293" s="796"/>
      <c r="W293" s="796"/>
      <c r="X293" s="796"/>
      <c r="Y293" s="796"/>
      <c r="Z293" s="796"/>
      <c r="AA293" s="796"/>
      <c r="AB293" s="796"/>
      <c r="AC293" s="796"/>
      <c r="AD293" s="796"/>
      <c r="AE293" s="796"/>
      <c r="AF293" s="796"/>
      <c r="AG293" s="796"/>
      <c r="AH293" s="796"/>
    </row>
    <row r="294" spans="1:34" s="811" customFormat="1" ht="12.75">
      <c r="A294" s="68" t="s">
        <v>27</v>
      </c>
      <c r="B294" s="78">
        <v>138363</v>
      </c>
      <c r="C294" s="78">
        <v>5000</v>
      </c>
      <c r="D294" s="78">
        <v>0</v>
      </c>
      <c r="E294" s="386">
        <v>0</v>
      </c>
      <c r="F294" s="78">
        <v>0</v>
      </c>
      <c r="G294" s="796"/>
      <c r="H294" s="796"/>
      <c r="I294" s="796"/>
      <c r="J294" s="796"/>
      <c r="K294" s="796"/>
      <c r="L294" s="796"/>
      <c r="M294" s="796"/>
      <c r="N294" s="796"/>
      <c r="O294" s="796"/>
      <c r="P294" s="796"/>
      <c r="Q294" s="796"/>
      <c r="R294" s="796"/>
      <c r="S294" s="796"/>
      <c r="T294" s="796"/>
      <c r="U294" s="796"/>
      <c r="V294" s="796"/>
      <c r="W294" s="796"/>
      <c r="X294" s="796"/>
      <c r="Y294" s="796"/>
      <c r="Z294" s="796"/>
      <c r="AA294" s="796"/>
      <c r="AB294" s="796"/>
      <c r="AC294" s="796"/>
      <c r="AD294" s="796"/>
      <c r="AE294" s="796"/>
      <c r="AF294" s="796"/>
      <c r="AG294" s="796"/>
      <c r="AH294" s="796"/>
    </row>
    <row r="295" spans="1:34" s="811" customFormat="1" ht="12.75">
      <c r="A295" s="68" t="s">
        <v>28</v>
      </c>
      <c r="B295" s="78">
        <v>153872</v>
      </c>
      <c r="C295" s="78">
        <v>10483</v>
      </c>
      <c r="D295" s="78">
        <v>0</v>
      </c>
      <c r="E295" s="386">
        <v>0</v>
      </c>
      <c r="F295" s="78">
        <v>0</v>
      </c>
      <c r="G295" s="796"/>
      <c r="H295" s="796"/>
      <c r="I295" s="796"/>
      <c r="J295" s="796"/>
      <c r="K295" s="796"/>
      <c r="L295" s="796"/>
      <c r="M295" s="796"/>
      <c r="N295" s="796"/>
      <c r="O295" s="796"/>
      <c r="P295" s="796"/>
      <c r="Q295" s="796"/>
      <c r="R295" s="796"/>
      <c r="S295" s="796"/>
      <c r="T295" s="796"/>
      <c r="U295" s="796"/>
      <c r="V295" s="796"/>
      <c r="W295" s="796"/>
      <c r="X295" s="796"/>
      <c r="Y295" s="796"/>
      <c r="Z295" s="796"/>
      <c r="AA295" s="796"/>
      <c r="AB295" s="796"/>
      <c r="AC295" s="796"/>
      <c r="AD295" s="796"/>
      <c r="AE295" s="796"/>
      <c r="AF295" s="796"/>
      <c r="AG295" s="796"/>
      <c r="AH295" s="796"/>
    </row>
    <row r="296" spans="1:34" s="812" customFormat="1" ht="12.75">
      <c r="A296" s="68" t="s">
        <v>29</v>
      </c>
      <c r="B296" s="78">
        <v>151389</v>
      </c>
      <c r="C296" s="78">
        <v>8000</v>
      </c>
      <c r="D296" s="78">
        <v>0</v>
      </c>
      <c r="E296" s="386">
        <v>0</v>
      </c>
      <c r="F296" s="78">
        <v>0</v>
      </c>
      <c r="G296" s="796"/>
      <c r="H296" s="796"/>
      <c r="I296" s="796"/>
      <c r="J296" s="796"/>
      <c r="K296" s="796"/>
      <c r="L296" s="796"/>
      <c r="M296" s="796"/>
      <c r="N296" s="796"/>
      <c r="O296" s="796"/>
      <c r="P296" s="796"/>
      <c r="Q296" s="796"/>
      <c r="R296" s="796"/>
      <c r="S296" s="796"/>
      <c r="T296" s="796"/>
      <c r="U296" s="796"/>
      <c r="V296" s="796"/>
      <c r="W296" s="796"/>
      <c r="X296" s="796"/>
      <c r="Y296" s="796"/>
      <c r="Z296" s="796"/>
      <c r="AA296" s="796"/>
      <c r="AB296" s="796"/>
      <c r="AC296" s="796"/>
      <c r="AD296" s="796"/>
      <c r="AE296" s="796"/>
      <c r="AF296" s="796"/>
      <c r="AG296" s="796"/>
      <c r="AH296" s="796"/>
    </row>
    <row r="297" spans="1:34" s="814" customFormat="1" ht="12.75">
      <c r="A297" s="65" t="s">
        <v>49</v>
      </c>
      <c r="B297" s="78">
        <v>151389</v>
      </c>
      <c r="C297" s="78">
        <v>8000</v>
      </c>
      <c r="D297" s="78">
        <v>0</v>
      </c>
      <c r="E297" s="386">
        <v>0</v>
      </c>
      <c r="F297" s="78">
        <v>0</v>
      </c>
      <c r="G297" s="813"/>
      <c r="H297" s="813"/>
      <c r="I297" s="813"/>
      <c r="J297" s="813"/>
      <c r="K297" s="813"/>
      <c r="L297" s="813"/>
      <c r="M297" s="813"/>
      <c r="N297" s="813"/>
      <c r="O297" s="813"/>
      <c r="P297" s="813"/>
      <c r="Q297" s="813"/>
      <c r="R297" s="813"/>
      <c r="S297" s="813"/>
      <c r="T297" s="813"/>
      <c r="U297" s="813"/>
      <c r="V297" s="813"/>
      <c r="W297" s="813"/>
      <c r="X297" s="813"/>
      <c r="Y297" s="813"/>
      <c r="Z297" s="813"/>
      <c r="AA297" s="813"/>
      <c r="AB297" s="813"/>
      <c r="AC297" s="813"/>
      <c r="AD297" s="813"/>
      <c r="AE297" s="813"/>
      <c r="AF297" s="813"/>
      <c r="AG297" s="813"/>
      <c r="AH297" s="813"/>
    </row>
    <row r="298" spans="1:34" s="797" customFormat="1" ht="12.75">
      <c r="A298" s="65" t="s">
        <v>35</v>
      </c>
      <c r="B298" s="78">
        <v>2483</v>
      </c>
      <c r="C298" s="78">
        <v>2483</v>
      </c>
      <c r="D298" s="78">
        <v>0</v>
      </c>
      <c r="E298" s="386">
        <v>0</v>
      </c>
      <c r="F298" s="78">
        <v>0</v>
      </c>
      <c r="G298" s="796"/>
      <c r="H298" s="796"/>
      <c r="I298" s="796"/>
      <c r="J298" s="796"/>
      <c r="K298" s="796"/>
      <c r="L298" s="796"/>
      <c r="M298" s="796"/>
      <c r="N298" s="796"/>
      <c r="O298" s="796"/>
      <c r="P298" s="796"/>
      <c r="Q298" s="796"/>
      <c r="R298" s="796"/>
      <c r="S298" s="796"/>
      <c r="T298" s="796"/>
      <c r="U298" s="796"/>
      <c r="V298" s="796"/>
      <c r="W298" s="796"/>
      <c r="X298" s="796"/>
      <c r="Y298" s="796"/>
      <c r="Z298" s="796"/>
      <c r="AA298" s="796"/>
      <c r="AB298" s="796"/>
      <c r="AC298" s="796"/>
      <c r="AD298" s="796"/>
      <c r="AE298" s="796"/>
      <c r="AF298" s="796"/>
      <c r="AG298" s="796"/>
      <c r="AH298" s="796"/>
    </row>
    <row r="299" spans="1:34" s="814" customFormat="1" ht="12.75">
      <c r="A299" s="65" t="s">
        <v>36</v>
      </c>
      <c r="B299" s="78">
        <v>2483</v>
      </c>
      <c r="C299" s="78">
        <v>2483</v>
      </c>
      <c r="D299" s="78">
        <v>0</v>
      </c>
      <c r="E299" s="386">
        <v>0</v>
      </c>
      <c r="F299" s="78">
        <v>0</v>
      </c>
      <c r="G299" s="813"/>
      <c r="H299" s="813"/>
      <c r="I299" s="813"/>
      <c r="J299" s="813"/>
      <c r="K299" s="813"/>
      <c r="L299" s="813"/>
      <c r="M299" s="813"/>
      <c r="N299" s="813"/>
      <c r="O299" s="813"/>
      <c r="P299" s="813"/>
      <c r="Q299" s="813"/>
      <c r="R299" s="813"/>
      <c r="S299" s="813"/>
      <c r="T299" s="813"/>
      <c r="U299" s="813"/>
      <c r="V299" s="813"/>
      <c r="W299" s="813"/>
      <c r="X299" s="813"/>
      <c r="Y299" s="813"/>
      <c r="Z299" s="813"/>
      <c r="AA299" s="813"/>
      <c r="AB299" s="813"/>
      <c r="AC299" s="813"/>
      <c r="AD299" s="813"/>
      <c r="AE299" s="813"/>
      <c r="AF299" s="813"/>
      <c r="AG299" s="813"/>
      <c r="AH299" s="813"/>
    </row>
    <row r="300" spans="1:34" s="797" customFormat="1" ht="25.5">
      <c r="A300" s="383" t="s">
        <v>43</v>
      </c>
      <c r="B300" s="23"/>
      <c r="C300" s="23"/>
      <c r="D300" s="23"/>
      <c r="E300" s="810"/>
      <c r="F300" s="78"/>
      <c r="G300" s="796"/>
      <c r="H300" s="796"/>
      <c r="I300" s="796"/>
      <c r="J300" s="796"/>
      <c r="K300" s="796"/>
      <c r="L300" s="796"/>
      <c r="M300" s="796"/>
      <c r="N300" s="796"/>
      <c r="O300" s="796"/>
      <c r="P300" s="796"/>
      <c r="Q300" s="796"/>
      <c r="R300" s="796"/>
      <c r="S300" s="796"/>
      <c r="T300" s="796"/>
      <c r="U300" s="796"/>
      <c r="V300" s="796"/>
      <c r="W300" s="796"/>
      <c r="X300" s="796"/>
      <c r="Y300" s="796"/>
      <c r="Z300" s="796"/>
      <c r="AA300" s="796"/>
      <c r="AB300" s="796"/>
      <c r="AC300" s="796"/>
      <c r="AD300" s="796"/>
      <c r="AE300" s="796"/>
      <c r="AF300" s="796"/>
      <c r="AG300" s="796"/>
      <c r="AH300" s="796"/>
    </row>
    <row r="301" spans="1:34" s="811" customFormat="1" ht="12.75">
      <c r="A301" s="68" t="s">
        <v>24</v>
      </c>
      <c r="B301" s="78">
        <v>9100</v>
      </c>
      <c r="C301" s="78">
        <v>0</v>
      </c>
      <c r="D301" s="78">
        <v>0</v>
      </c>
      <c r="E301" s="386">
        <v>0</v>
      </c>
      <c r="F301" s="78">
        <v>0</v>
      </c>
      <c r="G301" s="796"/>
      <c r="H301" s="796"/>
      <c r="I301" s="796"/>
      <c r="J301" s="796"/>
      <c r="K301" s="796"/>
      <c r="L301" s="796"/>
      <c r="M301" s="796"/>
      <c r="N301" s="796"/>
      <c r="O301" s="796"/>
      <c r="P301" s="796"/>
      <c r="Q301" s="796"/>
      <c r="R301" s="796"/>
      <c r="S301" s="796"/>
      <c r="T301" s="796"/>
      <c r="U301" s="796"/>
      <c r="V301" s="796"/>
      <c r="W301" s="796"/>
      <c r="X301" s="796"/>
      <c r="Y301" s="796"/>
      <c r="Z301" s="796"/>
      <c r="AA301" s="796"/>
      <c r="AB301" s="796"/>
      <c r="AC301" s="796"/>
      <c r="AD301" s="796"/>
      <c r="AE301" s="796"/>
      <c r="AF301" s="796"/>
      <c r="AG301" s="796"/>
      <c r="AH301" s="796"/>
    </row>
    <row r="302" spans="1:34" s="811" customFormat="1" ht="12.75">
      <c r="A302" s="68" t="s">
        <v>25</v>
      </c>
      <c r="B302" s="78">
        <v>9100</v>
      </c>
      <c r="C302" s="78">
        <v>0</v>
      </c>
      <c r="D302" s="78">
        <v>0</v>
      </c>
      <c r="E302" s="386">
        <v>0</v>
      </c>
      <c r="F302" s="78">
        <v>0</v>
      </c>
      <c r="G302" s="796"/>
      <c r="H302" s="796"/>
      <c r="I302" s="796"/>
      <c r="J302" s="796"/>
      <c r="K302" s="796"/>
      <c r="L302" s="796"/>
      <c r="M302" s="796"/>
      <c r="N302" s="796"/>
      <c r="O302" s="796"/>
      <c r="P302" s="796"/>
      <c r="Q302" s="796"/>
      <c r="R302" s="796"/>
      <c r="S302" s="796"/>
      <c r="T302" s="796"/>
      <c r="U302" s="796"/>
      <c r="V302" s="796"/>
      <c r="W302" s="796"/>
      <c r="X302" s="796"/>
      <c r="Y302" s="796"/>
      <c r="Z302" s="796"/>
      <c r="AA302" s="796"/>
      <c r="AB302" s="796"/>
      <c r="AC302" s="796"/>
      <c r="AD302" s="796"/>
      <c r="AE302" s="796"/>
      <c r="AF302" s="796"/>
      <c r="AG302" s="796"/>
      <c r="AH302" s="796"/>
    </row>
    <row r="303" spans="1:34" s="811" customFormat="1" ht="12.75">
      <c r="A303" s="68" t="s">
        <v>28</v>
      </c>
      <c r="B303" s="78">
        <v>9100</v>
      </c>
      <c r="C303" s="78">
        <v>0</v>
      </c>
      <c r="D303" s="78">
        <v>0</v>
      </c>
      <c r="E303" s="386">
        <v>0</v>
      </c>
      <c r="F303" s="78">
        <v>0</v>
      </c>
      <c r="G303" s="796"/>
      <c r="H303" s="796"/>
      <c r="I303" s="796"/>
      <c r="J303" s="796"/>
      <c r="K303" s="796"/>
      <c r="L303" s="796"/>
      <c r="M303" s="796"/>
      <c r="N303" s="796"/>
      <c r="O303" s="796"/>
      <c r="P303" s="796"/>
      <c r="Q303" s="796"/>
      <c r="R303" s="796"/>
      <c r="S303" s="796"/>
      <c r="T303" s="796"/>
      <c r="U303" s="796"/>
      <c r="V303" s="796"/>
      <c r="W303" s="796"/>
      <c r="X303" s="796"/>
      <c r="Y303" s="796"/>
      <c r="Z303" s="796"/>
      <c r="AA303" s="796"/>
      <c r="AB303" s="796"/>
      <c r="AC303" s="796"/>
      <c r="AD303" s="796"/>
      <c r="AE303" s="796"/>
      <c r="AF303" s="796"/>
      <c r="AG303" s="796"/>
      <c r="AH303" s="796"/>
    </row>
    <row r="304" spans="1:34" s="797" customFormat="1" ht="12.75">
      <c r="A304" s="68" t="s">
        <v>35</v>
      </c>
      <c r="B304" s="78">
        <v>9100</v>
      </c>
      <c r="C304" s="78">
        <v>0</v>
      </c>
      <c r="D304" s="78">
        <v>0</v>
      </c>
      <c r="E304" s="386">
        <v>0</v>
      </c>
      <c r="F304" s="78">
        <v>0</v>
      </c>
      <c r="G304" s="796"/>
      <c r="H304" s="796"/>
      <c r="I304" s="796"/>
      <c r="J304" s="796"/>
      <c r="K304" s="796"/>
      <c r="L304" s="796"/>
      <c r="M304" s="796"/>
      <c r="N304" s="796"/>
      <c r="O304" s="796"/>
      <c r="P304" s="796"/>
      <c r="Q304" s="796"/>
      <c r="R304" s="796"/>
      <c r="S304" s="796"/>
      <c r="T304" s="796"/>
      <c r="U304" s="796"/>
      <c r="V304" s="796"/>
      <c r="W304" s="796"/>
      <c r="X304" s="796"/>
      <c r="Y304" s="796"/>
      <c r="Z304" s="796"/>
      <c r="AA304" s="796"/>
      <c r="AB304" s="796"/>
      <c r="AC304" s="796"/>
      <c r="AD304" s="796"/>
      <c r="AE304" s="796"/>
      <c r="AF304" s="796"/>
      <c r="AG304" s="796"/>
      <c r="AH304" s="796"/>
    </row>
    <row r="305" spans="1:34" s="797" customFormat="1" ht="12.75">
      <c r="A305" s="68" t="s">
        <v>37</v>
      </c>
      <c r="B305" s="78">
        <v>9100</v>
      </c>
      <c r="C305" s="78">
        <v>0</v>
      </c>
      <c r="D305" s="78">
        <v>0</v>
      </c>
      <c r="E305" s="386">
        <v>0</v>
      </c>
      <c r="F305" s="78">
        <v>0</v>
      </c>
      <c r="G305" s="796"/>
      <c r="H305" s="796"/>
      <c r="I305" s="796"/>
      <c r="J305" s="796"/>
      <c r="K305" s="796"/>
      <c r="L305" s="796"/>
      <c r="M305" s="796"/>
      <c r="N305" s="796"/>
      <c r="O305" s="796"/>
      <c r="P305" s="796"/>
      <c r="Q305" s="796"/>
      <c r="R305" s="796"/>
      <c r="S305" s="796"/>
      <c r="T305" s="796"/>
      <c r="U305" s="796"/>
      <c r="V305" s="796"/>
      <c r="W305" s="796"/>
      <c r="X305" s="796"/>
      <c r="Y305" s="796"/>
      <c r="Z305" s="796"/>
      <c r="AA305" s="796"/>
      <c r="AB305" s="796"/>
      <c r="AC305" s="796"/>
      <c r="AD305" s="796"/>
      <c r="AE305" s="796"/>
      <c r="AF305" s="796"/>
      <c r="AG305" s="796"/>
      <c r="AH305" s="796"/>
    </row>
    <row r="306" spans="1:6" ht="12.75">
      <c r="A306" s="184" t="s">
        <v>62</v>
      </c>
      <c r="B306" s="23"/>
      <c r="C306" s="23"/>
      <c r="D306" s="23"/>
      <c r="E306" s="810"/>
      <c r="F306" s="78"/>
    </row>
    <row r="307" spans="1:34" s="797" customFormat="1" ht="12.75">
      <c r="A307" s="69" t="s">
        <v>47</v>
      </c>
      <c r="B307" s="78"/>
      <c r="C307" s="78"/>
      <c r="D307" s="78"/>
      <c r="E307" s="386"/>
      <c r="F307" s="78"/>
      <c r="G307" s="796"/>
      <c r="H307" s="796"/>
      <c r="I307" s="796"/>
      <c r="J307" s="796"/>
      <c r="K307" s="796"/>
      <c r="L307" s="796"/>
      <c r="M307" s="796"/>
      <c r="N307" s="796"/>
      <c r="O307" s="796"/>
      <c r="P307" s="796"/>
      <c r="Q307" s="796"/>
      <c r="R307" s="796"/>
      <c r="S307" s="796"/>
      <c r="T307" s="796"/>
      <c r="U307" s="796"/>
      <c r="V307" s="796"/>
      <c r="W307" s="796"/>
      <c r="X307" s="796"/>
      <c r="Y307" s="796"/>
      <c r="Z307" s="796"/>
      <c r="AA307" s="796"/>
      <c r="AB307" s="796"/>
      <c r="AC307" s="796"/>
      <c r="AD307" s="796"/>
      <c r="AE307" s="796"/>
      <c r="AF307" s="796"/>
      <c r="AG307" s="796"/>
      <c r="AH307" s="796"/>
    </row>
    <row r="308" spans="1:34" s="811" customFormat="1" ht="12.75">
      <c r="A308" s="68" t="s">
        <v>24</v>
      </c>
      <c r="B308" s="78">
        <v>316539</v>
      </c>
      <c r="C308" s="78">
        <v>0</v>
      </c>
      <c r="D308" s="78">
        <v>0</v>
      </c>
      <c r="E308" s="386">
        <v>0</v>
      </c>
      <c r="F308" s="78">
        <v>0</v>
      </c>
      <c r="G308" s="796"/>
      <c r="H308" s="796"/>
      <c r="I308" s="796"/>
      <c r="J308" s="796"/>
      <c r="K308" s="796"/>
      <c r="L308" s="796"/>
      <c r="M308" s="796"/>
      <c r="N308" s="796"/>
      <c r="O308" s="796"/>
      <c r="P308" s="796"/>
      <c r="Q308" s="796"/>
      <c r="R308" s="796"/>
      <c r="S308" s="796"/>
      <c r="T308" s="796"/>
      <c r="U308" s="796"/>
      <c r="V308" s="796"/>
      <c r="W308" s="796"/>
      <c r="X308" s="796"/>
      <c r="Y308" s="796"/>
      <c r="Z308" s="796"/>
      <c r="AA308" s="796"/>
      <c r="AB308" s="796"/>
      <c r="AC308" s="796"/>
      <c r="AD308" s="796"/>
      <c r="AE308" s="796"/>
      <c r="AF308" s="796"/>
      <c r="AG308" s="796"/>
      <c r="AH308" s="796"/>
    </row>
    <row r="309" spans="1:34" s="811" customFormat="1" ht="12.75">
      <c r="A309" s="68" t="s">
        <v>25</v>
      </c>
      <c r="B309" s="78">
        <v>68012</v>
      </c>
      <c r="C309" s="78">
        <v>0</v>
      </c>
      <c r="D309" s="78">
        <v>0</v>
      </c>
      <c r="E309" s="386">
        <v>0</v>
      </c>
      <c r="F309" s="78">
        <v>0</v>
      </c>
      <c r="G309" s="796"/>
      <c r="H309" s="796"/>
      <c r="I309" s="796"/>
      <c r="J309" s="796"/>
      <c r="K309" s="796"/>
      <c r="L309" s="796"/>
      <c r="M309" s="796"/>
      <c r="N309" s="796"/>
      <c r="O309" s="796"/>
      <c r="P309" s="796"/>
      <c r="Q309" s="796"/>
      <c r="R309" s="796"/>
      <c r="S309" s="796"/>
      <c r="T309" s="796"/>
      <c r="U309" s="796"/>
      <c r="V309" s="796"/>
      <c r="W309" s="796"/>
      <c r="X309" s="796"/>
      <c r="Y309" s="796"/>
      <c r="Z309" s="796"/>
      <c r="AA309" s="796"/>
      <c r="AB309" s="796"/>
      <c r="AC309" s="796"/>
      <c r="AD309" s="796"/>
      <c r="AE309" s="796"/>
      <c r="AF309" s="796"/>
      <c r="AG309" s="796"/>
      <c r="AH309" s="796"/>
    </row>
    <row r="310" spans="1:34" s="811" customFormat="1" ht="12.75">
      <c r="A310" s="68" t="s">
        <v>26</v>
      </c>
      <c r="B310" s="78">
        <v>21693</v>
      </c>
      <c r="C310" s="78">
        <v>0</v>
      </c>
      <c r="D310" s="78">
        <v>0</v>
      </c>
      <c r="E310" s="386">
        <v>0</v>
      </c>
      <c r="F310" s="78">
        <v>0</v>
      </c>
      <c r="G310" s="796"/>
      <c r="H310" s="796"/>
      <c r="I310" s="796"/>
      <c r="J310" s="796"/>
      <c r="K310" s="796"/>
      <c r="L310" s="796"/>
      <c r="M310" s="796"/>
      <c r="N310" s="796"/>
      <c r="O310" s="796"/>
      <c r="P310" s="796"/>
      <c r="Q310" s="796"/>
      <c r="R310" s="796"/>
      <c r="S310" s="796"/>
      <c r="T310" s="796"/>
      <c r="U310" s="796"/>
      <c r="V310" s="796"/>
      <c r="W310" s="796"/>
      <c r="X310" s="796"/>
      <c r="Y310" s="796"/>
      <c r="Z310" s="796"/>
      <c r="AA310" s="796"/>
      <c r="AB310" s="796"/>
      <c r="AC310" s="796"/>
      <c r="AD310" s="796"/>
      <c r="AE310" s="796"/>
      <c r="AF310" s="796"/>
      <c r="AG310" s="796"/>
      <c r="AH310" s="796"/>
    </row>
    <row r="311" spans="1:34" s="811" customFormat="1" ht="12.75">
      <c r="A311" s="68" t="s">
        <v>27</v>
      </c>
      <c r="B311" s="78">
        <v>226834</v>
      </c>
      <c r="C311" s="78">
        <v>0</v>
      </c>
      <c r="D311" s="78">
        <v>0</v>
      </c>
      <c r="E311" s="386">
        <v>0</v>
      </c>
      <c r="F311" s="78">
        <v>0</v>
      </c>
      <c r="G311" s="796"/>
      <c r="H311" s="796"/>
      <c r="I311" s="796"/>
      <c r="J311" s="796"/>
      <c r="K311" s="796"/>
      <c r="L311" s="796"/>
      <c r="M311" s="796"/>
      <c r="N311" s="796"/>
      <c r="O311" s="796"/>
      <c r="P311" s="796"/>
      <c r="Q311" s="796"/>
      <c r="R311" s="796"/>
      <c r="S311" s="796"/>
      <c r="T311" s="796"/>
      <c r="U311" s="796"/>
      <c r="V311" s="796"/>
      <c r="W311" s="796"/>
      <c r="X311" s="796"/>
      <c r="Y311" s="796"/>
      <c r="Z311" s="796"/>
      <c r="AA311" s="796"/>
      <c r="AB311" s="796"/>
      <c r="AC311" s="796"/>
      <c r="AD311" s="796"/>
      <c r="AE311" s="796"/>
      <c r="AF311" s="796"/>
      <c r="AG311" s="796"/>
      <c r="AH311" s="796"/>
    </row>
    <row r="312" spans="1:34" s="811" customFormat="1" ht="12.75">
      <c r="A312" s="68" t="s">
        <v>28</v>
      </c>
      <c r="B312" s="78">
        <v>316539</v>
      </c>
      <c r="C312" s="78">
        <v>0</v>
      </c>
      <c r="D312" s="78">
        <v>0</v>
      </c>
      <c r="E312" s="386">
        <v>0</v>
      </c>
      <c r="F312" s="78">
        <v>0</v>
      </c>
      <c r="G312" s="796"/>
      <c r="H312" s="796"/>
      <c r="I312" s="796"/>
      <c r="J312" s="796"/>
      <c r="K312" s="796"/>
      <c r="L312" s="796"/>
      <c r="M312" s="796"/>
      <c r="N312" s="796"/>
      <c r="O312" s="796"/>
      <c r="P312" s="796"/>
      <c r="Q312" s="796"/>
      <c r="R312" s="796"/>
      <c r="S312" s="796"/>
      <c r="T312" s="796"/>
      <c r="U312" s="796"/>
      <c r="V312" s="796"/>
      <c r="W312" s="796"/>
      <c r="X312" s="796"/>
      <c r="Y312" s="796"/>
      <c r="Z312" s="796"/>
      <c r="AA312" s="796"/>
      <c r="AB312" s="796"/>
      <c r="AC312" s="796"/>
      <c r="AD312" s="796"/>
      <c r="AE312" s="796"/>
      <c r="AF312" s="796"/>
      <c r="AG312" s="796"/>
      <c r="AH312" s="796"/>
    </row>
    <row r="313" spans="1:34" s="812" customFormat="1" ht="12.75">
      <c r="A313" s="68" t="s">
        <v>29</v>
      </c>
      <c r="B313" s="78">
        <v>239714</v>
      </c>
      <c r="C313" s="78">
        <v>0</v>
      </c>
      <c r="D313" s="78">
        <v>0</v>
      </c>
      <c r="E313" s="386">
        <v>0</v>
      </c>
      <c r="F313" s="78">
        <v>0</v>
      </c>
      <c r="G313" s="796"/>
      <c r="H313" s="796"/>
      <c r="I313" s="796"/>
      <c r="J313" s="796"/>
      <c r="K313" s="796"/>
      <c r="L313" s="796"/>
      <c r="M313" s="796"/>
      <c r="N313" s="796"/>
      <c r="O313" s="796"/>
      <c r="P313" s="796"/>
      <c r="Q313" s="796"/>
      <c r="R313" s="796"/>
      <c r="S313" s="796"/>
      <c r="T313" s="796"/>
      <c r="U313" s="796"/>
      <c r="V313" s="796"/>
      <c r="W313" s="796"/>
      <c r="X313" s="796"/>
      <c r="Y313" s="796"/>
      <c r="Z313" s="796"/>
      <c r="AA313" s="796"/>
      <c r="AB313" s="796"/>
      <c r="AC313" s="796"/>
      <c r="AD313" s="796"/>
      <c r="AE313" s="796"/>
      <c r="AF313" s="796"/>
      <c r="AG313" s="796"/>
      <c r="AH313" s="796"/>
    </row>
    <row r="314" spans="1:34" s="797" customFormat="1" ht="12.75">
      <c r="A314" s="68" t="s">
        <v>30</v>
      </c>
      <c r="B314" s="78">
        <v>239714</v>
      </c>
      <c r="C314" s="78">
        <v>0</v>
      </c>
      <c r="D314" s="78">
        <v>0</v>
      </c>
      <c r="E314" s="386">
        <v>0</v>
      </c>
      <c r="F314" s="78">
        <v>0</v>
      </c>
      <c r="G314" s="796"/>
      <c r="H314" s="796"/>
      <c r="I314" s="796"/>
      <c r="J314" s="796"/>
      <c r="K314" s="796"/>
      <c r="L314" s="796"/>
      <c r="M314" s="796"/>
      <c r="N314" s="796"/>
      <c r="O314" s="796"/>
      <c r="P314" s="796"/>
      <c r="Q314" s="796"/>
      <c r="R314" s="796"/>
      <c r="S314" s="796"/>
      <c r="T314" s="796"/>
      <c r="U314" s="796"/>
      <c r="V314" s="796"/>
      <c r="W314" s="796"/>
      <c r="X314" s="796"/>
      <c r="Y314" s="796"/>
      <c r="Z314" s="796"/>
      <c r="AA314" s="796"/>
      <c r="AB314" s="796"/>
      <c r="AC314" s="796"/>
      <c r="AD314" s="796"/>
      <c r="AE314" s="796"/>
      <c r="AF314" s="796"/>
      <c r="AG314" s="796"/>
      <c r="AH314" s="796"/>
    </row>
    <row r="315" spans="1:34" s="814" customFormat="1" ht="12.75">
      <c r="A315" s="65" t="s">
        <v>35</v>
      </c>
      <c r="B315" s="78">
        <v>76825</v>
      </c>
      <c r="C315" s="78">
        <v>0</v>
      </c>
      <c r="D315" s="78">
        <v>0</v>
      </c>
      <c r="E315" s="386">
        <v>0</v>
      </c>
      <c r="F315" s="78">
        <v>0</v>
      </c>
      <c r="G315" s="813"/>
      <c r="H315" s="813"/>
      <c r="I315" s="813"/>
      <c r="J315" s="813"/>
      <c r="K315" s="813"/>
      <c r="L315" s="813"/>
      <c r="M315" s="813"/>
      <c r="N315" s="813"/>
      <c r="O315" s="813"/>
      <c r="P315" s="813"/>
      <c r="Q315" s="813"/>
      <c r="R315" s="813"/>
      <c r="S315" s="813"/>
      <c r="T315" s="813"/>
      <c r="U315" s="813"/>
      <c r="V315" s="813"/>
      <c r="W315" s="813"/>
      <c r="X315" s="813"/>
      <c r="Y315" s="813"/>
      <c r="Z315" s="813"/>
      <c r="AA315" s="813"/>
      <c r="AB315" s="813"/>
      <c r="AC315" s="813"/>
      <c r="AD315" s="813"/>
      <c r="AE315" s="813"/>
      <c r="AF315" s="813"/>
      <c r="AG315" s="813"/>
      <c r="AH315" s="813"/>
    </row>
    <row r="316" spans="1:34" s="814" customFormat="1" ht="12.75">
      <c r="A316" s="65" t="s">
        <v>36</v>
      </c>
      <c r="B316" s="78">
        <v>76825</v>
      </c>
      <c r="C316" s="78">
        <v>0</v>
      </c>
      <c r="D316" s="78">
        <v>0</v>
      </c>
      <c r="E316" s="386">
        <v>0</v>
      </c>
      <c r="F316" s="78">
        <v>0</v>
      </c>
      <c r="G316" s="813"/>
      <c r="H316" s="813"/>
      <c r="I316" s="813"/>
      <c r="J316" s="813"/>
      <c r="K316" s="813"/>
      <c r="L316" s="813"/>
      <c r="M316" s="813"/>
      <c r="N316" s="813"/>
      <c r="O316" s="813"/>
      <c r="P316" s="813"/>
      <c r="Q316" s="813"/>
      <c r="R316" s="813"/>
      <c r="S316" s="813"/>
      <c r="T316" s="813"/>
      <c r="U316" s="813"/>
      <c r="V316" s="813"/>
      <c r="W316" s="813"/>
      <c r="X316" s="813"/>
      <c r="Y316" s="813"/>
      <c r="Z316" s="813"/>
      <c r="AA316" s="813"/>
      <c r="AB316" s="813"/>
      <c r="AC316" s="813"/>
      <c r="AD316" s="813"/>
      <c r="AE316" s="813"/>
      <c r="AF316" s="813"/>
      <c r="AG316" s="813"/>
      <c r="AH316" s="813"/>
    </row>
    <row r="317" spans="1:6" ht="12.75">
      <c r="A317" s="184" t="s">
        <v>63</v>
      </c>
      <c r="B317" s="23"/>
      <c r="C317" s="23"/>
      <c r="D317" s="23"/>
      <c r="E317" s="810"/>
      <c r="F317" s="78"/>
    </row>
    <row r="318" spans="1:34" s="797" customFormat="1" ht="12.75">
      <c r="A318" s="69" t="s">
        <v>47</v>
      </c>
      <c r="B318" s="78"/>
      <c r="C318" s="78"/>
      <c r="D318" s="78"/>
      <c r="E318" s="386"/>
      <c r="F318" s="78"/>
      <c r="G318" s="796"/>
      <c r="H318" s="796"/>
      <c r="I318" s="796"/>
      <c r="J318" s="796"/>
      <c r="K318" s="796"/>
      <c r="L318" s="796"/>
      <c r="M318" s="796"/>
      <c r="N318" s="796"/>
      <c r="O318" s="796"/>
      <c r="P318" s="796"/>
      <c r="Q318" s="796"/>
      <c r="R318" s="796"/>
      <c r="S318" s="796"/>
      <c r="T318" s="796"/>
      <c r="U318" s="796"/>
      <c r="V318" s="796"/>
      <c r="W318" s="796"/>
      <c r="X318" s="796"/>
      <c r="Y318" s="796"/>
      <c r="Z318" s="796"/>
      <c r="AA318" s="796"/>
      <c r="AB318" s="796"/>
      <c r="AC318" s="796"/>
      <c r="AD318" s="796"/>
      <c r="AE318" s="796"/>
      <c r="AF318" s="796"/>
      <c r="AG318" s="796"/>
      <c r="AH318" s="796"/>
    </row>
    <row r="319" spans="1:34" s="811" customFormat="1" ht="12.75">
      <c r="A319" s="68" t="s">
        <v>24</v>
      </c>
      <c r="B319" s="78">
        <v>374395</v>
      </c>
      <c r="C319" s="78">
        <v>0</v>
      </c>
      <c r="D319" s="78">
        <v>0</v>
      </c>
      <c r="E319" s="386">
        <v>0</v>
      </c>
      <c r="F319" s="78">
        <v>0</v>
      </c>
      <c r="G319" s="796"/>
      <c r="H319" s="796"/>
      <c r="I319" s="796"/>
      <c r="J319" s="796"/>
      <c r="K319" s="796"/>
      <c r="L319" s="796"/>
      <c r="M319" s="796"/>
      <c r="N319" s="796"/>
      <c r="O319" s="796"/>
      <c r="P319" s="796"/>
      <c r="Q319" s="796"/>
      <c r="R319" s="796"/>
      <c r="S319" s="796"/>
      <c r="T319" s="796"/>
      <c r="U319" s="796"/>
      <c r="V319" s="796"/>
      <c r="W319" s="796"/>
      <c r="X319" s="796"/>
      <c r="Y319" s="796"/>
      <c r="Z319" s="796"/>
      <c r="AA319" s="796"/>
      <c r="AB319" s="796"/>
      <c r="AC319" s="796"/>
      <c r="AD319" s="796"/>
      <c r="AE319" s="796"/>
      <c r="AF319" s="796"/>
      <c r="AG319" s="796"/>
      <c r="AH319" s="796"/>
    </row>
    <row r="320" spans="1:34" s="811" customFormat="1" ht="12.75">
      <c r="A320" s="68" t="s">
        <v>27</v>
      </c>
      <c r="B320" s="78">
        <v>374395</v>
      </c>
      <c r="C320" s="78">
        <v>0</v>
      </c>
      <c r="D320" s="78">
        <v>0</v>
      </c>
      <c r="E320" s="386">
        <v>0</v>
      </c>
      <c r="F320" s="78">
        <v>0</v>
      </c>
      <c r="G320" s="796"/>
      <c r="H320" s="796"/>
      <c r="I320" s="796"/>
      <c r="J320" s="796"/>
      <c r="K320" s="796"/>
      <c r="L320" s="796"/>
      <c r="M320" s="796"/>
      <c r="N320" s="796"/>
      <c r="O320" s="796"/>
      <c r="P320" s="796"/>
      <c r="Q320" s="796"/>
      <c r="R320" s="796"/>
      <c r="S320" s="796"/>
      <c r="T320" s="796"/>
      <c r="U320" s="796"/>
      <c r="V320" s="796"/>
      <c r="W320" s="796"/>
      <c r="X320" s="796"/>
      <c r="Y320" s="796"/>
      <c r="Z320" s="796"/>
      <c r="AA320" s="796"/>
      <c r="AB320" s="796"/>
      <c r="AC320" s="796"/>
      <c r="AD320" s="796"/>
      <c r="AE320" s="796"/>
      <c r="AF320" s="796"/>
      <c r="AG320" s="796"/>
      <c r="AH320" s="796"/>
    </row>
    <row r="321" spans="1:34" s="811" customFormat="1" ht="12.75">
      <c r="A321" s="68" t="s">
        <v>28</v>
      </c>
      <c r="B321" s="78">
        <v>374395</v>
      </c>
      <c r="C321" s="78">
        <v>0</v>
      </c>
      <c r="D321" s="78">
        <v>0</v>
      </c>
      <c r="E321" s="386">
        <v>0</v>
      </c>
      <c r="F321" s="78">
        <v>0</v>
      </c>
      <c r="G321" s="796"/>
      <c r="H321" s="796"/>
      <c r="I321" s="796"/>
      <c r="J321" s="796"/>
      <c r="K321" s="796"/>
      <c r="L321" s="796"/>
      <c r="M321" s="796"/>
      <c r="N321" s="796"/>
      <c r="O321" s="796"/>
      <c r="P321" s="796"/>
      <c r="Q321" s="796"/>
      <c r="R321" s="796"/>
      <c r="S321" s="796"/>
      <c r="T321" s="796"/>
      <c r="U321" s="796"/>
      <c r="V321" s="796"/>
      <c r="W321" s="796"/>
      <c r="X321" s="796"/>
      <c r="Y321" s="796"/>
      <c r="Z321" s="796"/>
      <c r="AA321" s="796"/>
      <c r="AB321" s="796"/>
      <c r="AC321" s="796"/>
      <c r="AD321" s="796"/>
      <c r="AE321" s="796"/>
      <c r="AF321" s="796"/>
      <c r="AG321" s="796"/>
      <c r="AH321" s="796"/>
    </row>
    <row r="322" spans="1:34" s="812" customFormat="1" ht="12.75">
      <c r="A322" s="68" t="s">
        <v>29</v>
      </c>
      <c r="B322" s="78">
        <v>321195</v>
      </c>
      <c r="C322" s="78">
        <v>0</v>
      </c>
      <c r="D322" s="78">
        <v>0</v>
      </c>
      <c r="E322" s="386">
        <v>0</v>
      </c>
      <c r="F322" s="78">
        <v>0</v>
      </c>
      <c r="G322" s="796"/>
      <c r="H322" s="796"/>
      <c r="I322" s="796"/>
      <c r="J322" s="796"/>
      <c r="K322" s="796"/>
      <c r="L322" s="796"/>
      <c r="M322" s="796"/>
      <c r="N322" s="796"/>
      <c r="O322" s="796"/>
      <c r="P322" s="796"/>
      <c r="Q322" s="796"/>
      <c r="R322" s="796"/>
      <c r="S322" s="796"/>
      <c r="T322" s="796"/>
      <c r="U322" s="796"/>
      <c r="V322" s="796"/>
      <c r="W322" s="796"/>
      <c r="X322" s="796"/>
      <c r="Y322" s="796"/>
      <c r="Z322" s="796"/>
      <c r="AA322" s="796"/>
      <c r="AB322" s="796"/>
      <c r="AC322" s="796"/>
      <c r="AD322" s="796"/>
      <c r="AE322" s="796"/>
      <c r="AF322" s="796"/>
      <c r="AG322" s="796"/>
      <c r="AH322" s="796"/>
    </row>
    <row r="323" spans="1:34" s="797" customFormat="1" ht="12.75">
      <c r="A323" s="68" t="s">
        <v>30</v>
      </c>
      <c r="B323" s="78">
        <v>321195</v>
      </c>
      <c r="C323" s="78">
        <v>0</v>
      </c>
      <c r="D323" s="78">
        <v>0</v>
      </c>
      <c r="E323" s="386">
        <v>0</v>
      </c>
      <c r="F323" s="78">
        <v>0</v>
      </c>
      <c r="G323" s="796"/>
      <c r="H323" s="796"/>
      <c r="I323" s="796"/>
      <c r="J323" s="796"/>
      <c r="K323" s="796"/>
      <c r="L323" s="796"/>
      <c r="M323" s="796"/>
      <c r="N323" s="796"/>
      <c r="O323" s="796"/>
      <c r="P323" s="796"/>
      <c r="Q323" s="796"/>
      <c r="R323" s="796"/>
      <c r="S323" s="796"/>
      <c r="T323" s="796"/>
      <c r="U323" s="796"/>
      <c r="V323" s="796"/>
      <c r="W323" s="796"/>
      <c r="X323" s="796"/>
      <c r="Y323" s="796"/>
      <c r="Z323" s="796"/>
      <c r="AA323" s="796"/>
      <c r="AB323" s="796"/>
      <c r="AC323" s="796"/>
      <c r="AD323" s="796"/>
      <c r="AE323" s="796"/>
      <c r="AF323" s="796"/>
      <c r="AG323" s="796"/>
      <c r="AH323" s="796"/>
    </row>
    <row r="324" spans="1:34" s="814" customFormat="1" ht="12.75">
      <c r="A324" s="65" t="s">
        <v>35</v>
      </c>
      <c r="B324" s="78">
        <v>53200</v>
      </c>
      <c r="C324" s="78">
        <v>0</v>
      </c>
      <c r="D324" s="78">
        <v>0</v>
      </c>
      <c r="E324" s="386">
        <v>0</v>
      </c>
      <c r="F324" s="78">
        <v>0</v>
      </c>
      <c r="G324" s="813"/>
      <c r="H324" s="813"/>
      <c r="I324" s="813"/>
      <c r="J324" s="813"/>
      <c r="K324" s="813"/>
      <c r="L324" s="813"/>
      <c r="M324" s="813"/>
      <c r="N324" s="813"/>
      <c r="O324" s="813"/>
      <c r="P324" s="813"/>
      <c r="Q324" s="813"/>
      <c r="R324" s="813"/>
      <c r="S324" s="813"/>
      <c r="T324" s="813"/>
      <c r="U324" s="813"/>
      <c r="V324" s="813"/>
      <c r="W324" s="813"/>
      <c r="X324" s="813"/>
      <c r="Y324" s="813"/>
      <c r="Z324" s="813"/>
      <c r="AA324" s="813"/>
      <c r="AB324" s="813"/>
      <c r="AC324" s="813"/>
      <c r="AD324" s="813"/>
      <c r="AE324" s="813"/>
      <c r="AF324" s="813"/>
      <c r="AG324" s="813"/>
      <c r="AH324" s="813"/>
    </row>
    <row r="325" spans="1:34" s="814" customFormat="1" ht="12.75">
      <c r="A325" s="65" t="s">
        <v>36</v>
      </c>
      <c r="B325" s="78">
        <v>53200</v>
      </c>
      <c r="C325" s="78">
        <v>0</v>
      </c>
      <c r="D325" s="78">
        <v>0</v>
      </c>
      <c r="E325" s="386">
        <v>0</v>
      </c>
      <c r="F325" s="78">
        <v>0</v>
      </c>
      <c r="G325" s="813"/>
      <c r="H325" s="813"/>
      <c r="I325" s="813"/>
      <c r="J325" s="813"/>
      <c r="K325" s="813"/>
      <c r="L325" s="813"/>
      <c r="M325" s="813"/>
      <c r="N325" s="813"/>
      <c r="O325" s="813"/>
      <c r="P325" s="813"/>
      <c r="Q325" s="813"/>
      <c r="R325" s="813"/>
      <c r="S325" s="813"/>
      <c r="T325" s="813"/>
      <c r="U325" s="813"/>
      <c r="V325" s="813"/>
      <c r="W325" s="813"/>
      <c r="X325" s="813"/>
      <c r="Y325" s="813"/>
      <c r="Z325" s="813"/>
      <c r="AA325" s="813"/>
      <c r="AB325" s="813"/>
      <c r="AC325" s="813"/>
      <c r="AD325" s="813"/>
      <c r="AE325" s="813"/>
      <c r="AF325" s="813"/>
      <c r="AG325" s="813"/>
      <c r="AH325" s="813"/>
    </row>
    <row r="326" spans="1:6" ht="12.75">
      <c r="A326" s="184" t="s">
        <v>64</v>
      </c>
      <c r="B326" s="23"/>
      <c r="C326" s="23"/>
      <c r="D326" s="23"/>
      <c r="E326" s="810"/>
      <c r="F326" s="78"/>
    </row>
    <row r="327" spans="1:34" s="797" customFormat="1" ht="12.75">
      <c r="A327" s="69" t="s">
        <v>47</v>
      </c>
      <c r="B327" s="78"/>
      <c r="C327" s="78"/>
      <c r="D327" s="78"/>
      <c r="E327" s="386"/>
      <c r="F327" s="78"/>
      <c r="G327" s="796"/>
      <c r="H327" s="796"/>
      <c r="I327" s="796"/>
      <c r="J327" s="796"/>
      <c r="K327" s="796"/>
      <c r="L327" s="796"/>
      <c r="M327" s="796"/>
      <c r="N327" s="796"/>
      <c r="O327" s="796"/>
      <c r="P327" s="796"/>
      <c r="Q327" s="796"/>
      <c r="R327" s="796"/>
      <c r="S327" s="796"/>
      <c r="T327" s="796"/>
      <c r="U327" s="796"/>
      <c r="V327" s="796"/>
      <c r="W327" s="796"/>
      <c r="X327" s="796"/>
      <c r="Y327" s="796"/>
      <c r="Z327" s="796"/>
      <c r="AA327" s="796"/>
      <c r="AB327" s="796"/>
      <c r="AC327" s="796"/>
      <c r="AD327" s="796"/>
      <c r="AE327" s="796"/>
      <c r="AF327" s="796"/>
      <c r="AG327" s="796"/>
      <c r="AH327" s="796"/>
    </row>
    <row r="328" spans="1:34" s="811" customFormat="1" ht="12.75">
      <c r="A328" s="68" t="s">
        <v>24</v>
      </c>
      <c r="B328" s="78">
        <v>4071545</v>
      </c>
      <c r="C328" s="78">
        <v>874526</v>
      </c>
      <c r="D328" s="78">
        <v>20471</v>
      </c>
      <c r="E328" s="386">
        <v>0.502782113423774</v>
      </c>
      <c r="F328" s="78">
        <v>5956</v>
      </c>
      <c r="G328" s="796"/>
      <c r="H328" s="796"/>
      <c r="I328" s="796"/>
      <c r="J328" s="796"/>
      <c r="K328" s="796"/>
      <c r="L328" s="796"/>
      <c r="M328" s="796"/>
      <c r="N328" s="796"/>
      <c r="O328" s="796"/>
      <c r="P328" s="796"/>
      <c r="Q328" s="796"/>
      <c r="R328" s="796"/>
      <c r="S328" s="796"/>
      <c r="T328" s="796"/>
      <c r="U328" s="796"/>
      <c r="V328" s="796"/>
      <c r="W328" s="796"/>
      <c r="X328" s="796"/>
      <c r="Y328" s="796"/>
      <c r="Z328" s="796"/>
      <c r="AA328" s="796"/>
      <c r="AB328" s="796"/>
      <c r="AC328" s="796"/>
      <c r="AD328" s="796"/>
      <c r="AE328" s="796"/>
      <c r="AF328" s="796"/>
      <c r="AG328" s="796"/>
      <c r="AH328" s="796"/>
    </row>
    <row r="329" spans="1:34" s="811" customFormat="1" ht="12.75">
      <c r="A329" s="68" t="s">
        <v>25</v>
      </c>
      <c r="B329" s="78">
        <v>443243</v>
      </c>
      <c r="C329" s="78">
        <v>10633</v>
      </c>
      <c r="D329" s="78">
        <v>10633</v>
      </c>
      <c r="E329" s="386">
        <v>0</v>
      </c>
      <c r="F329" s="78">
        <v>5956</v>
      </c>
      <c r="G329" s="796"/>
      <c r="H329" s="796"/>
      <c r="I329" s="796"/>
      <c r="J329" s="796"/>
      <c r="K329" s="796"/>
      <c r="L329" s="796"/>
      <c r="M329" s="796"/>
      <c r="N329" s="796"/>
      <c r="O329" s="796"/>
      <c r="P329" s="796"/>
      <c r="Q329" s="796"/>
      <c r="R329" s="796"/>
      <c r="S329" s="796"/>
      <c r="T329" s="796"/>
      <c r="U329" s="796"/>
      <c r="V329" s="796"/>
      <c r="W329" s="796"/>
      <c r="X329" s="796"/>
      <c r="Y329" s="796"/>
      <c r="Z329" s="796"/>
      <c r="AA329" s="796"/>
      <c r="AB329" s="796"/>
      <c r="AC329" s="796"/>
      <c r="AD329" s="796"/>
      <c r="AE329" s="796"/>
      <c r="AF329" s="796"/>
      <c r="AG329" s="796"/>
      <c r="AH329" s="796"/>
    </row>
    <row r="330" spans="1:34" s="811" customFormat="1" ht="12.75">
      <c r="A330" s="68" t="s">
        <v>27</v>
      </c>
      <c r="B330" s="78">
        <v>3628302</v>
      </c>
      <c r="C330" s="78">
        <v>863893</v>
      </c>
      <c r="D330" s="78">
        <v>9838</v>
      </c>
      <c r="E330" s="386">
        <v>0.27114611738493655</v>
      </c>
      <c r="F330" s="78">
        <v>0</v>
      </c>
      <c r="G330" s="796"/>
      <c r="H330" s="796"/>
      <c r="I330" s="796"/>
      <c r="J330" s="796"/>
      <c r="K330" s="796"/>
      <c r="L330" s="796"/>
      <c r="M330" s="796"/>
      <c r="N330" s="796"/>
      <c r="O330" s="796"/>
      <c r="P330" s="796"/>
      <c r="Q330" s="796"/>
      <c r="R330" s="796"/>
      <c r="S330" s="796"/>
      <c r="T330" s="796"/>
      <c r="U330" s="796"/>
      <c r="V330" s="796"/>
      <c r="W330" s="796"/>
      <c r="X330" s="796"/>
      <c r="Y330" s="796"/>
      <c r="Z330" s="796"/>
      <c r="AA330" s="796"/>
      <c r="AB330" s="796"/>
      <c r="AC330" s="796"/>
      <c r="AD330" s="796"/>
      <c r="AE330" s="796"/>
      <c r="AF330" s="796"/>
      <c r="AG330" s="796"/>
      <c r="AH330" s="796"/>
    </row>
    <row r="331" spans="1:34" s="811" customFormat="1" ht="12.75">
      <c r="A331" s="68" t="s">
        <v>28</v>
      </c>
      <c r="B331" s="78">
        <v>4071545</v>
      </c>
      <c r="C331" s="78">
        <v>874526</v>
      </c>
      <c r="D331" s="78">
        <v>9838</v>
      </c>
      <c r="E331" s="386">
        <v>0.2416281780012256</v>
      </c>
      <c r="F331" s="78">
        <v>0</v>
      </c>
      <c r="G331" s="796"/>
      <c r="H331" s="796"/>
      <c r="I331" s="796"/>
      <c r="J331" s="796"/>
      <c r="K331" s="796"/>
      <c r="L331" s="796"/>
      <c r="M331" s="796"/>
      <c r="N331" s="796"/>
      <c r="O331" s="796"/>
      <c r="P331" s="796"/>
      <c r="Q331" s="796"/>
      <c r="R331" s="796"/>
      <c r="S331" s="796"/>
      <c r="T331" s="796"/>
      <c r="U331" s="796"/>
      <c r="V331" s="796"/>
      <c r="W331" s="796"/>
      <c r="X331" s="796"/>
      <c r="Y331" s="796"/>
      <c r="Z331" s="796"/>
      <c r="AA331" s="796"/>
      <c r="AB331" s="796"/>
      <c r="AC331" s="796"/>
      <c r="AD331" s="796"/>
      <c r="AE331" s="796"/>
      <c r="AF331" s="796"/>
      <c r="AG331" s="796"/>
      <c r="AH331" s="796"/>
    </row>
    <row r="332" spans="1:34" s="812" customFormat="1" ht="12.75">
      <c r="A332" s="68" t="s">
        <v>29</v>
      </c>
      <c r="B332" s="78">
        <v>1363834</v>
      </c>
      <c r="C332" s="78">
        <v>167099</v>
      </c>
      <c r="D332" s="78">
        <v>0</v>
      </c>
      <c r="E332" s="386">
        <v>0</v>
      </c>
      <c r="F332" s="78">
        <v>0</v>
      </c>
      <c r="G332" s="796"/>
      <c r="H332" s="796"/>
      <c r="I332" s="796"/>
      <c r="J332" s="796"/>
      <c r="K332" s="796"/>
      <c r="L332" s="796"/>
      <c r="M332" s="796"/>
      <c r="N332" s="796"/>
      <c r="O332" s="796"/>
      <c r="P332" s="796"/>
      <c r="Q332" s="796"/>
      <c r="R332" s="796"/>
      <c r="S332" s="796"/>
      <c r="T332" s="796"/>
      <c r="U332" s="796"/>
      <c r="V332" s="796"/>
      <c r="W332" s="796"/>
      <c r="X332" s="796"/>
      <c r="Y332" s="796"/>
      <c r="Z332" s="796"/>
      <c r="AA332" s="796"/>
      <c r="AB332" s="796"/>
      <c r="AC332" s="796"/>
      <c r="AD332" s="796"/>
      <c r="AE332" s="796"/>
      <c r="AF332" s="796"/>
      <c r="AG332" s="796"/>
      <c r="AH332" s="796"/>
    </row>
    <row r="333" spans="1:34" s="812" customFormat="1" ht="12.75">
      <c r="A333" s="68" t="s">
        <v>30</v>
      </c>
      <c r="B333" s="78">
        <v>1360450</v>
      </c>
      <c r="C333" s="78">
        <v>165971</v>
      </c>
      <c r="D333" s="78">
        <v>0</v>
      </c>
      <c r="E333" s="386">
        <v>0</v>
      </c>
      <c r="F333" s="78">
        <v>0</v>
      </c>
      <c r="G333" s="796"/>
      <c r="H333" s="796"/>
      <c r="I333" s="796"/>
      <c r="J333" s="796"/>
      <c r="K333" s="796"/>
      <c r="L333" s="796"/>
      <c r="M333" s="796"/>
      <c r="N333" s="796"/>
      <c r="O333" s="796"/>
      <c r="P333" s="796"/>
      <c r="Q333" s="796"/>
      <c r="R333" s="796"/>
      <c r="S333" s="796"/>
      <c r="T333" s="796"/>
      <c r="U333" s="796"/>
      <c r="V333" s="796"/>
      <c r="W333" s="796"/>
      <c r="X333" s="796"/>
      <c r="Y333" s="796"/>
      <c r="Z333" s="796"/>
      <c r="AA333" s="796"/>
      <c r="AB333" s="796"/>
      <c r="AC333" s="796"/>
      <c r="AD333" s="796"/>
      <c r="AE333" s="796"/>
      <c r="AF333" s="796"/>
      <c r="AG333" s="796"/>
      <c r="AH333" s="796"/>
    </row>
    <row r="334" spans="1:34" s="797" customFormat="1" ht="12.75">
      <c r="A334" s="68" t="s">
        <v>31</v>
      </c>
      <c r="B334" s="78">
        <v>3384</v>
      </c>
      <c r="C334" s="78">
        <v>1128</v>
      </c>
      <c r="D334" s="78">
        <v>0</v>
      </c>
      <c r="E334" s="386">
        <v>0</v>
      </c>
      <c r="F334" s="78">
        <v>0</v>
      </c>
      <c r="G334" s="796"/>
      <c r="H334" s="796"/>
      <c r="I334" s="796"/>
      <c r="J334" s="796"/>
      <c r="K334" s="796"/>
      <c r="L334" s="796"/>
      <c r="M334" s="796"/>
      <c r="N334" s="796"/>
      <c r="O334" s="796"/>
      <c r="P334" s="796"/>
      <c r="Q334" s="796"/>
      <c r="R334" s="796"/>
      <c r="S334" s="796"/>
      <c r="T334" s="796"/>
      <c r="U334" s="796"/>
      <c r="V334" s="796"/>
      <c r="W334" s="796"/>
      <c r="X334" s="796"/>
      <c r="Y334" s="796"/>
      <c r="Z334" s="796"/>
      <c r="AA334" s="796"/>
      <c r="AB334" s="796"/>
      <c r="AC334" s="796"/>
      <c r="AD334" s="796"/>
      <c r="AE334" s="796"/>
      <c r="AF334" s="796"/>
      <c r="AG334" s="796"/>
      <c r="AH334" s="796"/>
    </row>
    <row r="335" spans="1:34" s="797" customFormat="1" ht="12.75">
      <c r="A335" s="65" t="s">
        <v>32</v>
      </c>
      <c r="B335" s="78">
        <v>3384</v>
      </c>
      <c r="C335" s="78">
        <v>1128</v>
      </c>
      <c r="D335" s="78">
        <v>0</v>
      </c>
      <c r="E335" s="386">
        <v>0</v>
      </c>
      <c r="F335" s="78">
        <v>0</v>
      </c>
      <c r="G335" s="796"/>
      <c r="H335" s="796"/>
      <c r="I335" s="796"/>
      <c r="J335" s="796"/>
      <c r="K335" s="796"/>
      <c r="L335" s="796"/>
      <c r="M335" s="796"/>
      <c r="N335" s="796"/>
      <c r="O335" s="796"/>
      <c r="P335" s="796"/>
      <c r="Q335" s="796"/>
      <c r="R335" s="796"/>
      <c r="S335" s="796"/>
      <c r="T335" s="796"/>
      <c r="U335" s="796"/>
      <c r="V335" s="796"/>
      <c r="W335" s="796"/>
      <c r="X335" s="796"/>
      <c r="Y335" s="796"/>
      <c r="Z335" s="796"/>
      <c r="AA335" s="796"/>
      <c r="AB335" s="796"/>
      <c r="AC335" s="796"/>
      <c r="AD335" s="796"/>
      <c r="AE335" s="796"/>
      <c r="AF335" s="796"/>
      <c r="AG335" s="796"/>
      <c r="AH335" s="796"/>
    </row>
    <row r="336" spans="1:34" s="814" customFormat="1" ht="12.75">
      <c r="A336" s="65" t="s">
        <v>35</v>
      </c>
      <c r="B336" s="78">
        <v>2707711</v>
      </c>
      <c r="C336" s="78">
        <v>707427</v>
      </c>
      <c r="D336" s="78">
        <v>9838</v>
      </c>
      <c r="E336" s="386">
        <v>0.36333271903833164</v>
      </c>
      <c r="F336" s="78">
        <v>0</v>
      </c>
      <c r="G336" s="813"/>
      <c r="H336" s="813"/>
      <c r="I336" s="813"/>
      <c r="J336" s="813"/>
      <c r="K336" s="813"/>
      <c r="L336" s="813"/>
      <c r="M336" s="813"/>
      <c r="N336" s="813"/>
      <c r="O336" s="813"/>
      <c r="P336" s="813"/>
      <c r="Q336" s="813"/>
      <c r="R336" s="813"/>
      <c r="S336" s="813"/>
      <c r="T336" s="813"/>
      <c r="U336" s="813"/>
      <c r="V336" s="813"/>
      <c r="W336" s="813"/>
      <c r="X336" s="813"/>
      <c r="Y336" s="813"/>
      <c r="Z336" s="813"/>
      <c r="AA336" s="813"/>
      <c r="AB336" s="813"/>
      <c r="AC336" s="813"/>
      <c r="AD336" s="813"/>
      <c r="AE336" s="813"/>
      <c r="AF336" s="813"/>
      <c r="AG336" s="813"/>
      <c r="AH336" s="813"/>
    </row>
    <row r="337" spans="1:34" s="814" customFormat="1" ht="12.75">
      <c r="A337" s="65" t="s">
        <v>36</v>
      </c>
      <c r="B337" s="78">
        <v>2707711</v>
      </c>
      <c r="C337" s="78">
        <v>707427</v>
      </c>
      <c r="D337" s="78">
        <v>9838</v>
      </c>
      <c r="E337" s="386">
        <v>0.36333271903833164</v>
      </c>
      <c r="F337" s="78">
        <v>0</v>
      </c>
      <c r="G337" s="813"/>
      <c r="H337" s="813"/>
      <c r="I337" s="813"/>
      <c r="J337" s="813"/>
      <c r="K337" s="813"/>
      <c r="L337" s="813"/>
      <c r="M337" s="813"/>
      <c r="N337" s="813"/>
      <c r="O337" s="813"/>
      <c r="P337" s="813"/>
      <c r="Q337" s="813"/>
      <c r="R337" s="813"/>
      <c r="S337" s="813"/>
      <c r="T337" s="813"/>
      <c r="U337" s="813"/>
      <c r="V337" s="813"/>
      <c r="W337" s="813"/>
      <c r="X337" s="813"/>
      <c r="Y337" s="813"/>
      <c r="Z337" s="813"/>
      <c r="AA337" s="813"/>
      <c r="AB337" s="813"/>
      <c r="AC337" s="813"/>
      <c r="AD337" s="813"/>
      <c r="AE337" s="813"/>
      <c r="AF337" s="813"/>
      <c r="AG337" s="813"/>
      <c r="AH337" s="813"/>
    </row>
    <row r="338" spans="1:6" ht="12.75">
      <c r="A338" s="184" t="s">
        <v>65</v>
      </c>
      <c r="B338" s="23"/>
      <c r="C338" s="23"/>
      <c r="D338" s="23"/>
      <c r="E338" s="810"/>
      <c r="F338" s="78"/>
    </row>
    <row r="339" spans="1:34" s="797" customFormat="1" ht="12.75">
      <c r="A339" s="69" t="s">
        <v>47</v>
      </c>
      <c r="B339" s="78"/>
      <c r="C339" s="78"/>
      <c r="D339" s="78"/>
      <c r="E339" s="386"/>
      <c r="F339" s="78"/>
      <c r="G339" s="796"/>
      <c r="H339" s="796"/>
      <c r="I339" s="796"/>
      <c r="J339" s="796"/>
      <c r="K339" s="796"/>
      <c r="L339" s="796"/>
      <c r="M339" s="796"/>
      <c r="N339" s="796"/>
      <c r="O339" s="796"/>
      <c r="P339" s="796"/>
      <c r="Q339" s="796"/>
      <c r="R339" s="796"/>
      <c r="S339" s="796"/>
      <c r="T339" s="796"/>
      <c r="U339" s="796"/>
      <c r="V339" s="796"/>
      <c r="W339" s="796"/>
      <c r="X339" s="796"/>
      <c r="Y339" s="796"/>
      <c r="Z339" s="796"/>
      <c r="AA339" s="796"/>
      <c r="AB339" s="796"/>
      <c r="AC339" s="796"/>
      <c r="AD339" s="796"/>
      <c r="AE339" s="796"/>
      <c r="AF339" s="796"/>
      <c r="AG339" s="796"/>
      <c r="AH339" s="796"/>
    </row>
    <row r="340" spans="1:34" s="811" customFormat="1" ht="12.75">
      <c r="A340" s="68" t="s">
        <v>24</v>
      </c>
      <c r="B340" s="78">
        <v>34547</v>
      </c>
      <c r="C340" s="78">
        <v>0</v>
      </c>
      <c r="D340" s="78">
        <v>0</v>
      </c>
      <c r="E340" s="386">
        <v>0</v>
      </c>
      <c r="F340" s="78">
        <v>0</v>
      </c>
      <c r="G340" s="796"/>
      <c r="H340" s="796"/>
      <c r="I340" s="796"/>
      <c r="J340" s="796"/>
      <c r="K340" s="796"/>
      <c r="L340" s="796"/>
      <c r="M340" s="796"/>
      <c r="N340" s="796"/>
      <c r="O340" s="796"/>
      <c r="P340" s="796"/>
      <c r="Q340" s="796"/>
      <c r="R340" s="796"/>
      <c r="S340" s="796"/>
      <c r="T340" s="796"/>
      <c r="U340" s="796"/>
      <c r="V340" s="796"/>
      <c r="W340" s="796"/>
      <c r="X340" s="796"/>
      <c r="Y340" s="796"/>
      <c r="Z340" s="796"/>
      <c r="AA340" s="796"/>
      <c r="AB340" s="796"/>
      <c r="AC340" s="796"/>
      <c r="AD340" s="796"/>
      <c r="AE340" s="796"/>
      <c r="AF340" s="796"/>
      <c r="AG340" s="796"/>
      <c r="AH340" s="796"/>
    </row>
    <row r="341" spans="1:34" s="811" customFormat="1" ht="12.75">
      <c r="A341" s="68" t="s">
        <v>25</v>
      </c>
      <c r="B341" s="78">
        <v>5453</v>
      </c>
      <c r="C341" s="78">
        <v>0</v>
      </c>
      <c r="D341" s="78">
        <v>0</v>
      </c>
      <c r="E341" s="386">
        <v>0</v>
      </c>
      <c r="F341" s="78">
        <v>0</v>
      </c>
      <c r="G341" s="796"/>
      <c r="H341" s="796"/>
      <c r="I341" s="796"/>
      <c r="J341" s="796"/>
      <c r="K341" s="796"/>
      <c r="L341" s="796"/>
      <c r="M341" s="796"/>
      <c r="N341" s="796"/>
      <c r="O341" s="796"/>
      <c r="P341" s="796"/>
      <c r="Q341" s="796"/>
      <c r="R341" s="796"/>
      <c r="S341" s="796"/>
      <c r="T341" s="796"/>
      <c r="U341" s="796"/>
      <c r="V341" s="796"/>
      <c r="W341" s="796"/>
      <c r="X341" s="796"/>
      <c r="Y341" s="796"/>
      <c r="Z341" s="796"/>
      <c r="AA341" s="796"/>
      <c r="AB341" s="796"/>
      <c r="AC341" s="796"/>
      <c r="AD341" s="796"/>
      <c r="AE341" s="796"/>
      <c r="AF341" s="796"/>
      <c r="AG341" s="796"/>
      <c r="AH341" s="796"/>
    </row>
    <row r="342" spans="1:34" s="811" customFormat="1" ht="12.75">
      <c r="A342" s="68" t="s">
        <v>27</v>
      </c>
      <c r="B342" s="78">
        <v>29094</v>
      </c>
      <c r="C342" s="78">
        <v>0</v>
      </c>
      <c r="D342" s="78">
        <v>0</v>
      </c>
      <c r="E342" s="386">
        <v>0</v>
      </c>
      <c r="F342" s="78">
        <v>0</v>
      </c>
      <c r="G342" s="796"/>
      <c r="H342" s="796"/>
      <c r="I342" s="796"/>
      <c r="J342" s="796"/>
      <c r="K342" s="796"/>
      <c r="L342" s="796"/>
      <c r="M342" s="796"/>
      <c r="N342" s="796"/>
      <c r="O342" s="796"/>
      <c r="P342" s="796"/>
      <c r="Q342" s="796"/>
      <c r="R342" s="796"/>
      <c r="S342" s="796"/>
      <c r="T342" s="796"/>
      <c r="U342" s="796"/>
      <c r="V342" s="796"/>
      <c r="W342" s="796"/>
      <c r="X342" s="796"/>
      <c r="Y342" s="796"/>
      <c r="Z342" s="796"/>
      <c r="AA342" s="796"/>
      <c r="AB342" s="796"/>
      <c r="AC342" s="796"/>
      <c r="AD342" s="796"/>
      <c r="AE342" s="796"/>
      <c r="AF342" s="796"/>
      <c r="AG342" s="796"/>
      <c r="AH342" s="796"/>
    </row>
    <row r="343" spans="1:34" s="811" customFormat="1" ht="12.75">
      <c r="A343" s="68" t="s">
        <v>28</v>
      </c>
      <c r="B343" s="78">
        <v>34547</v>
      </c>
      <c r="C343" s="78">
        <v>0</v>
      </c>
      <c r="D343" s="78">
        <v>0</v>
      </c>
      <c r="E343" s="386">
        <v>0</v>
      </c>
      <c r="F343" s="78">
        <v>0</v>
      </c>
      <c r="G343" s="796"/>
      <c r="H343" s="796"/>
      <c r="I343" s="796"/>
      <c r="J343" s="796"/>
      <c r="K343" s="796"/>
      <c r="L343" s="796"/>
      <c r="M343" s="796"/>
      <c r="N343" s="796"/>
      <c r="O343" s="796"/>
      <c r="P343" s="796"/>
      <c r="Q343" s="796"/>
      <c r="R343" s="796"/>
      <c r="S343" s="796"/>
      <c r="T343" s="796"/>
      <c r="U343" s="796"/>
      <c r="V343" s="796"/>
      <c r="W343" s="796"/>
      <c r="X343" s="796"/>
      <c r="Y343" s="796"/>
      <c r="Z343" s="796"/>
      <c r="AA343" s="796"/>
      <c r="AB343" s="796"/>
      <c r="AC343" s="796"/>
      <c r="AD343" s="796"/>
      <c r="AE343" s="796"/>
      <c r="AF343" s="796"/>
      <c r="AG343" s="796"/>
      <c r="AH343" s="796"/>
    </row>
    <row r="344" spans="1:34" s="812" customFormat="1" ht="12.75">
      <c r="A344" s="68" t="s">
        <v>29</v>
      </c>
      <c r="B344" s="78">
        <v>25928</v>
      </c>
      <c r="C344" s="78">
        <v>0</v>
      </c>
      <c r="D344" s="78">
        <v>0</v>
      </c>
      <c r="E344" s="386">
        <v>0</v>
      </c>
      <c r="F344" s="78">
        <v>0</v>
      </c>
      <c r="G344" s="796"/>
      <c r="H344" s="796"/>
      <c r="I344" s="796"/>
      <c r="J344" s="796"/>
      <c r="K344" s="796"/>
      <c r="L344" s="796"/>
      <c r="M344" s="796"/>
      <c r="N344" s="796"/>
      <c r="O344" s="796"/>
      <c r="P344" s="796"/>
      <c r="Q344" s="796"/>
      <c r="R344" s="796"/>
      <c r="S344" s="796"/>
      <c r="T344" s="796"/>
      <c r="U344" s="796"/>
      <c r="V344" s="796"/>
      <c r="W344" s="796"/>
      <c r="X344" s="796"/>
      <c r="Y344" s="796"/>
      <c r="Z344" s="796"/>
      <c r="AA344" s="796"/>
      <c r="AB344" s="796"/>
      <c r="AC344" s="796"/>
      <c r="AD344" s="796"/>
      <c r="AE344" s="796"/>
      <c r="AF344" s="796"/>
      <c r="AG344" s="796"/>
      <c r="AH344" s="796"/>
    </row>
    <row r="345" spans="1:34" s="812" customFormat="1" ht="12.75">
      <c r="A345" s="68" t="s">
        <v>30</v>
      </c>
      <c r="B345" s="78">
        <v>25928</v>
      </c>
      <c r="C345" s="78">
        <v>0</v>
      </c>
      <c r="D345" s="78">
        <v>0</v>
      </c>
      <c r="E345" s="386">
        <v>0</v>
      </c>
      <c r="F345" s="78">
        <v>0</v>
      </c>
      <c r="G345" s="796"/>
      <c r="H345" s="796"/>
      <c r="I345" s="796"/>
      <c r="J345" s="796"/>
      <c r="K345" s="796"/>
      <c r="L345" s="796"/>
      <c r="M345" s="796"/>
      <c r="N345" s="796"/>
      <c r="O345" s="796"/>
      <c r="P345" s="796"/>
      <c r="Q345" s="796"/>
      <c r="R345" s="796"/>
      <c r="S345" s="796"/>
      <c r="T345" s="796"/>
      <c r="U345" s="796"/>
      <c r="V345" s="796"/>
      <c r="W345" s="796"/>
      <c r="X345" s="796"/>
      <c r="Y345" s="796"/>
      <c r="Z345" s="796"/>
      <c r="AA345" s="796"/>
      <c r="AB345" s="796"/>
      <c r="AC345" s="796"/>
      <c r="AD345" s="796"/>
      <c r="AE345" s="796"/>
      <c r="AF345" s="796"/>
      <c r="AG345" s="796"/>
      <c r="AH345" s="796"/>
    </row>
    <row r="346" spans="1:34" s="814" customFormat="1" ht="12.75">
      <c r="A346" s="65" t="s">
        <v>35</v>
      </c>
      <c r="B346" s="78">
        <v>8619</v>
      </c>
      <c r="C346" s="78">
        <v>0</v>
      </c>
      <c r="D346" s="78">
        <v>0</v>
      </c>
      <c r="E346" s="386">
        <v>0</v>
      </c>
      <c r="F346" s="78">
        <v>0</v>
      </c>
      <c r="G346" s="813"/>
      <c r="H346" s="813"/>
      <c r="I346" s="813"/>
      <c r="J346" s="813"/>
      <c r="K346" s="813"/>
      <c r="L346" s="813"/>
      <c r="M346" s="813"/>
      <c r="N346" s="813"/>
      <c r="O346" s="813"/>
      <c r="P346" s="813"/>
      <c r="Q346" s="813"/>
      <c r="R346" s="813"/>
      <c r="S346" s="813"/>
      <c r="T346" s="813"/>
      <c r="U346" s="813"/>
      <c r="V346" s="813"/>
      <c r="W346" s="813"/>
      <c r="X346" s="813"/>
      <c r="Y346" s="813"/>
      <c r="Z346" s="813"/>
      <c r="AA346" s="813"/>
      <c r="AB346" s="813"/>
      <c r="AC346" s="813"/>
      <c r="AD346" s="813"/>
      <c r="AE346" s="813"/>
      <c r="AF346" s="813"/>
      <c r="AG346" s="813"/>
      <c r="AH346" s="813"/>
    </row>
    <row r="347" spans="1:34" s="814" customFormat="1" ht="12.75">
      <c r="A347" s="65" t="s">
        <v>36</v>
      </c>
      <c r="B347" s="78">
        <v>8619</v>
      </c>
      <c r="C347" s="78">
        <v>0</v>
      </c>
      <c r="D347" s="78">
        <v>0</v>
      </c>
      <c r="E347" s="386">
        <v>0</v>
      </c>
      <c r="F347" s="78">
        <v>0</v>
      </c>
      <c r="G347" s="813"/>
      <c r="H347" s="813"/>
      <c r="I347" s="813"/>
      <c r="J347" s="813"/>
      <c r="K347" s="813"/>
      <c r="L347" s="813"/>
      <c r="M347" s="813"/>
      <c r="N347" s="813"/>
      <c r="O347" s="813"/>
      <c r="P347" s="813"/>
      <c r="Q347" s="813"/>
      <c r="R347" s="813"/>
      <c r="S347" s="813"/>
      <c r="T347" s="813"/>
      <c r="U347" s="813"/>
      <c r="V347" s="813"/>
      <c r="W347" s="813"/>
      <c r="X347" s="813"/>
      <c r="Y347" s="813"/>
      <c r="Z347" s="813"/>
      <c r="AA347" s="813"/>
      <c r="AB347" s="813"/>
      <c r="AC347" s="813"/>
      <c r="AD347" s="813"/>
      <c r="AE347" s="813"/>
      <c r="AF347" s="813"/>
      <c r="AG347" s="813"/>
      <c r="AH347" s="813"/>
    </row>
    <row r="348" spans="1:6" ht="25.5">
      <c r="A348" s="180" t="s">
        <v>66</v>
      </c>
      <c r="B348" s="23"/>
      <c r="C348" s="23"/>
      <c r="D348" s="23"/>
      <c r="E348" s="810"/>
      <c r="F348" s="78"/>
    </row>
    <row r="349" spans="1:34" s="797" customFormat="1" ht="12.75">
      <c r="A349" s="69" t="s">
        <v>47</v>
      </c>
      <c r="B349" s="78"/>
      <c r="C349" s="78"/>
      <c r="D349" s="78"/>
      <c r="E349" s="386"/>
      <c r="F349" s="78"/>
      <c r="G349" s="796"/>
      <c r="H349" s="796"/>
      <c r="I349" s="796"/>
      <c r="J349" s="796"/>
      <c r="K349" s="796"/>
      <c r="L349" s="796"/>
      <c r="M349" s="796"/>
      <c r="N349" s="796"/>
      <c r="O349" s="796"/>
      <c r="P349" s="796"/>
      <c r="Q349" s="796"/>
      <c r="R349" s="796"/>
      <c r="S349" s="796"/>
      <c r="T349" s="796"/>
      <c r="U349" s="796"/>
      <c r="V349" s="796"/>
      <c r="W349" s="796"/>
      <c r="X349" s="796"/>
      <c r="Y349" s="796"/>
      <c r="Z349" s="796"/>
      <c r="AA349" s="796"/>
      <c r="AB349" s="796"/>
      <c r="AC349" s="796"/>
      <c r="AD349" s="796"/>
      <c r="AE349" s="796"/>
      <c r="AF349" s="796"/>
      <c r="AG349" s="796"/>
      <c r="AH349" s="796"/>
    </row>
    <row r="350" spans="1:34" s="811" customFormat="1" ht="12.75">
      <c r="A350" s="68" t="s">
        <v>24</v>
      </c>
      <c r="B350" s="78">
        <v>2785051</v>
      </c>
      <c r="C350" s="78">
        <v>330352</v>
      </c>
      <c r="D350" s="78">
        <v>16237</v>
      </c>
      <c r="E350" s="386">
        <v>0.5830054817667611</v>
      </c>
      <c r="F350" s="78">
        <v>16237</v>
      </c>
      <c r="G350" s="796"/>
      <c r="H350" s="796"/>
      <c r="I350" s="796"/>
      <c r="J350" s="796"/>
      <c r="K350" s="796"/>
      <c r="L350" s="796"/>
      <c r="M350" s="796"/>
      <c r="N350" s="796"/>
      <c r="O350" s="796"/>
      <c r="P350" s="796"/>
      <c r="Q350" s="796"/>
      <c r="R350" s="796"/>
      <c r="S350" s="796"/>
      <c r="T350" s="796"/>
      <c r="U350" s="796"/>
      <c r="V350" s="796"/>
      <c r="W350" s="796"/>
      <c r="X350" s="796"/>
      <c r="Y350" s="796"/>
      <c r="Z350" s="796"/>
      <c r="AA350" s="796"/>
      <c r="AB350" s="796"/>
      <c r="AC350" s="796"/>
      <c r="AD350" s="796"/>
      <c r="AE350" s="796"/>
      <c r="AF350" s="796"/>
      <c r="AG350" s="796"/>
      <c r="AH350" s="796"/>
    </row>
    <row r="351" spans="1:34" s="811" customFormat="1" ht="12.75">
      <c r="A351" s="68" t="s">
        <v>25</v>
      </c>
      <c r="B351" s="78">
        <v>725109</v>
      </c>
      <c r="C351" s="78">
        <v>0</v>
      </c>
      <c r="D351" s="78">
        <v>0</v>
      </c>
      <c r="E351" s="386">
        <v>0</v>
      </c>
      <c r="F351" s="78">
        <v>0</v>
      </c>
      <c r="G351" s="796"/>
      <c r="H351" s="796"/>
      <c r="I351" s="796"/>
      <c r="J351" s="796"/>
      <c r="K351" s="796"/>
      <c r="L351" s="796"/>
      <c r="M351" s="796"/>
      <c r="N351" s="796"/>
      <c r="O351" s="796"/>
      <c r="P351" s="796"/>
      <c r="Q351" s="796"/>
      <c r="R351" s="796"/>
      <c r="S351" s="796"/>
      <c r="T351" s="796"/>
      <c r="U351" s="796"/>
      <c r="V351" s="796"/>
      <c r="W351" s="796"/>
      <c r="X351" s="796"/>
      <c r="Y351" s="796"/>
      <c r="Z351" s="796"/>
      <c r="AA351" s="796"/>
      <c r="AB351" s="796"/>
      <c r="AC351" s="796"/>
      <c r="AD351" s="796"/>
      <c r="AE351" s="796"/>
      <c r="AF351" s="796"/>
      <c r="AG351" s="796"/>
      <c r="AH351" s="796"/>
    </row>
    <row r="352" spans="1:34" s="811" customFormat="1" ht="12.75">
      <c r="A352" s="68" t="s">
        <v>27</v>
      </c>
      <c r="B352" s="78">
        <v>2059942</v>
      </c>
      <c r="C352" s="78">
        <v>330352</v>
      </c>
      <c r="D352" s="78">
        <v>16237</v>
      </c>
      <c r="E352" s="386">
        <v>0.7882260762681668</v>
      </c>
      <c r="F352" s="78">
        <v>16237</v>
      </c>
      <c r="G352" s="796"/>
      <c r="H352" s="796"/>
      <c r="I352" s="796"/>
      <c r="J352" s="796"/>
      <c r="K352" s="796"/>
      <c r="L352" s="796"/>
      <c r="M352" s="796"/>
      <c r="N352" s="796"/>
      <c r="O352" s="796"/>
      <c r="P352" s="796"/>
      <c r="Q352" s="796"/>
      <c r="R352" s="796"/>
      <c r="S352" s="796"/>
      <c r="T352" s="796"/>
      <c r="U352" s="796"/>
      <c r="V352" s="796"/>
      <c r="W352" s="796"/>
      <c r="X352" s="796"/>
      <c r="Y352" s="796"/>
      <c r="Z352" s="796"/>
      <c r="AA352" s="796"/>
      <c r="AB352" s="796"/>
      <c r="AC352" s="796"/>
      <c r="AD352" s="796"/>
      <c r="AE352" s="796"/>
      <c r="AF352" s="796"/>
      <c r="AG352" s="796"/>
      <c r="AH352" s="796"/>
    </row>
    <row r="353" spans="1:34" s="811" customFormat="1" ht="12.75">
      <c r="A353" s="68" t="s">
        <v>28</v>
      </c>
      <c r="B353" s="78">
        <v>2785051</v>
      </c>
      <c r="C353" s="78">
        <v>330352</v>
      </c>
      <c r="D353" s="78">
        <v>16237</v>
      </c>
      <c r="E353" s="386">
        <v>0.5830054817667611</v>
      </c>
      <c r="F353" s="78">
        <v>16237</v>
      </c>
      <c r="G353" s="796"/>
      <c r="H353" s="796"/>
      <c r="I353" s="796"/>
      <c r="J353" s="796"/>
      <c r="K353" s="796"/>
      <c r="L353" s="796"/>
      <c r="M353" s="796"/>
      <c r="N353" s="796"/>
      <c r="O353" s="796"/>
      <c r="P353" s="796"/>
      <c r="Q353" s="796"/>
      <c r="R353" s="796"/>
      <c r="S353" s="796"/>
      <c r="T353" s="796"/>
      <c r="U353" s="796"/>
      <c r="V353" s="796"/>
      <c r="W353" s="796"/>
      <c r="X353" s="796"/>
      <c r="Y353" s="796"/>
      <c r="Z353" s="796"/>
      <c r="AA353" s="796"/>
      <c r="AB353" s="796"/>
      <c r="AC353" s="796"/>
      <c r="AD353" s="796"/>
      <c r="AE353" s="796"/>
      <c r="AF353" s="796"/>
      <c r="AG353" s="796"/>
      <c r="AH353" s="796"/>
    </row>
    <row r="354" spans="1:34" s="812" customFormat="1" ht="12.75">
      <c r="A354" s="68" t="s">
        <v>29</v>
      </c>
      <c r="B354" s="78">
        <v>2785051</v>
      </c>
      <c r="C354" s="78">
        <v>330352</v>
      </c>
      <c r="D354" s="78">
        <v>16237</v>
      </c>
      <c r="E354" s="386">
        <v>0.5830054817667611</v>
      </c>
      <c r="F354" s="78">
        <v>16237</v>
      </c>
      <c r="G354" s="796"/>
      <c r="H354" s="796"/>
      <c r="I354" s="796"/>
      <c r="J354" s="796"/>
      <c r="K354" s="796"/>
      <c r="L354" s="796"/>
      <c r="M354" s="796"/>
      <c r="N354" s="796"/>
      <c r="O354" s="796"/>
      <c r="P354" s="796"/>
      <c r="Q354" s="796"/>
      <c r="R354" s="796"/>
      <c r="S354" s="796"/>
      <c r="T354" s="796"/>
      <c r="U354" s="796"/>
      <c r="V354" s="796"/>
      <c r="W354" s="796"/>
      <c r="X354" s="796"/>
      <c r="Y354" s="796"/>
      <c r="Z354" s="796"/>
      <c r="AA354" s="796"/>
      <c r="AB354" s="796"/>
      <c r="AC354" s="796"/>
      <c r="AD354" s="796"/>
      <c r="AE354" s="796"/>
      <c r="AF354" s="796"/>
      <c r="AG354" s="796"/>
      <c r="AH354" s="796"/>
    </row>
    <row r="355" spans="1:34" s="812" customFormat="1" ht="12.75">
      <c r="A355" s="68" t="s">
        <v>30</v>
      </c>
      <c r="B355" s="78">
        <v>2785051</v>
      </c>
      <c r="C355" s="78">
        <v>330352</v>
      </c>
      <c r="D355" s="78">
        <v>16237</v>
      </c>
      <c r="E355" s="386">
        <v>0.5830054817667611</v>
      </c>
      <c r="F355" s="78">
        <v>16237</v>
      </c>
      <c r="G355" s="796"/>
      <c r="H355" s="796"/>
      <c r="I355" s="796"/>
      <c r="J355" s="796"/>
      <c r="K355" s="796"/>
      <c r="L355" s="796"/>
      <c r="M355" s="796"/>
      <c r="N355" s="796"/>
      <c r="O355" s="796"/>
      <c r="P355" s="796"/>
      <c r="Q355" s="796"/>
      <c r="R355" s="796"/>
      <c r="S355" s="796"/>
      <c r="T355" s="796"/>
      <c r="U355" s="796"/>
      <c r="V355" s="796"/>
      <c r="W355" s="796"/>
      <c r="X355" s="796"/>
      <c r="Y355" s="796"/>
      <c r="Z355" s="796"/>
      <c r="AA355" s="796"/>
      <c r="AB355" s="796"/>
      <c r="AC355" s="796"/>
      <c r="AD355" s="796"/>
      <c r="AE355" s="796"/>
      <c r="AF355" s="796"/>
      <c r="AG355" s="796"/>
      <c r="AH355" s="796"/>
    </row>
    <row r="356" spans="1:6" ht="12.75">
      <c r="A356" s="180" t="s">
        <v>67</v>
      </c>
      <c r="B356" s="23"/>
      <c r="C356" s="23"/>
      <c r="D356" s="23"/>
      <c r="E356" s="810"/>
      <c r="F356" s="78"/>
    </row>
    <row r="357" spans="1:34" s="797" customFormat="1" ht="12.75">
      <c r="A357" s="69" t="s">
        <v>68</v>
      </c>
      <c r="B357" s="23"/>
      <c r="C357" s="23"/>
      <c r="D357" s="23"/>
      <c r="E357" s="810"/>
      <c r="F357" s="78"/>
      <c r="G357" s="796"/>
      <c r="H357" s="796"/>
      <c r="I357" s="796"/>
      <c r="J357" s="796"/>
      <c r="K357" s="796"/>
      <c r="L357" s="796"/>
      <c r="M357" s="796"/>
      <c r="N357" s="796"/>
      <c r="O357" s="796"/>
      <c r="P357" s="796"/>
      <c r="Q357" s="796"/>
      <c r="R357" s="796"/>
      <c r="S357" s="796"/>
      <c r="T357" s="796"/>
      <c r="U357" s="796"/>
      <c r="V357" s="796"/>
      <c r="W357" s="796"/>
      <c r="X357" s="796"/>
      <c r="Y357" s="796"/>
      <c r="Z357" s="796"/>
      <c r="AA357" s="796"/>
      <c r="AB357" s="796"/>
      <c r="AC357" s="796"/>
      <c r="AD357" s="796"/>
      <c r="AE357" s="796"/>
      <c r="AF357" s="796"/>
      <c r="AG357" s="796"/>
      <c r="AH357" s="796"/>
    </row>
    <row r="358" spans="1:34" s="815" customFormat="1" ht="12.75">
      <c r="A358" s="65" t="s">
        <v>24</v>
      </c>
      <c r="B358" s="78">
        <v>73150</v>
      </c>
      <c r="C358" s="78">
        <v>28250</v>
      </c>
      <c r="D358" s="78">
        <v>1650</v>
      </c>
      <c r="E358" s="386">
        <v>2.2556390977443606</v>
      </c>
      <c r="F358" s="78">
        <v>0</v>
      </c>
      <c r="G358" s="813"/>
      <c r="H358" s="813"/>
      <c r="I358" s="813"/>
      <c r="J358" s="813"/>
      <c r="K358" s="813"/>
      <c r="L358" s="813"/>
      <c r="M358" s="813"/>
      <c r="N358" s="813"/>
      <c r="O358" s="813"/>
      <c r="P358" s="813"/>
      <c r="Q358" s="813"/>
      <c r="R358" s="813"/>
      <c r="S358" s="813"/>
      <c r="T358" s="813"/>
      <c r="U358" s="813"/>
      <c r="V358" s="813"/>
      <c r="W358" s="813"/>
      <c r="X358" s="813"/>
      <c r="Y358" s="813"/>
      <c r="Z358" s="813"/>
      <c r="AA358" s="813"/>
      <c r="AB358" s="813"/>
      <c r="AC358" s="813"/>
      <c r="AD358" s="813"/>
      <c r="AE358" s="813"/>
      <c r="AF358" s="813"/>
      <c r="AG358" s="813"/>
      <c r="AH358" s="813"/>
    </row>
    <row r="359" spans="1:34" s="815" customFormat="1" ht="12.75">
      <c r="A359" s="65" t="s">
        <v>25</v>
      </c>
      <c r="B359" s="78">
        <v>6650</v>
      </c>
      <c r="C359" s="78">
        <v>1650</v>
      </c>
      <c r="D359" s="78">
        <v>1650</v>
      </c>
      <c r="E359" s="386">
        <v>24.81203007518797</v>
      </c>
      <c r="F359" s="78">
        <v>0</v>
      </c>
      <c r="G359" s="813"/>
      <c r="H359" s="813"/>
      <c r="I359" s="813"/>
      <c r="J359" s="813"/>
      <c r="K359" s="813"/>
      <c r="L359" s="813"/>
      <c r="M359" s="813"/>
      <c r="N359" s="813"/>
      <c r="O359" s="813"/>
      <c r="P359" s="813"/>
      <c r="Q359" s="813"/>
      <c r="R359" s="813"/>
      <c r="S359" s="813"/>
      <c r="T359" s="813"/>
      <c r="U359" s="813"/>
      <c r="V359" s="813"/>
      <c r="W359" s="813"/>
      <c r="X359" s="813"/>
      <c r="Y359" s="813"/>
      <c r="Z359" s="813"/>
      <c r="AA359" s="813"/>
      <c r="AB359" s="813"/>
      <c r="AC359" s="813"/>
      <c r="AD359" s="813"/>
      <c r="AE359" s="813"/>
      <c r="AF359" s="813"/>
      <c r="AG359" s="813"/>
      <c r="AH359" s="813"/>
    </row>
    <row r="360" spans="1:34" s="811" customFormat="1" ht="12.75">
      <c r="A360" s="68" t="s">
        <v>27</v>
      </c>
      <c r="B360" s="78">
        <v>66500</v>
      </c>
      <c r="C360" s="78">
        <v>26600</v>
      </c>
      <c r="D360" s="78">
        <v>0</v>
      </c>
      <c r="E360" s="386">
        <v>0</v>
      </c>
      <c r="F360" s="78">
        <v>0</v>
      </c>
      <c r="G360" s="796"/>
      <c r="H360" s="796"/>
      <c r="I360" s="796"/>
      <c r="J360" s="796"/>
      <c r="K360" s="796"/>
      <c r="L360" s="796"/>
      <c r="M360" s="796"/>
      <c r="N360" s="796"/>
      <c r="O360" s="796"/>
      <c r="P360" s="796"/>
      <c r="Q360" s="796"/>
      <c r="R360" s="796"/>
      <c r="S360" s="796"/>
      <c r="T360" s="796"/>
      <c r="U360" s="796"/>
      <c r="V360" s="796"/>
      <c r="W360" s="796"/>
      <c r="X360" s="796"/>
      <c r="Y360" s="796"/>
      <c r="Z360" s="796"/>
      <c r="AA360" s="796"/>
      <c r="AB360" s="796"/>
      <c r="AC360" s="796"/>
      <c r="AD360" s="796"/>
      <c r="AE360" s="796"/>
      <c r="AF360" s="796"/>
      <c r="AG360" s="796"/>
      <c r="AH360" s="796"/>
    </row>
    <row r="361" spans="1:34" s="815" customFormat="1" ht="12.75">
      <c r="A361" s="65" t="s">
        <v>28</v>
      </c>
      <c r="B361" s="78">
        <v>73150</v>
      </c>
      <c r="C361" s="78">
        <v>28250</v>
      </c>
      <c r="D361" s="78">
        <v>0</v>
      </c>
      <c r="E361" s="386">
        <v>0</v>
      </c>
      <c r="F361" s="78">
        <v>0</v>
      </c>
      <c r="G361" s="813"/>
      <c r="H361" s="813"/>
      <c r="I361" s="813"/>
      <c r="J361" s="813"/>
      <c r="K361" s="813"/>
      <c r="L361" s="813"/>
      <c r="M361" s="813"/>
      <c r="N361" s="813"/>
      <c r="O361" s="813"/>
      <c r="P361" s="813"/>
      <c r="Q361" s="813"/>
      <c r="R361" s="813"/>
      <c r="S361" s="813"/>
      <c r="T361" s="813"/>
      <c r="U361" s="813"/>
      <c r="V361" s="813"/>
      <c r="W361" s="813"/>
      <c r="X361" s="813"/>
      <c r="Y361" s="813"/>
      <c r="Z361" s="813"/>
      <c r="AA361" s="813"/>
      <c r="AB361" s="813"/>
      <c r="AC361" s="813"/>
      <c r="AD361" s="813"/>
      <c r="AE361" s="813"/>
      <c r="AF361" s="813"/>
      <c r="AG361" s="813"/>
      <c r="AH361" s="813"/>
    </row>
    <row r="362" spans="1:34" s="812" customFormat="1" ht="12.75">
      <c r="A362" s="68" t="s">
        <v>29</v>
      </c>
      <c r="B362" s="78">
        <v>66500</v>
      </c>
      <c r="C362" s="78">
        <v>26600</v>
      </c>
      <c r="D362" s="78">
        <v>0</v>
      </c>
      <c r="E362" s="386">
        <v>0</v>
      </c>
      <c r="F362" s="78">
        <v>0</v>
      </c>
      <c r="G362" s="796"/>
      <c r="H362" s="796"/>
      <c r="I362" s="796"/>
      <c r="J362" s="796"/>
      <c r="K362" s="796"/>
      <c r="L362" s="796"/>
      <c r="M362" s="796"/>
      <c r="N362" s="796"/>
      <c r="O362" s="796"/>
      <c r="P362" s="796"/>
      <c r="Q362" s="796"/>
      <c r="R362" s="796"/>
      <c r="S362" s="796"/>
      <c r="T362" s="796"/>
      <c r="U362" s="796"/>
      <c r="V362" s="796"/>
      <c r="W362" s="796"/>
      <c r="X362" s="796"/>
      <c r="Y362" s="796"/>
      <c r="Z362" s="796"/>
      <c r="AA362" s="796"/>
      <c r="AB362" s="796"/>
      <c r="AC362" s="796"/>
      <c r="AD362" s="796"/>
      <c r="AE362" s="796"/>
      <c r="AF362" s="796"/>
      <c r="AG362" s="796"/>
      <c r="AH362" s="796"/>
    </row>
    <row r="363" spans="1:34" s="812" customFormat="1" ht="12.75">
      <c r="A363" s="68" t="s">
        <v>30</v>
      </c>
      <c r="B363" s="78">
        <v>66500</v>
      </c>
      <c r="C363" s="78">
        <v>26600</v>
      </c>
      <c r="D363" s="78">
        <v>0</v>
      </c>
      <c r="E363" s="386">
        <v>0</v>
      </c>
      <c r="F363" s="78">
        <v>0</v>
      </c>
      <c r="G363" s="796"/>
      <c r="H363" s="796"/>
      <c r="I363" s="796"/>
      <c r="J363" s="796"/>
      <c r="K363" s="796"/>
      <c r="L363" s="796"/>
      <c r="M363" s="796"/>
      <c r="N363" s="796"/>
      <c r="O363" s="796"/>
      <c r="P363" s="796"/>
      <c r="Q363" s="796"/>
      <c r="R363" s="796"/>
      <c r="S363" s="796"/>
      <c r="T363" s="796"/>
      <c r="U363" s="796"/>
      <c r="V363" s="796"/>
      <c r="W363" s="796"/>
      <c r="X363" s="796"/>
      <c r="Y363" s="796"/>
      <c r="Z363" s="796"/>
      <c r="AA363" s="796"/>
      <c r="AB363" s="796"/>
      <c r="AC363" s="796"/>
      <c r="AD363" s="796"/>
      <c r="AE363" s="796"/>
      <c r="AF363" s="796"/>
      <c r="AG363" s="796"/>
      <c r="AH363" s="796"/>
    </row>
    <row r="364" spans="1:34" s="814" customFormat="1" ht="12.75">
      <c r="A364" s="65" t="s">
        <v>35</v>
      </c>
      <c r="B364" s="78">
        <v>6650</v>
      </c>
      <c r="C364" s="78">
        <v>1650</v>
      </c>
      <c r="D364" s="78">
        <v>0</v>
      </c>
      <c r="E364" s="386">
        <v>0</v>
      </c>
      <c r="F364" s="78">
        <v>0</v>
      </c>
      <c r="G364" s="813"/>
      <c r="H364" s="813"/>
      <c r="I364" s="813"/>
      <c r="J364" s="813"/>
      <c r="K364" s="813"/>
      <c r="L364" s="813"/>
      <c r="M364" s="813"/>
      <c r="N364" s="813"/>
      <c r="O364" s="813"/>
      <c r="P364" s="813"/>
      <c r="Q364" s="813"/>
      <c r="R364" s="813"/>
      <c r="S364" s="813"/>
      <c r="T364" s="813"/>
      <c r="U364" s="813"/>
      <c r="V364" s="813"/>
      <c r="W364" s="813"/>
      <c r="X364" s="813"/>
      <c r="Y364" s="813"/>
      <c r="Z364" s="813"/>
      <c r="AA364" s="813"/>
      <c r="AB364" s="813"/>
      <c r="AC364" s="813"/>
      <c r="AD364" s="813"/>
      <c r="AE364" s="813"/>
      <c r="AF364" s="813"/>
      <c r="AG364" s="813"/>
      <c r="AH364" s="813"/>
    </row>
    <row r="365" spans="1:34" s="814" customFormat="1" ht="12.75">
      <c r="A365" s="65" t="s">
        <v>36</v>
      </c>
      <c r="B365" s="78">
        <v>6650</v>
      </c>
      <c r="C365" s="78">
        <v>1650</v>
      </c>
      <c r="D365" s="78">
        <v>0</v>
      </c>
      <c r="E365" s="386">
        <v>0</v>
      </c>
      <c r="F365" s="78">
        <v>0</v>
      </c>
      <c r="G365" s="813"/>
      <c r="H365" s="813"/>
      <c r="I365" s="813"/>
      <c r="J365" s="813"/>
      <c r="K365" s="813"/>
      <c r="L365" s="813"/>
      <c r="M365" s="813"/>
      <c r="N365" s="813"/>
      <c r="O365" s="813"/>
      <c r="P365" s="813"/>
      <c r="Q365" s="813"/>
      <c r="R365" s="813"/>
      <c r="S365" s="813"/>
      <c r="T365" s="813"/>
      <c r="U365" s="813"/>
      <c r="V365" s="813"/>
      <c r="W365" s="813"/>
      <c r="X365" s="813"/>
      <c r="Y365" s="813"/>
      <c r="Z365" s="813"/>
      <c r="AA365" s="813"/>
      <c r="AB365" s="813"/>
      <c r="AC365" s="813"/>
      <c r="AD365" s="813"/>
      <c r="AE365" s="813"/>
      <c r="AF365" s="813"/>
      <c r="AG365" s="813"/>
      <c r="AH365" s="813"/>
    </row>
    <row r="366" spans="1:34" s="797" customFormat="1" ht="25.5">
      <c r="A366" s="383" t="s">
        <v>43</v>
      </c>
      <c r="B366" s="23"/>
      <c r="C366" s="23"/>
      <c r="D366" s="23"/>
      <c r="E366" s="810"/>
      <c r="F366" s="78"/>
      <c r="G366" s="796"/>
      <c r="H366" s="796"/>
      <c r="I366" s="796"/>
      <c r="J366" s="796"/>
      <c r="K366" s="796"/>
      <c r="L366" s="796"/>
      <c r="M366" s="796"/>
      <c r="N366" s="796"/>
      <c r="O366" s="796"/>
      <c r="P366" s="796"/>
      <c r="Q366" s="796"/>
      <c r="R366" s="796"/>
      <c r="S366" s="796"/>
      <c r="T366" s="796"/>
      <c r="U366" s="796"/>
      <c r="V366" s="796"/>
      <c r="W366" s="796"/>
      <c r="X366" s="796"/>
      <c r="Y366" s="796"/>
      <c r="Z366" s="796"/>
      <c r="AA366" s="796"/>
      <c r="AB366" s="796"/>
      <c r="AC366" s="796"/>
      <c r="AD366" s="796"/>
      <c r="AE366" s="796"/>
      <c r="AF366" s="796"/>
      <c r="AG366" s="796"/>
      <c r="AH366" s="796"/>
    </row>
    <row r="367" spans="1:34" s="815" customFormat="1" ht="12.75">
      <c r="A367" s="65" t="s">
        <v>24</v>
      </c>
      <c r="B367" s="78">
        <v>200000</v>
      </c>
      <c r="C367" s="78">
        <v>15804</v>
      </c>
      <c r="D367" s="78">
        <v>15804</v>
      </c>
      <c r="E367" s="386">
        <v>7.902000000000001</v>
      </c>
      <c r="F367" s="78">
        <v>15804</v>
      </c>
      <c r="G367" s="813"/>
      <c r="H367" s="813"/>
      <c r="I367" s="813"/>
      <c r="J367" s="813"/>
      <c r="K367" s="813"/>
      <c r="L367" s="813"/>
      <c r="M367" s="813"/>
      <c r="N367" s="813"/>
      <c r="O367" s="813"/>
      <c r="P367" s="813"/>
      <c r="Q367" s="813"/>
      <c r="R367" s="813"/>
      <c r="S367" s="813"/>
      <c r="T367" s="813"/>
      <c r="U367" s="813"/>
      <c r="V367" s="813"/>
      <c r="W367" s="813"/>
      <c r="X367" s="813"/>
      <c r="Y367" s="813"/>
      <c r="Z367" s="813"/>
      <c r="AA367" s="813"/>
      <c r="AB367" s="813"/>
      <c r="AC367" s="813"/>
      <c r="AD367" s="813"/>
      <c r="AE367" s="813"/>
      <c r="AF367" s="813"/>
      <c r="AG367" s="813"/>
      <c r="AH367" s="813"/>
    </row>
    <row r="368" spans="1:34" s="815" customFormat="1" ht="12.75">
      <c r="A368" s="65" t="s">
        <v>25</v>
      </c>
      <c r="B368" s="78">
        <v>200000</v>
      </c>
      <c r="C368" s="78">
        <v>15804</v>
      </c>
      <c r="D368" s="78">
        <v>15804</v>
      </c>
      <c r="E368" s="386">
        <v>7.902000000000001</v>
      </c>
      <c r="F368" s="78">
        <v>15804</v>
      </c>
      <c r="G368" s="813"/>
      <c r="H368" s="813"/>
      <c r="I368" s="813"/>
      <c r="J368" s="813"/>
      <c r="K368" s="813"/>
      <c r="L368" s="813"/>
      <c r="M368" s="813"/>
      <c r="N368" s="813"/>
      <c r="O368" s="813"/>
      <c r="P368" s="813"/>
      <c r="Q368" s="813"/>
      <c r="R368" s="813"/>
      <c r="S368" s="813"/>
      <c r="T368" s="813"/>
      <c r="U368" s="813"/>
      <c r="V368" s="813"/>
      <c r="W368" s="813"/>
      <c r="X368" s="813"/>
      <c r="Y368" s="813"/>
      <c r="Z368" s="813"/>
      <c r="AA368" s="813"/>
      <c r="AB368" s="813"/>
      <c r="AC368" s="813"/>
      <c r="AD368" s="813"/>
      <c r="AE368" s="813"/>
      <c r="AF368" s="813"/>
      <c r="AG368" s="813"/>
      <c r="AH368" s="813"/>
    </row>
    <row r="369" spans="1:34" s="815" customFormat="1" ht="12.75">
      <c r="A369" s="65" t="s">
        <v>28</v>
      </c>
      <c r="B369" s="78">
        <v>200000</v>
      </c>
      <c r="C369" s="78">
        <v>15804</v>
      </c>
      <c r="D369" s="78">
        <v>0</v>
      </c>
      <c r="E369" s="386">
        <v>0</v>
      </c>
      <c r="F369" s="78">
        <v>0</v>
      </c>
      <c r="G369" s="813"/>
      <c r="H369" s="813"/>
      <c r="I369" s="813"/>
      <c r="J369" s="813"/>
      <c r="K369" s="813"/>
      <c r="L369" s="813"/>
      <c r="M369" s="813"/>
      <c r="N369" s="813"/>
      <c r="O369" s="813"/>
      <c r="P369" s="813"/>
      <c r="Q369" s="813"/>
      <c r="R369" s="813"/>
      <c r="S369" s="813"/>
      <c r="T369" s="813"/>
      <c r="U369" s="813"/>
      <c r="V369" s="813"/>
      <c r="W369" s="813"/>
      <c r="X369" s="813"/>
      <c r="Y369" s="813"/>
      <c r="Z369" s="813"/>
      <c r="AA369" s="813"/>
      <c r="AB369" s="813"/>
      <c r="AC369" s="813"/>
      <c r="AD369" s="813"/>
      <c r="AE369" s="813"/>
      <c r="AF369" s="813"/>
      <c r="AG369" s="813"/>
      <c r="AH369" s="813"/>
    </row>
    <row r="370" spans="1:34" s="814" customFormat="1" ht="12.75">
      <c r="A370" s="65" t="s">
        <v>35</v>
      </c>
      <c r="B370" s="78">
        <v>200000</v>
      </c>
      <c r="C370" s="78">
        <v>15804</v>
      </c>
      <c r="D370" s="78">
        <v>0</v>
      </c>
      <c r="E370" s="386">
        <v>0</v>
      </c>
      <c r="F370" s="78">
        <v>0</v>
      </c>
      <c r="G370" s="813"/>
      <c r="H370" s="813"/>
      <c r="I370" s="813"/>
      <c r="J370" s="813"/>
      <c r="K370" s="813"/>
      <c r="L370" s="813"/>
      <c r="M370" s="813"/>
      <c r="N370" s="813"/>
      <c r="O370" s="813"/>
      <c r="P370" s="813"/>
      <c r="Q370" s="813"/>
      <c r="R370" s="813"/>
      <c r="S370" s="813"/>
      <c r="T370" s="813"/>
      <c r="U370" s="813"/>
      <c r="V370" s="813"/>
      <c r="W370" s="813"/>
      <c r="X370" s="813"/>
      <c r="Y370" s="813"/>
      <c r="Z370" s="813"/>
      <c r="AA370" s="813"/>
      <c r="AB370" s="813"/>
      <c r="AC370" s="813"/>
      <c r="AD370" s="813"/>
      <c r="AE370" s="813"/>
      <c r="AF370" s="813"/>
      <c r="AG370" s="813"/>
      <c r="AH370" s="813"/>
    </row>
    <row r="371" spans="1:34" s="814" customFormat="1" ht="12.75">
      <c r="A371" s="65" t="s">
        <v>37</v>
      </c>
      <c r="B371" s="78">
        <v>200000</v>
      </c>
      <c r="C371" s="78">
        <v>15804</v>
      </c>
      <c r="D371" s="78">
        <v>0</v>
      </c>
      <c r="E371" s="386">
        <v>0</v>
      </c>
      <c r="F371" s="78">
        <v>0</v>
      </c>
      <c r="G371" s="813"/>
      <c r="H371" s="813"/>
      <c r="I371" s="813"/>
      <c r="J371" s="813"/>
      <c r="K371" s="813"/>
      <c r="L371" s="813"/>
      <c r="M371" s="813"/>
      <c r="N371" s="813"/>
      <c r="O371" s="813"/>
      <c r="P371" s="813"/>
      <c r="Q371" s="813"/>
      <c r="R371" s="813"/>
      <c r="S371" s="813"/>
      <c r="T371" s="813"/>
      <c r="U371" s="813"/>
      <c r="V371" s="813"/>
      <c r="W371" s="813"/>
      <c r="X371" s="813"/>
      <c r="Y371" s="813"/>
      <c r="Z371" s="813"/>
      <c r="AA371" s="813"/>
      <c r="AB371" s="813"/>
      <c r="AC371" s="813"/>
      <c r="AD371" s="813"/>
      <c r="AE371" s="813"/>
      <c r="AF371" s="813"/>
      <c r="AG371" s="813"/>
      <c r="AH371" s="813"/>
    </row>
    <row r="372" spans="1:6" ht="12.75">
      <c r="A372" s="184" t="s">
        <v>69</v>
      </c>
      <c r="B372" s="23"/>
      <c r="C372" s="23"/>
      <c r="D372" s="23"/>
      <c r="E372" s="810"/>
      <c r="F372" s="78"/>
    </row>
    <row r="373" spans="1:34" s="797" customFormat="1" ht="12.75">
      <c r="A373" s="69" t="s">
        <v>47</v>
      </c>
      <c r="B373" s="78"/>
      <c r="C373" s="78"/>
      <c r="D373" s="78"/>
      <c r="E373" s="386"/>
      <c r="F373" s="78"/>
      <c r="G373" s="796"/>
      <c r="H373" s="796"/>
      <c r="I373" s="796"/>
      <c r="J373" s="796"/>
      <c r="K373" s="796"/>
      <c r="L373" s="796"/>
      <c r="M373" s="796"/>
      <c r="N373" s="796"/>
      <c r="O373" s="796"/>
      <c r="P373" s="796"/>
      <c r="Q373" s="796"/>
      <c r="R373" s="796"/>
      <c r="S373" s="796"/>
      <c r="T373" s="796"/>
      <c r="U373" s="796"/>
      <c r="V373" s="796"/>
      <c r="W373" s="796"/>
      <c r="X373" s="796"/>
      <c r="Y373" s="796"/>
      <c r="Z373" s="796"/>
      <c r="AA373" s="796"/>
      <c r="AB373" s="796"/>
      <c r="AC373" s="796"/>
      <c r="AD373" s="796"/>
      <c r="AE373" s="796"/>
      <c r="AF373" s="796"/>
      <c r="AG373" s="796"/>
      <c r="AH373" s="796"/>
    </row>
    <row r="374" spans="1:34" s="811" customFormat="1" ht="12" customHeight="1">
      <c r="A374" s="68" t="s">
        <v>24</v>
      </c>
      <c r="B374" s="78">
        <v>1796407</v>
      </c>
      <c r="C374" s="78">
        <v>141055</v>
      </c>
      <c r="D374" s="78">
        <v>5990</v>
      </c>
      <c r="E374" s="386">
        <v>0</v>
      </c>
      <c r="F374" s="78">
        <v>5990</v>
      </c>
      <c r="G374" s="796"/>
      <c r="H374" s="796"/>
      <c r="I374" s="796"/>
      <c r="J374" s="796"/>
      <c r="K374" s="796"/>
      <c r="L374" s="796"/>
      <c r="M374" s="796"/>
      <c r="N374" s="796"/>
      <c r="O374" s="796"/>
      <c r="P374" s="796"/>
      <c r="Q374" s="796"/>
      <c r="R374" s="796"/>
      <c r="S374" s="796"/>
      <c r="T374" s="796"/>
      <c r="U374" s="796"/>
      <c r="V374" s="796"/>
      <c r="W374" s="796"/>
      <c r="X374" s="796"/>
      <c r="Y374" s="796"/>
      <c r="Z374" s="796"/>
      <c r="AA374" s="796"/>
      <c r="AB374" s="796"/>
      <c r="AC374" s="796"/>
      <c r="AD374" s="796"/>
      <c r="AE374" s="796"/>
      <c r="AF374" s="796"/>
      <c r="AG374" s="796"/>
      <c r="AH374" s="796"/>
    </row>
    <row r="375" spans="1:34" s="815" customFormat="1" ht="12.75">
      <c r="A375" s="65" t="s">
        <v>25</v>
      </c>
      <c r="B375" s="78">
        <v>34997</v>
      </c>
      <c r="C375" s="78">
        <v>5990</v>
      </c>
      <c r="D375" s="78">
        <v>5990</v>
      </c>
      <c r="E375" s="386">
        <v>17.11575277880961</v>
      </c>
      <c r="F375" s="78">
        <v>5990</v>
      </c>
      <c r="G375" s="813"/>
      <c r="H375" s="813"/>
      <c r="I375" s="813"/>
      <c r="J375" s="813"/>
      <c r="K375" s="813"/>
      <c r="L375" s="813"/>
      <c r="M375" s="813"/>
      <c r="N375" s="813"/>
      <c r="O375" s="813"/>
      <c r="P375" s="813"/>
      <c r="Q375" s="813"/>
      <c r="R375" s="813"/>
      <c r="S375" s="813"/>
      <c r="T375" s="813"/>
      <c r="U375" s="813"/>
      <c r="V375" s="813"/>
      <c r="W375" s="813"/>
      <c r="X375" s="813"/>
      <c r="Y375" s="813"/>
      <c r="Z375" s="813"/>
      <c r="AA375" s="813"/>
      <c r="AB375" s="813"/>
      <c r="AC375" s="813"/>
      <c r="AD375" s="813"/>
      <c r="AE375" s="813"/>
      <c r="AF375" s="813"/>
      <c r="AG375" s="813"/>
      <c r="AH375" s="813"/>
    </row>
    <row r="376" spans="1:34" s="811" customFormat="1" ht="12.75">
      <c r="A376" s="68" t="s">
        <v>27</v>
      </c>
      <c r="B376" s="78">
        <v>1761410</v>
      </c>
      <c r="C376" s="78">
        <v>135065</v>
      </c>
      <c r="D376" s="78">
        <v>0</v>
      </c>
      <c r="E376" s="386">
        <v>0</v>
      </c>
      <c r="F376" s="78">
        <v>0</v>
      </c>
      <c r="G376" s="796"/>
      <c r="H376" s="796"/>
      <c r="I376" s="796"/>
      <c r="J376" s="796"/>
      <c r="K376" s="796"/>
      <c r="L376" s="796"/>
      <c r="M376" s="796"/>
      <c r="N376" s="796"/>
      <c r="O376" s="796"/>
      <c r="P376" s="796"/>
      <c r="Q376" s="796"/>
      <c r="R376" s="796"/>
      <c r="S376" s="796"/>
      <c r="T376" s="796"/>
      <c r="U376" s="796"/>
      <c r="V376" s="796"/>
      <c r="W376" s="796"/>
      <c r="X376" s="796"/>
      <c r="Y376" s="796"/>
      <c r="Z376" s="796"/>
      <c r="AA376" s="796"/>
      <c r="AB376" s="796"/>
      <c r="AC376" s="796"/>
      <c r="AD376" s="796"/>
      <c r="AE376" s="796"/>
      <c r="AF376" s="796"/>
      <c r="AG376" s="796"/>
      <c r="AH376" s="796"/>
    </row>
    <row r="377" spans="1:34" s="811" customFormat="1" ht="12.75">
      <c r="A377" s="68" t="s">
        <v>28</v>
      </c>
      <c r="B377" s="78">
        <v>1796407</v>
      </c>
      <c r="C377" s="78">
        <v>141055</v>
      </c>
      <c r="D377" s="78">
        <v>0</v>
      </c>
      <c r="E377" s="386">
        <v>0</v>
      </c>
      <c r="F377" s="78">
        <v>0</v>
      </c>
      <c r="G377" s="796"/>
      <c r="H377" s="796"/>
      <c r="I377" s="796"/>
      <c r="J377" s="796"/>
      <c r="K377" s="796"/>
      <c r="L377" s="796"/>
      <c r="M377" s="796"/>
      <c r="N377" s="796"/>
      <c r="O377" s="796"/>
      <c r="P377" s="796"/>
      <c r="Q377" s="796"/>
      <c r="R377" s="796"/>
      <c r="S377" s="796"/>
      <c r="T377" s="796"/>
      <c r="U377" s="796"/>
      <c r="V377" s="796"/>
      <c r="W377" s="796"/>
      <c r="X377" s="796"/>
      <c r="Y377" s="796"/>
      <c r="Z377" s="796"/>
      <c r="AA377" s="796"/>
      <c r="AB377" s="796"/>
      <c r="AC377" s="796"/>
      <c r="AD377" s="796"/>
      <c r="AE377" s="796"/>
      <c r="AF377" s="796"/>
      <c r="AG377" s="796"/>
      <c r="AH377" s="796"/>
    </row>
    <row r="378" spans="1:34" s="812" customFormat="1" ht="12.75">
      <c r="A378" s="68" t="s">
        <v>29</v>
      </c>
      <c r="B378" s="78">
        <v>1796407</v>
      </c>
      <c r="C378" s="78">
        <v>141055</v>
      </c>
      <c r="D378" s="78">
        <v>0</v>
      </c>
      <c r="E378" s="386">
        <v>0</v>
      </c>
      <c r="F378" s="78">
        <v>0</v>
      </c>
      <c r="G378" s="796"/>
      <c r="H378" s="796"/>
      <c r="I378" s="796"/>
      <c r="J378" s="796"/>
      <c r="K378" s="796"/>
      <c r="L378" s="796"/>
      <c r="M378" s="796"/>
      <c r="N378" s="796"/>
      <c r="O378" s="796"/>
      <c r="P378" s="796"/>
      <c r="Q378" s="796"/>
      <c r="R378" s="796"/>
      <c r="S378" s="796"/>
      <c r="T378" s="796"/>
      <c r="U378" s="796"/>
      <c r="V378" s="796"/>
      <c r="W378" s="796"/>
      <c r="X378" s="796"/>
      <c r="Y378" s="796"/>
      <c r="Z378" s="796"/>
      <c r="AA378" s="796"/>
      <c r="AB378" s="796"/>
      <c r="AC378" s="796"/>
      <c r="AD378" s="796"/>
      <c r="AE378" s="796"/>
      <c r="AF378" s="796"/>
      <c r="AG378" s="796"/>
      <c r="AH378" s="796"/>
    </row>
    <row r="379" spans="1:34" s="812" customFormat="1" ht="12.75">
      <c r="A379" s="68" t="s">
        <v>30</v>
      </c>
      <c r="B379" s="78">
        <v>427637</v>
      </c>
      <c r="C379" s="78">
        <v>141055</v>
      </c>
      <c r="D379" s="78">
        <v>0</v>
      </c>
      <c r="E379" s="386">
        <v>0</v>
      </c>
      <c r="F379" s="78">
        <v>0</v>
      </c>
      <c r="G379" s="796"/>
      <c r="H379" s="796"/>
      <c r="I379" s="796"/>
      <c r="J379" s="796"/>
      <c r="K379" s="796"/>
      <c r="L379" s="796"/>
      <c r="M379" s="796"/>
      <c r="N379" s="796"/>
      <c r="O379" s="796"/>
      <c r="P379" s="796"/>
      <c r="Q379" s="796"/>
      <c r="R379" s="796"/>
      <c r="S379" s="796"/>
      <c r="T379" s="796"/>
      <c r="U379" s="796"/>
      <c r="V379" s="796"/>
      <c r="W379" s="796"/>
      <c r="X379" s="796"/>
      <c r="Y379" s="796"/>
      <c r="Z379" s="796"/>
      <c r="AA379" s="796"/>
      <c r="AB379" s="796"/>
      <c r="AC379" s="796"/>
      <c r="AD379" s="796"/>
      <c r="AE379" s="796"/>
      <c r="AF379" s="796"/>
      <c r="AG379" s="796"/>
      <c r="AH379" s="796"/>
    </row>
    <row r="380" spans="1:34" s="797" customFormat="1" ht="12.75">
      <c r="A380" s="68" t="s">
        <v>31</v>
      </c>
      <c r="B380" s="78">
        <v>1368770</v>
      </c>
      <c r="C380" s="78">
        <v>0</v>
      </c>
      <c r="D380" s="78">
        <v>0</v>
      </c>
      <c r="E380" s="386">
        <v>0</v>
      </c>
      <c r="F380" s="78">
        <v>0</v>
      </c>
      <c r="G380" s="796"/>
      <c r="H380" s="796"/>
      <c r="I380" s="796"/>
      <c r="J380" s="796"/>
      <c r="K380" s="796"/>
      <c r="L380" s="796"/>
      <c r="M380" s="796"/>
      <c r="N380" s="796"/>
      <c r="O380" s="796"/>
      <c r="P380" s="796"/>
      <c r="Q380" s="796"/>
      <c r="R380" s="796"/>
      <c r="S380" s="796"/>
      <c r="T380" s="796"/>
      <c r="U380" s="796"/>
      <c r="V380" s="796"/>
      <c r="W380" s="796"/>
      <c r="X380" s="796"/>
      <c r="Y380" s="796"/>
      <c r="Z380" s="796"/>
      <c r="AA380" s="796"/>
      <c r="AB380" s="796"/>
      <c r="AC380" s="796"/>
      <c r="AD380" s="796"/>
      <c r="AE380" s="796"/>
      <c r="AF380" s="796"/>
      <c r="AG380" s="796"/>
      <c r="AH380" s="796"/>
    </row>
    <row r="381" spans="1:34" s="797" customFormat="1" ht="12.75">
      <c r="A381" s="65" t="s">
        <v>32</v>
      </c>
      <c r="B381" s="78">
        <v>1368770</v>
      </c>
      <c r="C381" s="78">
        <v>0</v>
      </c>
      <c r="D381" s="78">
        <v>0</v>
      </c>
      <c r="E381" s="386">
        <v>0</v>
      </c>
      <c r="F381" s="78">
        <v>0</v>
      </c>
      <c r="G381" s="796"/>
      <c r="H381" s="796"/>
      <c r="I381" s="796"/>
      <c r="J381" s="796"/>
      <c r="K381" s="796"/>
      <c r="L381" s="796"/>
      <c r="M381" s="796"/>
      <c r="N381" s="796"/>
      <c r="O381" s="796"/>
      <c r="P381" s="796"/>
      <c r="Q381" s="796"/>
      <c r="R381" s="796"/>
      <c r="S381" s="796"/>
      <c r="T381" s="796"/>
      <c r="U381" s="796"/>
      <c r="V381" s="796"/>
      <c r="W381" s="796"/>
      <c r="X381" s="796"/>
      <c r="Y381" s="796"/>
      <c r="Z381" s="796"/>
      <c r="AA381" s="796"/>
      <c r="AB381" s="796"/>
      <c r="AC381" s="796"/>
      <c r="AD381" s="796"/>
      <c r="AE381" s="796"/>
      <c r="AF381" s="796"/>
      <c r="AG381" s="796"/>
      <c r="AH381" s="796"/>
    </row>
    <row r="382" spans="1:6" ht="12.75">
      <c r="A382" s="184" t="s">
        <v>70</v>
      </c>
      <c r="B382" s="23"/>
      <c r="C382" s="23"/>
      <c r="D382" s="23"/>
      <c r="E382" s="810"/>
      <c r="F382" s="78"/>
    </row>
    <row r="383" spans="1:34" s="797" customFormat="1" ht="25.5">
      <c r="A383" s="383" t="s">
        <v>43</v>
      </c>
      <c r="B383" s="23"/>
      <c r="C383" s="23"/>
      <c r="D383" s="23"/>
      <c r="E383" s="810"/>
      <c r="F383" s="78"/>
      <c r="G383" s="796"/>
      <c r="H383" s="796"/>
      <c r="I383" s="796"/>
      <c r="J383" s="796"/>
      <c r="K383" s="796"/>
      <c r="L383" s="796"/>
      <c r="M383" s="796"/>
      <c r="N383" s="796"/>
      <c r="O383" s="796"/>
      <c r="P383" s="796"/>
      <c r="Q383" s="796"/>
      <c r="R383" s="796"/>
      <c r="S383" s="796"/>
      <c r="T383" s="796"/>
      <c r="U383" s="796"/>
      <c r="V383" s="796"/>
      <c r="W383" s="796"/>
      <c r="X383" s="796"/>
      <c r="Y383" s="796"/>
      <c r="Z383" s="796"/>
      <c r="AA383" s="796"/>
      <c r="AB383" s="796"/>
      <c r="AC383" s="796"/>
      <c r="AD383" s="796"/>
      <c r="AE383" s="796"/>
      <c r="AF383" s="796"/>
      <c r="AG383" s="796"/>
      <c r="AH383" s="796"/>
    </row>
    <row r="384" spans="1:34" s="815" customFormat="1" ht="12.75">
      <c r="A384" s="65" t="s">
        <v>24</v>
      </c>
      <c r="B384" s="78">
        <v>4665875</v>
      </c>
      <c r="C384" s="78">
        <v>754710</v>
      </c>
      <c r="D384" s="78">
        <v>754710</v>
      </c>
      <c r="E384" s="386">
        <v>16.175101133227958</v>
      </c>
      <c r="F384" s="78">
        <v>754710</v>
      </c>
      <c r="G384" s="813"/>
      <c r="H384" s="813"/>
      <c r="I384" s="813"/>
      <c r="J384" s="813"/>
      <c r="K384" s="813"/>
      <c r="L384" s="813"/>
      <c r="M384" s="813"/>
      <c r="N384" s="813"/>
      <c r="O384" s="813"/>
      <c r="P384" s="813"/>
      <c r="Q384" s="813"/>
      <c r="R384" s="813"/>
      <c r="S384" s="813"/>
      <c r="T384" s="813"/>
      <c r="U384" s="813"/>
      <c r="V384" s="813"/>
      <c r="W384" s="813"/>
      <c r="X384" s="813"/>
      <c r="Y384" s="813"/>
      <c r="Z384" s="813"/>
      <c r="AA384" s="813"/>
      <c r="AB384" s="813"/>
      <c r="AC384" s="813"/>
      <c r="AD384" s="813"/>
      <c r="AE384" s="813"/>
      <c r="AF384" s="813"/>
      <c r="AG384" s="813"/>
      <c r="AH384" s="813"/>
    </row>
    <row r="385" spans="1:34" s="815" customFormat="1" ht="12.75">
      <c r="A385" s="65" t="s">
        <v>25</v>
      </c>
      <c r="B385" s="78">
        <v>4665875</v>
      </c>
      <c r="C385" s="78">
        <v>754710</v>
      </c>
      <c r="D385" s="78">
        <v>754710</v>
      </c>
      <c r="E385" s="386">
        <v>16.175101133227958</v>
      </c>
      <c r="F385" s="78">
        <v>754710</v>
      </c>
      <c r="G385" s="813"/>
      <c r="H385" s="813"/>
      <c r="I385" s="813"/>
      <c r="J385" s="813"/>
      <c r="K385" s="813"/>
      <c r="L385" s="813"/>
      <c r="M385" s="813"/>
      <c r="N385" s="813"/>
      <c r="O385" s="813"/>
      <c r="P385" s="813"/>
      <c r="Q385" s="813"/>
      <c r="R385" s="813"/>
      <c r="S385" s="813"/>
      <c r="T385" s="813"/>
      <c r="U385" s="813"/>
      <c r="V385" s="813"/>
      <c r="W385" s="813"/>
      <c r="X385" s="813"/>
      <c r="Y385" s="813"/>
      <c r="Z385" s="813"/>
      <c r="AA385" s="813"/>
      <c r="AB385" s="813"/>
      <c r="AC385" s="813"/>
      <c r="AD385" s="813"/>
      <c r="AE385" s="813"/>
      <c r="AF385" s="813"/>
      <c r="AG385" s="813"/>
      <c r="AH385" s="813"/>
    </row>
    <row r="386" spans="1:34" s="815" customFormat="1" ht="12.75">
      <c r="A386" s="65" t="s">
        <v>28</v>
      </c>
      <c r="B386" s="78">
        <v>4665875</v>
      </c>
      <c r="C386" s="78">
        <v>754710</v>
      </c>
      <c r="D386" s="78">
        <v>446829</v>
      </c>
      <c r="E386" s="386">
        <v>9.57653173306186</v>
      </c>
      <c r="F386" s="78">
        <v>446829</v>
      </c>
      <c r="G386" s="813"/>
      <c r="H386" s="813"/>
      <c r="I386" s="813"/>
      <c r="J386" s="813"/>
      <c r="K386" s="813"/>
      <c r="L386" s="813"/>
      <c r="M386" s="813"/>
      <c r="N386" s="813"/>
      <c r="O386" s="813"/>
      <c r="P386" s="813"/>
      <c r="Q386" s="813"/>
      <c r="R386" s="813"/>
      <c r="S386" s="813"/>
      <c r="T386" s="813"/>
      <c r="U386" s="813"/>
      <c r="V386" s="813"/>
      <c r="W386" s="813"/>
      <c r="X386" s="813"/>
      <c r="Y386" s="813"/>
      <c r="Z386" s="813"/>
      <c r="AA386" s="813"/>
      <c r="AB386" s="813"/>
      <c r="AC386" s="813"/>
      <c r="AD386" s="813"/>
      <c r="AE386" s="813"/>
      <c r="AF386" s="813"/>
      <c r="AG386" s="813"/>
      <c r="AH386" s="813"/>
    </row>
    <row r="387" spans="1:34" s="814" customFormat="1" ht="12.75">
      <c r="A387" s="65" t="s">
        <v>35</v>
      </c>
      <c r="B387" s="78">
        <v>4665875</v>
      </c>
      <c r="C387" s="78">
        <v>754710</v>
      </c>
      <c r="D387" s="78">
        <v>446829</v>
      </c>
      <c r="E387" s="386">
        <v>9.57653173306186</v>
      </c>
      <c r="F387" s="78">
        <v>446829</v>
      </c>
      <c r="G387" s="813"/>
      <c r="H387" s="813"/>
      <c r="I387" s="813"/>
      <c r="J387" s="813"/>
      <c r="K387" s="813"/>
      <c r="L387" s="813"/>
      <c r="M387" s="813"/>
      <c r="N387" s="813"/>
      <c r="O387" s="813"/>
      <c r="P387" s="813"/>
      <c r="Q387" s="813"/>
      <c r="R387" s="813"/>
      <c r="S387" s="813"/>
      <c r="T387" s="813"/>
      <c r="U387" s="813"/>
      <c r="V387" s="813"/>
      <c r="W387" s="813"/>
      <c r="X387" s="813"/>
      <c r="Y387" s="813"/>
      <c r="Z387" s="813"/>
      <c r="AA387" s="813"/>
      <c r="AB387" s="813"/>
      <c r="AC387" s="813"/>
      <c r="AD387" s="813"/>
      <c r="AE387" s="813"/>
      <c r="AF387" s="813"/>
      <c r="AG387" s="813"/>
      <c r="AH387" s="813"/>
    </row>
    <row r="388" spans="1:34" s="814" customFormat="1" ht="12.75">
      <c r="A388" s="65" t="s">
        <v>37</v>
      </c>
      <c r="B388" s="78">
        <v>4665875</v>
      </c>
      <c r="C388" s="78">
        <v>754710</v>
      </c>
      <c r="D388" s="78">
        <v>446829</v>
      </c>
      <c r="E388" s="386">
        <v>9.57653173306186</v>
      </c>
      <c r="F388" s="78">
        <v>446829</v>
      </c>
      <c r="G388" s="813"/>
      <c r="H388" s="813"/>
      <c r="I388" s="813"/>
      <c r="J388" s="813"/>
      <c r="K388" s="813"/>
      <c r="L388" s="813"/>
      <c r="M388" s="813"/>
      <c r="N388" s="813"/>
      <c r="O388" s="813"/>
      <c r="P388" s="813"/>
      <c r="Q388" s="813"/>
      <c r="R388" s="813"/>
      <c r="S388" s="813"/>
      <c r="T388" s="813"/>
      <c r="U388" s="813"/>
      <c r="V388" s="813"/>
      <c r="W388" s="813"/>
      <c r="X388" s="813"/>
      <c r="Y388" s="813"/>
      <c r="Z388" s="813"/>
      <c r="AA388" s="813"/>
      <c r="AB388" s="813"/>
      <c r="AC388" s="813"/>
      <c r="AD388" s="813"/>
      <c r="AE388" s="813"/>
      <c r="AF388" s="813"/>
      <c r="AG388" s="813"/>
      <c r="AH388" s="813"/>
    </row>
    <row r="389" spans="1:34" s="814" customFormat="1" ht="12.75">
      <c r="A389" s="65"/>
      <c r="B389" s="78"/>
      <c r="C389" s="78"/>
      <c r="D389" s="78"/>
      <c r="E389" s="386"/>
      <c r="F389" s="78"/>
      <c r="G389" s="813"/>
      <c r="H389" s="813"/>
      <c r="I389" s="813"/>
      <c r="J389" s="813"/>
      <c r="K389" s="813"/>
      <c r="L389" s="813"/>
      <c r="M389" s="813"/>
      <c r="N389" s="813"/>
      <c r="O389" s="813"/>
      <c r="P389" s="813"/>
      <c r="Q389" s="813"/>
      <c r="R389" s="813"/>
      <c r="S389" s="813"/>
      <c r="T389" s="813"/>
      <c r="U389" s="813"/>
      <c r="V389" s="813"/>
      <c r="W389" s="813"/>
      <c r="X389" s="813"/>
      <c r="Y389" s="813"/>
      <c r="Z389" s="813"/>
      <c r="AA389" s="813"/>
      <c r="AB389" s="813"/>
      <c r="AC389" s="813"/>
      <c r="AD389" s="813"/>
      <c r="AE389" s="813"/>
      <c r="AF389" s="813"/>
      <c r="AG389" s="813"/>
      <c r="AH389" s="813"/>
    </row>
    <row r="390" spans="1:34" s="814" customFormat="1" ht="15.75">
      <c r="A390" s="820" t="s">
        <v>71</v>
      </c>
      <c r="B390" s="78"/>
      <c r="C390" s="78"/>
      <c r="D390" s="78"/>
      <c r="E390" s="386"/>
      <c r="F390" s="78"/>
      <c r="G390" s="813"/>
      <c r="H390" s="813"/>
      <c r="I390" s="813"/>
      <c r="J390" s="813"/>
      <c r="K390" s="813"/>
      <c r="L390" s="813"/>
      <c r="M390" s="813"/>
      <c r="N390" s="813"/>
      <c r="O390" s="813"/>
      <c r="P390" s="813"/>
      <c r="Q390" s="813"/>
      <c r="R390" s="813"/>
      <c r="S390" s="813"/>
      <c r="T390" s="813"/>
      <c r="U390" s="813"/>
      <c r="V390" s="813"/>
      <c r="W390" s="813"/>
      <c r="X390" s="813"/>
      <c r="Y390" s="813"/>
      <c r="Z390" s="813"/>
      <c r="AA390" s="813"/>
      <c r="AB390" s="813"/>
      <c r="AC390" s="813"/>
      <c r="AD390" s="813"/>
      <c r="AE390" s="813"/>
      <c r="AF390" s="813"/>
      <c r="AG390" s="813"/>
      <c r="AH390" s="813"/>
    </row>
    <row r="391" spans="1:44" s="797" customFormat="1" ht="12.75">
      <c r="A391" s="69" t="s">
        <v>47</v>
      </c>
      <c r="B391" s="78"/>
      <c r="C391" s="78"/>
      <c r="D391" s="78"/>
      <c r="E391" s="386"/>
      <c r="F391" s="78"/>
      <c r="G391" s="796"/>
      <c r="H391" s="796"/>
      <c r="I391" s="796"/>
      <c r="J391" s="796"/>
      <c r="K391" s="796"/>
      <c r="L391" s="796"/>
      <c r="M391" s="796"/>
      <c r="N391" s="796"/>
      <c r="O391" s="796"/>
      <c r="P391" s="796"/>
      <c r="Q391" s="796"/>
      <c r="R391" s="796"/>
      <c r="S391" s="796"/>
      <c r="T391" s="796"/>
      <c r="U391" s="796"/>
      <c r="V391" s="796"/>
      <c r="W391" s="796"/>
      <c r="X391" s="796"/>
      <c r="Y391" s="796"/>
      <c r="Z391" s="796"/>
      <c r="AA391" s="796"/>
      <c r="AB391" s="796"/>
      <c r="AC391" s="796"/>
      <c r="AD391" s="796"/>
      <c r="AE391" s="796"/>
      <c r="AF391" s="796"/>
      <c r="AG391" s="796"/>
      <c r="AH391" s="796"/>
      <c r="AI391" s="796"/>
      <c r="AJ391" s="796"/>
      <c r="AK391" s="796"/>
      <c r="AL391" s="796"/>
      <c r="AM391" s="796"/>
      <c r="AN391" s="796"/>
      <c r="AO391" s="796"/>
      <c r="AP391" s="796"/>
      <c r="AQ391" s="796"/>
      <c r="AR391" s="796"/>
    </row>
    <row r="392" spans="1:44" s="811" customFormat="1" ht="12.75">
      <c r="A392" s="422" t="s">
        <v>72</v>
      </c>
      <c r="B392" s="23">
        <v>5040</v>
      </c>
      <c r="C392" s="23">
        <v>0</v>
      </c>
      <c r="D392" s="23">
        <v>0</v>
      </c>
      <c r="E392" s="810">
        <v>0</v>
      </c>
      <c r="F392" s="23">
        <v>0</v>
      </c>
      <c r="G392" s="796"/>
      <c r="H392" s="796"/>
      <c r="I392" s="796"/>
      <c r="J392" s="796"/>
      <c r="K392" s="796"/>
      <c r="L392" s="796"/>
      <c r="M392" s="796"/>
      <c r="N392" s="796"/>
      <c r="O392" s="796"/>
      <c r="P392" s="796"/>
      <c r="Q392" s="796"/>
      <c r="R392" s="796"/>
      <c r="S392" s="796"/>
      <c r="T392" s="796"/>
      <c r="U392" s="796"/>
      <c r="V392" s="796"/>
      <c r="W392" s="796"/>
      <c r="X392" s="796"/>
      <c r="Y392" s="796"/>
      <c r="Z392" s="796"/>
      <c r="AA392" s="796"/>
      <c r="AB392" s="796"/>
      <c r="AC392" s="796"/>
      <c r="AD392" s="796"/>
      <c r="AE392" s="796"/>
      <c r="AF392" s="796"/>
      <c r="AG392" s="796"/>
      <c r="AH392" s="796"/>
      <c r="AI392" s="796"/>
      <c r="AJ392" s="796"/>
      <c r="AK392" s="796"/>
      <c r="AL392" s="796"/>
      <c r="AM392" s="796"/>
      <c r="AN392" s="796"/>
      <c r="AO392" s="796"/>
      <c r="AP392" s="796"/>
      <c r="AQ392" s="796"/>
      <c r="AR392" s="796"/>
    </row>
    <row r="393" spans="1:44" s="811" customFormat="1" ht="12.75">
      <c r="A393" s="422" t="s">
        <v>73</v>
      </c>
      <c r="B393" s="23">
        <v>5040</v>
      </c>
      <c r="C393" s="23">
        <v>0</v>
      </c>
      <c r="D393" s="23">
        <v>0</v>
      </c>
      <c r="E393" s="810">
        <v>0</v>
      </c>
      <c r="F393" s="23">
        <v>0</v>
      </c>
      <c r="G393" s="796"/>
      <c r="H393" s="796"/>
      <c r="I393" s="796"/>
      <c r="J393" s="796"/>
      <c r="K393" s="796"/>
      <c r="L393" s="796"/>
      <c r="M393" s="796"/>
      <c r="N393" s="796"/>
      <c r="O393" s="796"/>
      <c r="P393" s="796"/>
      <c r="Q393" s="796"/>
      <c r="R393" s="796"/>
      <c r="S393" s="796"/>
      <c r="T393" s="796"/>
      <c r="U393" s="796"/>
      <c r="V393" s="796"/>
      <c r="W393" s="796"/>
      <c r="X393" s="796"/>
      <c r="Y393" s="796"/>
      <c r="Z393" s="796"/>
      <c r="AA393" s="796"/>
      <c r="AB393" s="796"/>
      <c r="AC393" s="796"/>
      <c r="AD393" s="796"/>
      <c r="AE393" s="796"/>
      <c r="AF393" s="796"/>
      <c r="AG393" s="796"/>
      <c r="AH393" s="796"/>
      <c r="AI393" s="796"/>
      <c r="AJ393" s="796"/>
      <c r="AK393" s="796"/>
      <c r="AL393" s="796"/>
      <c r="AM393" s="796"/>
      <c r="AN393" s="796"/>
      <c r="AO393" s="796"/>
      <c r="AP393" s="796"/>
      <c r="AQ393" s="796"/>
      <c r="AR393" s="796"/>
    </row>
    <row r="394" spans="1:44" s="811" customFormat="1" ht="12.75">
      <c r="A394" s="422" t="s">
        <v>28</v>
      </c>
      <c r="B394" s="23">
        <v>5040</v>
      </c>
      <c r="C394" s="23">
        <v>0</v>
      </c>
      <c r="D394" s="23">
        <v>0</v>
      </c>
      <c r="E394" s="810">
        <v>0</v>
      </c>
      <c r="F394" s="23">
        <v>0</v>
      </c>
      <c r="G394" s="796"/>
      <c r="H394" s="796"/>
      <c r="I394" s="796"/>
      <c r="J394" s="796"/>
      <c r="K394" s="796"/>
      <c r="L394" s="796"/>
      <c r="M394" s="796"/>
      <c r="N394" s="796"/>
      <c r="O394" s="796"/>
      <c r="P394" s="796"/>
      <c r="Q394" s="796"/>
      <c r="R394" s="796"/>
      <c r="S394" s="796"/>
      <c r="T394" s="796"/>
      <c r="U394" s="796"/>
      <c r="V394" s="796"/>
      <c r="W394" s="796"/>
      <c r="X394" s="796"/>
      <c r="Y394" s="796"/>
      <c r="Z394" s="796"/>
      <c r="AA394" s="796"/>
      <c r="AB394" s="796"/>
      <c r="AC394" s="796"/>
      <c r="AD394" s="796"/>
      <c r="AE394" s="796"/>
      <c r="AF394" s="796"/>
      <c r="AG394" s="796"/>
      <c r="AH394" s="796"/>
      <c r="AI394" s="796"/>
      <c r="AJ394" s="796"/>
      <c r="AK394" s="796"/>
      <c r="AL394" s="796"/>
      <c r="AM394" s="796"/>
      <c r="AN394" s="796"/>
      <c r="AO394" s="796"/>
      <c r="AP394" s="796"/>
      <c r="AQ394" s="796"/>
      <c r="AR394" s="796"/>
    </row>
    <row r="395" spans="1:44" s="812" customFormat="1" ht="12.75">
      <c r="A395" s="422" t="s">
        <v>29</v>
      </c>
      <c r="B395" s="23">
        <v>5040</v>
      </c>
      <c r="C395" s="23">
        <v>0</v>
      </c>
      <c r="D395" s="23">
        <v>0</v>
      </c>
      <c r="E395" s="810">
        <v>0</v>
      </c>
      <c r="F395" s="23">
        <v>0</v>
      </c>
      <c r="G395" s="796"/>
      <c r="H395" s="796"/>
      <c r="I395" s="796"/>
      <c r="J395" s="796"/>
      <c r="K395" s="796"/>
      <c r="L395" s="796"/>
      <c r="M395" s="796"/>
      <c r="N395" s="796"/>
      <c r="O395" s="796"/>
      <c r="P395" s="796"/>
      <c r="Q395" s="796"/>
      <c r="R395" s="796"/>
      <c r="S395" s="796"/>
      <c r="T395" s="796"/>
      <c r="U395" s="796"/>
      <c r="V395" s="796"/>
      <c r="W395" s="796"/>
      <c r="X395" s="796"/>
      <c r="Y395" s="796"/>
      <c r="Z395" s="796"/>
      <c r="AA395" s="796"/>
      <c r="AB395" s="796"/>
      <c r="AC395" s="796"/>
      <c r="AD395" s="796"/>
      <c r="AE395" s="796"/>
      <c r="AF395" s="796"/>
      <c r="AG395" s="796"/>
      <c r="AH395" s="796"/>
      <c r="AI395" s="796"/>
      <c r="AJ395" s="796"/>
      <c r="AK395" s="796"/>
      <c r="AL395" s="796"/>
      <c r="AM395" s="796"/>
      <c r="AN395" s="796"/>
      <c r="AO395" s="796"/>
      <c r="AP395" s="796"/>
      <c r="AQ395" s="796"/>
      <c r="AR395" s="796"/>
    </row>
    <row r="396" spans="1:44" s="797" customFormat="1" ht="12.75">
      <c r="A396" s="422" t="s">
        <v>31</v>
      </c>
      <c r="B396" s="23">
        <v>5040</v>
      </c>
      <c r="C396" s="23">
        <v>0</v>
      </c>
      <c r="D396" s="23">
        <v>0</v>
      </c>
      <c r="E396" s="810">
        <v>0</v>
      </c>
      <c r="F396" s="23">
        <v>0</v>
      </c>
      <c r="G396" s="796"/>
      <c r="H396" s="796"/>
      <c r="I396" s="796"/>
      <c r="J396" s="796"/>
      <c r="K396" s="796"/>
      <c r="L396" s="796"/>
      <c r="M396" s="796"/>
      <c r="N396" s="796"/>
      <c r="O396" s="796"/>
      <c r="P396" s="796"/>
      <c r="Q396" s="796"/>
      <c r="R396" s="796"/>
      <c r="S396" s="796"/>
      <c r="T396" s="796"/>
      <c r="U396" s="796"/>
      <c r="V396" s="796"/>
      <c r="W396" s="796"/>
      <c r="X396" s="796"/>
      <c r="Y396" s="796"/>
      <c r="Z396" s="796"/>
      <c r="AA396" s="796"/>
      <c r="AB396" s="796"/>
      <c r="AC396" s="796"/>
      <c r="AD396" s="796"/>
      <c r="AE396" s="796"/>
      <c r="AF396" s="796"/>
      <c r="AG396" s="796"/>
      <c r="AH396" s="796"/>
      <c r="AI396" s="796"/>
      <c r="AJ396" s="796"/>
      <c r="AK396" s="796"/>
      <c r="AL396" s="796"/>
      <c r="AM396" s="796"/>
      <c r="AN396" s="796"/>
      <c r="AO396" s="796"/>
      <c r="AP396" s="796"/>
      <c r="AQ396" s="796"/>
      <c r="AR396" s="796"/>
    </row>
    <row r="397" spans="1:44" s="797" customFormat="1" ht="12.75">
      <c r="A397" s="422" t="s">
        <v>74</v>
      </c>
      <c r="B397" s="23">
        <v>5040</v>
      </c>
      <c r="C397" s="23">
        <v>0</v>
      </c>
      <c r="D397" s="23">
        <v>0</v>
      </c>
      <c r="E397" s="810">
        <v>0</v>
      </c>
      <c r="F397" s="23">
        <v>0</v>
      </c>
      <c r="G397" s="796"/>
      <c r="H397" s="796"/>
      <c r="I397" s="796"/>
      <c r="J397" s="796"/>
      <c r="K397" s="796"/>
      <c r="L397" s="796"/>
      <c r="M397" s="796"/>
      <c r="N397" s="796"/>
      <c r="O397" s="796"/>
      <c r="P397" s="796"/>
      <c r="Q397" s="796"/>
      <c r="R397" s="796"/>
      <c r="S397" s="796"/>
      <c r="T397" s="796"/>
      <c r="U397" s="796"/>
      <c r="V397" s="796"/>
      <c r="W397" s="796"/>
      <c r="X397" s="796"/>
      <c r="Y397" s="796"/>
      <c r="Z397" s="796"/>
      <c r="AA397" s="796"/>
      <c r="AB397" s="796"/>
      <c r="AC397" s="796"/>
      <c r="AD397" s="796"/>
      <c r="AE397" s="796"/>
      <c r="AF397" s="796"/>
      <c r="AG397" s="796"/>
      <c r="AH397" s="796"/>
      <c r="AI397" s="796"/>
      <c r="AJ397" s="796"/>
      <c r="AK397" s="796"/>
      <c r="AL397" s="796"/>
      <c r="AM397" s="796"/>
      <c r="AN397" s="796"/>
      <c r="AO397" s="796"/>
      <c r="AP397" s="796"/>
      <c r="AQ397" s="796"/>
      <c r="AR397" s="796"/>
    </row>
    <row r="398" spans="1:44" s="797" customFormat="1" ht="25.5">
      <c r="A398" s="383" t="s">
        <v>43</v>
      </c>
      <c r="B398" s="23"/>
      <c r="C398" s="23"/>
      <c r="D398" s="23"/>
      <c r="E398" s="810"/>
      <c r="F398" s="23"/>
      <c r="G398" s="796"/>
      <c r="H398" s="796"/>
      <c r="I398" s="796"/>
      <c r="J398" s="796"/>
      <c r="K398" s="796"/>
      <c r="L398" s="796"/>
      <c r="M398" s="796"/>
      <c r="N398" s="796"/>
      <c r="O398" s="796"/>
      <c r="P398" s="796"/>
      <c r="Q398" s="796"/>
      <c r="R398" s="796"/>
      <c r="S398" s="796"/>
      <c r="T398" s="796"/>
      <c r="U398" s="796"/>
      <c r="V398" s="796"/>
      <c r="W398" s="796"/>
      <c r="X398" s="796"/>
      <c r="Y398" s="796"/>
      <c r="Z398" s="796"/>
      <c r="AA398" s="796"/>
      <c r="AB398" s="796"/>
      <c r="AC398" s="796"/>
      <c r="AD398" s="796"/>
      <c r="AE398" s="796"/>
      <c r="AF398" s="796"/>
      <c r="AG398" s="796"/>
      <c r="AH398" s="796"/>
      <c r="AI398" s="796"/>
      <c r="AJ398" s="796"/>
      <c r="AK398" s="796"/>
      <c r="AL398" s="796"/>
      <c r="AM398" s="796"/>
      <c r="AN398" s="796"/>
      <c r="AO398" s="796"/>
      <c r="AP398" s="796"/>
      <c r="AQ398" s="796"/>
      <c r="AR398" s="796"/>
    </row>
    <row r="399" spans="1:44" s="811" customFormat="1" ht="12.75">
      <c r="A399" s="422" t="s">
        <v>72</v>
      </c>
      <c r="B399" s="23">
        <v>2083935</v>
      </c>
      <c r="C399" s="23">
        <v>286477</v>
      </c>
      <c r="D399" s="23">
        <v>120000</v>
      </c>
      <c r="E399" s="810">
        <v>5.7583369922766305</v>
      </c>
      <c r="F399" s="23">
        <v>120000</v>
      </c>
      <c r="G399" s="796"/>
      <c r="H399" s="796"/>
      <c r="I399" s="796"/>
      <c r="J399" s="796"/>
      <c r="K399" s="796"/>
      <c r="L399" s="796"/>
      <c r="M399" s="796"/>
      <c r="N399" s="796"/>
      <c r="O399" s="796"/>
      <c r="P399" s="796"/>
      <c r="Q399" s="796"/>
      <c r="R399" s="796"/>
      <c r="S399" s="796"/>
      <c r="T399" s="796"/>
      <c r="U399" s="796"/>
      <c r="V399" s="796"/>
      <c r="W399" s="796"/>
      <c r="X399" s="796"/>
      <c r="Y399" s="796"/>
      <c r="Z399" s="796"/>
      <c r="AA399" s="796"/>
      <c r="AB399" s="796"/>
      <c r="AC399" s="796"/>
      <c r="AD399" s="796"/>
      <c r="AE399" s="796"/>
      <c r="AF399" s="796"/>
      <c r="AG399" s="796"/>
      <c r="AH399" s="796"/>
      <c r="AI399" s="796"/>
      <c r="AJ399" s="796"/>
      <c r="AK399" s="796"/>
      <c r="AL399" s="796"/>
      <c r="AM399" s="796"/>
      <c r="AN399" s="796"/>
      <c r="AO399" s="796"/>
      <c r="AP399" s="796"/>
      <c r="AQ399" s="796"/>
      <c r="AR399" s="796"/>
    </row>
    <row r="400" spans="1:44" s="811" customFormat="1" ht="12.75">
      <c r="A400" s="422" t="s">
        <v>73</v>
      </c>
      <c r="B400" s="23">
        <v>2083935</v>
      </c>
      <c r="C400" s="23">
        <v>286477</v>
      </c>
      <c r="D400" s="23">
        <v>120000</v>
      </c>
      <c r="E400" s="810">
        <v>5.7583369922766305</v>
      </c>
      <c r="F400" s="23">
        <v>120000</v>
      </c>
      <c r="G400" s="796"/>
      <c r="H400" s="796"/>
      <c r="I400" s="796"/>
      <c r="J400" s="796"/>
      <c r="K400" s="796"/>
      <c r="L400" s="796"/>
      <c r="M400" s="796"/>
      <c r="N400" s="796"/>
      <c r="O400" s="796"/>
      <c r="P400" s="796"/>
      <c r="Q400" s="796"/>
      <c r="R400" s="796"/>
      <c r="S400" s="796"/>
      <c r="T400" s="796"/>
      <c r="U400" s="796"/>
      <c r="V400" s="796"/>
      <c r="W400" s="796"/>
      <c r="X400" s="796"/>
      <c r="Y400" s="796"/>
      <c r="Z400" s="796"/>
      <c r="AA400" s="796"/>
      <c r="AB400" s="796"/>
      <c r="AC400" s="796"/>
      <c r="AD400" s="796"/>
      <c r="AE400" s="796"/>
      <c r="AF400" s="796"/>
      <c r="AG400" s="796"/>
      <c r="AH400" s="796"/>
      <c r="AI400" s="796"/>
      <c r="AJ400" s="796"/>
      <c r="AK400" s="796"/>
      <c r="AL400" s="796"/>
      <c r="AM400" s="796"/>
      <c r="AN400" s="796"/>
      <c r="AO400" s="796"/>
      <c r="AP400" s="796"/>
      <c r="AQ400" s="796"/>
      <c r="AR400" s="796"/>
    </row>
    <row r="401" spans="1:44" s="811" customFormat="1" ht="12.75">
      <c r="A401" s="422" t="s">
        <v>28</v>
      </c>
      <c r="B401" s="23">
        <v>2083935</v>
      </c>
      <c r="C401" s="23">
        <v>286477</v>
      </c>
      <c r="D401" s="23">
        <v>111738</v>
      </c>
      <c r="E401" s="810">
        <v>5.3618754903583845</v>
      </c>
      <c r="F401" s="23">
        <v>81370</v>
      </c>
      <c r="G401" s="796"/>
      <c r="H401" s="796"/>
      <c r="I401" s="796"/>
      <c r="J401" s="796"/>
      <c r="K401" s="796"/>
      <c r="L401" s="796"/>
      <c r="M401" s="796"/>
      <c r="N401" s="796"/>
      <c r="O401" s="796"/>
      <c r="P401" s="796"/>
      <c r="Q401" s="796"/>
      <c r="R401" s="796"/>
      <c r="S401" s="796"/>
      <c r="T401" s="796"/>
      <c r="U401" s="796"/>
      <c r="V401" s="796"/>
      <c r="W401" s="796"/>
      <c r="X401" s="796"/>
      <c r="Y401" s="796"/>
      <c r="Z401" s="796"/>
      <c r="AA401" s="796"/>
      <c r="AB401" s="796"/>
      <c r="AC401" s="796"/>
      <c r="AD401" s="796"/>
      <c r="AE401" s="796"/>
      <c r="AF401" s="796"/>
      <c r="AG401" s="796"/>
      <c r="AH401" s="796"/>
      <c r="AI401" s="796"/>
      <c r="AJ401" s="796"/>
      <c r="AK401" s="796"/>
      <c r="AL401" s="796"/>
      <c r="AM401" s="796"/>
      <c r="AN401" s="796"/>
      <c r="AO401" s="796"/>
      <c r="AP401" s="796"/>
      <c r="AQ401" s="796"/>
      <c r="AR401" s="796"/>
    </row>
    <row r="402" spans="1:44" s="797" customFormat="1" ht="12.75">
      <c r="A402" s="422" t="s">
        <v>35</v>
      </c>
      <c r="B402" s="23">
        <v>2083935</v>
      </c>
      <c r="C402" s="23">
        <v>286477</v>
      </c>
      <c r="D402" s="23">
        <v>111738</v>
      </c>
      <c r="E402" s="810">
        <v>5.3618754903583845</v>
      </c>
      <c r="F402" s="23">
        <v>81370</v>
      </c>
      <c r="G402" s="796"/>
      <c r="H402" s="796"/>
      <c r="I402" s="796"/>
      <c r="J402" s="796"/>
      <c r="K402" s="796"/>
      <c r="L402" s="796"/>
      <c r="M402" s="796"/>
      <c r="N402" s="796"/>
      <c r="O402" s="796"/>
      <c r="P402" s="796"/>
      <c r="Q402" s="796"/>
      <c r="R402" s="796"/>
      <c r="S402" s="796"/>
      <c r="T402" s="796"/>
      <c r="U402" s="796"/>
      <c r="V402" s="796"/>
      <c r="W402" s="796"/>
      <c r="X402" s="796"/>
      <c r="Y402" s="796"/>
      <c r="Z402" s="796"/>
      <c r="AA402" s="796"/>
      <c r="AB402" s="796"/>
      <c r="AC402" s="796"/>
      <c r="AD402" s="796"/>
      <c r="AE402" s="796"/>
      <c r="AF402" s="796"/>
      <c r="AG402" s="796"/>
      <c r="AH402" s="796"/>
      <c r="AI402" s="796"/>
      <c r="AJ402" s="796"/>
      <c r="AK402" s="796"/>
      <c r="AL402" s="796"/>
      <c r="AM402" s="796"/>
      <c r="AN402" s="796"/>
      <c r="AO402" s="796"/>
      <c r="AP402" s="796"/>
      <c r="AQ402" s="796"/>
      <c r="AR402" s="796"/>
    </row>
    <row r="403" spans="1:44" s="797" customFormat="1" ht="12.75">
      <c r="A403" s="422" t="s">
        <v>37</v>
      </c>
      <c r="B403" s="23">
        <v>2083935</v>
      </c>
      <c r="C403" s="23">
        <v>286477</v>
      </c>
      <c r="D403" s="23">
        <v>111738</v>
      </c>
      <c r="E403" s="810">
        <v>5.3618754903583845</v>
      </c>
      <c r="F403" s="23">
        <v>81370</v>
      </c>
      <c r="G403" s="796"/>
      <c r="H403" s="796"/>
      <c r="I403" s="796"/>
      <c r="J403" s="796"/>
      <c r="K403" s="796"/>
      <c r="L403" s="796"/>
      <c r="M403" s="796"/>
      <c r="N403" s="796"/>
      <c r="O403" s="796"/>
      <c r="P403" s="796"/>
      <c r="Q403" s="796"/>
      <c r="R403" s="796"/>
      <c r="S403" s="796"/>
      <c r="T403" s="796"/>
      <c r="U403" s="796"/>
      <c r="V403" s="796"/>
      <c r="W403" s="796"/>
      <c r="X403" s="796"/>
      <c r="Y403" s="796"/>
      <c r="Z403" s="796"/>
      <c r="AA403" s="796"/>
      <c r="AB403" s="796"/>
      <c r="AC403" s="796"/>
      <c r="AD403" s="796"/>
      <c r="AE403" s="796"/>
      <c r="AF403" s="796"/>
      <c r="AG403" s="796"/>
      <c r="AH403" s="796"/>
      <c r="AI403" s="796"/>
      <c r="AJ403" s="796"/>
      <c r="AK403" s="796"/>
      <c r="AL403" s="796"/>
      <c r="AM403" s="796"/>
      <c r="AN403" s="796"/>
      <c r="AO403" s="796"/>
      <c r="AP403" s="796"/>
      <c r="AQ403" s="796"/>
      <c r="AR403" s="796"/>
    </row>
    <row r="404" spans="1:44" s="797" customFormat="1" ht="12.75">
      <c r="A404" s="419"/>
      <c r="B404" s="23"/>
      <c r="C404" s="23"/>
      <c r="D404" s="23"/>
      <c r="E404" s="810"/>
      <c r="F404" s="23"/>
      <c r="G404" s="796"/>
      <c r="H404" s="796"/>
      <c r="I404" s="796"/>
      <c r="J404" s="796"/>
      <c r="K404" s="796"/>
      <c r="L404" s="796"/>
      <c r="M404" s="796"/>
      <c r="N404" s="796"/>
      <c r="O404" s="796"/>
      <c r="P404" s="796"/>
      <c r="Q404" s="796"/>
      <c r="R404" s="796"/>
      <c r="S404" s="796"/>
      <c r="T404" s="796"/>
      <c r="U404" s="796"/>
      <c r="V404" s="796"/>
      <c r="W404" s="796"/>
      <c r="X404" s="796"/>
      <c r="Y404" s="796"/>
      <c r="Z404" s="796"/>
      <c r="AA404" s="796"/>
      <c r="AB404" s="796"/>
      <c r="AC404" s="796"/>
      <c r="AD404" s="796"/>
      <c r="AE404" s="796"/>
      <c r="AF404" s="796"/>
      <c r="AG404" s="796"/>
      <c r="AH404" s="796"/>
      <c r="AI404" s="796"/>
      <c r="AJ404" s="796"/>
      <c r="AK404" s="796"/>
      <c r="AL404" s="796"/>
      <c r="AM404" s="796"/>
      <c r="AN404" s="796"/>
      <c r="AO404" s="796"/>
      <c r="AP404" s="796"/>
      <c r="AQ404" s="796"/>
      <c r="AR404" s="796"/>
    </row>
    <row r="405" spans="1:44" s="815" customFormat="1" ht="12.75">
      <c r="A405" s="69" t="s">
        <v>58</v>
      </c>
      <c r="B405" s="78"/>
      <c r="C405" s="78"/>
      <c r="D405" s="78"/>
      <c r="E405" s="386"/>
      <c r="F405" s="78"/>
      <c r="G405" s="813"/>
      <c r="H405" s="813"/>
      <c r="I405" s="813"/>
      <c r="J405" s="813"/>
      <c r="K405" s="813"/>
      <c r="L405" s="813"/>
      <c r="M405" s="813"/>
      <c r="N405" s="813"/>
      <c r="O405" s="813"/>
      <c r="P405" s="813"/>
      <c r="Q405" s="813"/>
      <c r="R405" s="813"/>
      <c r="S405" s="813"/>
      <c r="T405" s="813"/>
      <c r="U405" s="813"/>
      <c r="V405" s="813"/>
      <c r="W405" s="813"/>
      <c r="X405" s="813"/>
      <c r="Y405" s="813"/>
      <c r="Z405" s="813"/>
      <c r="AA405" s="813"/>
      <c r="AB405" s="813"/>
      <c r="AC405" s="813"/>
      <c r="AD405" s="813"/>
      <c r="AE405" s="813"/>
      <c r="AF405" s="813"/>
      <c r="AG405" s="813"/>
      <c r="AH405" s="813"/>
      <c r="AI405" s="813"/>
      <c r="AJ405" s="813"/>
      <c r="AK405" s="813"/>
      <c r="AL405" s="813"/>
      <c r="AM405" s="813"/>
      <c r="AN405" s="813"/>
      <c r="AO405" s="813"/>
      <c r="AP405" s="813"/>
      <c r="AQ405" s="813"/>
      <c r="AR405" s="813"/>
    </row>
    <row r="406" spans="1:44" s="797" customFormat="1" ht="12.75">
      <c r="A406" s="69" t="s">
        <v>47</v>
      </c>
      <c r="B406" s="78"/>
      <c r="C406" s="78"/>
      <c r="D406" s="78"/>
      <c r="E406" s="386"/>
      <c r="F406" s="78"/>
      <c r="G406" s="796"/>
      <c r="H406" s="796"/>
      <c r="I406" s="796"/>
      <c r="J406" s="796"/>
      <c r="K406" s="796"/>
      <c r="L406" s="796"/>
      <c r="M406" s="796"/>
      <c r="N406" s="796"/>
      <c r="O406" s="796"/>
      <c r="P406" s="796"/>
      <c r="Q406" s="796"/>
      <c r="R406" s="796"/>
      <c r="S406" s="796"/>
      <c r="T406" s="796"/>
      <c r="U406" s="796"/>
      <c r="V406" s="796"/>
      <c r="W406" s="796"/>
      <c r="X406" s="796"/>
      <c r="Y406" s="796"/>
      <c r="Z406" s="796"/>
      <c r="AA406" s="796"/>
      <c r="AB406" s="796"/>
      <c r="AC406" s="796"/>
      <c r="AD406" s="796"/>
      <c r="AE406" s="796"/>
      <c r="AF406" s="796"/>
      <c r="AG406" s="796"/>
      <c r="AH406" s="796"/>
      <c r="AI406" s="796"/>
      <c r="AJ406" s="796"/>
      <c r="AK406" s="796"/>
      <c r="AL406" s="796"/>
      <c r="AM406" s="796"/>
      <c r="AN406" s="796"/>
      <c r="AO406" s="796"/>
      <c r="AP406" s="796"/>
      <c r="AQ406" s="796"/>
      <c r="AR406" s="796"/>
    </row>
    <row r="407" spans="1:44" s="815" customFormat="1" ht="12" customHeight="1">
      <c r="A407" s="65" t="s">
        <v>72</v>
      </c>
      <c r="B407" s="78">
        <v>5040</v>
      </c>
      <c r="C407" s="78">
        <v>0</v>
      </c>
      <c r="D407" s="78">
        <v>0</v>
      </c>
      <c r="E407" s="386">
        <v>0</v>
      </c>
      <c r="F407" s="78">
        <v>0</v>
      </c>
      <c r="G407" s="813"/>
      <c r="H407" s="813"/>
      <c r="I407" s="813"/>
      <c r="J407" s="813"/>
      <c r="K407" s="813"/>
      <c r="L407" s="813"/>
      <c r="M407" s="813"/>
      <c r="N407" s="813"/>
      <c r="O407" s="813"/>
      <c r="P407" s="813"/>
      <c r="Q407" s="813"/>
      <c r="R407" s="813"/>
      <c r="S407" s="813"/>
      <c r="T407" s="813"/>
      <c r="U407" s="813"/>
      <c r="V407" s="813"/>
      <c r="W407" s="813"/>
      <c r="X407" s="813"/>
      <c r="Y407" s="813"/>
      <c r="Z407" s="813"/>
      <c r="AA407" s="813"/>
      <c r="AB407" s="813"/>
      <c r="AC407" s="813"/>
      <c r="AD407" s="813"/>
      <c r="AE407" s="813"/>
      <c r="AF407" s="813"/>
      <c r="AG407" s="813"/>
      <c r="AH407" s="813"/>
      <c r="AI407" s="813"/>
      <c r="AJ407" s="813"/>
      <c r="AK407" s="813"/>
      <c r="AL407" s="813"/>
      <c r="AM407" s="813"/>
      <c r="AN407" s="813"/>
      <c r="AO407" s="813"/>
      <c r="AP407" s="813"/>
      <c r="AQ407" s="813"/>
      <c r="AR407" s="813"/>
    </row>
    <row r="408" spans="1:44" s="811" customFormat="1" ht="12.75">
      <c r="A408" s="65" t="s">
        <v>73</v>
      </c>
      <c r="B408" s="78">
        <v>5040</v>
      </c>
      <c r="C408" s="78">
        <v>0</v>
      </c>
      <c r="D408" s="78">
        <v>0</v>
      </c>
      <c r="E408" s="386">
        <v>0</v>
      </c>
      <c r="F408" s="78">
        <v>0</v>
      </c>
      <c r="G408" s="796"/>
      <c r="H408" s="796"/>
      <c r="I408" s="796"/>
      <c r="J408" s="796"/>
      <c r="K408" s="796"/>
      <c r="L408" s="796"/>
      <c r="M408" s="796"/>
      <c r="N408" s="796"/>
      <c r="O408" s="796"/>
      <c r="P408" s="796"/>
      <c r="Q408" s="796"/>
      <c r="R408" s="796"/>
      <c r="S408" s="796"/>
      <c r="T408" s="796"/>
      <c r="U408" s="796"/>
      <c r="V408" s="796"/>
      <c r="W408" s="796"/>
      <c r="X408" s="796"/>
      <c r="Y408" s="796"/>
      <c r="Z408" s="796"/>
      <c r="AA408" s="796"/>
      <c r="AB408" s="796"/>
      <c r="AC408" s="796"/>
      <c r="AD408" s="796"/>
      <c r="AE408" s="796"/>
      <c r="AF408" s="796"/>
      <c r="AG408" s="796"/>
      <c r="AH408" s="796"/>
      <c r="AI408" s="796"/>
      <c r="AJ408" s="796"/>
      <c r="AK408" s="796"/>
      <c r="AL408" s="796"/>
      <c r="AM408" s="796"/>
      <c r="AN408" s="796"/>
      <c r="AO408" s="796"/>
      <c r="AP408" s="796"/>
      <c r="AQ408" s="796"/>
      <c r="AR408" s="796"/>
    </row>
    <row r="409" spans="1:44" s="811" customFormat="1" ht="12.75">
      <c r="A409" s="68" t="s">
        <v>28</v>
      </c>
      <c r="B409" s="78">
        <v>5040</v>
      </c>
      <c r="C409" s="78">
        <v>0</v>
      </c>
      <c r="D409" s="78">
        <v>0</v>
      </c>
      <c r="E409" s="386">
        <v>0</v>
      </c>
      <c r="F409" s="78">
        <v>0</v>
      </c>
      <c r="G409" s="796"/>
      <c r="H409" s="796"/>
      <c r="I409" s="796"/>
      <c r="J409" s="796"/>
      <c r="K409" s="796"/>
      <c r="L409" s="796"/>
      <c r="M409" s="796"/>
      <c r="N409" s="796"/>
      <c r="O409" s="796"/>
      <c r="P409" s="796"/>
      <c r="Q409" s="796"/>
      <c r="R409" s="796"/>
      <c r="S409" s="796"/>
      <c r="T409" s="796"/>
      <c r="U409" s="796"/>
      <c r="V409" s="796"/>
      <c r="W409" s="796"/>
      <c r="X409" s="796"/>
      <c r="Y409" s="796"/>
      <c r="Z409" s="796"/>
      <c r="AA409" s="796"/>
      <c r="AB409" s="796"/>
      <c r="AC409" s="796"/>
      <c r="AD409" s="796"/>
      <c r="AE409" s="796"/>
      <c r="AF409" s="796"/>
      <c r="AG409" s="796"/>
      <c r="AH409" s="796"/>
      <c r="AI409" s="796"/>
      <c r="AJ409" s="796"/>
      <c r="AK409" s="796"/>
      <c r="AL409" s="796"/>
      <c r="AM409" s="796"/>
      <c r="AN409" s="796"/>
      <c r="AO409" s="796"/>
      <c r="AP409" s="796"/>
      <c r="AQ409" s="796"/>
      <c r="AR409" s="796"/>
    </row>
    <row r="410" spans="1:44" s="812" customFormat="1" ht="12.75">
      <c r="A410" s="68" t="s">
        <v>29</v>
      </c>
      <c r="B410" s="78">
        <v>5040</v>
      </c>
      <c r="C410" s="78">
        <v>0</v>
      </c>
      <c r="D410" s="78">
        <v>0</v>
      </c>
      <c r="E410" s="386">
        <v>0</v>
      </c>
      <c r="F410" s="78">
        <v>0</v>
      </c>
      <c r="G410" s="796"/>
      <c r="H410" s="796"/>
      <c r="I410" s="796"/>
      <c r="J410" s="796"/>
      <c r="K410" s="796"/>
      <c r="L410" s="796"/>
      <c r="M410" s="796"/>
      <c r="N410" s="796"/>
      <c r="O410" s="796"/>
      <c r="P410" s="796"/>
      <c r="Q410" s="796"/>
      <c r="R410" s="796"/>
      <c r="S410" s="796"/>
      <c r="T410" s="796"/>
      <c r="U410" s="796"/>
      <c r="V410" s="796"/>
      <c r="W410" s="796"/>
      <c r="X410" s="796"/>
      <c r="Y410" s="796"/>
      <c r="Z410" s="796"/>
      <c r="AA410" s="796"/>
      <c r="AB410" s="796"/>
      <c r="AC410" s="796"/>
      <c r="AD410" s="796"/>
      <c r="AE410" s="796"/>
      <c r="AF410" s="796"/>
      <c r="AG410" s="796"/>
      <c r="AH410" s="796"/>
      <c r="AI410" s="796"/>
      <c r="AJ410" s="796"/>
      <c r="AK410" s="796"/>
      <c r="AL410" s="796"/>
      <c r="AM410" s="796"/>
      <c r="AN410" s="796"/>
      <c r="AO410" s="796"/>
      <c r="AP410" s="796"/>
      <c r="AQ410" s="796"/>
      <c r="AR410" s="796"/>
    </row>
    <row r="411" spans="1:44" s="797" customFormat="1" ht="12.75" customHeight="1">
      <c r="A411" s="68" t="s">
        <v>31</v>
      </c>
      <c r="B411" s="78">
        <v>5040</v>
      </c>
      <c r="C411" s="78">
        <v>0</v>
      </c>
      <c r="D411" s="78">
        <v>0</v>
      </c>
      <c r="E411" s="386">
        <v>0</v>
      </c>
      <c r="F411" s="78">
        <v>0</v>
      </c>
      <c r="G411" s="796"/>
      <c r="H411" s="796"/>
      <c r="I411" s="796"/>
      <c r="J411" s="796"/>
      <c r="K411" s="796"/>
      <c r="L411" s="796"/>
      <c r="M411" s="796"/>
      <c r="N411" s="796"/>
      <c r="O411" s="796"/>
      <c r="P411" s="796"/>
      <c r="Q411" s="796"/>
      <c r="R411" s="796"/>
      <c r="S411" s="796"/>
      <c r="T411" s="796"/>
      <c r="U411" s="796"/>
      <c r="V411" s="796"/>
      <c r="W411" s="796"/>
      <c r="X411" s="796"/>
      <c r="Y411" s="796"/>
      <c r="Z411" s="796"/>
      <c r="AA411" s="796"/>
      <c r="AB411" s="796"/>
      <c r="AC411" s="796"/>
      <c r="AD411" s="796"/>
      <c r="AE411" s="796"/>
      <c r="AF411" s="796"/>
      <c r="AG411" s="796"/>
      <c r="AH411" s="796"/>
      <c r="AI411" s="796"/>
      <c r="AJ411" s="796"/>
      <c r="AK411" s="796"/>
      <c r="AL411" s="796"/>
      <c r="AM411" s="796"/>
      <c r="AN411" s="796"/>
      <c r="AO411" s="796"/>
      <c r="AP411" s="796"/>
      <c r="AQ411" s="796"/>
      <c r="AR411" s="796"/>
    </row>
    <row r="412" spans="1:44" s="797" customFormat="1" ht="15.75" customHeight="1">
      <c r="A412" s="65" t="s">
        <v>32</v>
      </c>
      <c r="B412" s="78">
        <v>5040</v>
      </c>
      <c r="C412" s="78">
        <v>0</v>
      </c>
      <c r="D412" s="78">
        <v>0</v>
      </c>
      <c r="E412" s="386">
        <v>0</v>
      </c>
      <c r="F412" s="78">
        <v>0</v>
      </c>
      <c r="G412" s="796"/>
      <c r="H412" s="796"/>
      <c r="I412" s="796"/>
      <c r="J412" s="796"/>
      <c r="K412" s="796"/>
      <c r="L412" s="796"/>
      <c r="M412" s="796"/>
      <c r="N412" s="796"/>
      <c r="O412" s="796"/>
      <c r="P412" s="796"/>
      <c r="Q412" s="796"/>
      <c r="R412" s="796"/>
      <c r="S412" s="796"/>
      <c r="T412" s="796"/>
      <c r="U412" s="796"/>
      <c r="V412" s="796"/>
      <c r="W412" s="796"/>
      <c r="X412" s="796"/>
      <c r="Y412" s="796"/>
      <c r="Z412" s="796"/>
      <c r="AA412" s="796"/>
      <c r="AB412" s="796"/>
      <c r="AC412" s="796"/>
      <c r="AD412" s="796"/>
      <c r="AE412" s="796"/>
      <c r="AF412" s="796"/>
      <c r="AG412" s="796"/>
      <c r="AH412" s="796"/>
      <c r="AI412" s="796"/>
      <c r="AJ412" s="796"/>
      <c r="AK412" s="796"/>
      <c r="AL412" s="796"/>
      <c r="AM412" s="796"/>
      <c r="AN412" s="796"/>
      <c r="AO412" s="796"/>
      <c r="AP412" s="796"/>
      <c r="AQ412" s="796"/>
      <c r="AR412" s="796"/>
    </row>
    <row r="413" spans="1:44" s="797" customFormat="1" ht="25.5">
      <c r="A413" s="383" t="s">
        <v>43</v>
      </c>
      <c r="B413" s="23"/>
      <c r="C413" s="23"/>
      <c r="D413" s="23"/>
      <c r="E413" s="810"/>
      <c r="F413" s="78"/>
      <c r="G413" s="796"/>
      <c r="H413" s="796"/>
      <c r="I413" s="796"/>
      <c r="J413" s="796"/>
      <c r="K413" s="796"/>
      <c r="L413" s="796"/>
      <c r="M413" s="796"/>
      <c r="N413" s="796"/>
      <c r="O413" s="796"/>
      <c r="P413" s="796"/>
      <c r="Q413" s="796"/>
      <c r="R413" s="796"/>
      <c r="S413" s="796"/>
      <c r="T413" s="796"/>
      <c r="U413" s="796"/>
      <c r="V413" s="796"/>
      <c r="W413" s="796"/>
      <c r="X413" s="796"/>
      <c r="Y413" s="796"/>
      <c r="Z413" s="796"/>
      <c r="AA413" s="796"/>
      <c r="AB413" s="796"/>
      <c r="AC413" s="796"/>
      <c r="AD413" s="796"/>
      <c r="AE413" s="796"/>
      <c r="AF413" s="796"/>
      <c r="AG413" s="796"/>
      <c r="AH413" s="796"/>
      <c r="AI413" s="796"/>
      <c r="AJ413" s="796"/>
      <c r="AK413" s="796"/>
      <c r="AL413" s="796"/>
      <c r="AM413" s="796"/>
      <c r="AN413" s="796"/>
      <c r="AO413" s="796"/>
      <c r="AP413" s="796"/>
      <c r="AQ413" s="796"/>
      <c r="AR413" s="796"/>
    </row>
    <row r="414" spans="1:44" s="815" customFormat="1" ht="12.75">
      <c r="A414" s="65" t="s">
        <v>72</v>
      </c>
      <c r="B414" s="78">
        <v>2083935</v>
      </c>
      <c r="C414" s="78">
        <v>286477</v>
      </c>
      <c r="D414" s="78">
        <v>120000</v>
      </c>
      <c r="E414" s="386">
        <v>5.7583369922766305</v>
      </c>
      <c r="F414" s="78">
        <v>120000</v>
      </c>
      <c r="G414" s="813"/>
      <c r="H414" s="813"/>
      <c r="I414" s="813"/>
      <c r="J414" s="813"/>
      <c r="K414" s="813"/>
      <c r="L414" s="813"/>
      <c r="M414" s="813"/>
      <c r="N414" s="813"/>
      <c r="O414" s="813"/>
      <c r="P414" s="813"/>
      <c r="Q414" s="813"/>
      <c r="R414" s="813"/>
      <c r="S414" s="813"/>
      <c r="T414" s="813"/>
      <c r="U414" s="813"/>
      <c r="V414" s="813"/>
      <c r="W414" s="813"/>
      <c r="X414" s="813"/>
      <c r="Y414" s="813"/>
      <c r="Z414" s="813"/>
      <c r="AA414" s="813"/>
      <c r="AB414" s="813"/>
      <c r="AC414" s="813"/>
      <c r="AD414" s="813"/>
      <c r="AE414" s="813"/>
      <c r="AF414" s="813"/>
      <c r="AG414" s="813"/>
      <c r="AH414" s="813"/>
      <c r="AI414" s="813"/>
      <c r="AJ414" s="813"/>
      <c r="AK414" s="813"/>
      <c r="AL414" s="813"/>
      <c r="AM414" s="813"/>
      <c r="AN414" s="813"/>
      <c r="AO414" s="813"/>
      <c r="AP414" s="813"/>
      <c r="AQ414" s="813"/>
      <c r="AR414" s="813"/>
    </row>
    <row r="415" spans="1:44" s="815" customFormat="1" ht="12.75">
      <c r="A415" s="65" t="s">
        <v>73</v>
      </c>
      <c r="B415" s="78">
        <v>2083935</v>
      </c>
      <c r="C415" s="78">
        <v>286477</v>
      </c>
      <c r="D415" s="78">
        <v>120000</v>
      </c>
      <c r="E415" s="386">
        <v>5.7583369922766305</v>
      </c>
      <c r="F415" s="78">
        <v>120000</v>
      </c>
      <c r="G415" s="813"/>
      <c r="H415" s="813"/>
      <c r="I415" s="813"/>
      <c r="J415" s="813"/>
      <c r="K415" s="813"/>
      <c r="L415" s="813"/>
      <c r="M415" s="813"/>
      <c r="N415" s="813"/>
      <c r="O415" s="813"/>
      <c r="P415" s="813"/>
      <c r="Q415" s="813"/>
      <c r="R415" s="813"/>
      <c r="S415" s="813"/>
      <c r="T415" s="813"/>
      <c r="U415" s="813"/>
      <c r="V415" s="813"/>
      <c r="W415" s="813"/>
      <c r="X415" s="813"/>
      <c r="Y415" s="813"/>
      <c r="Z415" s="813"/>
      <c r="AA415" s="813"/>
      <c r="AB415" s="813"/>
      <c r="AC415" s="813"/>
      <c r="AD415" s="813"/>
      <c r="AE415" s="813"/>
      <c r="AF415" s="813"/>
      <c r="AG415" s="813"/>
      <c r="AH415" s="813"/>
      <c r="AI415" s="813"/>
      <c r="AJ415" s="813"/>
      <c r="AK415" s="813"/>
      <c r="AL415" s="813"/>
      <c r="AM415" s="813"/>
      <c r="AN415" s="813"/>
      <c r="AO415" s="813"/>
      <c r="AP415" s="813"/>
      <c r="AQ415" s="813"/>
      <c r="AR415" s="813"/>
    </row>
    <row r="416" spans="1:44" s="811" customFormat="1" ht="12.75">
      <c r="A416" s="68" t="s">
        <v>28</v>
      </c>
      <c r="B416" s="78">
        <v>2083935</v>
      </c>
      <c r="C416" s="78">
        <v>286477</v>
      </c>
      <c r="D416" s="78">
        <v>111738</v>
      </c>
      <c r="E416" s="386">
        <v>5.3618754903583845</v>
      </c>
      <c r="F416" s="78">
        <v>81370</v>
      </c>
      <c r="G416" s="796"/>
      <c r="H416" s="796"/>
      <c r="I416" s="796"/>
      <c r="J416" s="796"/>
      <c r="K416" s="796"/>
      <c r="L416" s="796"/>
      <c r="M416" s="796"/>
      <c r="N416" s="796"/>
      <c r="O416" s="796"/>
      <c r="P416" s="796"/>
      <c r="Q416" s="796"/>
      <c r="R416" s="796"/>
      <c r="S416" s="796"/>
      <c r="T416" s="796"/>
      <c r="U416" s="796"/>
      <c r="V416" s="796"/>
      <c r="W416" s="796"/>
      <c r="X416" s="796"/>
      <c r="Y416" s="796"/>
      <c r="Z416" s="796"/>
      <c r="AA416" s="796"/>
      <c r="AB416" s="796"/>
      <c r="AC416" s="796"/>
      <c r="AD416" s="796"/>
      <c r="AE416" s="796"/>
      <c r="AF416" s="796"/>
      <c r="AG416" s="796"/>
      <c r="AH416" s="796"/>
      <c r="AI416" s="796"/>
      <c r="AJ416" s="796"/>
      <c r="AK416" s="796"/>
      <c r="AL416" s="796"/>
      <c r="AM416" s="796"/>
      <c r="AN416" s="796"/>
      <c r="AO416" s="796"/>
      <c r="AP416" s="796"/>
      <c r="AQ416" s="796"/>
      <c r="AR416" s="796"/>
    </row>
    <row r="417" spans="1:44" s="797" customFormat="1" ht="12.75">
      <c r="A417" s="68" t="s">
        <v>35</v>
      </c>
      <c r="B417" s="78">
        <v>2083935</v>
      </c>
      <c r="C417" s="78">
        <v>286477</v>
      </c>
      <c r="D417" s="78">
        <v>111738</v>
      </c>
      <c r="E417" s="386">
        <v>5.3618754903583845</v>
      </c>
      <c r="F417" s="78">
        <v>81370</v>
      </c>
      <c r="G417" s="796"/>
      <c r="H417" s="796"/>
      <c r="I417" s="796"/>
      <c r="J417" s="796"/>
      <c r="K417" s="796"/>
      <c r="L417" s="796"/>
      <c r="M417" s="796"/>
      <c r="N417" s="796"/>
      <c r="O417" s="796"/>
      <c r="P417" s="796"/>
      <c r="Q417" s="796"/>
      <c r="R417" s="796"/>
      <c r="S417" s="796"/>
      <c r="T417" s="796"/>
      <c r="U417" s="796"/>
      <c r="V417" s="796"/>
      <c r="W417" s="796"/>
      <c r="X417" s="796"/>
      <c r="Y417" s="796"/>
      <c r="Z417" s="796"/>
      <c r="AA417" s="796"/>
      <c r="AB417" s="796"/>
      <c r="AC417" s="796"/>
      <c r="AD417" s="796"/>
      <c r="AE417" s="796"/>
      <c r="AF417" s="796"/>
      <c r="AG417" s="796"/>
      <c r="AH417" s="796"/>
      <c r="AI417" s="796"/>
      <c r="AJ417" s="796"/>
      <c r="AK417" s="796"/>
      <c r="AL417" s="796"/>
      <c r="AM417" s="796"/>
      <c r="AN417" s="796"/>
      <c r="AO417" s="796"/>
      <c r="AP417" s="796"/>
      <c r="AQ417" s="796"/>
      <c r="AR417" s="796"/>
    </row>
    <row r="418" spans="1:44" s="797" customFormat="1" ht="12.75">
      <c r="A418" s="68" t="s">
        <v>37</v>
      </c>
      <c r="B418" s="78">
        <v>2083935</v>
      </c>
      <c r="C418" s="78">
        <v>286477</v>
      </c>
      <c r="D418" s="78">
        <v>111738</v>
      </c>
      <c r="E418" s="386">
        <v>5.3618754903583845</v>
      </c>
      <c r="F418" s="78">
        <v>81370</v>
      </c>
      <c r="G418" s="796"/>
      <c r="H418" s="796"/>
      <c r="I418" s="796"/>
      <c r="J418" s="796"/>
      <c r="K418" s="796"/>
      <c r="L418" s="796"/>
      <c r="M418" s="796"/>
      <c r="N418" s="796"/>
      <c r="O418" s="796"/>
      <c r="P418" s="796"/>
      <c r="Q418" s="796"/>
      <c r="R418" s="796"/>
      <c r="S418" s="796"/>
      <c r="T418" s="796"/>
      <c r="U418" s="796"/>
      <c r="V418" s="796"/>
      <c r="W418" s="796"/>
      <c r="X418" s="796"/>
      <c r="Y418" s="796"/>
      <c r="Z418" s="796"/>
      <c r="AA418" s="796"/>
      <c r="AB418" s="796"/>
      <c r="AC418" s="796"/>
      <c r="AD418" s="796"/>
      <c r="AE418" s="796"/>
      <c r="AF418" s="796"/>
      <c r="AG418" s="796"/>
      <c r="AH418" s="796"/>
      <c r="AI418" s="796"/>
      <c r="AJ418" s="796"/>
      <c r="AK418" s="796"/>
      <c r="AL418" s="796"/>
      <c r="AM418" s="796"/>
      <c r="AN418" s="796"/>
      <c r="AO418" s="796"/>
      <c r="AP418" s="796"/>
      <c r="AQ418" s="796"/>
      <c r="AR418" s="796"/>
    </row>
    <row r="419" ht="17.25" customHeight="1">
      <c r="A419" s="821" t="s">
        <v>75</v>
      </c>
    </row>
    <row r="420" ht="17.25" customHeight="1">
      <c r="A420" s="821"/>
    </row>
    <row r="421" ht="17.25" customHeight="1">
      <c r="A421" s="821"/>
    </row>
    <row r="422" ht="17.25" customHeight="1">
      <c r="A422" s="821"/>
    </row>
    <row r="423" ht="17.25" customHeight="1">
      <c r="A423" s="821"/>
    </row>
    <row r="424" spans="1:5" s="196" customFormat="1" ht="12.75" customHeight="1">
      <c r="A424" s="41" t="s">
        <v>76</v>
      </c>
      <c r="E424" s="37" t="s">
        <v>1148</v>
      </c>
    </row>
    <row r="425" s="196" customFormat="1" ht="13.5" customHeight="1">
      <c r="A425" s="41"/>
    </row>
    <row r="426" spans="1:4" s="196" customFormat="1" ht="13.5" customHeight="1">
      <c r="A426" s="41"/>
      <c r="D426" s="37"/>
    </row>
    <row r="427" spans="1:34" ht="12.75">
      <c r="A427" s="822"/>
      <c r="B427" s="553"/>
      <c r="C427" s="553"/>
      <c r="D427" s="553"/>
      <c r="E427" s="823"/>
      <c r="F427" s="553"/>
      <c r="AB427" s="553"/>
      <c r="AC427" s="553"/>
      <c r="AD427" s="553"/>
      <c r="AE427" s="553"/>
      <c r="AF427" s="553"/>
      <c r="AG427" s="553"/>
      <c r="AH427" s="553"/>
    </row>
    <row r="428" spans="1:34" ht="12.75">
      <c r="A428" s="822"/>
      <c r="B428" s="813"/>
      <c r="C428" s="813"/>
      <c r="D428" s="813"/>
      <c r="E428" s="824"/>
      <c r="F428" s="813"/>
      <c r="AB428" s="553"/>
      <c r="AC428" s="553"/>
      <c r="AD428" s="553"/>
      <c r="AE428" s="553"/>
      <c r="AF428" s="553"/>
      <c r="AG428" s="553"/>
      <c r="AH428" s="553"/>
    </row>
    <row r="429" spans="1:34" ht="12.75">
      <c r="A429" s="822"/>
      <c r="B429" s="813"/>
      <c r="C429" s="813"/>
      <c r="D429" s="813"/>
      <c r="E429" s="824"/>
      <c r="F429" s="813"/>
      <c r="AB429" s="553"/>
      <c r="AC429" s="553"/>
      <c r="AD429" s="553"/>
      <c r="AE429" s="553"/>
      <c r="AF429" s="553"/>
      <c r="AG429" s="553"/>
      <c r="AH429" s="553"/>
    </row>
    <row r="430" spans="1:34" ht="12.75">
      <c r="A430" s="822"/>
      <c r="B430" s="813"/>
      <c r="C430" s="813"/>
      <c r="D430" s="813"/>
      <c r="E430" s="824"/>
      <c r="F430" s="813"/>
      <c r="AB430" s="553"/>
      <c r="AC430" s="553"/>
      <c r="AD430" s="553"/>
      <c r="AE430" s="553"/>
      <c r="AF430" s="553"/>
      <c r="AG430" s="553"/>
      <c r="AH430" s="553"/>
    </row>
    <row r="431" spans="2:34" ht="12.75">
      <c r="B431" s="813"/>
      <c r="C431" s="813"/>
      <c r="D431" s="813"/>
      <c r="E431" s="824"/>
      <c r="F431" s="813"/>
      <c r="AB431" s="553"/>
      <c r="AC431" s="553"/>
      <c r="AD431" s="553"/>
      <c r="AE431" s="553"/>
      <c r="AF431" s="553"/>
      <c r="AG431" s="553"/>
      <c r="AH431" s="553"/>
    </row>
    <row r="432" spans="2:34" ht="12.75">
      <c r="B432" s="813"/>
      <c r="C432" s="813"/>
      <c r="D432" s="813"/>
      <c r="E432" s="824"/>
      <c r="F432" s="813"/>
      <c r="AB432" s="553"/>
      <c r="AC432" s="553"/>
      <c r="AD432" s="553"/>
      <c r="AE432" s="553"/>
      <c r="AF432" s="553"/>
      <c r="AG432" s="553"/>
      <c r="AH432" s="553"/>
    </row>
    <row r="444" ht="17.25" customHeight="1">
      <c r="A444" s="41" t="s">
        <v>1250</v>
      </c>
    </row>
    <row r="445" ht="17.25" customHeight="1">
      <c r="A445" s="41" t="s">
        <v>1424</v>
      </c>
    </row>
  </sheetData>
  <printOptions horizontalCentered="1"/>
  <pageMargins left="0.8267716535433072" right="0.6692913385826772" top="0.7086614173228347" bottom="0.7874015748031497" header="0.5118110236220472" footer="0.11811023622047245"/>
  <pageSetup firstPageNumber="51" useFirstPageNumber="1" horizontalDpi="600" verticalDpi="600" orientation="portrait" paperSize="9" scale="78" r:id="rId1"/>
  <headerFooter alignWithMargins="0">
    <oddFooter>&amp;R&amp;P</oddFooter>
  </headerFooter>
  <rowBreaks count="2" manualBreakCount="2">
    <brk id="321" max="5" man="1"/>
    <brk id="388" max="5" man="1"/>
  </rowBreaks>
</worksheet>
</file>

<file path=xl/worksheets/sheet24.xml><?xml version="1.0" encoding="utf-8"?>
<worksheet xmlns="http://schemas.openxmlformats.org/spreadsheetml/2006/main" xmlns:r="http://schemas.openxmlformats.org/officeDocument/2006/relationships">
  <dimension ref="A1:R43"/>
  <sheetViews>
    <sheetView workbookViewId="0" topLeftCell="A1">
      <selection activeCell="C10" sqref="C10"/>
    </sheetView>
  </sheetViews>
  <sheetFormatPr defaultColWidth="9.140625" defaultRowHeight="12.75"/>
  <cols>
    <col min="1" max="1" width="41.7109375" style="143" customWidth="1"/>
    <col min="2" max="2" width="12.421875" style="143" customWidth="1"/>
    <col min="3" max="3" width="11.421875" style="191" customWidth="1"/>
    <col min="4" max="4" width="11.28125" style="143" customWidth="1"/>
    <col min="5" max="5" width="11.00390625" style="191" customWidth="1"/>
    <col min="6" max="16384" width="9.140625" style="145" customWidth="1"/>
  </cols>
  <sheetData>
    <row r="1" ht="12.75">
      <c r="E1" s="825" t="s">
        <v>77</v>
      </c>
    </row>
    <row r="2" spans="1:5" ht="12.75">
      <c r="A2" s="888" t="s">
        <v>1252</v>
      </c>
      <c r="B2" s="888"/>
      <c r="C2" s="888"/>
      <c r="D2" s="888"/>
      <c r="E2" s="888"/>
    </row>
    <row r="3" ht="12.75"/>
    <row r="4" spans="1:5" s="152" customFormat="1" ht="15.75">
      <c r="A4" s="671" t="s">
        <v>78</v>
      </c>
      <c r="B4" s="671"/>
      <c r="C4" s="671"/>
      <c r="D4" s="671"/>
      <c r="E4" s="671"/>
    </row>
    <row r="5" ht="9.75" customHeight="1">
      <c r="A5" s="53"/>
    </row>
    <row r="6" spans="1:5" s="143" customFormat="1" ht="12.75">
      <c r="A6" s="900" t="s">
        <v>1614</v>
      </c>
      <c r="B6" s="900"/>
      <c r="C6" s="900"/>
      <c r="D6" s="900"/>
      <c r="E6" s="900"/>
    </row>
    <row r="7" spans="1:5" ht="12" customHeight="1">
      <c r="A7" s="190"/>
      <c r="B7" s="190"/>
      <c r="C7" s="190"/>
      <c r="D7" s="190"/>
      <c r="E7" s="51" t="s">
        <v>1156</v>
      </c>
    </row>
    <row r="8" spans="1:5" ht="41.25" customHeight="1">
      <c r="A8" s="414" t="s">
        <v>1103</v>
      </c>
      <c r="B8" s="414" t="s">
        <v>1157</v>
      </c>
      <c r="C8" s="309" t="s">
        <v>1158</v>
      </c>
      <c r="D8" s="414" t="s">
        <v>79</v>
      </c>
      <c r="E8" s="309" t="s">
        <v>1258</v>
      </c>
    </row>
    <row r="9" spans="1:5" s="164" customFormat="1" ht="11.25">
      <c r="A9" s="808">
        <v>1</v>
      </c>
      <c r="B9" s="162">
        <v>2</v>
      </c>
      <c r="C9" s="380">
        <v>3</v>
      </c>
      <c r="D9" s="162">
        <v>4</v>
      </c>
      <c r="E9" s="314">
        <v>5</v>
      </c>
    </row>
    <row r="10" spans="1:5" ht="17.25" customHeight="1">
      <c r="A10" s="180" t="s">
        <v>80</v>
      </c>
      <c r="B10" s="183">
        <v>91385808</v>
      </c>
      <c r="C10" s="176">
        <v>9708793</v>
      </c>
      <c r="D10" s="169">
        <v>10.623961436112705</v>
      </c>
      <c r="E10" s="170">
        <v>5082664</v>
      </c>
    </row>
    <row r="11" spans="1:5" ht="17.25" customHeight="1">
      <c r="A11" s="180" t="s">
        <v>81</v>
      </c>
      <c r="B11" s="183">
        <v>269699</v>
      </c>
      <c r="C11" s="176">
        <v>25142</v>
      </c>
      <c r="D11" s="169">
        <v>9.322244428047565</v>
      </c>
      <c r="E11" s="170">
        <v>17199</v>
      </c>
    </row>
    <row r="12" spans="1:5" ht="17.25" customHeight="1">
      <c r="A12" s="826" t="s">
        <v>82</v>
      </c>
      <c r="B12" s="185">
        <v>108321</v>
      </c>
      <c r="C12" s="176">
        <v>10283</v>
      </c>
      <c r="D12" s="175">
        <v>9.493080750731622</v>
      </c>
      <c r="E12" s="176">
        <v>5835</v>
      </c>
    </row>
    <row r="13" spans="1:5" ht="17.25" customHeight="1">
      <c r="A13" s="826" t="s">
        <v>83</v>
      </c>
      <c r="B13" s="185">
        <v>161378</v>
      </c>
      <c r="C13" s="176">
        <v>14859</v>
      </c>
      <c r="D13" s="175">
        <v>9.207574762359181</v>
      </c>
      <c r="E13" s="176">
        <v>11364</v>
      </c>
    </row>
    <row r="14" spans="1:5" ht="17.25" customHeight="1">
      <c r="A14" s="180" t="s">
        <v>84</v>
      </c>
      <c r="B14" s="183">
        <v>975471</v>
      </c>
      <c r="C14" s="176">
        <v>122811</v>
      </c>
      <c r="D14" s="169">
        <v>12.58991810110193</v>
      </c>
      <c r="E14" s="170">
        <v>67653</v>
      </c>
    </row>
    <row r="15" spans="1:5" ht="17.25" customHeight="1">
      <c r="A15" s="826" t="s">
        <v>85</v>
      </c>
      <c r="B15" s="185">
        <v>339000</v>
      </c>
      <c r="C15" s="176">
        <v>51747</v>
      </c>
      <c r="D15" s="175">
        <v>15.264601769911504</v>
      </c>
      <c r="E15" s="176">
        <v>30489</v>
      </c>
    </row>
    <row r="16" spans="1:5" ht="25.5">
      <c r="A16" s="826" t="s">
        <v>86</v>
      </c>
      <c r="B16" s="185">
        <v>636471</v>
      </c>
      <c r="C16" s="176">
        <v>71064</v>
      </c>
      <c r="D16" s="175">
        <v>11.16531625164383</v>
      </c>
      <c r="E16" s="176">
        <v>37164</v>
      </c>
    </row>
    <row r="17" spans="1:5" ht="17.25" customHeight="1">
      <c r="A17" s="180" t="s">
        <v>87</v>
      </c>
      <c r="B17" s="183">
        <v>450854</v>
      </c>
      <c r="C17" s="176">
        <v>55120</v>
      </c>
      <c r="D17" s="169">
        <v>12.2256872513053</v>
      </c>
      <c r="E17" s="170">
        <v>24070</v>
      </c>
    </row>
    <row r="18" spans="1:5" ht="17.25" customHeight="1">
      <c r="A18" s="826" t="s">
        <v>88</v>
      </c>
      <c r="B18" s="185">
        <v>450854</v>
      </c>
      <c r="C18" s="176">
        <v>55120</v>
      </c>
      <c r="D18" s="175">
        <v>12.2256872513053</v>
      </c>
      <c r="E18" s="176">
        <v>24070</v>
      </c>
    </row>
    <row r="19" spans="1:5" ht="17.25" customHeight="1">
      <c r="A19" s="180" t="s">
        <v>89</v>
      </c>
      <c r="B19" s="183">
        <v>20233864</v>
      </c>
      <c r="C19" s="176">
        <v>3181540</v>
      </c>
      <c r="D19" s="169">
        <v>15.723838017296151</v>
      </c>
      <c r="E19" s="170">
        <v>1672537</v>
      </c>
    </row>
    <row r="20" spans="1:5" ht="25.5">
      <c r="A20" s="826" t="s">
        <v>103</v>
      </c>
      <c r="B20" s="185">
        <v>429899</v>
      </c>
      <c r="C20" s="176">
        <v>0</v>
      </c>
      <c r="D20" s="175">
        <v>0</v>
      </c>
      <c r="E20" s="176">
        <v>0</v>
      </c>
    </row>
    <row r="21" spans="1:5" ht="25.5">
      <c r="A21" s="826" t="s">
        <v>90</v>
      </c>
      <c r="B21" s="185">
        <v>687000</v>
      </c>
      <c r="C21" s="176">
        <v>0</v>
      </c>
      <c r="D21" s="175">
        <v>0</v>
      </c>
      <c r="E21" s="176">
        <v>0</v>
      </c>
    </row>
    <row r="22" spans="1:5" ht="17.25" customHeight="1">
      <c r="A22" s="826" t="s">
        <v>91</v>
      </c>
      <c r="B22" s="185">
        <v>452770</v>
      </c>
      <c r="C22" s="176">
        <v>142418</v>
      </c>
      <c r="D22" s="175">
        <v>31.454822536828853</v>
      </c>
      <c r="E22" s="176">
        <v>142418</v>
      </c>
    </row>
    <row r="23" spans="1:5" ht="17.25" customHeight="1">
      <c r="A23" s="826" t="s">
        <v>92</v>
      </c>
      <c r="B23" s="185">
        <v>122416</v>
      </c>
      <c r="C23" s="176">
        <v>670</v>
      </c>
      <c r="D23" s="175">
        <v>0.5473140765912953</v>
      </c>
      <c r="E23" s="176">
        <v>670</v>
      </c>
    </row>
    <row r="24" spans="1:5" ht="17.25" customHeight="1">
      <c r="A24" s="826" t="s">
        <v>93</v>
      </c>
      <c r="B24" s="185">
        <v>15852570</v>
      </c>
      <c r="C24" s="176">
        <v>2642066</v>
      </c>
      <c r="D24" s="175">
        <v>16.666483731029103</v>
      </c>
      <c r="E24" s="176">
        <v>1331969</v>
      </c>
    </row>
    <row r="25" spans="1:5" ht="38.25">
      <c r="A25" s="826" t="s">
        <v>94</v>
      </c>
      <c r="B25" s="185">
        <v>55361</v>
      </c>
      <c r="C25" s="176">
        <v>0</v>
      </c>
      <c r="D25" s="175">
        <v>0</v>
      </c>
      <c r="E25" s="176">
        <v>0</v>
      </c>
    </row>
    <row r="26" spans="1:5" ht="25.5">
      <c r="A26" s="826" t="s">
        <v>95</v>
      </c>
      <c r="B26" s="185">
        <v>274668</v>
      </c>
      <c r="C26" s="176">
        <v>0</v>
      </c>
      <c r="D26" s="175">
        <v>0</v>
      </c>
      <c r="E26" s="176">
        <v>0</v>
      </c>
    </row>
    <row r="27" spans="1:5" ht="17.25" customHeight="1">
      <c r="A27" s="826" t="s">
        <v>96</v>
      </c>
      <c r="B27" s="185">
        <v>2359180</v>
      </c>
      <c r="C27" s="176">
        <v>396386</v>
      </c>
      <c r="D27" s="175">
        <v>16.801854881780958</v>
      </c>
      <c r="E27" s="176">
        <v>197480</v>
      </c>
    </row>
    <row r="28" spans="1:5" ht="17.25" customHeight="1">
      <c r="A28" s="180" t="s">
        <v>97</v>
      </c>
      <c r="B28" s="183">
        <v>3540555</v>
      </c>
      <c r="C28" s="176">
        <v>548232</v>
      </c>
      <c r="D28" s="169">
        <v>15.484352029554687</v>
      </c>
      <c r="E28" s="170">
        <v>256594</v>
      </c>
    </row>
    <row r="29" spans="1:5" ht="17.25" customHeight="1">
      <c r="A29" s="180" t="s">
        <v>98</v>
      </c>
      <c r="B29" s="168">
        <v>4600000</v>
      </c>
      <c r="C29" s="176">
        <v>517073</v>
      </c>
      <c r="D29" s="169">
        <v>11.240717391304347</v>
      </c>
      <c r="E29" s="170">
        <v>276707</v>
      </c>
    </row>
    <row r="30" spans="1:5" ht="17.25" customHeight="1">
      <c r="A30" s="180" t="s">
        <v>99</v>
      </c>
      <c r="B30" s="168">
        <v>250000</v>
      </c>
      <c r="C30" s="176">
        <v>0</v>
      </c>
      <c r="D30" s="169">
        <v>0</v>
      </c>
      <c r="E30" s="170">
        <v>0</v>
      </c>
    </row>
    <row r="31" spans="1:5" ht="17.25" customHeight="1">
      <c r="A31" s="826" t="s">
        <v>100</v>
      </c>
      <c r="B31" s="174">
        <v>250000</v>
      </c>
      <c r="C31" s="176">
        <v>0</v>
      </c>
      <c r="D31" s="175">
        <v>0</v>
      </c>
      <c r="E31" s="176">
        <v>0</v>
      </c>
    </row>
    <row r="32" spans="1:5" ht="17.25" customHeight="1">
      <c r="A32" s="180" t="s">
        <v>101</v>
      </c>
      <c r="B32" s="168">
        <v>250000</v>
      </c>
      <c r="C32" s="176">
        <v>1520</v>
      </c>
      <c r="D32" s="169">
        <v>0.608</v>
      </c>
      <c r="E32" s="170">
        <v>1520</v>
      </c>
    </row>
    <row r="33" spans="1:5" ht="17.25" customHeight="1">
      <c r="A33" s="826" t="s">
        <v>102</v>
      </c>
      <c r="B33" s="174">
        <v>250000</v>
      </c>
      <c r="C33" s="176">
        <v>1520</v>
      </c>
      <c r="D33" s="175">
        <v>0.608</v>
      </c>
      <c r="E33" s="176">
        <v>1520</v>
      </c>
    </row>
    <row r="34" spans="1:5" ht="17.25" customHeight="1">
      <c r="A34" s="180" t="s">
        <v>4</v>
      </c>
      <c r="B34" s="183">
        <v>121956251</v>
      </c>
      <c r="C34" s="183">
        <v>14160231</v>
      </c>
      <c r="D34" s="169">
        <v>11.610910374737577</v>
      </c>
      <c r="E34" s="170">
        <v>7398944</v>
      </c>
    </row>
    <row r="35" ht="12.75">
      <c r="D35" s="452"/>
    </row>
    <row r="36" ht="18" customHeight="1">
      <c r="D36" s="452"/>
    </row>
    <row r="37" spans="1:18" s="143" customFormat="1" ht="16.5" customHeight="1">
      <c r="A37" s="178" t="s">
        <v>1423</v>
      </c>
      <c r="C37" s="191"/>
      <c r="D37" s="452" t="s">
        <v>1148</v>
      </c>
      <c r="E37" s="191"/>
      <c r="F37" s="192"/>
      <c r="G37" s="192"/>
      <c r="H37" s="191"/>
      <c r="I37" s="191"/>
      <c r="K37" s="193"/>
      <c r="L37" s="160"/>
      <c r="M37" s="160"/>
      <c r="N37" s="160"/>
      <c r="O37" s="160"/>
      <c r="P37" s="160"/>
      <c r="Q37" s="160"/>
      <c r="R37" s="160"/>
    </row>
    <row r="38" spans="1:18" s="143" customFormat="1" ht="12.75">
      <c r="A38" s="178"/>
      <c r="C38" s="191"/>
      <c r="D38" s="452"/>
      <c r="E38" s="156"/>
      <c r="H38" s="191"/>
      <c r="I38" s="191"/>
      <c r="K38" s="193"/>
      <c r="L38" s="160"/>
      <c r="M38" s="160"/>
      <c r="N38" s="160"/>
      <c r="O38" s="160"/>
      <c r="P38" s="160"/>
      <c r="Q38" s="160"/>
      <c r="R38" s="160"/>
    </row>
    <row r="39" spans="1:18" s="143" customFormat="1" ht="12.75">
      <c r="A39" s="178"/>
      <c r="C39" s="191"/>
      <c r="D39" s="452"/>
      <c r="E39" s="156"/>
      <c r="H39" s="191"/>
      <c r="I39" s="191"/>
      <c r="K39" s="193"/>
      <c r="L39" s="160"/>
      <c r="M39" s="160"/>
      <c r="N39" s="160"/>
      <c r="O39" s="160"/>
      <c r="P39" s="160"/>
      <c r="Q39" s="160"/>
      <c r="R39" s="160"/>
    </row>
    <row r="40" spans="1:4" ht="12.75">
      <c r="A40" s="178"/>
      <c r="D40" s="452"/>
    </row>
    <row r="41" spans="1:5" s="164" customFormat="1" ht="11.25">
      <c r="A41" s="361" t="s">
        <v>1250</v>
      </c>
      <c r="B41" s="165"/>
      <c r="C41" s="354"/>
      <c r="D41" s="827"/>
      <c r="E41" s="354"/>
    </row>
    <row r="42" spans="1:5" s="165" customFormat="1" ht="11.25">
      <c r="A42" s="165" t="s">
        <v>1424</v>
      </c>
      <c r="C42" s="354"/>
      <c r="D42" s="827"/>
      <c r="E42" s="354"/>
    </row>
    <row r="43" spans="3:5" s="143" customFormat="1" ht="12.75">
      <c r="C43" s="191"/>
      <c r="E43" s="191"/>
    </row>
  </sheetData>
  <mergeCells count="3">
    <mergeCell ref="A4:E4"/>
    <mergeCell ref="A6:E6"/>
    <mergeCell ref="A2:E2"/>
  </mergeCells>
  <printOptions/>
  <pageMargins left="0.7480314960629921" right="0.7480314960629921" top="0.7874015748031497" bottom="0.7874015748031497" header="0.5118110236220472" footer="0.5118110236220472"/>
  <pageSetup firstPageNumber="58" useFirstPageNumber="1" horizontalDpi="300" verticalDpi="300" orientation="portrait" paperSize="9" r:id="rId3"/>
  <headerFooter alignWithMargins="0">
    <oddFooter>&amp;R&amp;P</oddFooter>
  </headerFooter>
  <legacyDrawing r:id="rId2"/>
</worksheet>
</file>

<file path=xl/worksheets/sheet25.xml><?xml version="1.0" encoding="utf-8"?>
<worksheet xmlns="http://schemas.openxmlformats.org/spreadsheetml/2006/main" xmlns:r="http://schemas.openxmlformats.org/officeDocument/2006/relationships">
  <sheetPr codeName="Sheet1111"/>
  <dimension ref="A1:BH52"/>
  <sheetViews>
    <sheetView workbookViewId="0" topLeftCell="A1">
      <selection activeCell="B4" sqref="B4"/>
    </sheetView>
  </sheetViews>
  <sheetFormatPr defaultColWidth="9.140625" defaultRowHeight="12.75"/>
  <cols>
    <col min="1" max="1" width="33.28125" style="93" customWidth="1"/>
    <col min="2" max="2" width="14.28125" style="93" customWidth="1"/>
    <col min="3" max="3" width="14.421875" style="41" customWidth="1"/>
    <col min="4" max="4" width="13.140625" style="93" customWidth="1"/>
    <col min="5" max="5" width="32.7109375" style="93" hidden="1" customWidth="1"/>
    <col min="6" max="6" width="15.8515625" style="93" hidden="1" customWidth="1"/>
    <col min="7" max="7" width="16.28125" style="93" hidden="1" customWidth="1"/>
    <col min="8" max="8" width="13.28125" style="93" hidden="1" customWidth="1"/>
    <col min="9" max="16384" width="9.140625" style="93" customWidth="1"/>
  </cols>
  <sheetData>
    <row r="1" spans="2:4" s="296" customFormat="1" ht="12.75">
      <c r="B1" s="828"/>
      <c r="C1" s="143"/>
      <c r="D1" s="282" t="s">
        <v>104</v>
      </c>
    </row>
    <row r="2" spans="2:4" s="296" customFormat="1" ht="12.75">
      <c r="B2" s="456" t="s">
        <v>1252</v>
      </c>
      <c r="C2" s="401"/>
      <c r="D2" s="456"/>
    </row>
    <row r="3" spans="2:4" ht="12.75">
      <c r="B3" s="829"/>
      <c r="D3" s="239"/>
    </row>
    <row r="4" spans="2:4" s="567" customFormat="1" ht="15.75" customHeight="1">
      <c r="B4" s="830" t="s">
        <v>105</v>
      </c>
      <c r="C4" s="831"/>
      <c r="D4" s="832"/>
    </row>
    <row r="5" spans="2:4" s="143" customFormat="1" ht="12.75">
      <c r="B5" s="154" t="s">
        <v>106</v>
      </c>
      <c r="C5" s="154"/>
      <c r="D5" s="154"/>
    </row>
    <row r="6" spans="1:4" ht="12.75">
      <c r="A6" s="833"/>
      <c r="B6" s="833"/>
      <c r="C6" s="834"/>
      <c r="D6" s="833"/>
    </row>
    <row r="7" spans="4:8" ht="12.75">
      <c r="D7" s="282" t="s">
        <v>1156</v>
      </c>
      <c r="H7" s="97" t="s">
        <v>107</v>
      </c>
    </row>
    <row r="8" spans="1:8" s="836" customFormat="1" ht="57" customHeight="1">
      <c r="A8" s="835" t="s">
        <v>1103</v>
      </c>
      <c r="B8" s="308" t="s">
        <v>108</v>
      </c>
      <c r="C8" s="414" t="s">
        <v>109</v>
      </c>
      <c r="D8" s="308" t="s">
        <v>110</v>
      </c>
      <c r="E8" s="835" t="s">
        <v>1103</v>
      </c>
      <c r="F8" s="308" t="s">
        <v>108</v>
      </c>
      <c r="G8" s="308" t="s">
        <v>109</v>
      </c>
      <c r="H8" s="308" t="s">
        <v>110</v>
      </c>
    </row>
    <row r="9" spans="1:8" s="839" customFormat="1" ht="11.25" customHeight="1">
      <c r="A9" s="837">
        <v>1</v>
      </c>
      <c r="B9" s="837">
        <v>2</v>
      </c>
      <c r="C9" s="444">
        <v>3</v>
      </c>
      <c r="D9" s="838">
        <v>4</v>
      </c>
      <c r="E9" s="837">
        <v>1</v>
      </c>
      <c r="F9" s="837">
        <v>2</v>
      </c>
      <c r="G9" s="838">
        <v>3</v>
      </c>
      <c r="H9" s="838">
        <v>4</v>
      </c>
    </row>
    <row r="10" spans="1:8" s="343" customFormat="1" ht="12.75">
      <c r="A10" s="840" t="s">
        <v>111</v>
      </c>
      <c r="B10" s="841">
        <v>96774060</v>
      </c>
      <c r="C10" s="841">
        <v>128749161</v>
      </c>
      <c r="D10" s="842">
        <v>31975101</v>
      </c>
      <c r="E10" s="840" t="s">
        <v>111</v>
      </c>
      <c r="F10" s="842">
        <f>F11+F23</f>
        <v>96774</v>
      </c>
      <c r="G10" s="842">
        <f>G11+G23</f>
        <v>128749</v>
      </c>
      <c r="H10" s="842">
        <f aca="true" t="shared" si="0" ref="H10:H17">G10-F10</f>
        <v>31975</v>
      </c>
    </row>
    <row r="11" spans="1:8" s="343" customFormat="1" ht="12.75">
      <c r="A11" s="724" t="s">
        <v>112</v>
      </c>
      <c r="B11" s="170">
        <v>95917925</v>
      </c>
      <c r="C11" s="170">
        <v>128118984</v>
      </c>
      <c r="D11" s="763">
        <v>32201059</v>
      </c>
      <c r="E11" s="724" t="s">
        <v>112</v>
      </c>
      <c r="F11" s="763">
        <f>F12+F20</f>
        <v>95918</v>
      </c>
      <c r="G11" s="763">
        <f>G12+G20</f>
        <v>128119</v>
      </c>
      <c r="H11" s="763">
        <f t="shared" si="0"/>
        <v>32201</v>
      </c>
    </row>
    <row r="12" spans="1:8" s="343" customFormat="1" ht="12.75">
      <c r="A12" s="843" t="s">
        <v>113</v>
      </c>
      <c r="B12" s="170">
        <v>23042615</v>
      </c>
      <c r="C12" s="170">
        <v>11176613</v>
      </c>
      <c r="D12" s="763">
        <v>-11866002</v>
      </c>
      <c r="E12" s="843" t="s">
        <v>113</v>
      </c>
      <c r="F12" s="763">
        <f>SUM(F13:F17)</f>
        <v>23043</v>
      </c>
      <c r="G12" s="763">
        <f>SUM(G13:G17)</f>
        <v>11177</v>
      </c>
      <c r="H12" s="763">
        <f t="shared" si="0"/>
        <v>-11866</v>
      </c>
    </row>
    <row r="13" spans="1:8" s="296" customFormat="1" ht="12.75">
      <c r="A13" s="768" t="s">
        <v>114</v>
      </c>
      <c r="B13" s="765">
        <v>15655799</v>
      </c>
      <c r="C13" s="176">
        <v>6173082</v>
      </c>
      <c r="D13" s="765">
        <v>-9482717</v>
      </c>
      <c r="E13" s="768" t="s">
        <v>114</v>
      </c>
      <c r="F13" s="765">
        <f>ROUND(B13/1000,0)</f>
        <v>15656</v>
      </c>
      <c r="G13" s="765">
        <f>ROUND(C13/1000,0)</f>
        <v>6173</v>
      </c>
      <c r="H13" s="765">
        <f t="shared" si="0"/>
        <v>-9483</v>
      </c>
    </row>
    <row r="14" spans="1:8" s="296" customFormat="1" ht="12.75">
      <c r="A14" s="768" t="s">
        <v>115</v>
      </c>
      <c r="B14" s="765">
        <v>38307</v>
      </c>
      <c r="C14" s="176">
        <v>38604</v>
      </c>
      <c r="D14" s="765">
        <v>297</v>
      </c>
      <c r="E14" s="768" t="s">
        <v>115</v>
      </c>
      <c r="F14" s="765">
        <f>ROUND(B14/1000,0)</f>
        <v>38</v>
      </c>
      <c r="G14" s="765">
        <f>ROUND(C14/1000,0)</f>
        <v>39</v>
      </c>
      <c r="H14" s="765">
        <f t="shared" si="0"/>
        <v>1</v>
      </c>
    </row>
    <row r="15" spans="1:8" s="296" customFormat="1" ht="12.75">
      <c r="A15" s="768" t="s">
        <v>116</v>
      </c>
      <c r="B15" s="765">
        <v>7340437</v>
      </c>
      <c r="C15" s="176">
        <v>4952558</v>
      </c>
      <c r="D15" s="765">
        <v>-2387879</v>
      </c>
      <c r="E15" s="768" t="s">
        <v>116</v>
      </c>
      <c r="F15" s="765">
        <f>ROUND(B15/1000,0)+1</f>
        <v>7341</v>
      </c>
      <c r="G15" s="765">
        <f>ROUND(C15/1000,0)</f>
        <v>4953</v>
      </c>
      <c r="H15" s="765">
        <f t="shared" si="0"/>
        <v>-2388</v>
      </c>
    </row>
    <row r="16" spans="1:8" s="296" customFormat="1" ht="12.75">
      <c r="A16" s="768" t="s">
        <v>117</v>
      </c>
      <c r="B16" s="765">
        <v>6273</v>
      </c>
      <c r="C16" s="176">
        <v>10395</v>
      </c>
      <c r="D16" s="765">
        <v>4122</v>
      </c>
      <c r="E16" s="768" t="s">
        <v>117</v>
      </c>
      <c r="F16" s="765">
        <f>ROUND(B16/1000,0)</f>
        <v>6</v>
      </c>
      <c r="G16" s="765">
        <f>ROUND(C16/1000,0)</f>
        <v>10</v>
      </c>
      <c r="H16" s="765">
        <f t="shared" si="0"/>
        <v>4</v>
      </c>
    </row>
    <row r="17" spans="1:8" s="296" customFormat="1" ht="11.25" customHeight="1">
      <c r="A17" s="768" t="s">
        <v>118</v>
      </c>
      <c r="B17" s="765">
        <v>1799</v>
      </c>
      <c r="C17" s="176">
        <v>1799</v>
      </c>
      <c r="D17" s="765">
        <v>0</v>
      </c>
      <c r="E17" s="768" t="s">
        <v>119</v>
      </c>
      <c r="F17" s="765">
        <f>ROUND(B17/1000,0)</f>
        <v>2</v>
      </c>
      <c r="G17" s="765">
        <f>ROUND(C17/1000,0)</f>
        <v>2</v>
      </c>
      <c r="H17" s="765">
        <f t="shared" si="0"/>
        <v>0</v>
      </c>
    </row>
    <row r="18" spans="1:8" s="296" customFormat="1" ht="11.25" customHeight="1">
      <c r="A18" s="768" t="s">
        <v>120</v>
      </c>
      <c r="B18" s="765"/>
      <c r="C18" s="176">
        <v>75</v>
      </c>
      <c r="D18" s="765">
        <v>75</v>
      </c>
      <c r="E18" s="768"/>
      <c r="F18" s="765"/>
      <c r="G18" s="765"/>
      <c r="H18" s="765"/>
    </row>
    <row r="19" spans="1:8" s="296" customFormat="1" ht="11.25" customHeight="1">
      <c r="A19" s="768" t="s">
        <v>121</v>
      </c>
      <c r="B19" s="765"/>
      <c r="C19" s="176">
        <v>100</v>
      </c>
      <c r="D19" s="765">
        <v>100</v>
      </c>
      <c r="E19" s="768"/>
      <c r="F19" s="765"/>
      <c r="G19" s="765"/>
      <c r="H19" s="765"/>
    </row>
    <row r="20" spans="1:8" s="343" customFormat="1" ht="12.75">
      <c r="A20" s="843" t="s">
        <v>122</v>
      </c>
      <c r="B20" s="170">
        <v>72875310</v>
      </c>
      <c r="C20" s="170">
        <v>116942371</v>
      </c>
      <c r="D20" s="763">
        <v>44067061</v>
      </c>
      <c r="E20" s="843" t="s">
        <v>122</v>
      </c>
      <c r="F20" s="763">
        <f>SUM(F21:F22)</f>
        <v>72875</v>
      </c>
      <c r="G20" s="763">
        <f>SUM(G21:G22)</f>
        <v>116942</v>
      </c>
      <c r="H20" s="763">
        <f aca="true" t="shared" si="1" ref="H20:H25">G20-F20</f>
        <v>44067</v>
      </c>
    </row>
    <row r="21" spans="1:8" s="296" customFormat="1" ht="12.75">
      <c r="A21" s="768" t="s">
        <v>114</v>
      </c>
      <c r="B21" s="765">
        <v>64575310</v>
      </c>
      <c r="C21" s="176">
        <v>103642371</v>
      </c>
      <c r="D21" s="765">
        <v>39067061</v>
      </c>
      <c r="E21" s="768" t="s">
        <v>114</v>
      </c>
      <c r="F21" s="765">
        <f>ROUND(B21/1000,0)</f>
        <v>64575</v>
      </c>
      <c r="G21" s="765">
        <f>ROUND(C21/1000,0)</f>
        <v>103642</v>
      </c>
      <c r="H21" s="765">
        <f t="shared" si="1"/>
        <v>39067</v>
      </c>
    </row>
    <row r="22" spans="1:8" s="296" customFormat="1" ht="11.25" customHeight="1">
      <c r="A22" s="768" t="s">
        <v>118</v>
      </c>
      <c r="B22" s="765">
        <v>8300000</v>
      </c>
      <c r="C22" s="176">
        <v>13300000</v>
      </c>
      <c r="D22" s="765">
        <v>5000000</v>
      </c>
      <c r="E22" s="768" t="s">
        <v>119</v>
      </c>
      <c r="F22" s="765">
        <f>ROUND(B22/1000,0)</f>
        <v>8300</v>
      </c>
      <c r="G22" s="765">
        <f>ROUND(C22/1000,0)</f>
        <v>13300</v>
      </c>
      <c r="H22" s="765">
        <f t="shared" si="1"/>
        <v>5000</v>
      </c>
    </row>
    <row r="23" spans="1:10" s="343" customFormat="1" ht="12.75">
      <c r="A23" s="724" t="s">
        <v>1003</v>
      </c>
      <c r="B23" s="170">
        <v>856135</v>
      </c>
      <c r="C23" s="170">
        <v>630177</v>
      </c>
      <c r="D23" s="763">
        <v>-225958</v>
      </c>
      <c r="E23" s="724" t="s">
        <v>1003</v>
      </c>
      <c r="F23" s="763">
        <f>F24</f>
        <v>856</v>
      </c>
      <c r="G23" s="763">
        <f>G24</f>
        <v>630</v>
      </c>
      <c r="H23" s="763">
        <f t="shared" si="1"/>
        <v>-226</v>
      </c>
      <c r="J23" s="343" t="s">
        <v>1009</v>
      </c>
    </row>
    <row r="24" spans="1:8" s="343" customFormat="1" ht="11.25" customHeight="1">
      <c r="A24" s="843" t="s">
        <v>1004</v>
      </c>
      <c r="B24" s="170">
        <v>856135</v>
      </c>
      <c r="C24" s="170">
        <v>630177</v>
      </c>
      <c r="D24" s="763">
        <v>-225958</v>
      </c>
      <c r="E24" s="843" t="s">
        <v>1004</v>
      </c>
      <c r="F24" s="763">
        <f>SUM(F25:F25)</f>
        <v>856</v>
      </c>
      <c r="G24" s="763">
        <f>SUM(G25:G25)</f>
        <v>630</v>
      </c>
      <c r="H24" s="763">
        <f t="shared" si="1"/>
        <v>-226</v>
      </c>
    </row>
    <row r="25" spans="1:8" s="296" customFormat="1" ht="12.75">
      <c r="A25" s="768" t="s">
        <v>1005</v>
      </c>
      <c r="B25" s="765">
        <v>856135</v>
      </c>
      <c r="C25" s="176">
        <v>630177</v>
      </c>
      <c r="D25" s="765">
        <v>-225958</v>
      </c>
      <c r="E25" s="768" t="s">
        <v>1005</v>
      </c>
      <c r="F25" s="765">
        <f>ROUND(B25/1000,0)</f>
        <v>856</v>
      </c>
      <c r="G25" s="765">
        <f>ROUND(C25/1000,0)</f>
        <v>630</v>
      </c>
      <c r="H25" s="765">
        <f t="shared" si="1"/>
        <v>-226</v>
      </c>
    </row>
    <row r="26" s="296" customFormat="1" ht="12.75">
      <c r="C26" s="143"/>
    </row>
    <row r="27" s="296" customFormat="1" ht="12.75">
      <c r="C27" s="143"/>
    </row>
    <row r="28" spans="1:60" s="196" customFormat="1" ht="12.75" customHeight="1">
      <c r="A28" s="41" t="s">
        <v>1423</v>
      </c>
      <c r="D28" s="37" t="s">
        <v>1148</v>
      </c>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row>
    <row r="29" spans="1:60" s="196" customFormat="1" ht="13.5" customHeight="1">
      <c r="A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row>
    <row r="30" spans="3:8" s="296" customFormat="1" ht="12.75">
      <c r="C30" s="143"/>
      <c r="E30" s="296" t="s">
        <v>1006</v>
      </c>
      <c r="G30" s="640" t="s">
        <v>1007</v>
      </c>
      <c r="H30" s="640"/>
    </row>
    <row r="31" s="296" customFormat="1" ht="12.75">
      <c r="C31" s="143"/>
    </row>
    <row r="32" s="296" customFormat="1" ht="12.75">
      <c r="C32" s="143"/>
    </row>
    <row r="33" s="296" customFormat="1" ht="12.75">
      <c r="C33" s="143"/>
    </row>
    <row r="43" spans="3:5" s="296" customFormat="1" ht="12.75">
      <c r="C43" s="143"/>
      <c r="E43" s="296" t="s">
        <v>1250</v>
      </c>
    </row>
    <row r="44" spans="3:5" s="296" customFormat="1" ht="12.75">
      <c r="C44" s="143"/>
      <c r="E44" s="296" t="s">
        <v>1008</v>
      </c>
    </row>
    <row r="51" ht="12.75">
      <c r="A51" s="296" t="s">
        <v>1250</v>
      </c>
    </row>
    <row r="52" ht="12.75">
      <c r="A52" s="296" t="s">
        <v>1424</v>
      </c>
    </row>
  </sheetData>
  <mergeCells count="1">
    <mergeCell ref="G30:H30"/>
  </mergeCells>
  <printOptions horizontalCentered="1"/>
  <pageMargins left="1.3385826771653544" right="0.7480314960629921" top="0.984251968503937" bottom="0.984251968503937" header="0.5118110236220472" footer="0.5118110236220472"/>
  <pageSetup firstPageNumber="59" useFirstPageNumber="1" horizontalDpi="600" verticalDpi="600" orientation="portrait" paperSize="9" r:id="rId1"/>
  <headerFooter alignWithMargins="0">
    <oddFooter>&amp;R&amp;8&amp;P</oddFooter>
  </headerFooter>
</worksheet>
</file>

<file path=xl/worksheets/sheet26.xml><?xml version="1.0" encoding="utf-8"?>
<worksheet xmlns="http://schemas.openxmlformats.org/spreadsheetml/2006/main" xmlns:r="http://schemas.openxmlformats.org/officeDocument/2006/relationships">
  <dimension ref="A1:D436"/>
  <sheetViews>
    <sheetView workbookViewId="0" topLeftCell="A1">
      <selection activeCell="A12" sqref="A12"/>
    </sheetView>
  </sheetViews>
  <sheetFormatPr defaultColWidth="9.140625" defaultRowHeight="9.75" customHeight="1"/>
  <cols>
    <col min="1" max="1" width="58.28125" style="883" customWidth="1"/>
    <col min="2" max="2" width="12.28125" style="883" customWidth="1"/>
    <col min="3" max="3" width="12.8515625" style="883" customWidth="1"/>
    <col min="4" max="4" width="12.00390625" style="884" customWidth="1"/>
    <col min="5" max="16384" width="9.140625" style="143" customWidth="1"/>
  </cols>
  <sheetData>
    <row r="1" spans="1:4" s="153" customFormat="1" ht="15.75">
      <c r="A1" s="844"/>
      <c r="B1" s="844"/>
      <c r="C1" s="844"/>
      <c r="D1" s="845" t="s">
        <v>1010</v>
      </c>
    </row>
    <row r="2" spans="1:4" s="153" customFormat="1" ht="9.75" customHeight="1">
      <c r="A2" s="844"/>
      <c r="B2" s="844"/>
      <c r="C2" s="844"/>
      <c r="D2" s="846"/>
    </row>
    <row r="3" spans="1:4" ht="12.75">
      <c r="A3" s="911" t="s">
        <v>1252</v>
      </c>
      <c r="B3" s="911"/>
      <c r="C3" s="911"/>
      <c r="D3" s="911"/>
    </row>
    <row r="4" spans="1:4" ht="12.75">
      <c r="A4" s="401"/>
      <c r="B4" s="401"/>
      <c r="C4" s="401"/>
      <c r="D4" s="401"/>
    </row>
    <row r="5" spans="1:4" s="153" customFormat="1" ht="13.5" customHeight="1">
      <c r="A5" s="671" t="s">
        <v>1011</v>
      </c>
      <c r="B5" s="671"/>
      <c r="C5" s="671"/>
      <c r="D5" s="671"/>
    </row>
    <row r="6" spans="1:4" s="153" customFormat="1" ht="14.25" customHeight="1">
      <c r="A6" s="544" t="s">
        <v>1254</v>
      </c>
      <c r="B6" s="544"/>
      <c r="C6" s="544"/>
      <c r="D6" s="544"/>
    </row>
    <row r="7" spans="1:4" ht="9.75" customHeight="1">
      <c r="A7" s="537"/>
      <c r="B7" s="143"/>
      <c r="C7" s="143"/>
      <c r="D7" s="143"/>
    </row>
    <row r="8" spans="1:4" ht="15.75" customHeight="1">
      <c r="A8" s="537"/>
      <c r="B8" s="143"/>
      <c r="C8" s="143"/>
      <c r="D8" s="401" t="s">
        <v>1012</v>
      </c>
    </row>
    <row r="9" spans="1:4" ht="36" customHeight="1">
      <c r="A9" s="847" t="s">
        <v>1103</v>
      </c>
      <c r="B9" s="847" t="s">
        <v>425</v>
      </c>
      <c r="C9" s="848" t="s">
        <v>1158</v>
      </c>
      <c r="D9" s="847" t="s">
        <v>1107</v>
      </c>
    </row>
    <row r="10" spans="1:4" ht="9" customHeight="1">
      <c r="A10" s="847">
        <v>1</v>
      </c>
      <c r="B10" s="847">
        <v>2</v>
      </c>
      <c r="C10" s="848">
        <v>3</v>
      </c>
      <c r="D10" s="847">
        <v>4</v>
      </c>
    </row>
    <row r="11" spans="1:4" ht="12.75" customHeight="1">
      <c r="A11" s="849" t="s">
        <v>1013</v>
      </c>
      <c r="B11" s="850">
        <v>-12894882</v>
      </c>
      <c r="C11" s="850">
        <v>-3339283</v>
      </c>
      <c r="D11" s="851">
        <v>-205725</v>
      </c>
    </row>
    <row r="12" spans="1:4" ht="13.5">
      <c r="A12" s="852" t="s">
        <v>1014</v>
      </c>
      <c r="B12" s="852">
        <v>34867747</v>
      </c>
      <c r="C12" s="852">
        <v>1527283</v>
      </c>
      <c r="D12" s="853">
        <v>896809</v>
      </c>
    </row>
    <row r="13" spans="1:4" ht="12.75">
      <c r="A13" s="854" t="s">
        <v>1015</v>
      </c>
      <c r="B13" s="854">
        <v>2154401</v>
      </c>
      <c r="C13" s="854">
        <v>243719</v>
      </c>
      <c r="D13" s="853">
        <v>159943</v>
      </c>
    </row>
    <row r="14" spans="1:4" ht="12.75">
      <c r="A14" s="854" t="s">
        <v>1016</v>
      </c>
      <c r="B14" s="854">
        <v>2154401</v>
      </c>
      <c r="C14" s="854">
        <v>243719</v>
      </c>
      <c r="D14" s="853">
        <v>159943</v>
      </c>
    </row>
    <row r="15" spans="1:4" ht="12.75">
      <c r="A15" s="855" t="s">
        <v>1017</v>
      </c>
      <c r="B15" s="856"/>
      <c r="C15" s="856"/>
      <c r="D15" s="853">
        <v>0</v>
      </c>
    </row>
    <row r="16" spans="1:4" ht="12.75">
      <c r="A16" s="857" t="s">
        <v>1018</v>
      </c>
      <c r="B16" s="857">
        <v>1140300</v>
      </c>
      <c r="C16" s="857">
        <v>138635</v>
      </c>
      <c r="D16" s="853">
        <v>68250</v>
      </c>
    </row>
    <row r="17" spans="1:4" ht="12.75">
      <c r="A17" s="857" t="s">
        <v>1019</v>
      </c>
      <c r="B17" s="857">
        <v>1014101</v>
      </c>
      <c r="C17" s="857">
        <v>105084</v>
      </c>
      <c r="D17" s="853">
        <v>91693</v>
      </c>
    </row>
    <row r="18" spans="1:4" ht="12.75">
      <c r="A18" s="858" t="s">
        <v>1020</v>
      </c>
      <c r="B18" s="857">
        <v>0</v>
      </c>
      <c r="C18" s="857">
        <v>0</v>
      </c>
      <c r="D18" s="853">
        <v>0</v>
      </c>
    </row>
    <row r="19" spans="1:4" ht="12.75">
      <c r="A19" s="859" t="s">
        <v>1021</v>
      </c>
      <c r="B19" s="854">
        <v>32713346</v>
      </c>
      <c r="C19" s="854">
        <v>1283564</v>
      </c>
      <c r="D19" s="853">
        <v>736866</v>
      </c>
    </row>
    <row r="20" spans="1:4" ht="12.75">
      <c r="A20" s="859" t="s">
        <v>1022</v>
      </c>
      <c r="B20" s="854">
        <v>27063250</v>
      </c>
      <c r="C20" s="854">
        <v>887540</v>
      </c>
      <c r="D20" s="853">
        <v>520640</v>
      </c>
    </row>
    <row r="21" spans="1:4" ht="15.75" customHeight="1">
      <c r="A21" s="857" t="s">
        <v>1023</v>
      </c>
      <c r="B21" s="857">
        <v>1152348</v>
      </c>
      <c r="C21" s="857">
        <v>0</v>
      </c>
      <c r="D21" s="853">
        <v>0</v>
      </c>
    </row>
    <row r="22" spans="1:4" ht="24.75" customHeight="1">
      <c r="A22" s="860" t="s">
        <v>1024</v>
      </c>
      <c r="B22" s="861">
        <v>300000</v>
      </c>
      <c r="C22" s="857">
        <v>0</v>
      </c>
      <c r="D22" s="853">
        <v>0</v>
      </c>
    </row>
    <row r="23" spans="1:4" ht="24.75" customHeight="1">
      <c r="A23" s="860" t="s">
        <v>1025</v>
      </c>
      <c r="B23" s="861">
        <v>200000</v>
      </c>
      <c r="C23" s="857">
        <v>0</v>
      </c>
      <c r="D23" s="853">
        <v>0</v>
      </c>
    </row>
    <row r="24" spans="1:4" ht="12.75" customHeight="1">
      <c r="A24" s="860" t="s">
        <v>1026</v>
      </c>
      <c r="B24" s="861">
        <v>672000</v>
      </c>
      <c r="C24" s="862">
        <v>0</v>
      </c>
      <c r="D24" s="853">
        <v>0</v>
      </c>
    </row>
    <row r="25" spans="1:4" ht="24.75" customHeight="1">
      <c r="A25" s="863" t="s">
        <v>1027</v>
      </c>
      <c r="B25" s="861">
        <v>100000</v>
      </c>
      <c r="C25" s="853">
        <v>0</v>
      </c>
      <c r="D25" s="853">
        <v>0</v>
      </c>
    </row>
    <row r="26" spans="1:4" ht="12.75" customHeight="1">
      <c r="A26" s="863" t="s">
        <v>1028</v>
      </c>
      <c r="B26" s="861">
        <v>120000</v>
      </c>
      <c r="C26" s="853">
        <v>0</v>
      </c>
      <c r="D26" s="853">
        <v>0</v>
      </c>
    </row>
    <row r="27" spans="1:4" ht="24.75" customHeight="1">
      <c r="A27" s="863" t="s">
        <v>1029</v>
      </c>
      <c r="B27" s="861">
        <v>75000</v>
      </c>
      <c r="C27" s="856">
        <v>0</v>
      </c>
      <c r="D27" s="853">
        <v>0</v>
      </c>
    </row>
    <row r="28" spans="1:4" ht="24.75" customHeight="1">
      <c r="A28" s="863" t="s">
        <v>1030</v>
      </c>
      <c r="B28" s="861">
        <v>75000</v>
      </c>
      <c r="C28" s="856">
        <v>0</v>
      </c>
      <c r="D28" s="853">
        <v>0</v>
      </c>
    </row>
    <row r="29" spans="1:4" ht="24.75" customHeight="1">
      <c r="A29" s="863" t="s">
        <v>1031</v>
      </c>
      <c r="B29" s="861">
        <v>100000</v>
      </c>
      <c r="C29" s="853">
        <v>0</v>
      </c>
      <c r="D29" s="853">
        <v>0</v>
      </c>
    </row>
    <row r="30" spans="1:4" ht="24.75" customHeight="1">
      <c r="A30" s="863" t="s">
        <v>1032</v>
      </c>
      <c r="B30" s="861">
        <v>35000</v>
      </c>
      <c r="C30" s="853">
        <v>0</v>
      </c>
      <c r="D30" s="853">
        <v>0</v>
      </c>
    </row>
    <row r="31" spans="1:4" ht="24.75" customHeight="1">
      <c r="A31" s="863" t="s">
        <v>1033</v>
      </c>
      <c r="B31" s="861">
        <v>17000</v>
      </c>
      <c r="C31" s="853">
        <v>0</v>
      </c>
      <c r="D31" s="853">
        <v>0</v>
      </c>
    </row>
    <row r="32" spans="1:4" ht="24.75" customHeight="1">
      <c r="A32" s="863" t="s">
        <v>1034</v>
      </c>
      <c r="B32" s="861">
        <v>150000</v>
      </c>
      <c r="C32" s="853">
        <v>0</v>
      </c>
      <c r="D32" s="853">
        <v>0</v>
      </c>
    </row>
    <row r="33" spans="1:4" ht="12.75" customHeight="1">
      <c r="A33" s="857" t="s">
        <v>1035</v>
      </c>
      <c r="B33" s="861">
        <v>24738902</v>
      </c>
      <c r="C33" s="853">
        <v>887540</v>
      </c>
      <c r="D33" s="853">
        <v>520640</v>
      </c>
    </row>
    <row r="34" spans="1:4" ht="12.75" customHeight="1">
      <c r="A34" s="857" t="s">
        <v>1036</v>
      </c>
      <c r="B34" s="864" t="s">
        <v>1110</v>
      </c>
      <c r="C34" s="853">
        <v>38148</v>
      </c>
      <c r="D34" s="853">
        <v>38148</v>
      </c>
    </row>
    <row r="35" spans="1:4" ht="12.75" customHeight="1">
      <c r="A35" s="857" t="s">
        <v>1037</v>
      </c>
      <c r="B35" s="864" t="s">
        <v>1110</v>
      </c>
      <c r="C35" s="853">
        <v>8597</v>
      </c>
      <c r="D35" s="853">
        <v>8597</v>
      </c>
    </row>
    <row r="36" spans="1:4" ht="12.75" customHeight="1">
      <c r="A36" s="857" t="s">
        <v>1038</v>
      </c>
      <c r="B36" s="864" t="s">
        <v>1110</v>
      </c>
      <c r="C36" s="853">
        <v>6900</v>
      </c>
      <c r="D36" s="853">
        <v>0</v>
      </c>
    </row>
    <row r="37" spans="1:4" ht="12.75" customHeight="1">
      <c r="A37" s="857" t="s">
        <v>1039</v>
      </c>
      <c r="B37" s="864" t="s">
        <v>1110</v>
      </c>
      <c r="C37" s="853">
        <v>25000</v>
      </c>
      <c r="D37" s="853">
        <v>25000</v>
      </c>
    </row>
    <row r="38" spans="1:4" ht="12.75" customHeight="1">
      <c r="A38" s="857" t="s">
        <v>1040</v>
      </c>
      <c r="B38" s="864" t="s">
        <v>1110</v>
      </c>
      <c r="C38" s="853">
        <v>20000</v>
      </c>
      <c r="D38" s="853">
        <v>0</v>
      </c>
    </row>
    <row r="39" spans="1:4" ht="12.75" customHeight="1">
      <c r="A39" s="857" t="s">
        <v>1041</v>
      </c>
      <c r="B39" s="864" t="s">
        <v>1110</v>
      </c>
      <c r="C39" s="853">
        <v>45000</v>
      </c>
      <c r="D39" s="853">
        <v>45000</v>
      </c>
    </row>
    <row r="40" spans="1:4" ht="12.75" customHeight="1">
      <c r="A40" s="857" t="s">
        <v>1042</v>
      </c>
      <c r="B40" s="864" t="s">
        <v>1110</v>
      </c>
      <c r="C40" s="853">
        <v>50000</v>
      </c>
      <c r="D40" s="853">
        <v>50000</v>
      </c>
    </row>
    <row r="41" spans="1:4" ht="12.75" customHeight="1">
      <c r="A41" s="857" t="s">
        <v>1043</v>
      </c>
      <c r="B41" s="864" t="s">
        <v>1110</v>
      </c>
      <c r="C41" s="853">
        <v>15000</v>
      </c>
      <c r="D41" s="853">
        <v>0</v>
      </c>
    </row>
    <row r="42" spans="1:4" ht="12.75" customHeight="1">
      <c r="A42" s="857" t="s">
        <v>1044</v>
      </c>
      <c r="B42" s="864" t="s">
        <v>1110</v>
      </c>
      <c r="C42" s="853">
        <v>5000</v>
      </c>
      <c r="D42" s="853">
        <v>5000</v>
      </c>
    </row>
    <row r="43" spans="1:4" ht="12.75" customHeight="1">
      <c r="A43" s="857" t="s">
        <v>1045</v>
      </c>
      <c r="B43" s="864" t="s">
        <v>1110</v>
      </c>
      <c r="C43" s="853">
        <v>34783</v>
      </c>
      <c r="D43" s="853">
        <v>34783</v>
      </c>
    </row>
    <row r="44" spans="1:4" ht="12.75" customHeight="1">
      <c r="A44" s="857" t="s">
        <v>1046</v>
      </c>
      <c r="B44" s="864" t="s">
        <v>1110</v>
      </c>
      <c r="C44" s="853">
        <v>1443</v>
      </c>
      <c r="D44" s="853">
        <v>1443</v>
      </c>
    </row>
    <row r="45" spans="1:4" ht="12.75" customHeight="1">
      <c r="A45" s="857" t="s">
        <v>1047</v>
      </c>
      <c r="B45" s="864" t="s">
        <v>1110</v>
      </c>
      <c r="C45" s="853">
        <v>12000</v>
      </c>
      <c r="D45" s="853">
        <v>12000</v>
      </c>
    </row>
    <row r="46" spans="1:4" ht="12.75" customHeight="1">
      <c r="A46" s="857" t="s">
        <v>1048</v>
      </c>
      <c r="B46" s="864" t="s">
        <v>1110</v>
      </c>
      <c r="C46" s="853">
        <v>11669</v>
      </c>
      <c r="D46" s="853">
        <v>11669</v>
      </c>
    </row>
    <row r="47" spans="1:4" ht="12.75" customHeight="1">
      <c r="A47" s="857" t="s">
        <v>1049</v>
      </c>
      <c r="B47" s="864" t="s">
        <v>1110</v>
      </c>
      <c r="C47" s="853">
        <v>50000</v>
      </c>
      <c r="D47" s="853">
        <v>0</v>
      </c>
    </row>
    <row r="48" spans="1:4" ht="12.75" customHeight="1">
      <c r="A48" s="857" t="s">
        <v>1050</v>
      </c>
      <c r="B48" s="864" t="s">
        <v>1110</v>
      </c>
      <c r="C48" s="853">
        <v>250000</v>
      </c>
      <c r="D48" s="853">
        <v>250000</v>
      </c>
    </row>
    <row r="49" spans="1:4" ht="12.75" customHeight="1">
      <c r="A49" s="857" t="s">
        <v>1051</v>
      </c>
      <c r="B49" s="864" t="s">
        <v>1110</v>
      </c>
      <c r="C49" s="853">
        <v>12000</v>
      </c>
      <c r="D49" s="853">
        <v>12000</v>
      </c>
    </row>
    <row r="50" spans="1:4" ht="12.75" customHeight="1">
      <c r="A50" s="857" t="s">
        <v>1052</v>
      </c>
      <c r="B50" s="864" t="s">
        <v>1110</v>
      </c>
      <c r="C50" s="853">
        <v>27000</v>
      </c>
      <c r="D50" s="853">
        <v>27000</v>
      </c>
    </row>
    <row r="51" spans="1:4" ht="12.75" customHeight="1">
      <c r="A51" s="857" t="s">
        <v>1053</v>
      </c>
      <c r="B51" s="864" t="s">
        <v>1110</v>
      </c>
      <c r="C51" s="853">
        <v>25000</v>
      </c>
      <c r="D51" s="853">
        <v>0</v>
      </c>
    </row>
    <row r="52" spans="1:4" ht="12.75" customHeight="1">
      <c r="A52" s="857" t="s">
        <v>1054</v>
      </c>
      <c r="B52" s="864" t="s">
        <v>1110</v>
      </c>
      <c r="C52" s="853">
        <v>250000</v>
      </c>
      <c r="D52" s="853">
        <v>0</v>
      </c>
    </row>
    <row r="53" spans="1:4" ht="12" customHeight="1">
      <c r="A53" s="865" t="s">
        <v>1055</v>
      </c>
      <c r="B53" s="854">
        <v>5650096</v>
      </c>
      <c r="C53" s="854">
        <v>396024</v>
      </c>
      <c r="D53" s="853">
        <v>216226</v>
      </c>
    </row>
    <row r="54" spans="1:4" ht="14.25" customHeight="1">
      <c r="A54" s="866" t="s">
        <v>1056</v>
      </c>
      <c r="B54" s="862"/>
      <c r="C54" s="862"/>
      <c r="D54" s="853">
        <v>0</v>
      </c>
    </row>
    <row r="55" spans="1:4" ht="24.75" customHeight="1">
      <c r="A55" s="867" t="s">
        <v>1057</v>
      </c>
      <c r="B55" s="861">
        <v>358000</v>
      </c>
      <c r="C55" s="868">
        <v>179798</v>
      </c>
      <c r="D55" s="853">
        <v>0</v>
      </c>
    </row>
    <row r="56" spans="1:4" ht="24.75" customHeight="1">
      <c r="A56" s="867" t="s">
        <v>1058</v>
      </c>
      <c r="B56" s="861">
        <v>159000</v>
      </c>
      <c r="C56" s="868">
        <v>125109</v>
      </c>
      <c r="D56" s="853">
        <v>125109</v>
      </c>
    </row>
    <row r="57" spans="1:4" ht="24.75" customHeight="1">
      <c r="A57" s="867" t="s">
        <v>1059</v>
      </c>
      <c r="B57" s="861">
        <v>52000</v>
      </c>
      <c r="C57" s="868">
        <v>0</v>
      </c>
      <c r="D57" s="853">
        <v>0</v>
      </c>
    </row>
    <row r="58" spans="1:4" ht="24.75" customHeight="1">
      <c r="A58" s="867" t="s">
        <v>1060</v>
      </c>
      <c r="B58" s="861">
        <v>500000</v>
      </c>
      <c r="C58" s="868">
        <v>0</v>
      </c>
      <c r="D58" s="853">
        <v>0</v>
      </c>
    </row>
    <row r="59" spans="1:4" ht="24.75" customHeight="1">
      <c r="A59" s="867" t="s">
        <v>1061</v>
      </c>
      <c r="B59" s="861">
        <v>1259000</v>
      </c>
      <c r="C59" s="868">
        <v>0</v>
      </c>
      <c r="D59" s="853">
        <v>0</v>
      </c>
    </row>
    <row r="60" spans="1:4" ht="24.75" customHeight="1">
      <c r="A60" s="867" t="s">
        <v>1062</v>
      </c>
      <c r="B60" s="861">
        <v>1643000</v>
      </c>
      <c r="C60" s="868">
        <v>0</v>
      </c>
      <c r="D60" s="853">
        <v>0</v>
      </c>
    </row>
    <row r="61" spans="1:4" ht="12.75" customHeight="1">
      <c r="A61" s="866" t="s">
        <v>1063</v>
      </c>
      <c r="B61" s="862">
        <v>0</v>
      </c>
      <c r="C61" s="862">
        <v>0</v>
      </c>
      <c r="D61" s="853">
        <v>0</v>
      </c>
    </row>
    <row r="62" spans="1:4" ht="24.75" customHeight="1">
      <c r="A62" s="867" t="s">
        <v>1064</v>
      </c>
      <c r="B62" s="861">
        <v>656000</v>
      </c>
      <c r="C62" s="868">
        <v>0</v>
      </c>
      <c r="D62" s="853">
        <v>0</v>
      </c>
    </row>
    <row r="63" spans="1:4" ht="24.75" customHeight="1">
      <c r="A63" s="869" t="s">
        <v>1065</v>
      </c>
      <c r="B63" s="861">
        <v>149000</v>
      </c>
      <c r="C63" s="868">
        <v>0</v>
      </c>
      <c r="D63" s="853">
        <v>0</v>
      </c>
    </row>
    <row r="64" spans="1:4" ht="12.75" customHeight="1">
      <c r="A64" s="869" t="s">
        <v>1066</v>
      </c>
      <c r="B64" s="861">
        <v>202000</v>
      </c>
      <c r="C64" s="868">
        <v>0</v>
      </c>
      <c r="D64" s="853">
        <v>0</v>
      </c>
    </row>
    <row r="65" spans="1:4" ht="12.75" customHeight="1">
      <c r="A65" s="869" t="s">
        <v>1067</v>
      </c>
      <c r="B65" s="861">
        <v>50000</v>
      </c>
      <c r="C65" s="868">
        <v>0</v>
      </c>
      <c r="D65" s="853">
        <v>0</v>
      </c>
    </row>
    <row r="66" spans="1:4" ht="12.75" customHeight="1">
      <c r="A66" s="869" t="s">
        <v>1068</v>
      </c>
      <c r="B66" s="862">
        <v>0</v>
      </c>
      <c r="C66" s="868">
        <v>11863</v>
      </c>
      <c r="D66" s="853">
        <v>11863</v>
      </c>
    </row>
    <row r="67" spans="1:4" ht="12.75" customHeight="1">
      <c r="A67" s="869" t="s">
        <v>1069</v>
      </c>
      <c r="B67" s="862">
        <v>0</v>
      </c>
      <c r="C67" s="868">
        <v>38729</v>
      </c>
      <c r="D67" s="853">
        <v>38729</v>
      </c>
    </row>
    <row r="68" spans="1:4" ht="12.75" customHeight="1">
      <c r="A68" s="869" t="s">
        <v>1070</v>
      </c>
      <c r="B68" s="862">
        <v>0</v>
      </c>
      <c r="C68" s="868">
        <v>40525</v>
      </c>
      <c r="D68" s="853">
        <v>40525</v>
      </c>
    </row>
    <row r="69" spans="1:4" ht="24.75" customHeight="1">
      <c r="A69" s="866" t="s">
        <v>1071</v>
      </c>
      <c r="B69" s="861">
        <v>622096</v>
      </c>
      <c r="C69" s="868">
        <v>0</v>
      </c>
      <c r="D69" s="853">
        <v>0</v>
      </c>
    </row>
    <row r="70" spans="1:4" ht="12.75" customHeight="1">
      <c r="A70" s="866" t="s">
        <v>1072</v>
      </c>
      <c r="B70" s="861"/>
      <c r="C70" s="868"/>
      <c r="D70" s="853">
        <v>0</v>
      </c>
    </row>
    <row r="71" spans="1:4" ht="12.75" customHeight="1">
      <c r="A71" s="852" t="s">
        <v>1073</v>
      </c>
      <c r="B71" s="852">
        <v>47762629</v>
      </c>
      <c r="C71" s="852">
        <v>4866566</v>
      </c>
      <c r="D71" s="853">
        <v>1102534</v>
      </c>
    </row>
    <row r="72" spans="1:4" ht="12.75">
      <c r="A72" s="855" t="s">
        <v>1074</v>
      </c>
      <c r="B72" s="854">
        <v>7778063</v>
      </c>
      <c r="C72" s="854">
        <v>644956</v>
      </c>
      <c r="D72" s="853">
        <v>516577</v>
      </c>
    </row>
    <row r="73" spans="1:4" ht="12.75">
      <c r="A73" s="855" t="s">
        <v>1075</v>
      </c>
      <c r="B73" s="854">
        <v>1692517</v>
      </c>
      <c r="C73" s="854">
        <v>45632</v>
      </c>
      <c r="D73" s="853">
        <v>18919</v>
      </c>
    </row>
    <row r="74" spans="1:4" ht="12.75">
      <c r="A74" s="870" t="s">
        <v>1017</v>
      </c>
      <c r="B74" s="856"/>
      <c r="C74" s="868"/>
      <c r="D74" s="853">
        <v>0</v>
      </c>
    </row>
    <row r="75" spans="1:4" ht="12.75">
      <c r="A75" s="860" t="s">
        <v>1076</v>
      </c>
      <c r="B75" s="856">
        <v>901330</v>
      </c>
      <c r="C75" s="868">
        <v>43902</v>
      </c>
      <c r="D75" s="853">
        <v>18087</v>
      </c>
    </row>
    <row r="76" spans="1:4" ht="12.75">
      <c r="A76" s="860" t="s">
        <v>1077</v>
      </c>
      <c r="B76" s="856">
        <v>352193</v>
      </c>
      <c r="C76" s="868">
        <v>0</v>
      </c>
      <c r="D76" s="853">
        <v>0</v>
      </c>
    </row>
    <row r="77" spans="1:4" ht="12.75">
      <c r="A77" s="860" t="s">
        <v>1078</v>
      </c>
      <c r="B77" s="856">
        <v>369994</v>
      </c>
      <c r="C77" s="868">
        <v>1730</v>
      </c>
      <c r="D77" s="853">
        <v>832</v>
      </c>
    </row>
    <row r="78" spans="1:4" ht="12.75">
      <c r="A78" s="860" t="s">
        <v>1077</v>
      </c>
      <c r="B78" s="856">
        <v>69000</v>
      </c>
      <c r="C78" s="868">
        <v>0</v>
      </c>
      <c r="D78" s="853">
        <v>0</v>
      </c>
    </row>
    <row r="79" spans="1:4" ht="12.75">
      <c r="A79" s="870" t="s">
        <v>1079</v>
      </c>
      <c r="B79" s="856">
        <v>6085546</v>
      </c>
      <c r="C79" s="856">
        <v>599324</v>
      </c>
      <c r="D79" s="853">
        <v>497658</v>
      </c>
    </row>
    <row r="80" spans="1:4" ht="12" customHeight="1">
      <c r="A80" s="870" t="s">
        <v>1080</v>
      </c>
      <c r="B80" s="856"/>
      <c r="C80" s="868"/>
      <c r="D80" s="853">
        <v>0</v>
      </c>
    </row>
    <row r="81" spans="1:4" ht="12" customHeight="1">
      <c r="A81" s="860" t="s">
        <v>1081</v>
      </c>
      <c r="B81" s="856">
        <v>4643700</v>
      </c>
      <c r="C81" s="868">
        <v>558407</v>
      </c>
      <c r="D81" s="853">
        <v>456741</v>
      </c>
    </row>
    <row r="82" spans="1:4" ht="12" customHeight="1">
      <c r="A82" s="870" t="s">
        <v>1082</v>
      </c>
      <c r="B82" s="856"/>
      <c r="C82" s="868"/>
      <c r="D82" s="853">
        <v>0</v>
      </c>
    </row>
    <row r="83" spans="1:4" ht="12" customHeight="1">
      <c r="A83" s="860" t="s">
        <v>1083</v>
      </c>
      <c r="B83" s="856">
        <v>1240209</v>
      </c>
      <c r="C83" s="868">
        <v>0</v>
      </c>
      <c r="D83" s="853">
        <v>0</v>
      </c>
    </row>
    <row r="84" spans="1:4" ht="12" customHeight="1">
      <c r="A84" s="860" t="s">
        <v>1084</v>
      </c>
      <c r="B84" s="856">
        <v>180480</v>
      </c>
      <c r="C84" s="868">
        <v>40917</v>
      </c>
      <c r="D84" s="853">
        <v>40917</v>
      </c>
    </row>
    <row r="85" spans="1:4" ht="12" customHeight="1">
      <c r="A85" s="870" t="s">
        <v>1085</v>
      </c>
      <c r="B85" s="856"/>
      <c r="C85" s="856"/>
      <c r="D85" s="853">
        <v>0</v>
      </c>
    </row>
    <row r="86" spans="1:4" ht="12" customHeight="1">
      <c r="A86" s="860" t="s">
        <v>1086</v>
      </c>
      <c r="B86" s="856">
        <v>21157</v>
      </c>
      <c r="C86" s="856">
        <v>0</v>
      </c>
      <c r="D86" s="853">
        <v>0</v>
      </c>
    </row>
    <row r="87" spans="1:4" ht="12" customHeight="1">
      <c r="A87" s="80" t="s">
        <v>1087</v>
      </c>
      <c r="B87" s="871">
        <v>23718294</v>
      </c>
      <c r="C87" s="871">
        <v>3000000</v>
      </c>
      <c r="D87" s="853">
        <v>0</v>
      </c>
    </row>
    <row r="88" spans="1:4" ht="12.75">
      <c r="A88" s="870" t="s">
        <v>1088</v>
      </c>
      <c r="B88" s="856"/>
      <c r="C88" s="868"/>
      <c r="D88" s="853">
        <v>0</v>
      </c>
    </row>
    <row r="89" spans="1:4" ht="12" customHeight="1">
      <c r="A89" s="860" t="s">
        <v>1089</v>
      </c>
      <c r="B89" s="872">
        <v>697918</v>
      </c>
      <c r="C89" s="868">
        <v>0</v>
      </c>
      <c r="D89" s="853">
        <v>0</v>
      </c>
    </row>
    <row r="90" spans="1:4" ht="12.75">
      <c r="A90" s="860" t="s">
        <v>1090</v>
      </c>
      <c r="B90" s="872">
        <v>20988282</v>
      </c>
      <c r="C90" s="868">
        <v>3000000</v>
      </c>
      <c r="D90" s="853">
        <v>0</v>
      </c>
    </row>
    <row r="91" spans="1:4" ht="12.75">
      <c r="A91" s="860" t="s">
        <v>1091</v>
      </c>
      <c r="B91" s="872">
        <v>2032094</v>
      </c>
      <c r="C91" s="868">
        <v>0</v>
      </c>
      <c r="D91" s="853">
        <v>0</v>
      </c>
    </row>
    <row r="92" spans="1:4" ht="12.75">
      <c r="A92" s="855" t="s">
        <v>1092</v>
      </c>
      <c r="B92" s="873">
        <v>12298645</v>
      </c>
      <c r="C92" s="873">
        <v>776689</v>
      </c>
      <c r="D92" s="853">
        <v>273192</v>
      </c>
    </row>
    <row r="93" spans="1:4" ht="12.75">
      <c r="A93" s="855" t="s">
        <v>1093</v>
      </c>
      <c r="B93" s="854">
        <v>11779332</v>
      </c>
      <c r="C93" s="854">
        <v>734493</v>
      </c>
      <c r="D93" s="853">
        <v>232984</v>
      </c>
    </row>
    <row r="94" spans="1:4" ht="12.75">
      <c r="A94" s="860" t="s">
        <v>1094</v>
      </c>
      <c r="B94" s="856">
        <v>152348</v>
      </c>
      <c r="C94" s="868">
        <v>19120</v>
      </c>
      <c r="D94" s="853">
        <v>7650</v>
      </c>
    </row>
    <row r="95" spans="1:4" ht="12.75">
      <c r="A95" s="860" t="s">
        <v>1095</v>
      </c>
      <c r="B95" s="864" t="s">
        <v>1110</v>
      </c>
      <c r="C95" s="868">
        <v>905</v>
      </c>
      <c r="D95" s="853">
        <v>0</v>
      </c>
    </row>
    <row r="96" spans="1:4" ht="12.75">
      <c r="A96" s="860" t="s">
        <v>1096</v>
      </c>
      <c r="B96" s="864" t="s">
        <v>1110</v>
      </c>
      <c r="C96" s="868">
        <v>915</v>
      </c>
      <c r="D96" s="853">
        <v>0</v>
      </c>
    </row>
    <row r="97" spans="1:4" ht="12.75">
      <c r="A97" s="860" t="s">
        <v>1097</v>
      </c>
      <c r="B97" s="864" t="s">
        <v>1110</v>
      </c>
      <c r="C97" s="868">
        <v>800</v>
      </c>
      <c r="D97" s="853">
        <v>400</v>
      </c>
    </row>
    <row r="98" spans="1:4" ht="12.75">
      <c r="A98" s="860" t="s">
        <v>185</v>
      </c>
      <c r="B98" s="864" t="s">
        <v>1110</v>
      </c>
      <c r="C98" s="868">
        <v>100</v>
      </c>
      <c r="D98" s="853">
        <v>50</v>
      </c>
    </row>
    <row r="99" spans="1:4" ht="12.75">
      <c r="A99" s="860" t="s">
        <v>186</v>
      </c>
      <c r="B99" s="864" t="s">
        <v>1110</v>
      </c>
      <c r="C99" s="868">
        <v>8600</v>
      </c>
      <c r="D99" s="853">
        <v>0</v>
      </c>
    </row>
    <row r="100" spans="1:4" ht="12.75">
      <c r="A100" s="860" t="s">
        <v>187</v>
      </c>
      <c r="B100" s="864" t="s">
        <v>1110</v>
      </c>
      <c r="C100" s="868">
        <v>2000</v>
      </c>
      <c r="D100" s="853">
        <v>2000</v>
      </c>
    </row>
    <row r="101" spans="1:4" ht="12.75">
      <c r="A101" s="860" t="s">
        <v>188</v>
      </c>
      <c r="B101" s="864" t="s">
        <v>1110</v>
      </c>
      <c r="C101" s="868">
        <v>2125</v>
      </c>
      <c r="D101" s="853">
        <v>2125</v>
      </c>
    </row>
    <row r="102" spans="1:4" ht="12.75">
      <c r="A102" s="860" t="s">
        <v>189</v>
      </c>
      <c r="B102" s="864" t="s">
        <v>1110</v>
      </c>
      <c r="C102" s="868">
        <v>1750</v>
      </c>
      <c r="D102" s="853">
        <v>1750</v>
      </c>
    </row>
    <row r="103" spans="1:4" ht="12.75">
      <c r="A103" s="860" t="s">
        <v>190</v>
      </c>
      <c r="B103" s="864" t="s">
        <v>1110</v>
      </c>
      <c r="C103" s="868">
        <v>1925</v>
      </c>
      <c r="D103" s="853">
        <v>1325</v>
      </c>
    </row>
    <row r="104" spans="1:4" ht="13.5" customHeight="1">
      <c r="A104" s="860" t="s">
        <v>191</v>
      </c>
      <c r="B104" s="856">
        <v>263900</v>
      </c>
      <c r="C104" s="868">
        <v>0</v>
      </c>
      <c r="D104" s="853">
        <v>0</v>
      </c>
    </row>
    <row r="105" spans="1:4" ht="24.75" customHeight="1">
      <c r="A105" s="860" t="s">
        <v>192</v>
      </c>
      <c r="B105" s="856">
        <v>640603</v>
      </c>
      <c r="C105" s="868">
        <v>0</v>
      </c>
      <c r="D105" s="853">
        <v>0</v>
      </c>
    </row>
    <row r="106" spans="1:4" ht="12.75" customHeight="1">
      <c r="A106" s="860" t="s">
        <v>193</v>
      </c>
      <c r="B106" s="856">
        <v>682452</v>
      </c>
      <c r="C106" s="868">
        <v>0</v>
      </c>
      <c r="D106" s="853">
        <v>0</v>
      </c>
    </row>
    <row r="107" spans="1:4" ht="12.75" customHeight="1">
      <c r="A107" s="860" t="s">
        <v>194</v>
      </c>
      <c r="B107" s="856">
        <v>44520</v>
      </c>
      <c r="C107" s="868">
        <v>0</v>
      </c>
      <c r="D107" s="853">
        <v>0</v>
      </c>
    </row>
    <row r="108" spans="1:4" ht="12.75" customHeight="1">
      <c r="A108" s="860" t="s">
        <v>195</v>
      </c>
      <c r="B108" s="856">
        <v>360391</v>
      </c>
      <c r="C108" s="868">
        <v>0</v>
      </c>
      <c r="D108" s="853">
        <v>0</v>
      </c>
    </row>
    <row r="109" spans="1:4" ht="12.75" customHeight="1">
      <c r="A109" s="857" t="s">
        <v>196</v>
      </c>
      <c r="B109" s="856">
        <v>5310</v>
      </c>
      <c r="C109" s="856">
        <v>0</v>
      </c>
      <c r="D109" s="853">
        <v>0</v>
      </c>
    </row>
    <row r="110" spans="1:4" ht="12.75" customHeight="1">
      <c r="A110" s="860" t="s">
        <v>197</v>
      </c>
      <c r="B110" s="856">
        <v>240795</v>
      </c>
      <c r="C110" s="856">
        <v>0</v>
      </c>
      <c r="D110" s="853">
        <v>0</v>
      </c>
    </row>
    <row r="111" spans="1:4" ht="12.75" customHeight="1">
      <c r="A111" s="860" t="s">
        <v>198</v>
      </c>
      <c r="B111" s="856">
        <v>130070</v>
      </c>
      <c r="C111" s="856">
        <v>21665</v>
      </c>
      <c r="D111" s="853">
        <v>505</v>
      </c>
    </row>
    <row r="112" spans="1:4" ht="12.75" customHeight="1">
      <c r="A112" s="860" t="s">
        <v>199</v>
      </c>
      <c r="B112" s="864" t="s">
        <v>1110</v>
      </c>
      <c r="C112" s="856">
        <v>4572</v>
      </c>
      <c r="D112" s="853">
        <v>0</v>
      </c>
    </row>
    <row r="113" spans="1:4" ht="12.75" customHeight="1">
      <c r="A113" s="860" t="s">
        <v>200</v>
      </c>
      <c r="B113" s="864" t="s">
        <v>1110</v>
      </c>
      <c r="C113" s="856">
        <v>1650</v>
      </c>
      <c r="D113" s="853">
        <v>0</v>
      </c>
    </row>
    <row r="114" spans="1:4" ht="12.75" customHeight="1">
      <c r="A114" s="860" t="s">
        <v>201</v>
      </c>
      <c r="B114" s="864" t="s">
        <v>1110</v>
      </c>
      <c r="C114" s="856">
        <v>4837</v>
      </c>
      <c r="D114" s="853">
        <v>0</v>
      </c>
    </row>
    <row r="115" spans="1:4" ht="12.75" customHeight="1">
      <c r="A115" s="860" t="s">
        <v>202</v>
      </c>
      <c r="B115" s="864" t="s">
        <v>1110</v>
      </c>
      <c r="C115" s="856">
        <v>530</v>
      </c>
      <c r="D115" s="853">
        <v>265</v>
      </c>
    </row>
    <row r="116" spans="1:4" ht="12.75" customHeight="1">
      <c r="A116" s="860" t="s">
        <v>203</v>
      </c>
      <c r="B116" s="864" t="s">
        <v>1110</v>
      </c>
      <c r="C116" s="856">
        <v>4120</v>
      </c>
      <c r="D116" s="853">
        <v>0</v>
      </c>
    </row>
    <row r="117" spans="1:4" ht="12.75" customHeight="1">
      <c r="A117" s="860" t="s">
        <v>204</v>
      </c>
      <c r="B117" s="864" t="s">
        <v>1110</v>
      </c>
      <c r="C117" s="856">
        <v>5476</v>
      </c>
      <c r="D117" s="853">
        <v>0</v>
      </c>
    </row>
    <row r="118" spans="1:4" ht="12.75" customHeight="1">
      <c r="A118" s="860" t="s">
        <v>205</v>
      </c>
      <c r="B118" s="864" t="s">
        <v>1110</v>
      </c>
      <c r="C118" s="856">
        <v>480</v>
      </c>
      <c r="D118" s="853">
        <v>240</v>
      </c>
    </row>
    <row r="119" spans="1:4" ht="12.75" customHeight="1">
      <c r="A119" s="860" t="s">
        <v>206</v>
      </c>
      <c r="B119" s="856">
        <v>21573</v>
      </c>
      <c r="C119" s="856">
        <v>0</v>
      </c>
      <c r="D119" s="853">
        <v>0</v>
      </c>
    </row>
    <row r="120" spans="1:4" ht="12.75" customHeight="1">
      <c r="A120" s="867" t="s">
        <v>207</v>
      </c>
      <c r="B120" s="856">
        <v>16256</v>
      </c>
      <c r="C120" s="856">
        <v>0</v>
      </c>
      <c r="D120" s="853">
        <v>0</v>
      </c>
    </row>
    <row r="121" spans="1:4" ht="12.75" customHeight="1">
      <c r="A121" s="860" t="s">
        <v>208</v>
      </c>
      <c r="B121" s="856">
        <v>9221114</v>
      </c>
      <c r="C121" s="856">
        <v>693708</v>
      </c>
      <c r="D121" s="853">
        <v>241683</v>
      </c>
    </row>
    <row r="122" spans="1:4" ht="12.75" customHeight="1">
      <c r="A122" s="860" t="s">
        <v>209</v>
      </c>
      <c r="B122" s="864" t="s">
        <v>1110</v>
      </c>
      <c r="C122" s="856">
        <v>6120</v>
      </c>
      <c r="D122" s="853">
        <v>3060</v>
      </c>
    </row>
    <row r="123" spans="1:4" ht="12.75" customHeight="1">
      <c r="A123" s="874" t="s">
        <v>210</v>
      </c>
      <c r="B123" s="864" t="s">
        <v>1110</v>
      </c>
      <c r="C123" s="875">
        <v>2534</v>
      </c>
      <c r="D123" s="853">
        <v>1267</v>
      </c>
    </row>
    <row r="124" spans="1:4" ht="12.75" customHeight="1">
      <c r="A124" s="874" t="s">
        <v>211</v>
      </c>
      <c r="B124" s="864" t="s">
        <v>1110</v>
      </c>
      <c r="C124" s="875">
        <v>2900</v>
      </c>
      <c r="D124" s="853">
        <v>2900</v>
      </c>
    </row>
    <row r="125" spans="1:4" ht="12.75" customHeight="1">
      <c r="A125" s="860" t="s">
        <v>212</v>
      </c>
      <c r="B125" s="864" t="s">
        <v>1110</v>
      </c>
      <c r="C125" s="856">
        <v>5180</v>
      </c>
      <c r="D125" s="853">
        <v>2590</v>
      </c>
    </row>
    <row r="126" spans="1:4" ht="12.75" customHeight="1">
      <c r="A126" s="874" t="s">
        <v>213</v>
      </c>
      <c r="B126" s="864" t="s">
        <v>1110</v>
      </c>
      <c r="C126" s="875">
        <v>4400</v>
      </c>
      <c r="D126" s="853">
        <v>2200</v>
      </c>
    </row>
    <row r="127" spans="1:4" ht="12.75" customHeight="1">
      <c r="A127" s="860" t="s">
        <v>214</v>
      </c>
      <c r="B127" s="864" t="s">
        <v>1110</v>
      </c>
      <c r="C127" s="856">
        <v>350</v>
      </c>
      <c r="D127" s="853">
        <v>0</v>
      </c>
    </row>
    <row r="128" spans="1:4" ht="12.75" customHeight="1">
      <c r="A128" s="874" t="s">
        <v>214</v>
      </c>
      <c r="B128" s="864" t="s">
        <v>1110</v>
      </c>
      <c r="C128" s="875">
        <v>2800</v>
      </c>
      <c r="D128" s="853">
        <v>0</v>
      </c>
    </row>
    <row r="129" spans="1:4" ht="12.75" customHeight="1">
      <c r="A129" s="874" t="s">
        <v>215</v>
      </c>
      <c r="B129" s="864" t="s">
        <v>1110</v>
      </c>
      <c r="C129" s="875">
        <v>2650</v>
      </c>
      <c r="D129" s="853">
        <v>2650</v>
      </c>
    </row>
    <row r="130" spans="1:4" ht="12.75" customHeight="1">
      <c r="A130" s="874" t="s">
        <v>216</v>
      </c>
      <c r="B130" s="864" t="s">
        <v>1110</v>
      </c>
      <c r="C130" s="875">
        <v>880</v>
      </c>
      <c r="D130" s="853">
        <v>0</v>
      </c>
    </row>
    <row r="131" spans="1:4" ht="12.75" customHeight="1">
      <c r="A131" s="874" t="s">
        <v>217</v>
      </c>
      <c r="B131" s="864" t="s">
        <v>1110</v>
      </c>
      <c r="C131" s="875">
        <v>568</v>
      </c>
      <c r="D131" s="853">
        <v>284</v>
      </c>
    </row>
    <row r="132" spans="1:4" ht="12.75" customHeight="1">
      <c r="A132" s="874" t="s">
        <v>218</v>
      </c>
      <c r="B132" s="864" t="s">
        <v>1110</v>
      </c>
      <c r="C132" s="875">
        <v>1000</v>
      </c>
      <c r="D132" s="853">
        <v>500</v>
      </c>
    </row>
    <row r="133" spans="1:4" ht="12.75" customHeight="1">
      <c r="A133" s="874" t="s">
        <v>219</v>
      </c>
      <c r="B133" s="864" t="s">
        <v>1110</v>
      </c>
      <c r="C133" s="875">
        <v>10511</v>
      </c>
      <c r="D133" s="853">
        <v>10511</v>
      </c>
    </row>
    <row r="134" spans="1:4" ht="12.75" customHeight="1">
      <c r="A134" s="860" t="s">
        <v>220</v>
      </c>
      <c r="B134" s="864" t="s">
        <v>1110</v>
      </c>
      <c r="C134" s="856">
        <v>500</v>
      </c>
      <c r="D134" s="853">
        <v>0</v>
      </c>
    </row>
    <row r="135" spans="1:4" ht="12.75" customHeight="1">
      <c r="A135" s="874" t="s">
        <v>221</v>
      </c>
      <c r="B135" s="864" t="s">
        <v>1110</v>
      </c>
      <c r="C135" s="875">
        <v>2105</v>
      </c>
      <c r="D135" s="853">
        <v>0</v>
      </c>
    </row>
    <row r="136" spans="1:4" ht="12.75" customHeight="1">
      <c r="A136" s="860" t="s">
        <v>222</v>
      </c>
      <c r="B136" s="864" t="s">
        <v>1110</v>
      </c>
      <c r="C136" s="856">
        <v>334</v>
      </c>
      <c r="D136" s="853">
        <v>167</v>
      </c>
    </row>
    <row r="137" spans="1:4" ht="12.75" customHeight="1">
      <c r="A137" s="860" t="s">
        <v>223</v>
      </c>
      <c r="B137" s="864" t="s">
        <v>1110</v>
      </c>
      <c r="C137" s="856">
        <v>1110</v>
      </c>
      <c r="D137" s="853">
        <v>430</v>
      </c>
    </row>
    <row r="138" spans="1:4" ht="12.75" customHeight="1">
      <c r="A138" s="860" t="s">
        <v>224</v>
      </c>
      <c r="B138" s="864" t="s">
        <v>1110</v>
      </c>
      <c r="C138" s="856">
        <v>500</v>
      </c>
      <c r="D138" s="853">
        <v>0</v>
      </c>
    </row>
    <row r="139" spans="1:4" ht="12.75" customHeight="1">
      <c r="A139" s="860" t="s">
        <v>225</v>
      </c>
      <c r="B139" s="864" t="s">
        <v>1110</v>
      </c>
      <c r="C139" s="856">
        <v>1240</v>
      </c>
      <c r="D139" s="853">
        <v>520</v>
      </c>
    </row>
    <row r="140" spans="1:4" ht="12.75" customHeight="1">
      <c r="A140" s="860" t="s">
        <v>226</v>
      </c>
      <c r="B140" s="864" t="s">
        <v>1110</v>
      </c>
      <c r="C140" s="856">
        <v>5000</v>
      </c>
      <c r="D140" s="853">
        <v>5000</v>
      </c>
    </row>
    <row r="141" spans="1:4" ht="12.75" customHeight="1">
      <c r="A141" s="874" t="s">
        <v>227</v>
      </c>
      <c r="B141" s="864" t="s">
        <v>1110</v>
      </c>
      <c r="C141" s="875">
        <v>1782</v>
      </c>
      <c r="D141" s="853">
        <v>0</v>
      </c>
    </row>
    <row r="142" spans="1:4" ht="12.75" customHeight="1">
      <c r="A142" s="874" t="s">
        <v>1036</v>
      </c>
      <c r="B142" s="864" t="s">
        <v>1110</v>
      </c>
      <c r="C142" s="875">
        <v>4390</v>
      </c>
      <c r="D142" s="853">
        <v>4390</v>
      </c>
    </row>
    <row r="143" spans="1:4" ht="12.75" customHeight="1">
      <c r="A143" s="874" t="s">
        <v>228</v>
      </c>
      <c r="B143" s="864" t="s">
        <v>1110</v>
      </c>
      <c r="C143" s="875">
        <v>3600</v>
      </c>
      <c r="D143" s="853">
        <v>0</v>
      </c>
    </row>
    <row r="144" spans="1:4" ht="12.75" customHeight="1">
      <c r="A144" s="860" t="s">
        <v>229</v>
      </c>
      <c r="B144" s="864" t="s">
        <v>1110</v>
      </c>
      <c r="C144" s="856">
        <v>375</v>
      </c>
      <c r="D144" s="853">
        <v>0</v>
      </c>
    </row>
    <row r="145" spans="1:4" ht="12.75" customHeight="1">
      <c r="A145" s="860" t="s">
        <v>230</v>
      </c>
      <c r="B145" s="864" t="s">
        <v>1110</v>
      </c>
      <c r="C145" s="856">
        <v>375</v>
      </c>
      <c r="D145" s="853">
        <v>0</v>
      </c>
    </row>
    <row r="146" spans="1:4" ht="12.75" customHeight="1">
      <c r="A146" s="860" t="s">
        <v>231</v>
      </c>
      <c r="B146" s="864" t="s">
        <v>1110</v>
      </c>
      <c r="C146" s="856">
        <v>347</v>
      </c>
      <c r="D146" s="853">
        <v>174</v>
      </c>
    </row>
    <row r="147" spans="1:4" ht="12.75" customHeight="1">
      <c r="A147" s="860" t="s">
        <v>232</v>
      </c>
      <c r="B147" s="864" t="s">
        <v>1110</v>
      </c>
      <c r="C147" s="856">
        <v>1150</v>
      </c>
      <c r="D147" s="853">
        <v>1150</v>
      </c>
    </row>
    <row r="148" spans="1:4" ht="12.75" customHeight="1">
      <c r="A148" s="860" t="s">
        <v>233</v>
      </c>
      <c r="B148" s="864" t="s">
        <v>1110</v>
      </c>
      <c r="C148" s="856">
        <v>2600</v>
      </c>
      <c r="D148" s="853">
        <v>0</v>
      </c>
    </row>
    <row r="149" spans="1:4" ht="12.75" customHeight="1">
      <c r="A149" s="860" t="s">
        <v>234</v>
      </c>
      <c r="B149" s="864" t="s">
        <v>1110</v>
      </c>
      <c r="C149" s="856">
        <v>8000</v>
      </c>
      <c r="D149" s="853">
        <v>8000</v>
      </c>
    </row>
    <row r="150" spans="1:4" ht="12.75" customHeight="1">
      <c r="A150" s="860" t="s">
        <v>235</v>
      </c>
      <c r="B150" s="864" t="s">
        <v>1110</v>
      </c>
      <c r="C150" s="856">
        <v>2250</v>
      </c>
      <c r="D150" s="853">
        <v>2250</v>
      </c>
    </row>
    <row r="151" spans="1:4" ht="12.75" customHeight="1">
      <c r="A151" s="860" t="s">
        <v>236</v>
      </c>
      <c r="B151" s="864" t="s">
        <v>1110</v>
      </c>
      <c r="C151" s="856">
        <v>666</v>
      </c>
      <c r="D151" s="853">
        <v>333</v>
      </c>
    </row>
    <row r="152" spans="1:4" ht="12.75" customHeight="1">
      <c r="A152" s="860" t="s">
        <v>237</v>
      </c>
      <c r="B152" s="864" t="s">
        <v>1110</v>
      </c>
      <c r="C152" s="856">
        <v>260</v>
      </c>
      <c r="D152" s="853">
        <v>130</v>
      </c>
    </row>
    <row r="153" spans="1:4" ht="12.75" customHeight="1">
      <c r="A153" s="874" t="s">
        <v>238</v>
      </c>
      <c r="B153" s="864" t="s">
        <v>1110</v>
      </c>
      <c r="C153" s="875">
        <v>600</v>
      </c>
      <c r="D153" s="853">
        <v>300</v>
      </c>
    </row>
    <row r="154" spans="1:4" ht="12.75" customHeight="1">
      <c r="A154" s="860" t="s">
        <v>239</v>
      </c>
      <c r="B154" s="864" t="s">
        <v>1110</v>
      </c>
      <c r="C154" s="856">
        <v>3800</v>
      </c>
      <c r="D154" s="853">
        <v>1900</v>
      </c>
    </row>
    <row r="155" spans="1:4" ht="12.75" customHeight="1">
      <c r="A155" s="874" t="s">
        <v>240</v>
      </c>
      <c r="B155" s="864" t="s">
        <v>1110</v>
      </c>
      <c r="C155" s="875">
        <v>2468</v>
      </c>
      <c r="D155" s="853">
        <v>1234</v>
      </c>
    </row>
    <row r="156" spans="1:4" ht="12.75" customHeight="1">
      <c r="A156" s="860" t="s">
        <v>241</v>
      </c>
      <c r="B156" s="864" t="s">
        <v>1110</v>
      </c>
      <c r="C156" s="856">
        <v>200</v>
      </c>
      <c r="D156" s="853">
        <v>100</v>
      </c>
    </row>
    <row r="157" spans="1:4" ht="12.75" customHeight="1">
      <c r="A157" s="874" t="s">
        <v>242</v>
      </c>
      <c r="B157" s="864" t="s">
        <v>1110</v>
      </c>
      <c r="C157" s="875">
        <v>2190</v>
      </c>
      <c r="D157" s="853">
        <v>0</v>
      </c>
    </row>
    <row r="158" spans="1:4" ht="12.75" customHeight="1">
      <c r="A158" s="860" t="s">
        <v>243</v>
      </c>
      <c r="B158" s="864" t="s">
        <v>1110</v>
      </c>
      <c r="C158" s="856">
        <v>225</v>
      </c>
      <c r="D158" s="853">
        <v>0</v>
      </c>
    </row>
    <row r="159" spans="1:4" ht="12.75" customHeight="1">
      <c r="A159" s="874" t="s">
        <v>244</v>
      </c>
      <c r="B159" s="864" t="s">
        <v>1110</v>
      </c>
      <c r="C159" s="875">
        <v>210</v>
      </c>
      <c r="D159" s="853">
        <v>105</v>
      </c>
    </row>
    <row r="160" spans="1:4" ht="12.75" customHeight="1">
      <c r="A160" s="874" t="s">
        <v>245</v>
      </c>
      <c r="B160" s="864" t="s">
        <v>1110</v>
      </c>
      <c r="C160" s="875">
        <v>1674</v>
      </c>
      <c r="D160" s="853">
        <v>837</v>
      </c>
    </row>
    <row r="161" spans="1:4" ht="12.75" customHeight="1">
      <c r="A161" s="874" t="s">
        <v>246</v>
      </c>
      <c r="B161" s="864" t="s">
        <v>1110</v>
      </c>
      <c r="C161" s="875">
        <v>500</v>
      </c>
      <c r="D161" s="853">
        <v>500</v>
      </c>
    </row>
    <row r="162" spans="1:4" ht="12.75" customHeight="1">
      <c r="A162" s="860" t="s">
        <v>247</v>
      </c>
      <c r="B162" s="864" t="s">
        <v>1110</v>
      </c>
      <c r="C162" s="856">
        <v>1020</v>
      </c>
      <c r="D162" s="853">
        <v>0</v>
      </c>
    </row>
    <row r="163" spans="1:4" ht="12.75" customHeight="1">
      <c r="A163" s="860" t="s">
        <v>248</v>
      </c>
      <c r="B163" s="864" t="s">
        <v>1110</v>
      </c>
      <c r="C163" s="856">
        <v>2000</v>
      </c>
      <c r="D163" s="853">
        <v>1000</v>
      </c>
    </row>
    <row r="164" spans="1:4" ht="12.75" customHeight="1">
      <c r="A164" s="860" t="s">
        <v>249</v>
      </c>
      <c r="B164" s="864" t="s">
        <v>1110</v>
      </c>
      <c r="C164" s="856">
        <v>1200</v>
      </c>
      <c r="D164" s="853">
        <v>0</v>
      </c>
    </row>
    <row r="165" spans="1:4" ht="12.75" customHeight="1">
      <c r="A165" s="860" t="s">
        <v>250</v>
      </c>
      <c r="B165" s="864" t="s">
        <v>1110</v>
      </c>
      <c r="C165" s="856">
        <v>1515</v>
      </c>
      <c r="D165" s="853">
        <v>0</v>
      </c>
    </row>
    <row r="166" spans="1:4" ht="12.75" customHeight="1">
      <c r="A166" s="874" t="s">
        <v>251</v>
      </c>
      <c r="B166" s="864" t="s">
        <v>1110</v>
      </c>
      <c r="C166" s="875">
        <v>1750</v>
      </c>
      <c r="D166" s="853">
        <v>0</v>
      </c>
    </row>
    <row r="167" spans="1:4" ht="12.75" customHeight="1">
      <c r="A167" s="860" t="s">
        <v>252</v>
      </c>
      <c r="B167" s="864" t="s">
        <v>1110</v>
      </c>
      <c r="C167" s="856">
        <v>2462</v>
      </c>
      <c r="D167" s="853">
        <v>0</v>
      </c>
    </row>
    <row r="168" spans="1:4" ht="12.75" customHeight="1">
      <c r="A168" s="874" t="s">
        <v>253</v>
      </c>
      <c r="B168" s="864" t="s">
        <v>1110</v>
      </c>
      <c r="C168" s="875">
        <v>750</v>
      </c>
      <c r="D168" s="853">
        <v>0</v>
      </c>
    </row>
    <row r="169" spans="1:4" ht="12.75" customHeight="1">
      <c r="A169" s="860" t="s">
        <v>254</v>
      </c>
      <c r="B169" s="864" t="s">
        <v>1110</v>
      </c>
      <c r="C169" s="856">
        <v>14210</v>
      </c>
      <c r="D169" s="853">
        <v>0</v>
      </c>
    </row>
    <row r="170" spans="1:4" ht="12.75" customHeight="1">
      <c r="A170" s="874" t="s">
        <v>255</v>
      </c>
      <c r="B170" s="864" t="s">
        <v>1110</v>
      </c>
      <c r="C170" s="875">
        <v>1250</v>
      </c>
      <c r="D170" s="853">
        <v>0</v>
      </c>
    </row>
    <row r="171" spans="1:4" ht="12.75" customHeight="1">
      <c r="A171" s="860" t="s">
        <v>256</v>
      </c>
      <c r="B171" s="864" t="s">
        <v>1110</v>
      </c>
      <c r="C171" s="856">
        <v>11000</v>
      </c>
      <c r="D171" s="853">
        <v>3000</v>
      </c>
    </row>
    <row r="172" spans="1:4" ht="12.75" customHeight="1">
      <c r="A172" s="860" t="s">
        <v>257</v>
      </c>
      <c r="B172" s="864" t="s">
        <v>1110</v>
      </c>
      <c r="C172" s="856">
        <v>306</v>
      </c>
      <c r="D172" s="853">
        <v>153</v>
      </c>
    </row>
    <row r="173" spans="1:4" ht="12.75" customHeight="1">
      <c r="A173" s="874" t="s">
        <v>258</v>
      </c>
      <c r="B173" s="864" t="s">
        <v>1110</v>
      </c>
      <c r="C173" s="875">
        <v>1125</v>
      </c>
      <c r="D173" s="853">
        <v>0</v>
      </c>
    </row>
    <row r="174" spans="1:4" ht="12.75" customHeight="1">
      <c r="A174" s="860" t="s">
        <v>259</v>
      </c>
      <c r="B174" s="864" t="s">
        <v>1110</v>
      </c>
      <c r="C174" s="856">
        <v>450</v>
      </c>
      <c r="D174" s="853">
        <v>0</v>
      </c>
    </row>
    <row r="175" spans="1:4" ht="12.75" customHeight="1">
      <c r="A175" s="860" t="s">
        <v>260</v>
      </c>
      <c r="B175" s="864" t="s">
        <v>1110</v>
      </c>
      <c r="C175" s="856">
        <v>2400</v>
      </c>
      <c r="D175" s="853">
        <v>1200</v>
      </c>
    </row>
    <row r="176" spans="1:4" ht="12.75" customHeight="1">
      <c r="A176" s="860" t="s">
        <v>1039</v>
      </c>
      <c r="B176" s="864" t="s">
        <v>1110</v>
      </c>
      <c r="C176" s="856">
        <v>600</v>
      </c>
      <c r="D176" s="853">
        <v>600</v>
      </c>
    </row>
    <row r="177" spans="1:4" ht="12.75" customHeight="1">
      <c r="A177" s="860" t="s">
        <v>261</v>
      </c>
      <c r="B177" s="864" t="s">
        <v>1110</v>
      </c>
      <c r="C177" s="856">
        <v>4000</v>
      </c>
      <c r="D177" s="853">
        <v>3000</v>
      </c>
    </row>
    <row r="178" spans="1:4" ht="12.75" customHeight="1">
      <c r="A178" s="874" t="s">
        <v>262</v>
      </c>
      <c r="B178" s="864" t="s">
        <v>1110</v>
      </c>
      <c r="C178" s="875">
        <v>12000</v>
      </c>
      <c r="D178" s="853">
        <v>0</v>
      </c>
    </row>
    <row r="179" spans="1:4" ht="12.75" customHeight="1">
      <c r="A179" s="874" t="s">
        <v>263</v>
      </c>
      <c r="B179" s="864" t="s">
        <v>1110</v>
      </c>
      <c r="C179" s="875">
        <v>8750</v>
      </c>
      <c r="D179" s="853">
        <v>8750</v>
      </c>
    </row>
    <row r="180" spans="1:4" ht="12.75" customHeight="1">
      <c r="A180" s="874" t="s">
        <v>264</v>
      </c>
      <c r="B180" s="864" t="s">
        <v>1110</v>
      </c>
      <c r="C180" s="875">
        <v>84000</v>
      </c>
      <c r="D180" s="853">
        <v>0</v>
      </c>
    </row>
    <row r="181" spans="1:4" ht="12.75" customHeight="1">
      <c r="A181" s="874" t="s">
        <v>265</v>
      </c>
      <c r="B181" s="864" t="s">
        <v>1110</v>
      </c>
      <c r="C181" s="875">
        <v>375</v>
      </c>
      <c r="D181" s="853">
        <v>0</v>
      </c>
    </row>
    <row r="182" spans="1:4" ht="12.75" customHeight="1">
      <c r="A182" s="860" t="s">
        <v>266</v>
      </c>
      <c r="B182" s="864" t="s">
        <v>1110</v>
      </c>
      <c r="C182" s="856">
        <v>774</v>
      </c>
      <c r="D182" s="853">
        <v>387</v>
      </c>
    </row>
    <row r="183" spans="1:4" ht="12.75" customHeight="1">
      <c r="A183" s="860" t="s">
        <v>267</v>
      </c>
      <c r="B183" s="864" t="s">
        <v>1110</v>
      </c>
      <c r="C183" s="856">
        <v>2140</v>
      </c>
      <c r="D183" s="853">
        <v>1070</v>
      </c>
    </row>
    <row r="184" spans="1:4" ht="12.75" customHeight="1">
      <c r="A184" s="874" t="s">
        <v>268</v>
      </c>
      <c r="B184" s="864" t="s">
        <v>1110</v>
      </c>
      <c r="C184" s="875">
        <v>1800</v>
      </c>
      <c r="D184" s="853">
        <v>950</v>
      </c>
    </row>
    <row r="185" spans="1:4" ht="12.75" customHeight="1">
      <c r="A185" s="860" t="s">
        <v>269</v>
      </c>
      <c r="B185" s="864" t="s">
        <v>1110</v>
      </c>
      <c r="C185" s="856">
        <v>1114</v>
      </c>
      <c r="D185" s="853">
        <v>0</v>
      </c>
    </row>
    <row r="186" spans="1:4" ht="12.75" customHeight="1">
      <c r="A186" s="860" t="s">
        <v>270</v>
      </c>
      <c r="B186" s="864" t="s">
        <v>1110</v>
      </c>
      <c r="C186" s="856">
        <v>2000</v>
      </c>
      <c r="D186" s="853">
        <v>2000</v>
      </c>
    </row>
    <row r="187" spans="1:4" ht="12.75" customHeight="1">
      <c r="A187" s="874" t="s">
        <v>271</v>
      </c>
      <c r="B187" s="864" t="s">
        <v>1110</v>
      </c>
      <c r="C187" s="875">
        <v>1000</v>
      </c>
      <c r="D187" s="853">
        <v>500</v>
      </c>
    </row>
    <row r="188" spans="1:4" ht="12.75" customHeight="1">
      <c r="A188" s="860" t="s">
        <v>272</v>
      </c>
      <c r="B188" s="864" t="s">
        <v>1110</v>
      </c>
      <c r="C188" s="856">
        <v>375</v>
      </c>
      <c r="D188" s="853">
        <v>0</v>
      </c>
    </row>
    <row r="189" spans="1:4" ht="12.75" customHeight="1">
      <c r="A189" s="874" t="s">
        <v>273</v>
      </c>
      <c r="B189" s="864" t="s">
        <v>1110</v>
      </c>
      <c r="C189" s="875">
        <v>600</v>
      </c>
      <c r="D189" s="853">
        <v>300</v>
      </c>
    </row>
    <row r="190" spans="1:4" ht="12.75" customHeight="1">
      <c r="A190" s="860" t="s">
        <v>274</v>
      </c>
      <c r="B190" s="864" t="s">
        <v>1110</v>
      </c>
      <c r="C190" s="856">
        <v>2580</v>
      </c>
      <c r="D190" s="853">
        <v>1000</v>
      </c>
    </row>
    <row r="191" spans="1:4" ht="12.75" customHeight="1">
      <c r="A191" s="874" t="s">
        <v>275</v>
      </c>
      <c r="B191" s="864" t="s">
        <v>1110</v>
      </c>
      <c r="C191" s="875">
        <v>4000</v>
      </c>
      <c r="D191" s="853">
        <v>0</v>
      </c>
    </row>
    <row r="192" spans="1:4" ht="12.75" customHeight="1">
      <c r="A192" s="860" t="s">
        <v>1043</v>
      </c>
      <c r="B192" s="864" t="s">
        <v>1110</v>
      </c>
      <c r="C192" s="856">
        <v>3430</v>
      </c>
      <c r="D192" s="853">
        <v>2870</v>
      </c>
    </row>
    <row r="193" spans="1:4" ht="12.75" customHeight="1">
      <c r="A193" s="860" t="s">
        <v>276</v>
      </c>
      <c r="B193" s="864" t="s">
        <v>1110</v>
      </c>
      <c r="C193" s="856">
        <v>640</v>
      </c>
      <c r="D193" s="853">
        <v>320</v>
      </c>
    </row>
    <row r="194" spans="1:4" ht="12.75" customHeight="1">
      <c r="A194" s="860" t="s">
        <v>277</v>
      </c>
      <c r="B194" s="864" t="s">
        <v>1110</v>
      </c>
      <c r="C194" s="856">
        <v>900</v>
      </c>
      <c r="D194" s="853">
        <v>900</v>
      </c>
    </row>
    <row r="195" spans="1:4" ht="12.75" customHeight="1">
      <c r="A195" s="860" t="s">
        <v>278</v>
      </c>
      <c r="B195" s="864" t="s">
        <v>1110</v>
      </c>
      <c r="C195" s="856">
        <v>1225</v>
      </c>
      <c r="D195" s="853">
        <v>1225</v>
      </c>
    </row>
    <row r="196" spans="1:4" ht="12.75" customHeight="1">
      <c r="A196" s="860" t="s">
        <v>279</v>
      </c>
      <c r="B196" s="864" t="s">
        <v>1110</v>
      </c>
      <c r="C196" s="856">
        <v>1066</v>
      </c>
      <c r="D196" s="853">
        <v>533</v>
      </c>
    </row>
    <row r="197" spans="1:4" ht="12.75" customHeight="1">
      <c r="A197" s="860" t="s">
        <v>280</v>
      </c>
      <c r="B197" s="864" t="s">
        <v>1110</v>
      </c>
      <c r="C197" s="856">
        <v>3431</v>
      </c>
      <c r="D197" s="853">
        <v>0</v>
      </c>
    </row>
    <row r="198" spans="1:4" ht="12.75" customHeight="1">
      <c r="A198" s="860" t="s">
        <v>281</v>
      </c>
      <c r="B198" s="864" t="s">
        <v>1110</v>
      </c>
      <c r="C198" s="856">
        <v>1500</v>
      </c>
      <c r="D198" s="853">
        <v>1500</v>
      </c>
    </row>
    <row r="199" spans="1:4" ht="12.75" customHeight="1">
      <c r="A199" s="860" t="s">
        <v>282</v>
      </c>
      <c r="B199" s="864" t="s">
        <v>1110</v>
      </c>
      <c r="C199" s="856">
        <v>14896</v>
      </c>
      <c r="D199" s="853">
        <v>14896</v>
      </c>
    </row>
    <row r="200" spans="1:4" ht="12.75" customHeight="1">
      <c r="A200" s="860" t="s">
        <v>283</v>
      </c>
      <c r="B200" s="864" t="s">
        <v>1110</v>
      </c>
      <c r="C200" s="856">
        <v>5220</v>
      </c>
      <c r="D200" s="853">
        <v>2610</v>
      </c>
    </row>
    <row r="201" spans="1:4" ht="12.75" customHeight="1">
      <c r="A201" s="874" t="s">
        <v>284</v>
      </c>
      <c r="B201" s="864" t="s">
        <v>1110</v>
      </c>
      <c r="C201" s="875">
        <v>500</v>
      </c>
      <c r="D201" s="853">
        <v>250</v>
      </c>
    </row>
    <row r="202" spans="1:4" ht="12.75" customHeight="1">
      <c r="A202" s="874" t="s">
        <v>285</v>
      </c>
      <c r="B202" s="864" t="s">
        <v>1110</v>
      </c>
      <c r="C202" s="875">
        <v>2100</v>
      </c>
      <c r="D202" s="853">
        <v>0</v>
      </c>
    </row>
    <row r="203" spans="1:4" ht="12.75" customHeight="1">
      <c r="A203" s="874" t="s">
        <v>286</v>
      </c>
      <c r="B203" s="864" t="s">
        <v>1110</v>
      </c>
      <c r="C203" s="875">
        <v>3600</v>
      </c>
      <c r="D203" s="853">
        <v>3600</v>
      </c>
    </row>
    <row r="204" spans="1:4" ht="12.75" customHeight="1">
      <c r="A204" s="860" t="s">
        <v>287</v>
      </c>
      <c r="B204" s="864" t="s">
        <v>1110</v>
      </c>
      <c r="C204" s="856">
        <v>5605</v>
      </c>
      <c r="D204" s="853">
        <v>0</v>
      </c>
    </row>
    <row r="205" spans="1:4" ht="12.75" customHeight="1">
      <c r="A205" s="860" t="s">
        <v>288</v>
      </c>
      <c r="B205" s="864" t="s">
        <v>1110</v>
      </c>
      <c r="C205" s="856">
        <v>3000</v>
      </c>
      <c r="D205" s="853">
        <v>1500</v>
      </c>
    </row>
    <row r="206" spans="1:4" ht="12.75" customHeight="1">
      <c r="A206" s="860" t="s">
        <v>289</v>
      </c>
      <c r="B206" s="864" t="s">
        <v>1110</v>
      </c>
      <c r="C206" s="856">
        <v>2250</v>
      </c>
      <c r="D206" s="853">
        <v>1500</v>
      </c>
    </row>
    <row r="207" spans="1:4" ht="12.75" customHeight="1">
      <c r="A207" s="874" t="s">
        <v>290</v>
      </c>
      <c r="B207" s="864" t="s">
        <v>1110</v>
      </c>
      <c r="C207" s="875">
        <v>300</v>
      </c>
      <c r="D207" s="853">
        <v>0</v>
      </c>
    </row>
    <row r="208" spans="1:4" ht="12.75" customHeight="1">
      <c r="A208" s="860" t="s">
        <v>291</v>
      </c>
      <c r="B208" s="864" t="s">
        <v>1110</v>
      </c>
      <c r="C208" s="856">
        <v>5300</v>
      </c>
      <c r="D208" s="853">
        <v>0</v>
      </c>
    </row>
    <row r="209" spans="1:4" ht="12.75" customHeight="1">
      <c r="A209" s="860" t="s">
        <v>292</v>
      </c>
      <c r="B209" s="864" t="s">
        <v>1110</v>
      </c>
      <c r="C209" s="856">
        <v>1200</v>
      </c>
      <c r="D209" s="853">
        <v>0</v>
      </c>
    </row>
    <row r="210" spans="1:4" ht="12.75" customHeight="1">
      <c r="A210" s="860" t="s">
        <v>293</v>
      </c>
      <c r="B210" s="864" t="s">
        <v>1110</v>
      </c>
      <c r="C210" s="856">
        <v>7264</v>
      </c>
      <c r="D210" s="853">
        <v>0</v>
      </c>
    </row>
    <row r="211" spans="1:4" ht="12.75" customHeight="1">
      <c r="A211" s="874" t="s">
        <v>294</v>
      </c>
      <c r="B211" s="864" t="s">
        <v>1110</v>
      </c>
      <c r="C211" s="875">
        <v>1200</v>
      </c>
      <c r="D211" s="853">
        <v>600</v>
      </c>
    </row>
    <row r="212" spans="1:4" ht="12.75" customHeight="1">
      <c r="A212" s="860" t="s">
        <v>295</v>
      </c>
      <c r="B212" s="864" t="s">
        <v>1110</v>
      </c>
      <c r="C212" s="856">
        <v>3000</v>
      </c>
      <c r="D212" s="853">
        <v>0</v>
      </c>
    </row>
    <row r="213" spans="1:4" ht="12.75" customHeight="1">
      <c r="A213" s="860" t="s">
        <v>296</v>
      </c>
      <c r="B213" s="864" t="s">
        <v>1110</v>
      </c>
      <c r="C213" s="856">
        <v>250</v>
      </c>
      <c r="D213" s="853">
        <v>125</v>
      </c>
    </row>
    <row r="214" spans="1:4" ht="12.75" customHeight="1">
      <c r="A214" s="860" t="s">
        <v>1096</v>
      </c>
      <c r="B214" s="864" t="s">
        <v>1110</v>
      </c>
      <c r="C214" s="856">
        <v>2100</v>
      </c>
      <c r="D214" s="853">
        <v>0</v>
      </c>
    </row>
    <row r="215" spans="1:4" ht="12.75" customHeight="1">
      <c r="A215" s="860" t="s">
        <v>297</v>
      </c>
      <c r="B215" s="864" t="s">
        <v>1110</v>
      </c>
      <c r="C215" s="856">
        <v>991</v>
      </c>
      <c r="D215" s="853">
        <v>0</v>
      </c>
    </row>
    <row r="216" spans="1:4" ht="12.75" customHeight="1">
      <c r="A216" s="860" t="s">
        <v>298</v>
      </c>
      <c r="B216" s="864" t="s">
        <v>1110</v>
      </c>
      <c r="C216" s="856">
        <v>4000</v>
      </c>
      <c r="D216" s="853">
        <v>4000</v>
      </c>
    </row>
    <row r="217" spans="1:4" ht="12.75" customHeight="1">
      <c r="A217" s="860" t="s">
        <v>299</v>
      </c>
      <c r="B217" s="864" t="s">
        <v>1110</v>
      </c>
      <c r="C217" s="856">
        <v>4900</v>
      </c>
      <c r="D217" s="853">
        <v>2450</v>
      </c>
    </row>
    <row r="218" spans="1:4" ht="12.75" customHeight="1">
      <c r="A218" s="860" t="s">
        <v>300</v>
      </c>
      <c r="B218" s="864" t="s">
        <v>1110</v>
      </c>
      <c r="C218" s="856">
        <v>690</v>
      </c>
      <c r="D218" s="853">
        <v>690</v>
      </c>
    </row>
    <row r="219" spans="1:4" ht="12.75" customHeight="1">
      <c r="A219" s="860" t="s">
        <v>301</v>
      </c>
      <c r="B219" s="864" t="s">
        <v>1110</v>
      </c>
      <c r="C219" s="856">
        <v>1340</v>
      </c>
      <c r="D219" s="853">
        <v>670</v>
      </c>
    </row>
    <row r="220" spans="1:4" ht="12.75" customHeight="1">
      <c r="A220" s="874" t="s">
        <v>302</v>
      </c>
      <c r="B220" s="864" t="s">
        <v>1110</v>
      </c>
      <c r="C220" s="875">
        <v>1666</v>
      </c>
      <c r="D220" s="853">
        <v>833</v>
      </c>
    </row>
    <row r="221" spans="1:4" ht="12.75" customHeight="1">
      <c r="A221" s="874" t="s">
        <v>303</v>
      </c>
      <c r="B221" s="864" t="s">
        <v>1110</v>
      </c>
      <c r="C221" s="875">
        <v>725</v>
      </c>
      <c r="D221" s="853">
        <v>0</v>
      </c>
    </row>
    <row r="222" spans="1:4" ht="12.75" customHeight="1">
      <c r="A222" s="874" t="s">
        <v>304</v>
      </c>
      <c r="B222" s="864" t="s">
        <v>1110</v>
      </c>
      <c r="C222" s="875">
        <v>7276</v>
      </c>
      <c r="D222" s="853">
        <v>0</v>
      </c>
    </row>
    <row r="223" spans="1:4" ht="12.75" customHeight="1">
      <c r="A223" s="874" t="s">
        <v>305</v>
      </c>
      <c r="B223" s="864" t="s">
        <v>1110</v>
      </c>
      <c r="C223" s="875">
        <v>400</v>
      </c>
      <c r="D223" s="853">
        <v>400</v>
      </c>
    </row>
    <row r="224" spans="1:4" ht="12.75" customHeight="1">
      <c r="A224" s="874" t="s">
        <v>306</v>
      </c>
      <c r="B224" s="864" t="s">
        <v>1110</v>
      </c>
      <c r="C224" s="875">
        <v>300</v>
      </c>
      <c r="D224" s="853">
        <v>300</v>
      </c>
    </row>
    <row r="225" spans="1:4" ht="12.75" customHeight="1">
      <c r="A225" s="860" t="s">
        <v>307</v>
      </c>
      <c r="B225" s="864" t="s">
        <v>1110</v>
      </c>
      <c r="C225" s="856">
        <v>48270</v>
      </c>
      <c r="D225" s="853">
        <v>0</v>
      </c>
    </row>
    <row r="226" spans="1:4" ht="12.75" customHeight="1">
      <c r="A226" s="860" t="s">
        <v>308</v>
      </c>
      <c r="B226" s="864" t="s">
        <v>1110</v>
      </c>
      <c r="C226" s="856">
        <v>6000</v>
      </c>
      <c r="D226" s="853">
        <v>0</v>
      </c>
    </row>
    <row r="227" spans="1:4" ht="12.75" customHeight="1">
      <c r="A227" s="874" t="s">
        <v>309</v>
      </c>
      <c r="B227" s="864" t="s">
        <v>1110</v>
      </c>
      <c r="C227" s="875">
        <v>1500</v>
      </c>
      <c r="D227" s="853">
        <v>0</v>
      </c>
    </row>
    <row r="228" spans="1:4" ht="12.75" customHeight="1">
      <c r="A228" s="874" t="s">
        <v>310</v>
      </c>
      <c r="B228" s="864" t="s">
        <v>1110</v>
      </c>
      <c r="C228" s="875">
        <v>400</v>
      </c>
      <c r="D228" s="853">
        <v>200</v>
      </c>
    </row>
    <row r="229" spans="1:4" ht="12.75" customHeight="1">
      <c r="A229" s="874" t="s">
        <v>311</v>
      </c>
      <c r="B229" s="864" t="s">
        <v>1110</v>
      </c>
      <c r="C229" s="875">
        <v>8300</v>
      </c>
      <c r="D229" s="853">
        <v>8300</v>
      </c>
    </row>
    <row r="230" spans="1:4" ht="12.75" customHeight="1">
      <c r="A230" s="860" t="s">
        <v>312</v>
      </c>
      <c r="B230" s="864" t="s">
        <v>1110</v>
      </c>
      <c r="C230" s="856">
        <v>1240</v>
      </c>
      <c r="D230" s="853">
        <v>995</v>
      </c>
    </row>
    <row r="231" spans="1:4" ht="12.75" customHeight="1">
      <c r="A231" s="860" t="s">
        <v>313</v>
      </c>
      <c r="B231" s="864" t="s">
        <v>1110</v>
      </c>
      <c r="C231" s="856">
        <v>1700</v>
      </c>
      <c r="D231" s="853">
        <v>0</v>
      </c>
    </row>
    <row r="232" spans="1:4" ht="12.75" customHeight="1">
      <c r="A232" s="860" t="s">
        <v>314</v>
      </c>
      <c r="B232" s="864" t="s">
        <v>1110</v>
      </c>
      <c r="C232" s="856">
        <v>2175</v>
      </c>
      <c r="D232" s="853">
        <v>1685</v>
      </c>
    </row>
    <row r="233" spans="1:4" ht="12.75" customHeight="1">
      <c r="A233" s="874" t="s">
        <v>315</v>
      </c>
      <c r="B233" s="864" t="s">
        <v>1110</v>
      </c>
      <c r="C233" s="875">
        <v>1480</v>
      </c>
      <c r="D233" s="853">
        <v>0</v>
      </c>
    </row>
    <row r="234" spans="1:4" ht="12.75" customHeight="1">
      <c r="A234" s="874" t="s">
        <v>316</v>
      </c>
      <c r="B234" s="864" t="s">
        <v>1110</v>
      </c>
      <c r="C234" s="875">
        <v>975</v>
      </c>
      <c r="D234" s="853">
        <v>0</v>
      </c>
    </row>
    <row r="235" spans="1:4" ht="12.75" customHeight="1">
      <c r="A235" s="860" t="s">
        <v>317</v>
      </c>
      <c r="B235" s="864" t="s">
        <v>1110</v>
      </c>
      <c r="C235" s="856">
        <v>722</v>
      </c>
      <c r="D235" s="853">
        <v>361</v>
      </c>
    </row>
    <row r="236" spans="1:4" ht="12.75" customHeight="1">
      <c r="A236" s="860" t="s">
        <v>318</v>
      </c>
      <c r="B236" s="864" t="s">
        <v>1110</v>
      </c>
      <c r="C236" s="856">
        <v>2700</v>
      </c>
      <c r="D236" s="853">
        <v>2700</v>
      </c>
    </row>
    <row r="237" spans="1:4" ht="12.75" customHeight="1">
      <c r="A237" s="860" t="s">
        <v>319</v>
      </c>
      <c r="B237" s="864" t="s">
        <v>1110</v>
      </c>
      <c r="C237" s="856">
        <v>3200</v>
      </c>
      <c r="D237" s="853">
        <v>1600</v>
      </c>
    </row>
    <row r="238" spans="1:4" ht="12.75" customHeight="1">
      <c r="A238" s="874" t="s">
        <v>320</v>
      </c>
      <c r="B238" s="864" t="s">
        <v>1110</v>
      </c>
      <c r="C238" s="875">
        <v>500</v>
      </c>
      <c r="D238" s="853">
        <v>0</v>
      </c>
    </row>
    <row r="239" spans="1:4" ht="12.75" customHeight="1">
      <c r="A239" s="860" t="s">
        <v>1046</v>
      </c>
      <c r="B239" s="864" t="s">
        <v>1110</v>
      </c>
      <c r="C239" s="856">
        <v>500</v>
      </c>
      <c r="D239" s="853">
        <v>250</v>
      </c>
    </row>
    <row r="240" spans="1:4" ht="12.75" customHeight="1">
      <c r="A240" s="874" t="s">
        <v>321</v>
      </c>
      <c r="B240" s="864" t="s">
        <v>1110</v>
      </c>
      <c r="C240" s="875">
        <v>600</v>
      </c>
      <c r="D240" s="853">
        <v>300</v>
      </c>
    </row>
    <row r="241" spans="1:4" ht="12.75" customHeight="1">
      <c r="A241" s="874" t="s">
        <v>322</v>
      </c>
      <c r="B241" s="864" t="s">
        <v>1110</v>
      </c>
      <c r="C241" s="875">
        <v>1950</v>
      </c>
      <c r="D241" s="853">
        <v>1950</v>
      </c>
    </row>
    <row r="242" spans="1:4" ht="12.75" customHeight="1">
      <c r="A242" s="860" t="s">
        <v>323</v>
      </c>
      <c r="B242" s="864" t="s">
        <v>1110</v>
      </c>
      <c r="C242" s="856">
        <v>12064</v>
      </c>
      <c r="D242" s="853">
        <v>5782</v>
      </c>
    </row>
    <row r="243" spans="1:4" ht="12.75" customHeight="1">
      <c r="A243" s="874" t="s">
        <v>324</v>
      </c>
      <c r="B243" s="864" t="s">
        <v>1110</v>
      </c>
      <c r="C243" s="875">
        <v>3000</v>
      </c>
      <c r="D243" s="853">
        <v>0</v>
      </c>
    </row>
    <row r="244" spans="1:4" ht="12.75" customHeight="1">
      <c r="A244" s="860" t="s">
        <v>325</v>
      </c>
      <c r="B244" s="864" t="s">
        <v>1110</v>
      </c>
      <c r="C244" s="856">
        <v>18646</v>
      </c>
      <c r="D244" s="853">
        <v>9349</v>
      </c>
    </row>
    <row r="245" spans="1:4" ht="12.75" customHeight="1">
      <c r="A245" s="860" t="s">
        <v>326</v>
      </c>
      <c r="B245" s="864" t="s">
        <v>1110</v>
      </c>
      <c r="C245" s="856">
        <v>958</v>
      </c>
      <c r="D245" s="853">
        <v>0</v>
      </c>
    </row>
    <row r="246" spans="1:4" ht="12.75" customHeight="1">
      <c r="A246" s="860" t="s">
        <v>327</v>
      </c>
      <c r="B246" s="864" t="s">
        <v>1110</v>
      </c>
      <c r="C246" s="856">
        <v>5280</v>
      </c>
      <c r="D246" s="853">
        <v>0</v>
      </c>
    </row>
    <row r="247" spans="1:4" ht="12.75" customHeight="1">
      <c r="A247" s="860" t="s">
        <v>328</v>
      </c>
      <c r="B247" s="864" t="s">
        <v>1110</v>
      </c>
      <c r="C247" s="856">
        <v>1314</v>
      </c>
      <c r="D247" s="853">
        <v>0</v>
      </c>
    </row>
    <row r="248" spans="1:4" ht="12.75" customHeight="1">
      <c r="A248" s="860" t="s">
        <v>329</v>
      </c>
      <c r="B248" s="864" t="s">
        <v>1110</v>
      </c>
      <c r="C248" s="856">
        <v>590</v>
      </c>
      <c r="D248" s="853">
        <v>295</v>
      </c>
    </row>
    <row r="249" spans="1:4" ht="12.75" customHeight="1">
      <c r="A249" s="860" t="s">
        <v>330</v>
      </c>
      <c r="B249" s="864" t="s">
        <v>1110</v>
      </c>
      <c r="C249" s="856">
        <v>494</v>
      </c>
      <c r="D249" s="853">
        <v>-390</v>
      </c>
    </row>
    <row r="250" spans="1:4" ht="12.75" customHeight="1">
      <c r="A250" s="860" t="s">
        <v>330</v>
      </c>
      <c r="B250" s="864" t="s">
        <v>1110</v>
      </c>
      <c r="C250" s="856">
        <v>1274</v>
      </c>
      <c r="D250" s="853">
        <v>1274</v>
      </c>
    </row>
    <row r="251" spans="1:4" ht="12.75" customHeight="1">
      <c r="A251" s="860" t="s">
        <v>202</v>
      </c>
      <c r="B251" s="864" t="s">
        <v>1110</v>
      </c>
      <c r="C251" s="856">
        <v>7890</v>
      </c>
      <c r="D251" s="853">
        <v>6370</v>
      </c>
    </row>
    <row r="252" spans="1:4" ht="12.75" customHeight="1">
      <c r="A252" s="860" t="s">
        <v>331</v>
      </c>
      <c r="B252" s="864" t="s">
        <v>1110</v>
      </c>
      <c r="C252" s="856">
        <v>8000</v>
      </c>
      <c r="D252" s="853">
        <v>0</v>
      </c>
    </row>
    <row r="253" spans="1:4" ht="12.75" customHeight="1">
      <c r="A253" s="860" t="s">
        <v>332</v>
      </c>
      <c r="B253" s="864" t="s">
        <v>1110</v>
      </c>
      <c r="C253" s="856">
        <v>2300</v>
      </c>
      <c r="D253" s="853">
        <v>2300</v>
      </c>
    </row>
    <row r="254" spans="1:4" ht="12.75" customHeight="1">
      <c r="A254" s="860" t="s">
        <v>333</v>
      </c>
      <c r="B254" s="864" t="s">
        <v>1110</v>
      </c>
      <c r="C254" s="856">
        <v>1890</v>
      </c>
      <c r="D254" s="853">
        <v>1890</v>
      </c>
    </row>
    <row r="255" spans="1:4" ht="12.75" customHeight="1">
      <c r="A255" s="860" t="s">
        <v>1049</v>
      </c>
      <c r="B255" s="864" t="s">
        <v>1110</v>
      </c>
      <c r="C255" s="856">
        <v>8250</v>
      </c>
      <c r="D255" s="853">
        <v>0</v>
      </c>
    </row>
    <row r="256" spans="1:4" ht="12.75" customHeight="1">
      <c r="A256" s="860" t="s">
        <v>334</v>
      </c>
      <c r="B256" s="864" t="s">
        <v>1110</v>
      </c>
      <c r="C256" s="856">
        <v>1000</v>
      </c>
      <c r="D256" s="853">
        <v>0</v>
      </c>
    </row>
    <row r="257" spans="1:4" ht="12.75" customHeight="1">
      <c r="A257" s="874" t="s">
        <v>335</v>
      </c>
      <c r="B257" s="864" t="s">
        <v>1110</v>
      </c>
      <c r="C257" s="875">
        <v>1758</v>
      </c>
      <c r="D257" s="853">
        <v>879</v>
      </c>
    </row>
    <row r="258" spans="1:4" ht="12.75" customHeight="1">
      <c r="A258" s="860" t="s">
        <v>336</v>
      </c>
      <c r="B258" s="864" t="s">
        <v>1110</v>
      </c>
      <c r="C258" s="856">
        <v>2000</v>
      </c>
      <c r="D258" s="853">
        <v>1000</v>
      </c>
    </row>
    <row r="259" spans="1:4" ht="12.75" customHeight="1">
      <c r="A259" s="874" t="s">
        <v>337</v>
      </c>
      <c r="B259" s="864" t="s">
        <v>1110</v>
      </c>
      <c r="C259" s="875">
        <v>700</v>
      </c>
      <c r="D259" s="853">
        <v>0</v>
      </c>
    </row>
    <row r="260" spans="1:4" ht="12.75" customHeight="1">
      <c r="A260" s="860" t="s">
        <v>338</v>
      </c>
      <c r="B260" s="864" t="s">
        <v>1110</v>
      </c>
      <c r="C260" s="856">
        <v>3157</v>
      </c>
      <c r="D260" s="853">
        <v>0</v>
      </c>
    </row>
    <row r="261" spans="1:4" ht="12.75" customHeight="1">
      <c r="A261" s="860" t="s">
        <v>339</v>
      </c>
      <c r="B261" s="864" t="s">
        <v>1110</v>
      </c>
      <c r="C261" s="856">
        <v>8111</v>
      </c>
      <c r="D261" s="853">
        <v>0</v>
      </c>
    </row>
    <row r="262" spans="1:4" ht="12.75" customHeight="1">
      <c r="A262" s="860" t="s">
        <v>340</v>
      </c>
      <c r="B262" s="864" t="s">
        <v>1110</v>
      </c>
      <c r="C262" s="856">
        <v>500</v>
      </c>
      <c r="D262" s="853">
        <v>0</v>
      </c>
    </row>
    <row r="263" spans="1:4" ht="12.75" customHeight="1">
      <c r="A263" s="860" t="s">
        <v>341</v>
      </c>
      <c r="B263" s="864" t="s">
        <v>1110</v>
      </c>
      <c r="C263" s="856">
        <v>750</v>
      </c>
      <c r="D263" s="853">
        <v>0</v>
      </c>
    </row>
    <row r="264" spans="1:4" ht="12.75" customHeight="1">
      <c r="A264" s="860" t="s">
        <v>342</v>
      </c>
      <c r="B264" s="864" t="s">
        <v>1110</v>
      </c>
      <c r="C264" s="856">
        <v>3110</v>
      </c>
      <c r="D264" s="853">
        <v>1555</v>
      </c>
    </row>
    <row r="265" spans="1:4" ht="12.75" customHeight="1">
      <c r="A265" s="874" t="s">
        <v>343</v>
      </c>
      <c r="B265" s="864" t="s">
        <v>1110</v>
      </c>
      <c r="C265" s="875">
        <v>3540</v>
      </c>
      <c r="D265" s="853">
        <v>1770</v>
      </c>
    </row>
    <row r="266" spans="1:4" ht="12.75" customHeight="1">
      <c r="A266" s="860" t="s">
        <v>344</v>
      </c>
      <c r="B266" s="864" t="s">
        <v>1110</v>
      </c>
      <c r="C266" s="856">
        <v>984</v>
      </c>
      <c r="D266" s="853">
        <v>0</v>
      </c>
    </row>
    <row r="267" spans="1:4" ht="12.75" customHeight="1">
      <c r="A267" s="860" t="s">
        <v>345</v>
      </c>
      <c r="B267" s="864" t="s">
        <v>1110</v>
      </c>
      <c r="C267" s="856">
        <v>11985</v>
      </c>
      <c r="D267" s="853">
        <v>0</v>
      </c>
    </row>
    <row r="268" spans="1:4" ht="12.75" customHeight="1">
      <c r="A268" s="860" t="s">
        <v>1051</v>
      </c>
      <c r="B268" s="864" t="s">
        <v>1110</v>
      </c>
      <c r="C268" s="856">
        <v>420</v>
      </c>
      <c r="D268" s="853">
        <v>210</v>
      </c>
    </row>
    <row r="269" spans="1:4" ht="12.75" customHeight="1">
      <c r="A269" s="860" t="s">
        <v>186</v>
      </c>
      <c r="B269" s="864" t="s">
        <v>1110</v>
      </c>
      <c r="C269" s="856">
        <v>4000</v>
      </c>
      <c r="D269" s="853">
        <v>0</v>
      </c>
    </row>
    <row r="270" spans="1:4" ht="12.75" customHeight="1">
      <c r="A270" s="860" t="s">
        <v>346</v>
      </c>
      <c r="B270" s="864" t="s">
        <v>1110</v>
      </c>
      <c r="C270" s="856">
        <v>1700</v>
      </c>
      <c r="D270" s="853">
        <v>850</v>
      </c>
    </row>
    <row r="271" spans="1:4" ht="12.75" customHeight="1">
      <c r="A271" s="860" t="s">
        <v>347</v>
      </c>
      <c r="B271" s="864" t="s">
        <v>1110</v>
      </c>
      <c r="C271" s="856">
        <v>1083</v>
      </c>
      <c r="D271" s="853">
        <v>1083</v>
      </c>
    </row>
    <row r="272" spans="1:4" ht="12.75" customHeight="1">
      <c r="A272" s="860" t="s">
        <v>348</v>
      </c>
      <c r="B272" s="864" t="s">
        <v>1110</v>
      </c>
      <c r="C272" s="856">
        <v>2733</v>
      </c>
      <c r="D272" s="853">
        <v>2149</v>
      </c>
    </row>
    <row r="273" spans="1:4" ht="12.75" customHeight="1">
      <c r="A273" s="860" t="s">
        <v>349</v>
      </c>
      <c r="B273" s="864" t="s">
        <v>1110</v>
      </c>
      <c r="C273" s="856">
        <v>750</v>
      </c>
      <c r="D273" s="853">
        <v>0</v>
      </c>
    </row>
    <row r="274" spans="1:4" ht="12.75" customHeight="1">
      <c r="A274" s="860" t="s">
        <v>350</v>
      </c>
      <c r="B274" s="864" t="s">
        <v>1110</v>
      </c>
      <c r="C274" s="856">
        <v>500</v>
      </c>
      <c r="D274" s="853">
        <v>250</v>
      </c>
    </row>
    <row r="275" spans="1:4" ht="12.75" customHeight="1">
      <c r="A275" s="860" t="s">
        <v>351</v>
      </c>
      <c r="B275" s="864" t="s">
        <v>1110</v>
      </c>
      <c r="C275" s="856">
        <v>750</v>
      </c>
      <c r="D275" s="853">
        <v>0</v>
      </c>
    </row>
    <row r="276" spans="1:4" ht="12.75" customHeight="1">
      <c r="A276" s="874" t="s">
        <v>352</v>
      </c>
      <c r="B276" s="864" t="s">
        <v>1110</v>
      </c>
      <c r="C276" s="875">
        <v>1550</v>
      </c>
      <c r="D276" s="853">
        <v>775</v>
      </c>
    </row>
    <row r="277" spans="1:4" ht="12.75" customHeight="1">
      <c r="A277" s="874" t="s">
        <v>353</v>
      </c>
      <c r="B277" s="864" t="s">
        <v>1110</v>
      </c>
      <c r="C277" s="875">
        <v>1903</v>
      </c>
      <c r="D277" s="853">
        <v>1903</v>
      </c>
    </row>
    <row r="278" spans="1:4" ht="12.75" customHeight="1">
      <c r="A278" s="876" t="s">
        <v>354</v>
      </c>
      <c r="B278" s="864" t="s">
        <v>1110</v>
      </c>
      <c r="C278" s="875">
        <v>3750</v>
      </c>
      <c r="D278" s="853">
        <v>0</v>
      </c>
    </row>
    <row r="279" spans="1:4" ht="12.75" customHeight="1">
      <c r="A279" s="874" t="s">
        <v>355</v>
      </c>
      <c r="B279" s="864" t="s">
        <v>1110</v>
      </c>
      <c r="C279" s="875">
        <v>1000</v>
      </c>
      <c r="D279" s="853">
        <v>0</v>
      </c>
    </row>
    <row r="280" spans="1:4" ht="12.75" customHeight="1">
      <c r="A280" s="860" t="s">
        <v>356</v>
      </c>
      <c r="B280" s="864" t="s">
        <v>1110</v>
      </c>
      <c r="C280" s="856">
        <v>250</v>
      </c>
      <c r="D280" s="853">
        <v>0</v>
      </c>
    </row>
    <row r="281" spans="1:4" ht="12.75" customHeight="1">
      <c r="A281" s="860" t="s">
        <v>357</v>
      </c>
      <c r="B281" s="864" t="s">
        <v>1110</v>
      </c>
      <c r="C281" s="856">
        <v>6434</v>
      </c>
      <c r="D281" s="853">
        <v>3217</v>
      </c>
    </row>
    <row r="282" spans="1:4" ht="12.75" customHeight="1">
      <c r="A282" s="860" t="s">
        <v>358</v>
      </c>
      <c r="B282" s="864" t="s">
        <v>1110</v>
      </c>
      <c r="C282" s="856">
        <v>600</v>
      </c>
      <c r="D282" s="853">
        <v>300</v>
      </c>
    </row>
    <row r="283" spans="1:4" ht="12.75" customHeight="1">
      <c r="A283" s="860" t="s">
        <v>359</v>
      </c>
      <c r="B283" s="864" t="s">
        <v>1110</v>
      </c>
      <c r="C283" s="856">
        <v>2708</v>
      </c>
      <c r="D283" s="853">
        <v>1354</v>
      </c>
    </row>
    <row r="284" spans="1:4" ht="12.75" customHeight="1">
      <c r="A284" s="874" t="s">
        <v>360</v>
      </c>
      <c r="B284" s="864" t="s">
        <v>1110</v>
      </c>
      <c r="C284" s="875">
        <v>4444</v>
      </c>
      <c r="D284" s="853">
        <v>2222</v>
      </c>
    </row>
    <row r="285" spans="1:4" ht="12.75" customHeight="1">
      <c r="A285" s="874" t="s">
        <v>361</v>
      </c>
      <c r="B285" s="864" t="s">
        <v>1110</v>
      </c>
      <c r="C285" s="875">
        <v>66666</v>
      </c>
      <c r="D285" s="853">
        <v>33333</v>
      </c>
    </row>
    <row r="286" spans="1:4" ht="12.75" customHeight="1">
      <c r="A286" s="860" t="s">
        <v>362</v>
      </c>
      <c r="B286" s="864" t="s">
        <v>1110</v>
      </c>
      <c r="C286" s="856">
        <v>500</v>
      </c>
      <c r="D286" s="853">
        <v>0</v>
      </c>
    </row>
    <row r="287" spans="1:4" ht="12.75" customHeight="1">
      <c r="A287" s="860" t="s">
        <v>363</v>
      </c>
      <c r="B287" s="864" t="s">
        <v>1110</v>
      </c>
      <c r="C287" s="856">
        <v>1334</v>
      </c>
      <c r="D287" s="853">
        <v>667</v>
      </c>
    </row>
    <row r="288" spans="1:4" ht="12.75" customHeight="1">
      <c r="A288" s="860" t="s">
        <v>364</v>
      </c>
      <c r="B288" s="864" t="s">
        <v>1110</v>
      </c>
      <c r="C288" s="856">
        <v>13750</v>
      </c>
      <c r="D288" s="853">
        <v>0</v>
      </c>
    </row>
    <row r="289" spans="1:4" ht="12.75" customHeight="1">
      <c r="A289" s="860" t="s">
        <v>365</v>
      </c>
      <c r="B289" s="864" t="s">
        <v>1110</v>
      </c>
      <c r="C289" s="856">
        <v>1000</v>
      </c>
      <c r="D289" s="853">
        <v>500</v>
      </c>
    </row>
    <row r="290" spans="1:4" ht="12.75" customHeight="1">
      <c r="A290" s="874" t="s">
        <v>366</v>
      </c>
      <c r="B290" s="864" t="s">
        <v>1110</v>
      </c>
      <c r="C290" s="875">
        <v>2030</v>
      </c>
      <c r="D290" s="853">
        <v>0</v>
      </c>
    </row>
    <row r="291" spans="1:4" ht="12.75" customHeight="1">
      <c r="A291" s="874" t="s">
        <v>367</v>
      </c>
      <c r="B291" s="864" t="s">
        <v>1110</v>
      </c>
      <c r="C291" s="875">
        <v>705</v>
      </c>
      <c r="D291" s="853">
        <v>0</v>
      </c>
    </row>
    <row r="292" spans="1:4" ht="12.75" customHeight="1">
      <c r="A292" s="874" t="s">
        <v>1052</v>
      </c>
      <c r="B292" s="864" t="s">
        <v>1110</v>
      </c>
      <c r="C292" s="875">
        <v>500</v>
      </c>
      <c r="D292" s="853">
        <v>500</v>
      </c>
    </row>
    <row r="293" spans="1:4" ht="12.75" customHeight="1">
      <c r="A293" s="874" t="s">
        <v>368</v>
      </c>
      <c r="B293" s="864" t="s">
        <v>1110</v>
      </c>
      <c r="C293" s="875">
        <v>1000</v>
      </c>
      <c r="D293" s="853">
        <v>1000</v>
      </c>
    </row>
    <row r="294" spans="1:4" ht="12.75" customHeight="1">
      <c r="A294" s="860" t="s">
        <v>369</v>
      </c>
      <c r="B294" s="864" t="s">
        <v>1110</v>
      </c>
      <c r="C294" s="856">
        <v>782</v>
      </c>
      <c r="D294" s="853">
        <v>0</v>
      </c>
    </row>
    <row r="295" spans="1:4" ht="12.75" customHeight="1">
      <c r="A295" s="860" t="s">
        <v>370</v>
      </c>
      <c r="B295" s="864" t="s">
        <v>1110</v>
      </c>
      <c r="C295" s="856">
        <v>1250</v>
      </c>
      <c r="D295" s="853">
        <v>1250</v>
      </c>
    </row>
    <row r="296" spans="1:4" ht="12.75" customHeight="1">
      <c r="A296" s="860" t="s">
        <v>371</v>
      </c>
      <c r="B296" s="864" t="s">
        <v>1110</v>
      </c>
      <c r="C296" s="856">
        <v>3196</v>
      </c>
      <c r="D296" s="853">
        <v>1333</v>
      </c>
    </row>
    <row r="297" spans="1:4" ht="12.75" customHeight="1">
      <c r="A297" s="860" t="s">
        <v>372</v>
      </c>
      <c r="B297" s="864" t="s">
        <v>1110</v>
      </c>
      <c r="C297" s="856">
        <v>500</v>
      </c>
      <c r="D297" s="853">
        <v>250</v>
      </c>
    </row>
    <row r="298" spans="1:4" ht="12.75" customHeight="1">
      <c r="A298" s="860" t="s">
        <v>373</v>
      </c>
      <c r="B298" s="864" t="s">
        <v>1110</v>
      </c>
      <c r="C298" s="856">
        <v>633</v>
      </c>
      <c r="D298" s="853">
        <v>633</v>
      </c>
    </row>
    <row r="299" spans="1:4" ht="12.75" customHeight="1">
      <c r="A299" s="860" t="s">
        <v>374</v>
      </c>
      <c r="B299" s="864" t="s">
        <v>1110</v>
      </c>
      <c r="C299" s="856">
        <v>1040</v>
      </c>
      <c r="D299" s="853">
        <v>580</v>
      </c>
    </row>
    <row r="300" spans="1:4" ht="12.75" customHeight="1">
      <c r="A300" s="860" t="s">
        <v>375</v>
      </c>
      <c r="B300" s="864" t="s">
        <v>1110</v>
      </c>
      <c r="C300" s="856">
        <v>2380</v>
      </c>
      <c r="D300" s="853">
        <v>1190</v>
      </c>
    </row>
    <row r="301" spans="1:4" ht="12.75" customHeight="1">
      <c r="A301" s="874" t="s">
        <v>376</v>
      </c>
      <c r="B301" s="864" t="s">
        <v>1110</v>
      </c>
      <c r="C301" s="875">
        <v>3000</v>
      </c>
      <c r="D301" s="853">
        <v>0</v>
      </c>
    </row>
    <row r="302" spans="1:4" ht="12.75" customHeight="1">
      <c r="A302" s="874" t="s">
        <v>1053</v>
      </c>
      <c r="B302" s="864" t="s">
        <v>1110</v>
      </c>
      <c r="C302" s="875">
        <v>4000</v>
      </c>
      <c r="D302" s="853">
        <v>4000</v>
      </c>
    </row>
    <row r="303" spans="1:4" ht="12.75" customHeight="1">
      <c r="A303" s="860" t="s">
        <v>377</v>
      </c>
      <c r="B303" s="864" t="s">
        <v>1110</v>
      </c>
      <c r="C303" s="856">
        <v>800</v>
      </c>
      <c r="D303" s="853">
        <v>400</v>
      </c>
    </row>
    <row r="304" spans="1:4" ht="12.75" customHeight="1">
      <c r="A304" s="860" t="s">
        <v>378</v>
      </c>
      <c r="B304" s="864" t="s">
        <v>1110</v>
      </c>
      <c r="C304" s="856">
        <v>3000</v>
      </c>
      <c r="D304" s="853">
        <v>1500</v>
      </c>
    </row>
    <row r="305" spans="1:4" ht="12.75" customHeight="1">
      <c r="A305" s="860" t="s">
        <v>379</v>
      </c>
      <c r="B305" s="864" t="s">
        <v>1110</v>
      </c>
      <c r="C305" s="856">
        <v>10655</v>
      </c>
      <c r="D305" s="853">
        <v>10655</v>
      </c>
    </row>
    <row r="306" spans="1:4" ht="12.75" customHeight="1">
      <c r="A306" s="874" t="s">
        <v>380</v>
      </c>
      <c r="B306" s="864" t="s">
        <v>1110</v>
      </c>
      <c r="C306" s="875">
        <v>500</v>
      </c>
      <c r="D306" s="853">
        <v>0</v>
      </c>
    </row>
    <row r="307" spans="1:4" ht="12.75" customHeight="1">
      <c r="A307" s="877" t="s">
        <v>381</v>
      </c>
      <c r="B307" s="854">
        <v>519313</v>
      </c>
      <c r="C307" s="854">
        <v>42196</v>
      </c>
      <c r="D307" s="853">
        <v>40208</v>
      </c>
    </row>
    <row r="308" spans="1:4" ht="12" customHeight="1">
      <c r="A308" s="860" t="s">
        <v>382</v>
      </c>
      <c r="B308" s="872">
        <v>60918</v>
      </c>
      <c r="C308" s="856">
        <v>40208</v>
      </c>
      <c r="D308" s="853">
        <v>23354</v>
      </c>
    </row>
    <row r="309" spans="1:4" ht="12" customHeight="1">
      <c r="A309" s="860" t="s">
        <v>383</v>
      </c>
      <c r="B309" s="872" t="s">
        <v>1110</v>
      </c>
      <c r="C309" s="856">
        <v>30000</v>
      </c>
      <c r="D309" s="853">
        <v>15000</v>
      </c>
    </row>
    <row r="310" spans="1:4" ht="12" customHeight="1">
      <c r="A310" s="860" t="s">
        <v>384</v>
      </c>
      <c r="B310" s="872" t="s">
        <v>1110</v>
      </c>
      <c r="C310" s="856">
        <v>7500</v>
      </c>
      <c r="D310" s="853">
        <v>7500</v>
      </c>
    </row>
    <row r="311" spans="1:4" ht="12" customHeight="1">
      <c r="A311" s="860" t="s">
        <v>385</v>
      </c>
      <c r="B311" s="872" t="s">
        <v>1110</v>
      </c>
      <c r="C311" s="856">
        <v>1000</v>
      </c>
      <c r="D311" s="853">
        <v>0</v>
      </c>
    </row>
    <row r="312" spans="1:4" ht="12" customHeight="1">
      <c r="A312" s="860" t="s">
        <v>386</v>
      </c>
      <c r="B312" s="872" t="s">
        <v>1110</v>
      </c>
      <c r="C312" s="856">
        <v>1208</v>
      </c>
      <c r="D312" s="853">
        <v>604</v>
      </c>
    </row>
    <row r="313" spans="1:4" ht="12" customHeight="1">
      <c r="A313" s="860" t="s">
        <v>387</v>
      </c>
      <c r="B313" s="872" t="s">
        <v>1110</v>
      </c>
      <c r="C313" s="856">
        <v>500</v>
      </c>
      <c r="D313" s="853">
        <v>250</v>
      </c>
    </row>
    <row r="314" spans="1:4" ht="12" customHeight="1">
      <c r="A314" s="860" t="s">
        <v>388</v>
      </c>
      <c r="B314" s="872">
        <v>252565</v>
      </c>
      <c r="C314" s="856">
        <v>0</v>
      </c>
      <c r="D314" s="853">
        <v>0</v>
      </c>
    </row>
    <row r="315" spans="1:4" s="878" customFormat="1" ht="12" customHeight="1">
      <c r="A315" s="860" t="s">
        <v>389</v>
      </c>
      <c r="B315" s="862">
        <v>202171</v>
      </c>
      <c r="C315" s="856">
        <v>0</v>
      </c>
      <c r="D315" s="853">
        <v>0</v>
      </c>
    </row>
    <row r="316" spans="1:4" s="878" customFormat="1" ht="15" customHeight="1">
      <c r="A316" s="860" t="s">
        <v>390</v>
      </c>
      <c r="B316" s="872">
        <v>3659</v>
      </c>
      <c r="C316" s="856">
        <v>1988</v>
      </c>
      <c r="D316" s="853">
        <v>0</v>
      </c>
    </row>
    <row r="317" spans="1:4" ht="12.75" customHeight="1">
      <c r="A317" s="855" t="s">
        <v>391</v>
      </c>
      <c r="B317" s="854">
        <v>3967627</v>
      </c>
      <c r="C317" s="854">
        <v>444921</v>
      </c>
      <c r="D317" s="853">
        <v>312765</v>
      </c>
    </row>
    <row r="318" spans="1:4" ht="12.75" customHeight="1">
      <c r="A318" s="860" t="s">
        <v>392</v>
      </c>
      <c r="B318" s="856">
        <v>1200000</v>
      </c>
      <c r="C318" s="856">
        <v>170000</v>
      </c>
      <c r="D318" s="853">
        <v>100000</v>
      </c>
    </row>
    <row r="319" spans="1:4" ht="12.75" customHeight="1">
      <c r="A319" s="860" t="s">
        <v>393</v>
      </c>
      <c r="B319" s="856">
        <v>36378</v>
      </c>
      <c r="C319" s="856">
        <v>0</v>
      </c>
      <c r="D319" s="853">
        <v>0</v>
      </c>
    </row>
    <row r="320" spans="1:4" ht="24.75" customHeight="1">
      <c r="A320" s="860" t="s">
        <v>394</v>
      </c>
      <c r="B320" s="856">
        <v>171507</v>
      </c>
      <c r="C320" s="856">
        <v>0</v>
      </c>
      <c r="D320" s="853">
        <v>0</v>
      </c>
    </row>
    <row r="321" spans="1:4" ht="12.75" customHeight="1">
      <c r="A321" s="860" t="s">
        <v>395</v>
      </c>
      <c r="B321" s="856">
        <v>34692</v>
      </c>
      <c r="C321" s="856">
        <v>0</v>
      </c>
      <c r="D321" s="853">
        <v>0</v>
      </c>
    </row>
    <row r="322" spans="1:4" ht="12.75" customHeight="1">
      <c r="A322" s="860" t="s">
        <v>396</v>
      </c>
      <c r="B322" s="856">
        <v>506749</v>
      </c>
      <c r="C322" s="856">
        <v>0</v>
      </c>
      <c r="D322" s="853">
        <v>0</v>
      </c>
    </row>
    <row r="323" spans="1:4" ht="12.75" customHeight="1">
      <c r="A323" s="860" t="s">
        <v>397</v>
      </c>
      <c r="B323" s="872">
        <v>5559</v>
      </c>
      <c r="C323" s="856">
        <v>0</v>
      </c>
      <c r="D323" s="853">
        <v>0</v>
      </c>
    </row>
    <row r="324" spans="1:4" ht="15" customHeight="1">
      <c r="A324" s="860" t="s">
        <v>398</v>
      </c>
      <c r="B324" s="856">
        <v>1344786</v>
      </c>
      <c r="C324" s="856">
        <v>214372</v>
      </c>
      <c r="D324" s="853">
        <v>212765</v>
      </c>
    </row>
    <row r="325" spans="1:4" ht="15" customHeight="1">
      <c r="A325" s="860" t="s">
        <v>399</v>
      </c>
      <c r="B325" s="864" t="s">
        <v>1110</v>
      </c>
      <c r="C325" s="856">
        <v>48214</v>
      </c>
      <c r="D325" s="853">
        <v>46607</v>
      </c>
    </row>
    <row r="326" spans="1:4" ht="15" customHeight="1">
      <c r="A326" s="860" t="s">
        <v>400</v>
      </c>
      <c r="B326" s="864" t="s">
        <v>1110</v>
      </c>
      <c r="C326" s="856">
        <v>166158</v>
      </c>
      <c r="D326" s="853">
        <v>166157</v>
      </c>
    </row>
    <row r="327" spans="1:4" ht="13.5" customHeight="1">
      <c r="A327" s="860" t="s">
        <v>401</v>
      </c>
      <c r="B327" s="856">
        <v>263552</v>
      </c>
      <c r="C327" s="856">
        <v>60549</v>
      </c>
      <c r="D327" s="853">
        <v>0</v>
      </c>
    </row>
    <row r="328" spans="1:4" ht="12.75" customHeight="1">
      <c r="A328" s="860" t="s">
        <v>402</v>
      </c>
      <c r="B328" s="856">
        <v>404404</v>
      </c>
      <c r="C328" s="856">
        <v>0</v>
      </c>
      <c r="D328" s="853">
        <v>0</v>
      </c>
    </row>
    <row r="329" spans="1:4" s="882" customFormat="1" ht="15" customHeight="1">
      <c r="A329" s="879"/>
      <c r="B329" s="880"/>
      <c r="C329" s="880"/>
      <c r="D329" s="881"/>
    </row>
    <row r="330" spans="1:2" s="153" customFormat="1" ht="17.25" customHeight="1">
      <c r="A330" s="36"/>
      <c r="B330" s="155"/>
    </row>
    <row r="331" spans="1:4" ht="15.75" customHeight="1">
      <c r="A331" s="883" t="s">
        <v>1423</v>
      </c>
      <c r="B331" s="143"/>
      <c r="C331" s="235" t="s">
        <v>1148</v>
      </c>
      <c r="D331" s="143"/>
    </row>
    <row r="332" spans="2:4" ht="15" customHeight="1">
      <c r="B332" s="143"/>
      <c r="C332" s="143"/>
      <c r="D332" s="143"/>
    </row>
    <row r="333" spans="2:4" ht="13.5" customHeight="1">
      <c r="B333" s="143"/>
      <c r="C333" s="143"/>
      <c r="D333" s="143"/>
    </row>
    <row r="334" spans="2:4" ht="15" customHeight="1">
      <c r="B334" s="143"/>
      <c r="C334" s="143"/>
      <c r="D334" s="143"/>
    </row>
    <row r="335" spans="1:4" ht="9.75" customHeight="1">
      <c r="A335" s="143"/>
      <c r="B335" s="143"/>
      <c r="C335" s="143"/>
      <c r="D335" s="143"/>
    </row>
    <row r="336" spans="1:4" ht="9.75" customHeight="1">
      <c r="A336" s="143"/>
      <c r="B336" s="143"/>
      <c r="C336" s="143"/>
      <c r="D336" s="143"/>
    </row>
    <row r="337" spans="1:4" ht="9.75" customHeight="1">
      <c r="A337" s="143"/>
      <c r="B337" s="143"/>
      <c r="C337" s="143"/>
      <c r="D337" s="143"/>
    </row>
    <row r="338" spans="1:4" ht="9.75" customHeight="1">
      <c r="A338" s="143"/>
      <c r="B338" s="143"/>
      <c r="C338" s="143"/>
      <c r="D338" s="143"/>
    </row>
    <row r="339" spans="1:4" ht="9.75" customHeight="1">
      <c r="A339" s="143"/>
      <c r="B339" s="143"/>
      <c r="C339" s="143"/>
      <c r="D339" s="143"/>
    </row>
    <row r="340" spans="1:4" ht="9.75" customHeight="1">
      <c r="A340" s="143" t="s">
        <v>1250</v>
      </c>
      <c r="B340" s="143"/>
      <c r="C340" s="143"/>
      <c r="D340" s="143"/>
    </row>
    <row r="341" spans="1:4" ht="9.75" customHeight="1">
      <c r="A341" s="143" t="s">
        <v>1424</v>
      </c>
      <c r="B341" s="143"/>
      <c r="C341" s="143"/>
      <c r="D341" s="143"/>
    </row>
    <row r="342" spans="1:4" ht="9.75" customHeight="1">
      <c r="A342" s="143"/>
      <c r="B342" s="143"/>
      <c r="C342" s="143"/>
      <c r="D342" s="143"/>
    </row>
    <row r="343" spans="1:4" ht="9.75" customHeight="1">
      <c r="A343" s="143"/>
      <c r="B343" s="143"/>
      <c r="C343" s="143"/>
      <c r="D343" s="143"/>
    </row>
    <row r="344" spans="1:4" ht="9.75" customHeight="1">
      <c r="A344" s="143"/>
      <c r="B344" s="143"/>
      <c r="C344" s="143"/>
      <c r="D344" s="143"/>
    </row>
    <row r="345" spans="1:4" ht="9.75" customHeight="1">
      <c r="A345" s="143"/>
      <c r="B345" s="143"/>
      <c r="C345" s="143"/>
      <c r="D345" s="143"/>
    </row>
    <row r="346" spans="1:4" ht="9.75" customHeight="1">
      <c r="A346" s="143"/>
      <c r="B346" s="143"/>
      <c r="C346" s="143"/>
      <c r="D346" s="143"/>
    </row>
    <row r="347" spans="1:4" ht="9.75" customHeight="1">
      <c r="A347" s="143"/>
      <c r="B347" s="143"/>
      <c r="C347" s="143"/>
      <c r="D347" s="143"/>
    </row>
    <row r="348" spans="1:4" ht="9.75" customHeight="1">
      <c r="A348" s="143"/>
      <c r="B348" s="143"/>
      <c r="C348" s="143"/>
      <c r="D348" s="143"/>
    </row>
    <row r="349" spans="1:4" ht="9.75" customHeight="1">
      <c r="A349" s="143"/>
      <c r="B349" s="143"/>
      <c r="C349" s="143"/>
      <c r="D349" s="143"/>
    </row>
    <row r="350" spans="1:4" ht="9.75" customHeight="1">
      <c r="A350" s="143"/>
      <c r="B350" s="143"/>
      <c r="C350" s="143"/>
      <c r="D350" s="143"/>
    </row>
    <row r="351" spans="1:4" ht="9.75" customHeight="1">
      <c r="A351" s="143"/>
      <c r="B351" s="143"/>
      <c r="C351" s="143"/>
      <c r="D351" s="143"/>
    </row>
    <row r="352" spans="1:4" ht="9.75" customHeight="1">
      <c r="A352" s="143"/>
      <c r="B352" s="143"/>
      <c r="C352" s="143"/>
      <c r="D352" s="143"/>
    </row>
    <row r="353" spans="1:4" ht="9.75" customHeight="1">
      <c r="A353" s="143"/>
      <c r="B353" s="143"/>
      <c r="C353" s="143"/>
      <c r="D353" s="143"/>
    </row>
    <row r="354" spans="1:4" ht="9.75" customHeight="1">
      <c r="A354" s="143"/>
      <c r="B354" s="143"/>
      <c r="C354" s="143"/>
      <c r="D354" s="143"/>
    </row>
    <row r="355" spans="1:4" ht="9.75" customHeight="1">
      <c r="A355" s="143"/>
      <c r="B355" s="143"/>
      <c r="C355" s="143"/>
      <c r="D355" s="143"/>
    </row>
    <row r="356" spans="1:4" ht="9.75" customHeight="1">
      <c r="A356" s="143"/>
      <c r="B356" s="143"/>
      <c r="C356" s="143"/>
      <c r="D356" s="143"/>
    </row>
    <row r="357" spans="1:4" ht="9.75" customHeight="1">
      <c r="A357" s="143"/>
      <c r="B357" s="143"/>
      <c r="C357" s="143"/>
      <c r="D357" s="143"/>
    </row>
    <row r="358" spans="1:4" ht="9.75" customHeight="1">
      <c r="A358" s="143"/>
      <c r="B358" s="143"/>
      <c r="C358" s="143"/>
      <c r="D358" s="143"/>
    </row>
    <row r="359" spans="1:4" ht="9.75" customHeight="1">
      <c r="A359" s="143"/>
      <c r="B359" s="143"/>
      <c r="C359" s="143"/>
      <c r="D359" s="143"/>
    </row>
    <row r="360" spans="1:4" ht="9.75" customHeight="1">
      <c r="A360" s="143"/>
      <c r="B360" s="143"/>
      <c r="C360" s="143"/>
      <c r="D360" s="143"/>
    </row>
    <row r="361" spans="1:4" ht="9.75" customHeight="1">
      <c r="A361" s="143"/>
      <c r="B361" s="143"/>
      <c r="C361" s="143"/>
      <c r="D361" s="143"/>
    </row>
    <row r="362" spans="1:4" ht="9.75" customHeight="1">
      <c r="A362" s="143"/>
      <c r="B362" s="143"/>
      <c r="C362" s="143"/>
      <c r="D362" s="143"/>
    </row>
    <row r="363" spans="1:4" ht="9.75" customHeight="1">
      <c r="A363" s="143"/>
      <c r="B363" s="143"/>
      <c r="C363" s="143"/>
      <c r="D363" s="143"/>
    </row>
    <row r="364" spans="1:4" ht="9.75" customHeight="1">
      <c r="A364" s="143"/>
      <c r="B364" s="143"/>
      <c r="C364" s="143"/>
      <c r="D364" s="143"/>
    </row>
    <row r="365" spans="1:4" ht="9.75" customHeight="1">
      <c r="A365" s="143"/>
      <c r="B365" s="143"/>
      <c r="C365" s="143"/>
      <c r="D365" s="143"/>
    </row>
    <row r="366" spans="1:4" ht="9.75" customHeight="1">
      <c r="A366" s="143"/>
      <c r="B366" s="143"/>
      <c r="C366" s="143"/>
      <c r="D366" s="143"/>
    </row>
    <row r="367" spans="1:4" ht="9.75" customHeight="1">
      <c r="A367" s="143"/>
      <c r="B367" s="143"/>
      <c r="C367" s="143"/>
      <c r="D367" s="143"/>
    </row>
    <row r="368" spans="1:4" ht="9.75" customHeight="1">
      <c r="A368" s="143"/>
      <c r="B368" s="143"/>
      <c r="C368" s="143"/>
      <c r="D368" s="143"/>
    </row>
    <row r="369" spans="1:4" ht="9.75" customHeight="1">
      <c r="A369" s="143"/>
      <c r="B369" s="143"/>
      <c r="C369" s="143"/>
      <c r="D369" s="143"/>
    </row>
    <row r="370" spans="1:4" ht="9.75" customHeight="1">
      <c r="A370" s="143"/>
      <c r="B370" s="143"/>
      <c r="C370" s="143"/>
      <c r="D370" s="143"/>
    </row>
    <row r="371" spans="1:4" ht="9.75" customHeight="1">
      <c r="A371" s="143"/>
      <c r="B371" s="143"/>
      <c r="C371" s="143"/>
      <c r="D371" s="143"/>
    </row>
    <row r="372" spans="1:4" ht="9.75" customHeight="1">
      <c r="A372" s="143"/>
      <c r="B372" s="143"/>
      <c r="C372" s="143"/>
      <c r="D372" s="143"/>
    </row>
    <row r="373" spans="1:4" ht="9.75" customHeight="1">
      <c r="A373" s="143"/>
      <c r="B373" s="143"/>
      <c r="C373" s="143"/>
      <c r="D373" s="143"/>
    </row>
    <row r="374" spans="1:4" ht="9.75" customHeight="1">
      <c r="A374" s="143"/>
      <c r="B374" s="143"/>
      <c r="C374" s="143"/>
      <c r="D374" s="143"/>
    </row>
    <row r="375" spans="1:4" ht="9.75" customHeight="1">
      <c r="A375" s="143"/>
      <c r="B375" s="143"/>
      <c r="C375" s="143"/>
      <c r="D375" s="143"/>
    </row>
    <row r="376" spans="1:4" ht="9.75" customHeight="1">
      <c r="A376" s="143"/>
      <c r="B376" s="143"/>
      <c r="C376" s="143"/>
      <c r="D376" s="143"/>
    </row>
    <row r="377" spans="1:4" ht="9.75" customHeight="1">
      <c r="A377" s="143"/>
      <c r="B377" s="143"/>
      <c r="C377" s="143"/>
      <c r="D377" s="143"/>
    </row>
    <row r="378" spans="1:4" ht="9.75" customHeight="1">
      <c r="A378" s="143"/>
      <c r="B378" s="143"/>
      <c r="C378" s="143"/>
      <c r="D378" s="143"/>
    </row>
    <row r="379" spans="1:4" ht="9.75" customHeight="1">
      <c r="A379" s="143"/>
      <c r="B379" s="143"/>
      <c r="C379" s="143"/>
      <c r="D379" s="143"/>
    </row>
    <row r="380" spans="1:4" ht="9.75" customHeight="1">
      <c r="A380" s="143"/>
      <c r="B380" s="143"/>
      <c r="C380" s="143"/>
      <c r="D380" s="143"/>
    </row>
    <row r="381" spans="1:4" ht="9.75" customHeight="1">
      <c r="A381" s="143"/>
      <c r="B381" s="143"/>
      <c r="C381" s="143"/>
      <c r="D381" s="143"/>
    </row>
    <row r="382" spans="1:4" ht="9.75" customHeight="1">
      <c r="A382" s="143"/>
      <c r="B382" s="143"/>
      <c r="C382" s="143"/>
      <c r="D382" s="143"/>
    </row>
    <row r="383" spans="1:4" ht="9.75" customHeight="1">
      <c r="A383" s="143"/>
      <c r="B383" s="143"/>
      <c r="C383" s="143"/>
      <c r="D383" s="143"/>
    </row>
    <row r="384" spans="1:4" ht="9.75" customHeight="1">
      <c r="A384" s="143"/>
      <c r="B384" s="143"/>
      <c r="C384" s="143"/>
      <c r="D384" s="143"/>
    </row>
    <row r="385" spans="1:4" ht="9.75" customHeight="1">
      <c r="A385" s="143"/>
      <c r="B385" s="143"/>
      <c r="C385" s="143"/>
      <c r="D385" s="143"/>
    </row>
    <row r="386" spans="1:4" ht="9.75" customHeight="1">
      <c r="A386" s="143"/>
      <c r="B386" s="143"/>
      <c r="C386" s="143"/>
      <c r="D386" s="143"/>
    </row>
    <row r="387" spans="1:4" ht="9.75" customHeight="1">
      <c r="A387" s="143"/>
      <c r="B387" s="143"/>
      <c r="C387" s="143"/>
      <c r="D387" s="143"/>
    </row>
    <row r="388" spans="1:4" ht="9.75" customHeight="1">
      <c r="A388" s="143"/>
      <c r="B388" s="143"/>
      <c r="C388" s="143"/>
      <c r="D388" s="143"/>
    </row>
    <row r="389" spans="1:4" ht="9.75" customHeight="1">
      <c r="A389" s="143"/>
      <c r="B389" s="143"/>
      <c r="C389" s="143"/>
      <c r="D389" s="143"/>
    </row>
    <row r="390" spans="1:4" ht="9.75" customHeight="1">
      <c r="A390" s="143"/>
      <c r="B390" s="143"/>
      <c r="C390" s="143"/>
      <c r="D390" s="143"/>
    </row>
    <row r="391" spans="1:4" ht="9.75" customHeight="1">
      <c r="A391" s="143"/>
      <c r="B391" s="143"/>
      <c r="C391" s="143"/>
      <c r="D391" s="143"/>
    </row>
    <row r="392" spans="1:4" ht="9.75" customHeight="1">
      <c r="A392" s="143"/>
      <c r="B392" s="143"/>
      <c r="C392" s="143"/>
      <c r="D392" s="143"/>
    </row>
    <row r="393" spans="1:4" ht="9.75" customHeight="1">
      <c r="A393" s="143"/>
      <c r="B393" s="143"/>
      <c r="C393" s="143"/>
      <c r="D393" s="143"/>
    </row>
    <row r="394" spans="1:4" ht="9.75" customHeight="1">
      <c r="A394" s="143"/>
      <c r="B394" s="143"/>
      <c r="C394" s="143"/>
      <c r="D394" s="143"/>
    </row>
    <row r="395" spans="1:4" ht="9.75" customHeight="1">
      <c r="A395" s="143"/>
      <c r="B395" s="143"/>
      <c r="C395" s="143"/>
      <c r="D395" s="143"/>
    </row>
    <row r="396" spans="1:4" ht="9.75" customHeight="1">
      <c r="A396" s="143"/>
      <c r="B396" s="143"/>
      <c r="C396" s="143"/>
      <c r="D396" s="143"/>
    </row>
    <row r="397" spans="1:4" ht="9.75" customHeight="1">
      <c r="A397" s="143"/>
      <c r="B397" s="143"/>
      <c r="C397" s="143"/>
      <c r="D397" s="143"/>
    </row>
    <row r="398" spans="1:4" ht="9.75" customHeight="1">
      <c r="A398" s="143"/>
      <c r="B398" s="143"/>
      <c r="C398" s="143"/>
      <c r="D398" s="143"/>
    </row>
    <row r="399" spans="1:4" ht="9.75" customHeight="1">
      <c r="A399" s="143"/>
      <c r="B399" s="143"/>
      <c r="C399" s="143"/>
      <c r="D399" s="143"/>
    </row>
    <row r="400" spans="1:4" ht="9.75" customHeight="1">
      <c r="A400" s="143"/>
      <c r="B400" s="143"/>
      <c r="C400" s="143"/>
      <c r="D400" s="143"/>
    </row>
    <row r="401" spans="1:4" ht="9.75" customHeight="1">
      <c r="A401" s="143"/>
      <c r="B401" s="143"/>
      <c r="C401" s="143"/>
      <c r="D401" s="143"/>
    </row>
    <row r="402" spans="1:4" ht="9.75" customHeight="1">
      <c r="A402" s="143"/>
      <c r="B402" s="143"/>
      <c r="C402" s="143"/>
      <c r="D402" s="143"/>
    </row>
    <row r="403" spans="1:4" ht="9.75" customHeight="1">
      <c r="A403" s="143"/>
      <c r="B403" s="143"/>
      <c r="C403" s="143"/>
      <c r="D403" s="143"/>
    </row>
    <row r="404" spans="1:4" ht="9.75" customHeight="1">
      <c r="A404" s="143"/>
      <c r="B404" s="143"/>
      <c r="C404" s="143"/>
      <c r="D404" s="143"/>
    </row>
    <row r="405" spans="1:4" ht="9.75" customHeight="1">
      <c r="A405" s="143"/>
      <c r="B405" s="143"/>
      <c r="C405" s="143"/>
      <c r="D405" s="143"/>
    </row>
    <row r="406" spans="1:4" ht="9.75" customHeight="1">
      <c r="A406" s="143"/>
      <c r="B406" s="143"/>
      <c r="C406" s="143"/>
      <c r="D406" s="143"/>
    </row>
    <row r="407" spans="1:4" ht="9.75" customHeight="1">
      <c r="A407" s="143"/>
      <c r="B407" s="143"/>
      <c r="C407" s="143"/>
      <c r="D407" s="143"/>
    </row>
    <row r="408" spans="1:4" ht="9.75" customHeight="1">
      <c r="A408" s="143"/>
      <c r="B408" s="143"/>
      <c r="C408" s="143"/>
      <c r="D408" s="143"/>
    </row>
    <row r="409" spans="1:4" ht="9.75" customHeight="1">
      <c r="A409" s="143"/>
      <c r="B409" s="143"/>
      <c r="C409" s="143"/>
      <c r="D409" s="143"/>
    </row>
    <row r="410" spans="1:4" ht="9.75" customHeight="1">
      <c r="A410" s="143"/>
      <c r="B410" s="143"/>
      <c r="C410" s="143"/>
      <c r="D410" s="143"/>
    </row>
    <row r="411" spans="1:4" ht="9.75" customHeight="1">
      <c r="A411" s="143"/>
      <c r="B411" s="143"/>
      <c r="C411" s="143"/>
      <c r="D411" s="143"/>
    </row>
    <row r="412" spans="1:4" ht="9.75" customHeight="1">
      <c r="A412" s="143"/>
      <c r="B412" s="143"/>
      <c r="C412" s="143"/>
      <c r="D412" s="143"/>
    </row>
    <row r="413" spans="1:4" ht="9.75" customHeight="1">
      <c r="A413" s="143"/>
      <c r="B413" s="143"/>
      <c r="C413" s="143"/>
      <c r="D413" s="143"/>
    </row>
    <row r="414" spans="1:4" ht="9.75" customHeight="1">
      <c r="A414" s="143"/>
      <c r="B414" s="143"/>
      <c r="C414" s="143"/>
      <c r="D414" s="143"/>
    </row>
    <row r="415" spans="1:4" ht="9.75" customHeight="1">
      <c r="A415" s="143"/>
      <c r="B415" s="143"/>
      <c r="C415" s="143"/>
      <c r="D415" s="143"/>
    </row>
    <row r="416" spans="1:4" ht="9.75" customHeight="1">
      <c r="A416" s="143"/>
      <c r="B416" s="143"/>
      <c r="C416" s="143"/>
      <c r="D416" s="143"/>
    </row>
    <row r="417" spans="1:4" ht="9.75" customHeight="1">
      <c r="A417" s="143"/>
      <c r="B417" s="143"/>
      <c r="C417" s="143"/>
      <c r="D417" s="143"/>
    </row>
    <row r="418" spans="1:4" ht="9.75" customHeight="1">
      <c r="A418" s="143"/>
      <c r="B418" s="143"/>
      <c r="C418" s="143"/>
      <c r="D418" s="143"/>
    </row>
    <row r="419" spans="1:4" ht="9.75" customHeight="1">
      <c r="A419" s="143"/>
      <c r="B419" s="143"/>
      <c r="C419" s="143"/>
      <c r="D419" s="143"/>
    </row>
    <row r="420" spans="1:4" ht="9.75" customHeight="1">
      <c r="A420" s="143"/>
      <c r="B420" s="143"/>
      <c r="C420" s="143"/>
      <c r="D420" s="143"/>
    </row>
    <row r="421" spans="1:4" ht="9.75" customHeight="1">
      <c r="A421" s="143"/>
      <c r="B421" s="143"/>
      <c r="C421" s="143"/>
      <c r="D421" s="143"/>
    </row>
    <row r="422" spans="1:4" ht="9.75" customHeight="1">
      <c r="A422" s="143"/>
      <c r="B422" s="143"/>
      <c r="C422" s="143"/>
      <c r="D422" s="143"/>
    </row>
    <row r="423" spans="1:4" ht="9.75" customHeight="1">
      <c r="A423" s="143"/>
      <c r="B423" s="143"/>
      <c r="C423" s="143"/>
      <c r="D423" s="143"/>
    </row>
    <row r="424" spans="1:4" ht="9.75" customHeight="1">
      <c r="A424" s="143"/>
      <c r="B424" s="143"/>
      <c r="C424" s="143"/>
      <c r="D424" s="143"/>
    </row>
    <row r="425" spans="1:4" ht="9.75" customHeight="1">
      <c r="A425" s="143"/>
      <c r="B425" s="143"/>
      <c r="C425" s="143"/>
      <c r="D425" s="143"/>
    </row>
    <row r="426" spans="1:4" ht="9.75" customHeight="1">
      <c r="A426" s="143"/>
      <c r="B426" s="143"/>
      <c r="C426" s="143"/>
      <c r="D426" s="143"/>
    </row>
    <row r="427" spans="1:4" ht="9.75" customHeight="1">
      <c r="A427" s="143"/>
      <c r="B427" s="143"/>
      <c r="C427" s="143"/>
      <c r="D427" s="143"/>
    </row>
    <row r="428" spans="1:4" ht="9.75" customHeight="1">
      <c r="A428" s="143"/>
      <c r="B428" s="143"/>
      <c r="C428" s="143"/>
      <c r="D428" s="143"/>
    </row>
    <row r="429" spans="1:4" ht="9.75" customHeight="1">
      <c r="A429" s="143"/>
      <c r="B429" s="143"/>
      <c r="C429" s="143"/>
      <c r="D429" s="143"/>
    </row>
    <row r="430" spans="1:4" ht="9.75" customHeight="1">
      <c r="A430" s="143"/>
      <c r="B430" s="143"/>
      <c r="C430" s="143"/>
      <c r="D430" s="143"/>
    </row>
    <row r="431" spans="1:4" ht="9.75" customHeight="1">
      <c r="A431" s="143"/>
      <c r="B431" s="143"/>
      <c r="C431" s="143"/>
      <c r="D431" s="143"/>
    </row>
    <row r="432" spans="1:4" ht="9.75" customHeight="1">
      <c r="A432" s="143"/>
      <c r="B432" s="143"/>
      <c r="C432" s="143"/>
      <c r="D432" s="143"/>
    </row>
    <row r="433" spans="1:4" ht="9.75" customHeight="1">
      <c r="A433" s="143"/>
      <c r="B433" s="143"/>
      <c r="C433" s="143"/>
      <c r="D433" s="143"/>
    </row>
    <row r="434" spans="1:4" ht="9.75" customHeight="1">
      <c r="A434" s="143"/>
      <c r="B434" s="143"/>
      <c r="C434" s="143"/>
      <c r="D434" s="143"/>
    </row>
    <row r="435" spans="1:4" ht="9.75" customHeight="1">
      <c r="A435" s="143"/>
      <c r="B435" s="143"/>
      <c r="C435" s="143"/>
      <c r="D435" s="143"/>
    </row>
    <row r="436" spans="1:4" ht="9.75" customHeight="1">
      <c r="A436" s="143"/>
      <c r="B436" s="143"/>
      <c r="C436" s="143"/>
      <c r="D436" s="143"/>
    </row>
  </sheetData>
  <mergeCells count="3">
    <mergeCell ref="A3:D3"/>
    <mergeCell ref="A5:D5"/>
    <mergeCell ref="A6:D6"/>
  </mergeCells>
  <printOptions/>
  <pageMargins left="0.75" right="0.75" top="1" bottom="1" header="0.5" footer="0.5"/>
  <pageSetup firstPageNumber="60" useFirstPageNumber="1" horizontalDpi="600" verticalDpi="600" orientation="portrait" paperSize="9" scale="9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0"/>
  <sheetViews>
    <sheetView workbookViewId="0" topLeftCell="A1">
      <selection activeCell="J9" sqref="J9"/>
    </sheetView>
  </sheetViews>
  <sheetFormatPr defaultColWidth="9.140625" defaultRowHeight="12.75"/>
  <cols>
    <col min="1" max="1" width="15.421875" style="0" customWidth="1"/>
    <col min="2" max="2" width="45.421875" style="0" customWidth="1"/>
    <col min="3" max="3" width="15.28125" style="0" customWidth="1"/>
    <col min="4" max="4" width="12.7109375" style="0" customWidth="1"/>
    <col min="5" max="5" width="11.57421875" style="0" customWidth="1"/>
    <col min="6" max="6" width="12.7109375" style="0" customWidth="1"/>
  </cols>
  <sheetData>
    <row r="1" spans="2:6" ht="12.75">
      <c r="B1" s="93"/>
      <c r="C1" s="93"/>
      <c r="D1" s="93"/>
      <c r="E1" s="93"/>
      <c r="F1" s="94" t="s">
        <v>1251</v>
      </c>
    </row>
    <row r="2" spans="2:6" ht="15.75">
      <c r="B2" s="895" t="s">
        <v>1252</v>
      </c>
      <c r="C2" s="895"/>
      <c r="D2" s="895"/>
      <c r="E2" s="895"/>
      <c r="F2" s="895"/>
    </row>
    <row r="3" spans="2:6" ht="12.75">
      <c r="B3" s="93"/>
      <c r="C3" s="93"/>
      <c r="D3" s="93"/>
      <c r="E3" s="93"/>
      <c r="F3" s="93"/>
    </row>
    <row r="4" spans="2:6" ht="15.75">
      <c r="B4" s="894" t="s">
        <v>1253</v>
      </c>
      <c r="C4" s="894"/>
      <c r="D4" s="894"/>
      <c r="E4" s="894"/>
      <c r="F4" s="894"/>
    </row>
    <row r="5" spans="2:6" ht="15.75">
      <c r="B5" s="895" t="s">
        <v>1254</v>
      </c>
      <c r="C5" s="895"/>
      <c r="D5" s="895"/>
      <c r="E5" s="895"/>
      <c r="F5" s="895"/>
    </row>
    <row r="6" spans="2:6" ht="12.75">
      <c r="B6" s="93"/>
      <c r="C6" s="93"/>
      <c r="D6" s="93"/>
      <c r="E6" s="93"/>
      <c r="F6" s="97" t="s">
        <v>1156</v>
      </c>
    </row>
    <row r="7" spans="1:6" ht="36">
      <c r="A7" s="98" t="s">
        <v>1255</v>
      </c>
      <c r="B7" s="98" t="s">
        <v>1256</v>
      </c>
      <c r="C7" s="99" t="s">
        <v>1157</v>
      </c>
      <c r="D7" s="99" t="s">
        <v>1158</v>
      </c>
      <c r="E7" s="99" t="s">
        <v>1257</v>
      </c>
      <c r="F7" s="99" t="s">
        <v>1258</v>
      </c>
    </row>
    <row r="8" spans="1:6" ht="12.75">
      <c r="A8" s="100">
        <v>1</v>
      </c>
      <c r="B8" s="100">
        <v>2</v>
      </c>
      <c r="C8" s="101">
        <v>3</v>
      </c>
      <c r="D8" s="101">
        <v>4</v>
      </c>
      <c r="E8" s="101">
        <v>5</v>
      </c>
      <c r="F8" s="101">
        <v>6</v>
      </c>
    </row>
    <row r="9" spans="1:6" ht="12.75">
      <c r="A9" s="102"/>
      <c r="B9" s="102" t="s">
        <v>1259</v>
      </c>
      <c r="C9" s="103">
        <v>1327060378</v>
      </c>
      <c r="D9" s="103">
        <v>184110132</v>
      </c>
      <c r="E9" s="104">
        <v>13.873530929879063</v>
      </c>
      <c r="F9" s="103">
        <v>85517315</v>
      </c>
    </row>
    <row r="10" spans="1:6" ht="12.75">
      <c r="A10" s="105"/>
      <c r="B10" s="105" t="s">
        <v>1260</v>
      </c>
      <c r="C10" s="103">
        <v>929780796</v>
      </c>
      <c r="D10" s="103">
        <v>152423088</v>
      </c>
      <c r="E10" s="104">
        <v>16.39344334231657</v>
      </c>
      <c r="F10" s="103">
        <v>70630349</v>
      </c>
    </row>
    <row r="11" spans="1:6" ht="12.75">
      <c r="A11" s="105"/>
      <c r="B11" s="105" t="s">
        <v>1261</v>
      </c>
      <c r="C11" s="103">
        <v>197226336</v>
      </c>
      <c r="D11" s="71">
        <v>32462029</v>
      </c>
      <c r="E11" s="104">
        <v>16.459277020691598</v>
      </c>
      <c r="F11" s="103">
        <v>15596497</v>
      </c>
    </row>
    <row r="12" spans="1:6" ht="12.75">
      <c r="A12" s="106" t="s">
        <v>1262</v>
      </c>
      <c r="B12" s="107" t="s">
        <v>1263</v>
      </c>
      <c r="C12" s="12">
        <v>111556336</v>
      </c>
      <c r="D12" s="12">
        <v>18422696</v>
      </c>
      <c r="E12" s="108">
        <v>16.514253390322896</v>
      </c>
      <c r="F12" s="109">
        <v>8782646</v>
      </c>
    </row>
    <row r="13" spans="1:6" ht="12.75">
      <c r="A13" s="106" t="s">
        <v>1264</v>
      </c>
      <c r="B13" s="110" t="s">
        <v>1265</v>
      </c>
      <c r="C13" s="111">
        <v>85670000</v>
      </c>
      <c r="D13" s="109">
        <v>14039333</v>
      </c>
      <c r="E13" s="108">
        <v>16.387688805883037</v>
      </c>
      <c r="F13" s="109">
        <v>6813851</v>
      </c>
    </row>
    <row r="14" spans="1:6" ht="12.75">
      <c r="A14" s="105"/>
      <c r="B14" s="105" t="s">
        <v>1266</v>
      </c>
      <c r="C14" s="103">
        <v>716851300</v>
      </c>
      <c r="D14" s="71">
        <v>117292950</v>
      </c>
      <c r="E14" s="104">
        <v>16.362242769176817</v>
      </c>
      <c r="F14" s="103">
        <v>54454827</v>
      </c>
    </row>
    <row r="15" spans="1:6" ht="12.75">
      <c r="A15" s="106" t="s">
        <v>1267</v>
      </c>
      <c r="B15" s="110" t="s">
        <v>1268</v>
      </c>
      <c r="C15" s="111">
        <v>480694300</v>
      </c>
      <c r="D15" s="109">
        <v>82238015</v>
      </c>
      <c r="E15" s="108">
        <v>17.108173531493925</v>
      </c>
      <c r="F15" s="109">
        <v>39590802</v>
      </c>
    </row>
    <row r="16" spans="1:6" ht="25.5">
      <c r="A16" s="112" t="s">
        <v>1269</v>
      </c>
      <c r="B16" s="110" t="s">
        <v>1270</v>
      </c>
      <c r="C16" s="111">
        <v>224967000</v>
      </c>
      <c r="D16" s="109">
        <v>32178801</v>
      </c>
      <c r="E16" s="108">
        <v>14.30378722212591</v>
      </c>
      <c r="F16" s="109">
        <v>13453210</v>
      </c>
    </row>
    <row r="17" spans="1:6" ht="12.75">
      <c r="A17" s="106" t="s">
        <v>1271</v>
      </c>
      <c r="B17" s="107" t="s">
        <v>1272</v>
      </c>
      <c r="C17" s="111">
        <v>11190000</v>
      </c>
      <c r="D17" s="109">
        <v>2876134</v>
      </c>
      <c r="E17" s="108">
        <v>25.70271671134942</v>
      </c>
      <c r="F17" s="109">
        <v>1410815</v>
      </c>
    </row>
    <row r="18" spans="1:6" ht="12.75">
      <c r="A18" s="105"/>
      <c r="B18" s="105" t="s">
        <v>1273</v>
      </c>
      <c r="C18" s="103">
        <v>15703160</v>
      </c>
      <c r="D18" s="71">
        <v>2668109</v>
      </c>
      <c r="E18" s="104">
        <v>16.990905015296285</v>
      </c>
      <c r="F18" s="103">
        <v>579025</v>
      </c>
    </row>
    <row r="19" spans="1:6" ht="12.75">
      <c r="A19" s="106" t="s">
        <v>1274</v>
      </c>
      <c r="B19" s="107" t="s">
        <v>1275</v>
      </c>
      <c r="C19" s="111">
        <v>5873160</v>
      </c>
      <c r="D19" s="109">
        <v>1110273</v>
      </c>
      <c r="E19" s="108">
        <v>18.904184459473264</v>
      </c>
      <c r="F19" s="109">
        <v>546322</v>
      </c>
    </row>
    <row r="20" spans="1:6" ht="12.75">
      <c r="A20" s="106" t="s">
        <v>1276</v>
      </c>
      <c r="B20" s="107" t="s">
        <v>1277</v>
      </c>
      <c r="C20" s="111">
        <v>205000</v>
      </c>
      <c r="D20" s="109">
        <v>47808</v>
      </c>
      <c r="E20" s="108">
        <v>23.320975609756097</v>
      </c>
      <c r="F20" s="109">
        <v>23211</v>
      </c>
    </row>
    <row r="21" spans="1:6" ht="12.75">
      <c r="A21" s="106" t="s">
        <v>1278</v>
      </c>
      <c r="B21" s="107" t="s">
        <v>1279</v>
      </c>
      <c r="C21" s="111">
        <v>9625000</v>
      </c>
      <c r="D21" s="109">
        <v>1510028</v>
      </c>
      <c r="E21" s="108">
        <v>15.688602597402598</v>
      </c>
      <c r="F21" s="109">
        <v>9492</v>
      </c>
    </row>
    <row r="22" spans="1:6" ht="12.75">
      <c r="A22" s="113"/>
      <c r="B22" s="113" t="s">
        <v>1280</v>
      </c>
      <c r="C22" s="22" t="s">
        <v>1110</v>
      </c>
      <c r="D22" s="109">
        <v>-2616</v>
      </c>
      <c r="E22" s="108" t="s">
        <v>1110</v>
      </c>
      <c r="F22" s="109">
        <v>-3336</v>
      </c>
    </row>
    <row r="23" spans="1:6" ht="12.75">
      <c r="A23" s="114" t="s">
        <v>1281</v>
      </c>
      <c r="B23" s="115" t="s">
        <v>1334</v>
      </c>
      <c r="C23" s="27" t="s">
        <v>1110</v>
      </c>
      <c r="D23" s="116">
        <v>0</v>
      </c>
      <c r="E23" s="108" t="s">
        <v>1110</v>
      </c>
      <c r="F23" s="109">
        <v>0</v>
      </c>
    </row>
    <row r="24" spans="1:6" ht="12.75">
      <c r="A24" s="114" t="s">
        <v>1282</v>
      </c>
      <c r="B24" s="115" t="s">
        <v>1335</v>
      </c>
      <c r="C24" s="27" t="s">
        <v>1110</v>
      </c>
      <c r="D24" s="116">
        <v>-2616</v>
      </c>
      <c r="E24" s="108" t="s">
        <v>1110</v>
      </c>
      <c r="F24" s="116">
        <v>-3336</v>
      </c>
    </row>
    <row r="25" spans="1:6" ht="12.75">
      <c r="A25" s="105"/>
      <c r="B25" s="105" t="s">
        <v>1283</v>
      </c>
      <c r="C25" s="103">
        <v>108192110</v>
      </c>
      <c r="D25" s="103">
        <v>13606097</v>
      </c>
      <c r="E25" s="104">
        <v>12.575868055443228</v>
      </c>
      <c r="F25" s="103">
        <v>5660723</v>
      </c>
    </row>
    <row r="26" spans="1:6" ht="12.75">
      <c r="A26" s="106" t="s">
        <v>1284</v>
      </c>
      <c r="B26" s="107" t="s">
        <v>1285</v>
      </c>
      <c r="C26" s="12">
        <v>3000000</v>
      </c>
      <c r="D26" s="109">
        <v>1</v>
      </c>
      <c r="E26" s="108">
        <v>3.3333333333333335E-05</v>
      </c>
      <c r="F26" s="109">
        <v>0</v>
      </c>
    </row>
    <row r="27" spans="1:6" ht="12.75">
      <c r="A27" s="112" t="s">
        <v>1286</v>
      </c>
      <c r="B27" s="117" t="s">
        <v>1287</v>
      </c>
      <c r="C27" s="12">
        <v>15500000</v>
      </c>
      <c r="D27" s="109">
        <v>0</v>
      </c>
      <c r="E27" s="108">
        <v>0</v>
      </c>
      <c r="F27" s="109">
        <v>0</v>
      </c>
    </row>
    <row r="28" spans="1:6" ht="12.75">
      <c r="A28" s="118" t="s">
        <v>1288</v>
      </c>
      <c r="B28" s="77" t="s">
        <v>1289</v>
      </c>
      <c r="C28" s="12">
        <v>12500000</v>
      </c>
      <c r="D28" s="109">
        <v>2838673</v>
      </c>
      <c r="E28" s="108">
        <v>22.709384</v>
      </c>
      <c r="F28" s="109">
        <v>381876</v>
      </c>
    </row>
    <row r="29" spans="1:6" ht="12.75">
      <c r="A29" s="118" t="s">
        <v>1290</v>
      </c>
      <c r="B29" s="77" t="s">
        <v>1291</v>
      </c>
      <c r="C29" s="12">
        <v>2000000</v>
      </c>
      <c r="D29" s="109">
        <v>362352</v>
      </c>
      <c r="E29" s="108">
        <v>18.1176</v>
      </c>
      <c r="F29" s="109">
        <v>128461</v>
      </c>
    </row>
    <row r="30" spans="1:6" ht="25.5">
      <c r="A30" s="112" t="s">
        <v>1292</v>
      </c>
      <c r="B30" s="117" t="s">
        <v>1293</v>
      </c>
      <c r="C30" s="111">
        <v>27617227</v>
      </c>
      <c r="D30" s="109">
        <v>4847742</v>
      </c>
      <c r="E30" s="108">
        <v>17.553326407462993</v>
      </c>
      <c r="F30" s="109">
        <v>2619005</v>
      </c>
    </row>
    <row r="31" spans="1:6" ht="12.75">
      <c r="A31" s="119" t="s">
        <v>1294</v>
      </c>
      <c r="B31" s="120" t="s">
        <v>1295</v>
      </c>
      <c r="C31" s="14">
        <v>2324721</v>
      </c>
      <c r="D31" s="116">
        <v>258937</v>
      </c>
      <c r="E31" s="121">
        <v>11.138411878242593</v>
      </c>
      <c r="F31" s="116">
        <v>128300</v>
      </c>
    </row>
    <row r="32" spans="1:6" ht="24" customHeight="1">
      <c r="A32" s="118" t="s">
        <v>1296</v>
      </c>
      <c r="B32" s="122" t="s">
        <v>1297</v>
      </c>
      <c r="C32" s="111">
        <v>687000</v>
      </c>
      <c r="D32" s="109">
        <v>102178</v>
      </c>
      <c r="E32" s="108">
        <v>14.87307132459971</v>
      </c>
      <c r="F32" s="109">
        <v>60394</v>
      </c>
    </row>
    <row r="33" spans="1:6" ht="12.75">
      <c r="A33" s="123" t="s">
        <v>1298</v>
      </c>
      <c r="B33" s="124" t="s">
        <v>1299</v>
      </c>
      <c r="C33" s="111">
        <v>16330000</v>
      </c>
      <c r="D33" s="109">
        <v>3348417</v>
      </c>
      <c r="E33" s="108">
        <v>20.504696876913656</v>
      </c>
      <c r="F33" s="109">
        <v>1465699</v>
      </c>
    </row>
    <row r="34" spans="1:6" ht="12.75">
      <c r="A34" s="123" t="s">
        <v>1300</v>
      </c>
      <c r="B34" s="124" t="s">
        <v>1301</v>
      </c>
      <c r="C34" s="14">
        <v>13600000</v>
      </c>
      <c r="D34" s="116">
        <v>2613723</v>
      </c>
      <c r="E34" s="121">
        <v>19.218551470588235</v>
      </c>
      <c r="F34" s="116">
        <v>1140043</v>
      </c>
    </row>
    <row r="35" spans="1:6" ht="12.75">
      <c r="A35" s="123" t="s">
        <v>1302</v>
      </c>
      <c r="B35" s="124" t="s">
        <v>1303</v>
      </c>
      <c r="C35" s="14">
        <v>1250000</v>
      </c>
      <c r="D35" s="116">
        <v>312009</v>
      </c>
      <c r="E35" s="121">
        <v>24.96072</v>
      </c>
      <c r="F35" s="116">
        <v>162509</v>
      </c>
    </row>
    <row r="36" spans="1:6" ht="12.75">
      <c r="A36" s="123" t="s">
        <v>1304</v>
      </c>
      <c r="B36" s="124" t="s">
        <v>1305</v>
      </c>
      <c r="C36" s="14">
        <v>1300000</v>
      </c>
      <c r="D36" s="116">
        <v>381135</v>
      </c>
      <c r="E36" s="121">
        <v>29.318076923076923</v>
      </c>
      <c r="F36" s="116">
        <v>141418</v>
      </c>
    </row>
    <row r="37" spans="1:6" ht="12.75">
      <c r="A37" s="125" t="s">
        <v>1306</v>
      </c>
      <c r="B37" s="126" t="s">
        <v>1307</v>
      </c>
      <c r="C37" s="14">
        <v>180000</v>
      </c>
      <c r="D37" s="116">
        <v>41539</v>
      </c>
      <c r="E37" s="121">
        <v>23.077222222222222</v>
      </c>
      <c r="F37" s="116">
        <v>21727</v>
      </c>
    </row>
    <row r="38" spans="1:6" ht="12.75">
      <c r="A38" s="112" t="s">
        <v>1308</v>
      </c>
      <c r="B38" s="117" t="s">
        <v>1309</v>
      </c>
      <c r="C38" s="111">
        <v>200000</v>
      </c>
      <c r="D38" s="109">
        <v>25764</v>
      </c>
      <c r="E38" s="108">
        <v>12.882</v>
      </c>
      <c r="F38" s="109">
        <v>20296</v>
      </c>
    </row>
    <row r="39" spans="1:6" ht="12.75">
      <c r="A39" s="127" t="s">
        <v>1310</v>
      </c>
      <c r="B39" s="74" t="s">
        <v>1311</v>
      </c>
      <c r="C39" s="111">
        <v>967775</v>
      </c>
      <c r="D39" s="109">
        <v>210577</v>
      </c>
      <c r="E39" s="108">
        <v>21.75887990493658</v>
      </c>
      <c r="F39" s="109">
        <v>39425</v>
      </c>
    </row>
    <row r="40" spans="1:6" ht="12.75" customHeight="1">
      <c r="A40" s="119" t="s">
        <v>1312</v>
      </c>
      <c r="B40" s="128" t="s">
        <v>1313</v>
      </c>
      <c r="C40" s="129">
        <v>515400</v>
      </c>
      <c r="D40" s="116">
        <v>137640</v>
      </c>
      <c r="E40" s="121">
        <v>26.705471478463327</v>
      </c>
      <c r="F40" s="116">
        <v>5655</v>
      </c>
    </row>
    <row r="41" spans="1:6" ht="12.75">
      <c r="A41" s="119" t="s">
        <v>1314</v>
      </c>
      <c r="B41" s="128" t="s">
        <v>1315</v>
      </c>
      <c r="C41" s="130" t="s">
        <v>1110</v>
      </c>
      <c r="D41" s="116">
        <v>59897</v>
      </c>
      <c r="E41" s="108" t="s">
        <v>1110</v>
      </c>
      <c r="F41" s="116">
        <v>26377</v>
      </c>
    </row>
    <row r="42" spans="1:6" ht="24">
      <c r="A42" s="119" t="s">
        <v>1316</v>
      </c>
      <c r="B42" s="128" t="s">
        <v>1317</v>
      </c>
      <c r="C42" s="130" t="s">
        <v>1110</v>
      </c>
      <c r="D42" s="116">
        <v>1905</v>
      </c>
      <c r="E42" s="108" t="s">
        <v>1110</v>
      </c>
      <c r="F42" s="116">
        <v>855</v>
      </c>
    </row>
    <row r="43" spans="1:6" ht="12.75">
      <c r="A43" s="119" t="s">
        <v>1318</v>
      </c>
      <c r="B43" s="128" t="s">
        <v>1319</v>
      </c>
      <c r="C43" s="130" t="s">
        <v>1110</v>
      </c>
      <c r="D43" s="116">
        <v>11134</v>
      </c>
      <c r="E43" s="108" t="s">
        <v>1110</v>
      </c>
      <c r="F43" s="116">
        <v>6537</v>
      </c>
    </row>
    <row r="44" spans="1:6" ht="12.75">
      <c r="A44" s="106" t="s">
        <v>1320</v>
      </c>
      <c r="B44" s="110" t="s">
        <v>1321</v>
      </c>
      <c r="C44" s="111">
        <v>12293035</v>
      </c>
      <c r="D44" s="109">
        <v>1544869</v>
      </c>
      <c r="E44" s="108">
        <v>12.567026775731135</v>
      </c>
      <c r="F44" s="109">
        <v>804137</v>
      </c>
    </row>
    <row r="45" spans="1:6" ht="12.75">
      <c r="A45" s="106" t="s">
        <v>1322</v>
      </c>
      <c r="B45" s="110" t="s">
        <v>1323</v>
      </c>
      <c r="C45" s="111">
        <v>17097073</v>
      </c>
      <c r="D45" s="109">
        <v>325524</v>
      </c>
      <c r="E45" s="108">
        <v>1.9039750254327157</v>
      </c>
      <c r="F45" s="109">
        <v>141430</v>
      </c>
    </row>
    <row r="46" spans="1:6" ht="12.75">
      <c r="A46" s="119" t="s">
        <v>1324</v>
      </c>
      <c r="B46" s="128" t="s">
        <v>1325</v>
      </c>
      <c r="C46" s="14">
        <v>10136610</v>
      </c>
      <c r="D46" s="116">
        <v>0</v>
      </c>
      <c r="E46" s="108">
        <v>0</v>
      </c>
      <c r="F46" s="109">
        <v>0</v>
      </c>
    </row>
    <row r="47" spans="1:6" ht="12.75">
      <c r="A47" s="119" t="s">
        <v>1326</v>
      </c>
      <c r="B47" s="128" t="s">
        <v>1327</v>
      </c>
      <c r="C47" s="14">
        <v>1132000</v>
      </c>
      <c r="D47" s="116">
        <v>0</v>
      </c>
      <c r="E47" s="108">
        <v>0</v>
      </c>
      <c r="F47" s="109">
        <v>0</v>
      </c>
    </row>
    <row r="48" spans="1:6" ht="12.75">
      <c r="A48" s="102"/>
      <c r="B48" s="131" t="s">
        <v>1328</v>
      </c>
      <c r="C48" s="103">
        <v>89156893</v>
      </c>
      <c r="D48" s="103">
        <v>16935155</v>
      </c>
      <c r="E48" s="104">
        <v>18.99477923709163</v>
      </c>
      <c r="F48" s="103">
        <v>9199431</v>
      </c>
    </row>
    <row r="49" spans="1:6" ht="24" customHeight="1">
      <c r="A49" s="132" t="s">
        <v>1329</v>
      </c>
      <c r="B49" s="133" t="s">
        <v>1330</v>
      </c>
      <c r="C49" s="134">
        <v>89156893</v>
      </c>
      <c r="D49" s="109">
        <v>16935155</v>
      </c>
      <c r="E49" s="108">
        <v>18.99477923709163</v>
      </c>
      <c r="F49" s="109">
        <v>9199431</v>
      </c>
    </row>
    <row r="50" spans="1:6" ht="12.75">
      <c r="A50" s="102"/>
      <c r="B50" s="131" t="s">
        <v>1331</v>
      </c>
      <c r="C50" s="18">
        <v>199930579</v>
      </c>
      <c r="D50" s="103">
        <v>1148408</v>
      </c>
      <c r="E50" s="104">
        <v>0.5744033782846195</v>
      </c>
      <c r="F50" s="103">
        <v>30148</v>
      </c>
    </row>
    <row r="51" spans="1:6" ht="12.75">
      <c r="A51" s="135" t="s">
        <v>1332</v>
      </c>
      <c r="B51" s="135"/>
      <c r="C51" s="135">
        <v>5560</v>
      </c>
      <c r="D51" s="136"/>
      <c r="E51" s="136"/>
      <c r="F51" s="136"/>
    </row>
    <row r="52" spans="1:6" ht="12.75">
      <c r="A52" s="137"/>
      <c r="B52" s="137"/>
      <c r="C52" s="137"/>
      <c r="D52" s="136"/>
      <c r="E52" s="136"/>
      <c r="F52" s="136"/>
    </row>
    <row r="53" spans="2:6" ht="12.75">
      <c r="B53" s="138"/>
      <c r="C53" s="139"/>
      <c r="D53" s="136"/>
      <c r="E53" s="136"/>
      <c r="F53" s="136"/>
    </row>
    <row r="54" spans="1:6" ht="12.75">
      <c r="A54" s="140" t="s">
        <v>1249</v>
      </c>
      <c r="C54" s="141"/>
      <c r="D54" s="141"/>
      <c r="E54" s="93" t="s">
        <v>1148</v>
      </c>
      <c r="F54" s="93"/>
    </row>
    <row r="55" spans="1:6" ht="12.75">
      <c r="A55" s="93"/>
      <c r="C55" s="93"/>
      <c r="D55" s="93"/>
      <c r="E55" s="93"/>
      <c r="F55" s="93"/>
    </row>
    <row r="56" spans="1:5" ht="12.75">
      <c r="A56" s="93"/>
      <c r="C56" s="93"/>
      <c r="D56" s="93"/>
      <c r="E56" s="93"/>
    </row>
    <row r="57" spans="1:5" ht="12.75">
      <c r="A57" s="93"/>
      <c r="C57" s="93"/>
      <c r="D57" s="93"/>
      <c r="E57" s="93"/>
    </row>
    <row r="58" spans="3:5" ht="12.75">
      <c r="C58" s="93"/>
      <c r="D58" s="93"/>
      <c r="E58" s="93"/>
    </row>
    <row r="59" ht="12.75">
      <c r="A59" s="140" t="s">
        <v>1333</v>
      </c>
    </row>
    <row r="60" ht="12.75">
      <c r="A60" s="93" t="s">
        <v>1151</v>
      </c>
    </row>
  </sheetData>
  <mergeCells count="3">
    <mergeCell ref="B4:F4"/>
    <mergeCell ref="B5:F5"/>
    <mergeCell ref="B2:F2"/>
  </mergeCells>
  <printOptions horizontalCentered="1"/>
  <pageMargins left="0.7480314960629921" right="0" top="0.6299212598425197" bottom="0.3937007874015748" header="0.3937007874015748" footer="0.1968503937007874"/>
  <pageSetup firstPageNumber="7" useFirstPageNumber="1" fitToHeight="1" fitToWidth="1" horizontalDpi="600" verticalDpi="600" orientation="portrait" paperSize="9" scale="8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F68"/>
  <sheetViews>
    <sheetView zoomScaleSheetLayoutView="100" workbookViewId="0" topLeftCell="A1">
      <selection activeCell="J8" sqref="J8"/>
    </sheetView>
  </sheetViews>
  <sheetFormatPr defaultColWidth="9.140625" defaultRowHeight="12.75"/>
  <cols>
    <col min="1" max="1" width="7.57421875" style="142" customWidth="1"/>
    <col min="2" max="2" width="43.28125" style="143" customWidth="1"/>
    <col min="3" max="3" width="10.7109375" style="143" customWidth="1"/>
    <col min="4" max="4" width="10.57421875" style="143" customWidth="1"/>
    <col min="5" max="5" width="10.8515625" style="143" customWidth="1"/>
    <col min="6" max="6" width="10.28125" style="143" customWidth="1"/>
    <col min="7" max="16384" width="9.140625" style="145" customWidth="1"/>
  </cols>
  <sheetData>
    <row r="1" ht="12.75">
      <c r="F1" s="144" t="s">
        <v>1336</v>
      </c>
    </row>
    <row r="2" spans="2:5" ht="12.75">
      <c r="B2" s="898" t="s">
        <v>1337</v>
      </c>
      <c r="C2" s="899"/>
      <c r="D2" s="899"/>
      <c r="E2" s="899"/>
    </row>
    <row r="3" spans="4:6" ht="12.75">
      <c r="D3" s="148"/>
      <c r="E3" s="148"/>
      <c r="F3" s="148"/>
    </row>
    <row r="4" spans="1:6" s="152" customFormat="1" ht="30.75" customHeight="1">
      <c r="A4" s="149"/>
      <c r="B4" s="896" t="s">
        <v>1338</v>
      </c>
      <c r="C4" s="897"/>
      <c r="D4" s="897"/>
      <c r="E4" s="897"/>
      <c r="F4" s="151"/>
    </row>
    <row r="5" spans="1:6" s="143" customFormat="1" ht="15.75" customHeight="1">
      <c r="A5" s="142"/>
      <c r="B5" s="900" t="s">
        <v>1254</v>
      </c>
      <c r="C5" s="900"/>
      <c r="D5" s="900"/>
      <c r="E5" s="900"/>
      <c r="F5" s="154"/>
    </row>
    <row r="6" spans="2:6" ht="15.75">
      <c r="B6" s="155"/>
      <c r="F6" s="156" t="s">
        <v>1156</v>
      </c>
    </row>
    <row r="7" spans="1:6" s="159" customFormat="1" ht="45" customHeight="1">
      <c r="A7" s="157" t="s">
        <v>1339</v>
      </c>
      <c r="B7" s="158" t="s">
        <v>1103</v>
      </c>
      <c r="C7" s="158" t="s">
        <v>1157</v>
      </c>
      <c r="D7" s="158" t="s">
        <v>1158</v>
      </c>
      <c r="E7" s="158" t="s">
        <v>1340</v>
      </c>
      <c r="F7" s="158" t="s">
        <v>1258</v>
      </c>
    </row>
    <row r="8" spans="1:6" s="164" customFormat="1" ht="9.75" customHeight="1">
      <c r="A8" s="161">
        <v>1</v>
      </c>
      <c r="B8" s="162">
        <v>2</v>
      </c>
      <c r="C8" s="162">
        <v>3</v>
      </c>
      <c r="D8" s="162">
        <v>4</v>
      </c>
      <c r="E8" s="162">
        <v>5</v>
      </c>
      <c r="F8" s="163">
        <v>6</v>
      </c>
    </row>
    <row r="9" spans="1:6" ht="12.75">
      <c r="A9" s="166"/>
      <c r="B9" s="167" t="s">
        <v>1341</v>
      </c>
      <c r="C9" s="168">
        <v>27745626</v>
      </c>
      <c r="D9" s="168">
        <v>3989996</v>
      </c>
      <c r="E9" s="169">
        <v>14.380630662288896</v>
      </c>
      <c r="F9" s="170">
        <v>1921092</v>
      </c>
    </row>
    <row r="10" spans="1:6" ht="12.75">
      <c r="A10" s="171"/>
      <c r="B10" s="172" t="s">
        <v>1342</v>
      </c>
      <c r="C10" s="168">
        <v>1292000</v>
      </c>
      <c r="D10" s="168">
        <v>248197</v>
      </c>
      <c r="E10" s="169">
        <v>19.21029411764706</v>
      </c>
      <c r="F10" s="170">
        <v>97278</v>
      </c>
    </row>
    <row r="11" spans="1:6" ht="25.5">
      <c r="A11" s="171" t="s">
        <v>1343</v>
      </c>
      <c r="B11" s="173" t="s">
        <v>1344</v>
      </c>
      <c r="C11" s="174">
        <v>1292000</v>
      </c>
      <c r="D11" s="174">
        <v>248197</v>
      </c>
      <c r="E11" s="175">
        <v>19.21029411764706</v>
      </c>
      <c r="F11" s="176">
        <v>97278</v>
      </c>
    </row>
    <row r="12" spans="1:6" ht="12.75">
      <c r="A12" s="171"/>
      <c r="B12" s="172" t="s">
        <v>1345</v>
      </c>
      <c r="C12" s="168">
        <v>65000</v>
      </c>
      <c r="D12" s="168">
        <v>0</v>
      </c>
      <c r="E12" s="169">
        <v>0</v>
      </c>
      <c r="F12" s="170">
        <v>0</v>
      </c>
    </row>
    <row r="13" spans="1:6" ht="14.25" customHeight="1">
      <c r="A13" s="171" t="s">
        <v>1346</v>
      </c>
      <c r="B13" s="173" t="s">
        <v>1347</v>
      </c>
      <c r="C13" s="174">
        <v>65000</v>
      </c>
      <c r="D13" s="174">
        <v>0</v>
      </c>
      <c r="E13" s="175">
        <v>0</v>
      </c>
      <c r="F13" s="176">
        <v>0</v>
      </c>
    </row>
    <row r="14" spans="1:6" ht="12.75">
      <c r="A14" s="171"/>
      <c r="B14" s="172" t="s">
        <v>1348</v>
      </c>
      <c r="C14" s="168">
        <v>6643780</v>
      </c>
      <c r="D14" s="168">
        <v>793869</v>
      </c>
      <c r="E14" s="169">
        <v>11.94905610962434</v>
      </c>
      <c r="F14" s="170">
        <v>368531</v>
      </c>
    </row>
    <row r="15" spans="1:6" ht="25.5">
      <c r="A15" s="171" t="s">
        <v>1349</v>
      </c>
      <c r="B15" s="173" t="s">
        <v>1350</v>
      </c>
      <c r="C15" s="174">
        <v>12000</v>
      </c>
      <c r="D15" s="174">
        <v>2514</v>
      </c>
      <c r="E15" s="175">
        <v>20.95</v>
      </c>
      <c r="F15" s="176">
        <v>1474</v>
      </c>
    </row>
    <row r="16" spans="1:6" ht="25.5">
      <c r="A16" s="171" t="s">
        <v>1351</v>
      </c>
      <c r="B16" s="173" t="s">
        <v>1352</v>
      </c>
      <c r="C16" s="177">
        <v>900</v>
      </c>
      <c r="D16" s="177">
        <v>590</v>
      </c>
      <c r="E16" s="175">
        <v>65.55555555555556</v>
      </c>
      <c r="F16" s="176">
        <v>220</v>
      </c>
    </row>
    <row r="17" spans="1:6" ht="25.5">
      <c r="A17" s="171" t="s">
        <v>1353</v>
      </c>
      <c r="B17" s="173" t="s">
        <v>1354</v>
      </c>
      <c r="C17" s="174">
        <v>330000</v>
      </c>
      <c r="D17" s="174">
        <v>75814</v>
      </c>
      <c r="E17" s="175">
        <v>22.973939393939393</v>
      </c>
      <c r="F17" s="176">
        <v>37195</v>
      </c>
    </row>
    <row r="18" spans="1:6" ht="38.25">
      <c r="A18" s="171" t="s">
        <v>1355</v>
      </c>
      <c r="B18" s="173" t="s">
        <v>1356</v>
      </c>
      <c r="C18" s="174">
        <v>2000</v>
      </c>
      <c r="D18" s="174">
        <v>417</v>
      </c>
      <c r="E18" s="175">
        <v>20.85</v>
      </c>
      <c r="F18" s="176">
        <v>251</v>
      </c>
    </row>
    <row r="19" spans="1:6" ht="12.75">
      <c r="A19" s="171" t="s">
        <v>1312</v>
      </c>
      <c r="B19" s="173" t="s">
        <v>1357</v>
      </c>
      <c r="C19" s="174">
        <v>515400</v>
      </c>
      <c r="D19" s="174">
        <v>137640</v>
      </c>
      <c r="E19" s="175">
        <v>26.705471478463327</v>
      </c>
      <c r="F19" s="176">
        <v>5655</v>
      </c>
    </row>
    <row r="20" spans="1:6" ht="51">
      <c r="A20" s="171" t="s">
        <v>1358</v>
      </c>
      <c r="B20" s="173" t="s">
        <v>1359</v>
      </c>
      <c r="C20" s="174">
        <v>5783480</v>
      </c>
      <c r="D20" s="174">
        <v>576894</v>
      </c>
      <c r="E20" s="175">
        <v>9.974859427196083</v>
      </c>
      <c r="F20" s="176">
        <v>323736</v>
      </c>
    </row>
    <row r="21" spans="1:6" ht="12.75">
      <c r="A21" s="171"/>
      <c r="B21" s="172" t="s">
        <v>1360</v>
      </c>
      <c r="C21" s="168">
        <v>7760616</v>
      </c>
      <c r="D21" s="168">
        <v>1061491</v>
      </c>
      <c r="E21" s="169">
        <v>13.677921958772346</v>
      </c>
      <c r="F21" s="170">
        <v>529050</v>
      </c>
    </row>
    <row r="22" spans="1:6" ht="51">
      <c r="A22" s="171" t="s">
        <v>1361</v>
      </c>
      <c r="B22" s="173" t="s">
        <v>1362</v>
      </c>
      <c r="C22" s="174">
        <v>160000</v>
      </c>
      <c r="D22" s="174">
        <v>20564</v>
      </c>
      <c r="E22" s="175">
        <v>12.8525</v>
      </c>
      <c r="F22" s="176">
        <v>10338</v>
      </c>
    </row>
    <row r="23" spans="1:6" ht="12.75">
      <c r="A23" s="171" t="s">
        <v>1294</v>
      </c>
      <c r="B23" s="173" t="s">
        <v>1363</v>
      </c>
      <c r="C23" s="174">
        <v>2324721</v>
      </c>
      <c r="D23" s="174">
        <v>258937</v>
      </c>
      <c r="E23" s="175">
        <v>11.138411878242593</v>
      </c>
      <c r="F23" s="176">
        <v>128300</v>
      </c>
    </row>
    <row r="24" spans="1:6" ht="12.75">
      <c r="A24" s="171" t="s">
        <v>1364</v>
      </c>
      <c r="B24" s="173" t="s">
        <v>1365</v>
      </c>
      <c r="C24" s="174">
        <v>211986</v>
      </c>
      <c r="D24" s="174">
        <v>0</v>
      </c>
      <c r="E24" s="175">
        <v>0</v>
      </c>
      <c r="F24" s="176">
        <v>0</v>
      </c>
    </row>
    <row r="25" spans="1:6" ht="25.5">
      <c r="A25" s="171" t="s">
        <v>1366</v>
      </c>
      <c r="B25" s="173" t="s">
        <v>1367</v>
      </c>
      <c r="C25" s="174">
        <v>989774</v>
      </c>
      <c r="D25" s="174">
        <v>137911</v>
      </c>
      <c r="E25" s="175">
        <v>13.933584838559105</v>
      </c>
      <c r="F25" s="176">
        <v>71497</v>
      </c>
    </row>
    <row r="26" spans="1:6" ht="25.5">
      <c r="A26" s="171" t="s">
        <v>1368</v>
      </c>
      <c r="B26" s="173" t="s">
        <v>1369</v>
      </c>
      <c r="C26" s="174">
        <v>21100</v>
      </c>
      <c r="D26" s="174">
        <v>3982</v>
      </c>
      <c r="E26" s="175">
        <v>18.872037914691944</v>
      </c>
      <c r="F26" s="176">
        <v>2117</v>
      </c>
    </row>
    <row r="27" spans="1:6" ht="38.25">
      <c r="A27" s="171" t="s">
        <v>1370</v>
      </c>
      <c r="B27" s="173" t="s">
        <v>1371</v>
      </c>
      <c r="C27" s="174">
        <v>20000</v>
      </c>
      <c r="D27" s="174">
        <v>10411</v>
      </c>
      <c r="E27" s="175">
        <v>52.055</v>
      </c>
      <c r="F27" s="176">
        <v>5805</v>
      </c>
    </row>
    <row r="28" spans="1:6" ht="13.5" customHeight="1">
      <c r="A28" s="171" t="s">
        <v>1372</v>
      </c>
      <c r="B28" s="173" t="s">
        <v>1373</v>
      </c>
      <c r="C28" s="174">
        <v>700000</v>
      </c>
      <c r="D28" s="174">
        <v>29688</v>
      </c>
      <c r="E28" s="175">
        <v>4.241142857142857</v>
      </c>
      <c r="F28" s="176">
        <v>11948</v>
      </c>
    </row>
    <row r="29" spans="1:6" ht="13.5" customHeight="1">
      <c r="A29" s="171" t="s">
        <v>1374</v>
      </c>
      <c r="B29" s="173" t="s">
        <v>1375</v>
      </c>
      <c r="C29" s="174">
        <v>46000</v>
      </c>
      <c r="D29" s="174">
        <v>14600</v>
      </c>
      <c r="E29" s="175">
        <v>31.73913043478261</v>
      </c>
      <c r="F29" s="176">
        <v>7028</v>
      </c>
    </row>
    <row r="30" spans="1:6" ht="12.75" customHeight="1">
      <c r="A30" s="171" t="s">
        <v>1376</v>
      </c>
      <c r="B30" s="173" t="s">
        <v>1377</v>
      </c>
      <c r="C30" s="174">
        <v>3287035</v>
      </c>
      <c r="D30" s="174">
        <v>585398</v>
      </c>
      <c r="E30" s="175">
        <v>17.809302304356358</v>
      </c>
      <c r="F30" s="176">
        <v>292017</v>
      </c>
    </row>
    <row r="31" spans="1:6" ht="12.75">
      <c r="A31" s="171"/>
      <c r="B31" s="172" t="s">
        <v>1378</v>
      </c>
      <c r="C31" s="168">
        <v>95508</v>
      </c>
      <c r="D31" s="168">
        <v>7372</v>
      </c>
      <c r="E31" s="169">
        <v>7.718725132973154</v>
      </c>
      <c r="F31" s="170">
        <v>3868</v>
      </c>
    </row>
    <row r="32" spans="1:6" ht="25.5">
      <c r="A32" s="171" t="s">
        <v>1379</v>
      </c>
      <c r="B32" s="173" t="s">
        <v>1380</v>
      </c>
      <c r="C32" s="174">
        <v>95508</v>
      </c>
      <c r="D32" s="174">
        <v>7372</v>
      </c>
      <c r="E32" s="175">
        <v>7.718725132973154</v>
      </c>
      <c r="F32" s="176">
        <v>3868</v>
      </c>
    </row>
    <row r="33" spans="1:6" ht="12.75">
      <c r="A33" s="171"/>
      <c r="B33" s="173" t="s">
        <v>1381</v>
      </c>
      <c r="C33" s="168">
        <v>856500</v>
      </c>
      <c r="D33" s="168">
        <v>85155</v>
      </c>
      <c r="E33" s="169">
        <v>9.942206654991244</v>
      </c>
      <c r="F33" s="170">
        <v>38405</v>
      </c>
    </row>
    <row r="34" spans="1:6" ht="26.25" customHeight="1">
      <c r="A34" s="171" t="s">
        <v>1382</v>
      </c>
      <c r="B34" s="173" t="s">
        <v>1383</v>
      </c>
      <c r="C34" s="174">
        <v>150500</v>
      </c>
      <c r="D34" s="174">
        <v>10342</v>
      </c>
      <c r="E34" s="175">
        <v>6.871760797342192</v>
      </c>
      <c r="F34" s="176">
        <v>5609</v>
      </c>
    </row>
    <row r="35" spans="1:6" ht="38.25">
      <c r="A35" s="171" t="s">
        <v>1384</v>
      </c>
      <c r="B35" s="173" t="s">
        <v>1385</v>
      </c>
      <c r="C35" s="174">
        <v>456000</v>
      </c>
      <c r="D35" s="174">
        <v>15148</v>
      </c>
      <c r="E35" s="175">
        <v>3.321929824561404</v>
      </c>
      <c r="F35" s="176">
        <v>9347</v>
      </c>
    </row>
    <row r="36" spans="1:6" ht="25.5">
      <c r="A36" s="171" t="s">
        <v>1386</v>
      </c>
      <c r="B36" s="173" t="s">
        <v>1387</v>
      </c>
      <c r="C36" s="174">
        <v>250000</v>
      </c>
      <c r="D36" s="174">
        <v>59665</v>
      </c>
      <c r="E36" s="175">
        <v>23.866</v>
      </c>
      <c r="F36" s="176">
        <v>23449</v>
      </c>
    </row>
    <row r="37" spans="1:6" ht="12.75">
      <c r="A37" s="179"/>
      <c r="B37" s="180" t="s">
        <v>1388</v>
      </c>
      <c r="C37" s="168">
        <v>404347</v>
      </c>
      <c r="D37" s="168">
        <v>95314</v>
      </c>
      <c r="E37" s="169">
        <v>23.572327728411487</v>
      </c>
      <c r="F37" s="170">
        <v>62273</v>
      </c>
    </row>
    <row r="38" spans="1:6" ht="12.75">
      <c r="A38" s="179" t="s">
        <v>1389</v>
      </c>
      <c r="B38" s="181" t="s">
        <v>1390</v>
      </c>
      <c r="C38" s="174">
        <v>327143</v>
      </c>
      <c r="D38" s="174">
        <v>75537</v>
      </c>
      <c r="E38" s="175">
        <v>23.089902580828568</v>
      </c>
      <c r="F38" s="176">
        <v>50383</v>
      </c>
    </row>
    <row r="39" spans="1:6" ht="12.75">
      <c r="A39" s="179" t="s">
        <v>1391</v>
      </c>
      <c r="B39" s="182" t="s">
        <v>1392</v>
      </c>
      <c r="C39" s="174">
        <v>32120</v>
      </c>
      <c r="D39" s="174">
        <v>5353</v>
      </c>
      <c r="E39" s="175">
        <v>16.66562889165629</v>
      </c>
      <c r="F39" s="176">
        <v>5353</v>
      </c>
    </row>
    <row r="40" spans="1:6" ht="12.75">
      <c r="A40" s="179" t="s">
        <v>1393</v>
      </c>
      <c r="B40" s="181" t="s">
        <v>1394</v>
      </c>
      <c r="C40" s="174">
        <v>45084</v>
      </c>
      <c r="D40" s="174">
        <v>14424</v>
      </c>
      <c r="E40" s="175">
        <v>31.993611924407773</v>
      </c>
      <c r="F40" s="176">
        <v>6537</v>
      </c>
    </row>
    <row r="41" spans="1:6" ht="12.75">
      <c r="A41" s="179"/>
      <c r="B41" s="180" t="s">
        <v>1395</v>
      </c>
      <c r="C41" s="168">
        <v>9657875</v>
      </c>
      <c r="D41" s="168">
        <v>1680432</v>
      </c>
      <c r="E41" s="169">
        <v>17.399603950144314</v>
      </c>
      <c r="F41" s="170">
        <v>810173</v>
      </c>
    </row>
    <row r="42" spans="1:6" ht="25.5">
      <c r="A42" s="171" t="s">
        <v>1396</v>
      </c>
      <c r="B42" s="181" t="s">
        <v>1397</v>
      </c>
      <c r="C42" s="174">
        <v>2200000</v>
      </c>
      <c r="D42" s="174">
        <v>354454</v>
      </c>
      <c r="E42" s="175">
        <v>16.111545454545453</v>
      </c>
      <c r="F42" s="176">
        <v>178743</v>
      </c>
    </row>
    <row r="43" spans="1:6" ht="12.75">
      <c r="A43" s="171" t="s">
        <v>1398</v>
      </c>
      <c r="B43" s="181" t="s">
        <v>1399</v>
      </c>
      <c r="C43" s="174">
        <v>2150000</v>
      </c>
      <c r="D43" s="174">
        <v>345477</v>
      </c>
      <c r="E43" s="175">
        <v>16.068697674418605</v>
      </c>
      <c r="F43" s="176">
        <v>182114</v>
      </c>
    </row>
    <row r="44" spans="1:6" ht="25.5">
      <c r="A44" s="171" t="s">
        <v>1400</v>
      </c>
      <c r="B44" s="181" t="s">
        <v>1401</v>
      </c>
      <c r="C44" s="174">
        <v>1000</v>
      </c>
      <c r="D44" s="174">
        <v>0</v>
      </c>
      <c r="E44" s="175">
        <v>0</v>
      </c>
      <c r="F44" s="176">
        <v>0</v>
      </c>
    </row>
    <row r="45" spans="1:6" ht="12.75">
      <c r="A45" s="171" t="s">
        <v>1402</v>
      </c>
      <c r="B45" s="181" t="s">
        <v>1403</v>
      </c>
      <c r="C45" s="174">
        <v>2650000</v>
      </c>
      <c r="D45" s="174">
        <v>388609</v>
      </c>
      <c r="E45" s="175">
        <v>14.664490566037735</v>
      </c>
      <c r="F45" s="176">
        <v>216879</v>
      </c>
    </row>
    <row r="46" spans="1:6" ht="12.75">
      <c r="A46" s="171" t="s">
        <v>1404</v>
      </c>
      <c r="B46" s="181" t="s">
        <v>1405</v>
      </c>
      <c r="C46" s="174">
        <v>800000</v>
      </c>
      <c r="D46" s="174">
        <v>148140</v>
      </c>
      <c r="E46" s="175">
        <v>18.5175</v>
      </c>
      <c r="F46" s="176">
        <v>64642</v>
      </c>
    </row>
    <row r="47" spans="1:6" ht="12.75">
      <c r="A47" s="171" t="s">
        <v>1304</v>
      </c>
      <c r="B47" s="181" t="s">
        <v>1406</v>
      </c>
      <c r="C47" s="174">
        <v>1300000</v>
      </c>
      <c r="D47" s="174">
        <v>381135</v>
      </c>
      <c r="E47" s="175">
        <v>29.318076923076923</v>
      </c>
      <c r="F47" s="176">
        <v>141418</v>
      </c>
    </row>
    <row r="48" spans="1:6" ht="38.25">
      <c r="A48" s="171" t="s">
        <v>1316</v>
      </c>
      <c r="B48" s="181" t="s">
        <v>1407</v>
      </c>
      <c r="C48" s="174">
        <v>102375</v>
      </c>
      <c r="D48" s="174">
        <v>1905</v>
      </c>
      <c r="E48" s="175">
        <v>1.8608058608058606</v>
      </c>
      <c r="F48" s="176">
        <v>855</v>
      </c>
    </row>
    <row r="49" spans="1:6" ht="15.75" customHeight="1">
      <c r="A49" s="171" t="s">
        <v>1408</v>
      </c>
      <c r="B49" s="181" t="s">
        <v>1409</v>
      </c>
      <c r="C49" s="174">
        <v>452000</v>
      </c>
      <c r="D49" s="174">
        <v>60652</v>
      </c>
      <c r="E49" s="175">
        <v>13.418584070796461</v>
      </c>
      <c r="F49" s="176">
        <v>25462</v>
      </c>
    </row>
    <row r="50" spans="1:6" ht="14.25" customHeight="1">
      <c r="A50" s="171" t="s">
        <v>1410</v>
      </c>
      <c r="B50" s="181" t="s">
        <v>1411</v>
      </c>
      <c r="C50" s="174">
        <v>2500</v>
      </c>
      <c r="D50" s="174">
        <v>60</v>
      </c>
      <c r="E50" s="175">
        <v>2.4</v>
      </c>
      <c r="F50" s="176">
        <v>60</v>
      </c>
    </row>
    <row r="51" spans="1:6" ht="12.75">
      <c r="A51" s="171"/>
      <c r="B51" s="180" t="s">
        <v>1412</v>
      </c>
      <c r="C51" s="168">
        <v>18000</v>
      </c>
      <c r="D51" s="168">
        <v>2010</v>
      </c>
      <c r="E51" s="169">
        <v>11.166666666666666</v>
      </c>
      <c r="F51" s="170">
        <v>955</v>
      </c>
    </row>
    <row r="52" spans="1:6" ht="24.75" customHeight="1">
      <c r="A52" s="171" t="s">
        <v>1413</v>
      </c>
      <c r="B52" s="181" t="s">
        <v>1414</v>
      </c>
      <c r="C52" s="174">
        <v>18000</v>
      </c>
      <c r="D52" s="174">
        <v>2010</v>
      </c>
      <c r="E52" s="175">
        <v>11.166666666666666</v>
      </c>
      <c r="F52" s="176">
        <v>955</v>
      </c>
    </row>
    <row r="53" spans="1:6" ht="12.75">
      <c r="A53" s="171"/>
      <c r="B53" s="180" t="s">
        <v>1415</v>
      </c>
      <c r="C53" s="168">
        <v>100000</v>
      </c>
      <c r="D53" s="168">
        <v>15956</v>
      </c>
      <c r="E53" s="169">
        <v>15.956000000000001</v>
      </c>
      <c r="F53" s="170">
        <v>10359</v>
      </c>
    </row>
    <row r="54" spans="1:6" ht="25.5">
      <c r="A54" s="171" t="s">
        <v>1416</v>
      </c>
      <c r="B54" s="181" t="s">
        <v>1417</v>
      </c>
      <c r="C54" s="174">
        <v>100000</v>
      </c>
      <c r="D54" s="174">
        <v>15956</v>
      </c>
      <c r="E54" s="175">
        <v>15.956000000000001</v>
      </c>
      <c r="F54" s="176">
        <v>10359</v>
      </c>
    </row>
    <row r="55" spans="1:6" ht="12.75">
      <c r="A55" s="171"/>
      <c r="B55" s="180" t="s">
        <v>1418</v>
      </c>
      <c r="C55" s="168">
        <v>102000</v>
      </c>
      <c r="D55" s="168">
        <v>200</v>
      </c>
      <c r="E55" s="169">
        <v>0.19607843137254902</v>
      </c>
      <c r="F55" s="170">
        <v>200</v>
      </c>
    </row>
    <row r="56" spans="1:6" ht="25.5">
      <c r="A56" s="171" t="s">
        <v>1419</v>
      </c>
      <c r="B56" s="181" t="s">
        <v>1420</v>
      </c>
      <c r="C56" s="174">
        <v>102000</v>
      </c>
      <c r="D56" s="174">
        <v>200</v>
      </c>
      <c r="E56" s="175">
        <v>0.19607843137254902</v>
      </c>
      <c r="F56" s="176">
        <v>200</v>
      </c>
    </row>
    <row r="57" spans="1:6" ht="25.5">
      <c r="A57" s="171"/>
      <c r="B57" s="180" t="s">
        <v>1421</v>
      </c>
      <c r="C57" s="183">
        <v>750000</v>
      </c>
      <c r="D57" s="183">
        <v>0</v>
      </c>
      <c r="E57" s="184">
        <v>0</v>
      </c>
      <c r="F57" s="170">
        <v>0</v>
      </c>
    </row>
    <row r="58" spans="1:6" ht="15" customHeight="1">
      <c r="A58" s="171" t="s">
        <v>1422</v>
      </c>
      <c r="B58" s="181" t="s">
        <v>1347</v>
      </c>
      <c r="C58" s="185">
        <v>750000</v>
      </c>
      <c r="D58" s="185">
        <v>0</v>
      </c>
      <c r="E58" s="186">
        <v>0</v>
      </c>
      <c r="F58" s="176">
        <v>0</v>
      </c>
    </row>
    <row r="59" spans="1:2" ht="15.75">
      <c r="A59" s="187"/>
      <c r="B59" s="155"/>
    </row>
    <row r="60" ht="12.75">
      <c r="A60" s="188"/>
    </row>
    <row r="61" spans="1:4" s="153" customFormat="1" ht="17.25" customHeight="1">
      <c r="A61" s="189"/>
      <c r="B61" s="155"/>
      <c r="C61" s="190"/>
      <c r="D61" s="190"/>
    </row>
    <row r="62" spans="1:6" s="143" customFormat="1" ht="12.75">
      <c r="A62" s="899" t="s">
        <v>1423</v>
      </c>
      <c r="B62" s="901"/>
      <c r="C62" s="191"/>
      <c r="D62" s="191"/>
      <c r="E62" s="191" t="s">
        <v>1148</v>
      </c>
      <c r="F62" s="192"/>
    </row>
    <row r="63" spans="1:5" s="143" customFormat="1" ht="17.25" customHeight="1">
      <c r="A63" s="142"/>
      <c r="C63" s="191"/>
      <c r="D63" s="191"/>
      <c r="E63" s="194"/>
    </row>
    <row r="64" ht="12.75">
      <c r="A64" s="188"/>
    </row>
    <row r="65" ht="12.75">
      <c r="A65" s="188"/>
    </row>
    <row r="66" spans="1:5" s="164" customFormat="1" ht="11.25">
      <c r="A66" s="195" t="s">
        <v>1250</v>
      </c>
      <c r="B66" s="165"/>
      <c r="C66" s="165"/>
      <c r="D66" s="165"/>
      <c r="E66" s="165"/>
    </row>
    <row r="67" s="165" customFormat="1" ht="11.25">
      <c r="A67" s="195" t="s">
        <v>1424</v>
      </c>
    </row>
    <row r="68" ht="12.75">
      <c r="A68" s="188"/>
    </row>
  </sheetData>
  <mergeCells count="4">
    <mergeCell ref="B4:E4"/>
    <mergeCell ref="B2:E2"/>
    <mergeCell ref="B5:E5"/>
    <mergeCell ref="A62:B62"/>
  </mergeCells>
  <printOptions/>
  <pageMargins left="0.7480314960629921" right="0.5511811023622047" top="0.7874015748031497" bottom="0.7874015748031497" header="0.5118110236220472" footer="0.5118110236220472"/>
  <pageSetup firstPageNumber="8" useFirstPageNumber="1" horizontalDpi="300" verticalDpi="300" orientation="portrait" paperSize="9" scale="96"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H489"/>
  <sheetViews>
    <sheetView zoomScaleSheetLayoutView="75" workbookViewId="0" topLeftCell="A1">
      <selection activeCell="B2" sqref="B2"/>
    </sheetView>
  </sheetViews>
  <sheetFormatPr defaultColWidth="9.140625" defaultRowHeight="17.25" customHeight="1"/>
  <cols>
    <col min="1" max="1" width="38.57421875" style="41" customWidth="1"/>
    <col min="2" max="3" width="12.140625" style="41" customWidth="1"/>
    <col min="4" max="4" width="11.00390625" style="41" customWidth="1"/>
    <col min="5" max="5" width="7.7109375" style="41" customWidth="1"/>
    <col min="6" max="6" width="8.00390625" style="41" bestFit="1" customWidth="1"/>
    <col min="7" max="7" width="13.28125" style="41" customWidth="1"/>
    <col min="8" max="8" width="11.7109375" style="41" customWidth="1"/>
    <col min="9" max="16384" width="11.421875" style="93" customWidth="1"/>
  </cols>
  <sheetData>
    <row r="1" spans="1:8" ht="17.25" customHeight="1">
      <c r="A1" s="196"/>
      <c r="B1" s="197"/>
      <c r="C1" s="197"/>
      <c r="D1" s="197"/>
      <c r="E1" s="197"/>
      <c r="F1" s="197"/>
      <c r="G1" s="197"/>
      <c r="H1" s="41" t="s">
        <v>1425</v>
      </c>
    </row>
    <row r="2" spans="1:8" ht="14.25" customHeight="1">
      <c r="A2" s="197" t="s">
        <v>1426</v>
      </c>
      <c r="B2" s="197"/>
      <c r="C2" s="197"/>
      <c r="D2" s="197"/>
      <c r="E2" s="197"/>
      <c r="F2" s="197"/>
      <c r="G2" s="197"/>
      <c r="H2" s="196"/>
    </row>
    <row r="3" spans="1:8" ht="17.25" customHeight="1">
      <c r="A3" s="198" t="s">
        <v>1427</v>
      </c>
      <c r="B3" s="197"/>
      <c r="C3" s="197"/>
      <c r="D3" s="197"/>
      <c r="E3" s="197"/>
      <c r="F3" s="197"/>
      <c r="G3" s="197"/>
      <c r="H3" s="196"/>
    </row>
    <row r="4" spans="1:8" ht="13.5" customHeight="1">
      <c r="A4" s="199" t="s">
        <v>1428</v>
      </c>
      <c r="B4" s="199"/>
      <c r="C4" s="199"/>
      <c r="D4" s="199"/>
      <c r="E4" s="199"/>
      <c r="F4" s="199"/>
      <c r="G4" s="199"/>
      <c r="H4" s="196"/>
    </row>
    <row r="5" spans="1:8" ht="14.25" customHeight="1">
      <c r="A5" s="200" t="s">
        <v>1429</v>
      </c>
      <c r="B5" s="200"/>
      <c r="C5" s="200"/>
      <c r="D5" s="200"/>
      <c r="E5" s="200"/>
      <c r="F5" s="200"/>
      <c r="G5" s="201"/>
      <c r="H5" s="196"/>
    </row>
    <row r="6" spans="1:8" ht="14.25" customHeight="1">
      <c r="A6" s="201"/>
      <c r="B6" s="201"/>
      <c r="C6" s="201"/>
      <c r="D6" s="201"/>
      <c r="E6" s="201"/>
      <c r="F6" s="201"/>
      <c r="G6" s="201"/>
      <c r="H6" s="196"/>
    </row>
    <row r="7" spans="1:8" ht="11.25" customHeight="1">
      <c r="A7" s="201"/>
      <c r="B7" s="201"/>
      <c r="C7" s="201"/>
      <c r="D7" s="201"/>
      <c r="E7" s="201"/>
      <c r="F7" s="201"/>
      <c r="G7" s="201"/>
      <c r="H7" s="202" t="s">
        <v>1156</v>
      </c>
    </row>
    <row r="8" spans="1:8" ht="113.25" customHeight="1">
      <c r="A8" s="66" t="s">
        <v>1103</v>
      </c>
      <c r="B8" s="66" t="s">
        <v>1157</v>
      </c>
      <c r="C8" s="66" t="s">
        <v>1430</v>
      </c>
      <c r="D8" s="66" t="s">
        <v>1158</v>
      </c>
      <c r="E8" s="66" t="s">
        <v>1431</v>
      </c>
      <c r="F8" s="66" t="s">
        <v>1432</v>
      </c>
      <c r="G8" s="66" t="s">
        <v>1433</v>
      </c>
      <c r="H8" s="66" t="s">
        <v>1258</v>
      </c>
    </row>
    <row r="9" spans="1:8" ht="12" customHeight="1">
      <c r="A9" s="66">
        <v>1</v>
      </c>
      <c r="B9" s="66">
        <v>2</v>
      </c>
      <c r="C9" s="66">
        <v>3</v>
      </c>
      <c r="D9" s="66">
        <v>4</v>
      </c>
      <c r="E9" s="66">
        <v>5</v>
      </c>
      <c r="F9" s="66">
        <v>6</v>
      </c>
      <c r="G9" s="66">
        <v>7</v>
      </c>
      <c r="H9" s="127">
        <v>8</v>
      </c>
    </row>
    <row r="10" spans="1:8" ht="12.75">
      <c r="A10" s="203" t="s">
        <v>1434</v>
      </c>
      <c r="B10" s="103">
        <v>1327060378</v>
      </c>
      <c r="C10" s="67" t="s">
        <v>1110</v>
      </c>
      <c r="D10" s="204">
        <v>184110132</v>
      </c>
      <c r="E10" s="205">
        <v>13.873530929879063</v>
      </c>
      <c r="F10" s="67" t="s">
        <v>1110</v>
      </c>
      <c r="G10" s="67" t="s">
        <v>1110</v>
      </c>
      <c r="H10" s="206">
        <v>85517315</v>
      </c>
    </row>
    <row r="11" spans="1:8" ht="12.75" customHeight="1">
      <c r="A11" s="207" t="s">
        <v>1435</v>
      </c>
      <c r="B11" s="206">
        <v>1518725577</v>
      </c>
      <c r="C11" s="206">
        <v>229152483</v>
      </c>
      <c r="D11" s="206">
        <v>209907305</v>
      </c>
      <c r="E11" s="205">
        <v>13.821279379164627</v>
      </c>
      <c r="F11" s="208">
        <v>91.60158434765903</v>
      </c>
      <c r="G11" s="206">
        <v>112953734</v>
      </c>
      <c r="H11" s="206">
        <v>105868488</v>
      </c>
    </row>
    <row r="12" spans="1:8" ht="12" customHeight="1">
      <c r="A12" s="210" t="s">
        <v>1436</v>
      </c>
      <c r="B12" s="209">
        <v>1293769683</v>
      </c>
      <c r="C12" s="209">
        <v>189980626</v>
      </c>
      <c r="D12" s="209">
        <v>189980626</v>
      </c>
      <c r="E12" s="211">
        <v>14.684269425719723</v>
      </c>
      <c r="F12" s="212">
        <v>100</v>
      </c>
      <c r="G12" s="209">
        <v>95509466</v>
      </c>
      <c r="H12" s="209">
        <v>95509466</v>
      </c>
    </row>
    <row r="13" spans="1:8" ht="12.75" customHeight="1">
      <c r="A13" s="210" t="s">
        <v>1437</v>
      </c>
      <c r="B13" s="209">
        <v>1144427</v>
      </c>
      <c r="C13" s="209">
        <v>296022</v>
      </c>
      <c r="D13" s="209">
        <v>175679</v>
      </c>
      <c r="E13" s="211">
        <v>15.350826221331722</v>
      </c>
      <c r="F13" s="212">
        <v>59.34660261737304</v>
      </c>
      <c r="G13" s="209">
        <v>119553</v>
      </c>
      <c r="H13" s="209">
        <v>157332</v>
      </c>
    </row>
    <row r="14" spans="1:8" ht="12.75" customHeight="1">
      <c r="A14" s="210" t="s">
        <v>1438</v>
      </c>
      <c r="B14" s="209">
        <v>89190409</v>
      </c>
      <c r="C14" s="209">
        <v>16241803</v>
      </c>
      <c r="D14" s="209">
        <v>16935155</v>
      </c>
      <c r="E14" s="211">
        <v>18.987641372964216</v>
      </c>
      <c r="F14" s="212">
        <v>104.26893492058733</v>
      </c>
      <c r="G14" s="209">
        <v>7063553</v>
      </c>
      <c r="H14" s="209">
        <v>9199431</v>
      </c>
    </row>
    <row r="15" spans="1:8" ht="12.75" customHeight="1">
      <c r="A15" s="210" t="s">
        <v>1439</v>
      </c>
      <c r="B15" s="209">
        <v>134621058</v>
      </c>
      <c r="C15" s="209">
        <v>22634032</v>
      </c>
      <c r="D15" s="209">
        <v>2815845</v>
      </c>
      <c r="E15" s="211">
        <v>2.0916824171742876</v>
      </c>
      <c r="F15" s="212">
        <v>12.440757351584553</v>
      </c>
      <c r="G15" s="209">
        <v>10261162</v>
      </c>
      <c r="H15" s="209">
        <v>1002259</v>
      </c>
    </row>
    <row r="16" spans="1:8" s="214" customFormat="1" ht="12.75" customHeight="1">
      <c r="A16" s="213" t="s">
        <v>1440</v>
      </c>
      <c r="B16" s="23">
        <v>1507988504</v>
      </c>
      <c r="C16" s="23">
        <v>227930138</v>
      </c>
      <c r="D16" s="23">
        <v>182597467</v>
      </c>
      <c r="E16" s="205">
        <v>12.108677653420626</v>
      </c>
      <c r="F16" s="208">
        <v>80.11115537516149</v>
      </c>
      <c r="G16" s="23">
        <v>112745810</v>
      </c>
      <c r="H16" s="23">
        <v>99046597</v>
      </c>
    </row>
    <row r="17" spans="1:8" s="136" customFormat="1" ht="12.75" customHeight="1">
      <c r="A17" s="68" t="s">
        <v>1441</v>
      </c>
      <c r="B17" s="78">
        <v>1343148247</v>
      </c>
      <c r="C17" s="78">
        <v>204014966</v>
      </c>
      <c r="D17" s="78">
        <v>171583486</v>
      </c>
      <c r="E17" s="211">
        <v>12.774724337633</v>
      </c>
      <c r="F17" s="212">
        <v>84.10338190581568</v>
      </c>
      <c r="G17" s="78">
        <v>100717551</v>
      </c>
      <c r="H17" s="78">
        <v>91195207</v>
      </c>
    </row>
    <row r="18" spans="1:8" s="136" customFormat="1" ht="12.75" customHeight="1">
      <c r="A18" s="68" t="s">
        <v>1442</v>
      </c>
      <c r="B18" s="78">
        <v>569243827</v>
      </c>
      <c r="C18" s="78">
        <v>91588751</v>
      </c>
      <c r="D18" s="78">
        <v>75696306</v>
      </c>
      <c r="E18" s="211">
        <v>13.297694662572072</v>
      </c>
      <c r="F18" s="212">
        <v>82.64803829457179</v>
      </c>
      <c r="G18" s="78">
        <v>45748688</v>
      </c>
      <c r="H18" s="78">
        <v>40494997</v>
      </c>
    </row>
    <row r="19" spans="1:8" s="136" customFormat="1" ht="12.75" customHeight="1">
      <c r="A19" s="88" t="s">
        <v>1443</v>
      </c>
      <c r="B19" s="78">
        <v>256011859</v>
      </c>
      <c r="C19" s="78">
        <v>38789474</v>
      </c>
      <c r="D19" s="78">
        <v>35598253</v>
      </c>
      <c r="E19" s="211">
        <v>13.904923443409706</v>
      </c>
      <c r="F19" s="212">
        <v>91.77297170876821</v>
      </c>
      <c r="G19" s="78">
        <v>19557000</v>
      </c>
      <c r="H19" s="78">
        <v>18670896</v>
      </c>
    </row>
    <row r="20" spans="1:8" s="136" customFormat="1" ht="12.75" customHeight="1">
      <c r="A20" s="68" t="s">
        <v>1444</v>
      </c>
      <c r="B20" s="78">
        <v>58593674</v>
      </c>
      <c r="C20" s="78">
        <v>10588423</v>
      </c>
      <c r="D20" s="78">
        <v>9887033</v>
      </c>
      <c r="E20" s="211">
        <v>16.873891539895585</v>
      </c>
      <c r="F20" s="212">
        <v>93.3758785420643</v>
      </c>
      <c r="G20" s="78">
        <v>6132325</v>
      </c>
      <c r="H20" s="78">
        <v>5598695</v>
      </c>
    </row>
    <row r="21" spans="1:8" s="136" customFormat="1" ht="12.75" customHeight="1">
      <c r="A21" s="68" t="s">
        <v>1445</v>
      </c>
      <c r="B21" s="78">
        <v>715310746</v>
      </c>
      <c r="C21" s="78">
        <v>101837792</v>
      </c>
      <c r="D21" s="78">
        <v>86000147</v>
      </c>
      <c r="E21" s="211">
        <v>12.022767375005996</v>
      </c>
      <c r="F21" s="212">
        <v>84.44816537263495</v>
      </c>
      <c r="G21" s="78">
        <v>48836538</v>
      </c>
      <c r="H21" s="78">
        <v>45101515</v>
      </c>
    </row>
    <row r="22" spans="1:8" s="221" customFormat="1" ht="12.75" customHeight="1">
      <c r="A22" s="215" t="s">
        <v>1446</v>
      </c>
      <c r="B22" s="216">
        <v>14559150</v>
      </c>
      <c r="C22" s="217" t="s">
        <v>1110</v>
      </c>
      <c r="D22" s="216">
        <v>2291628</v>
      </c>
      <c r="E22" s="218">
        <v>15.74012219119935</v>
      </c>
      <c r="F22" s="219" t="s">
        <v>1110</v>
      </c>
      <c r="G22" s="217" t="s">
        <v>1110</v>
      </c>
      <c r="H22" s="216">
        <v>1145619</v>
      </c>
    </row>
    <row r="23" spans="1:8" s="221" customFormat="1" ht="12.75">
      <c r="A23" s="215" t="s">
        <v>1447</v>
      </c>
      <c r="B23" s="216">
        <v>37256806</v>
      </c>
      <c r="C23" s="217" t="s">
        <v>1110</v>
      </c>
      <c r="D23" s="216">
        <v>4147039</v>
      </c>
      <c r="E23" s="218">
        <v>11.130956851212636</v>
      </c>
      <c r="F23" s="217" t="s">
        <v>1110</v>
      </c>
      <c r="G23" s="217" t="s">
        <v>1110</v>
      </c>
      <c r="H23" s="216">
        <v>2098957</v>
      </c>
    </row>
    <row r="24" spans="1:8" s="136" customFormat="1" ht="24.75" customHeight="1">
      <c r="A24" s="222" t="s">
        <v>1448</v>
      </c>
      <c r="B24" s="78">
        <v>272051269</v>
      </c>
      <c r="C24" s="78">
        <v>44656188</v>
      </c>
      <c r="D24" s="78">
        <v>34971125</v>
      </c>
      <c r="E24" s="211">
        <v>12.854608298114572</v>
      </c>
      <c r="F24" s="212">
        <v>78.31193517906185</v>
      </c>
      <c r="G24" s="78">
        <v>22071157</v>
      </c>
      <c r="H24" s="78">
        <v>20683163</v>
      </c>
    </row>
    <row r="25" spans="1:8" s="221" customFormat="1" ht="12.75">
      <c r="A25" s="215" t="s">
        <v>1447</v>
      </c>
      <c r="B25" s="216">
        <v>10079400</v>
      </c>
      <c r="C25" s="217" t="s">
        <v>1110</v>
      </c>
      <c r="D25" s="216">
        <v>1675492</v>
      </c>
      <c r="E25" s="218">
        <v>16.622933904795918</v>
      </c>
      <c r="F25" s="219" t="s">
        <v>1110</v>
      </c>
      <c r="G25" s="217" t="s">
        <v>1110</v>
      </c>
      <c r="H25" s="216">
        <v>836346</v>
      </c>
    </row>
    <row r="26" spans="1:8" s="136" customFormat="1" ht="12" customHeight="1">
      <c r="A26" s="68" t="s">
        <v>1449</v>
      </c>
      <c r="B26" s="78">
        <v>97336010</v>
      </c>
      <c r="C26" s="78">
        <v>16124189</v>
      </c>
      <c r="D26" s="78">
        <v>15078898</v>
      </c>
      <c r="E26" s="211">
        <v>15.49159247435764</v>
      </c>
      <c r="F26" s="212">
        <v>93.51724914660824</v>
      </c>
      <c r="G26" s="78">
        <v>8143575</v>
      </c>
      <c r="H26" s="78">
        <v>7736929</v>
      </c>
    </row>
    <row r="27" spans="1:8" s="136" customFormat="1" ht="24.75" customHeight="1">
      <c r="A27" s="222" t="s">
        <v>1450</v>
      </c>
      <c r="B27" s="78">
        <v>8881952</v>
      </c>
      <c r="C27" s="78">
        <v>873703</v>
      </c>
      <c r="D27" s="78">
        <v>577593</v>
      </c>
      <c r="E27" s="211">
        <v>6.502996188225291</v>
      </c>
      <c r="F27" s="212">
        <v>66.10862043509064</v>
      </c>
      <c r="G27" s="78">
        <v>298165</v>
      </c>
      <c r="H27" s="78">
        <v>172656</v>
      </c>
    </row>
    <row r="28" spans="1:8" s="136" customFormat="1" ht="12.75" customHeight="1">
      <c r="A28" s="68" t="s">
        <v>1451</v>
      </c>
      <c r="B28" s="78">
        <v>164840257</v>
      </c>
      <c r="C28" s="78">
        <v>23915172</v>
      </c>
      <c r="D28" s="78">
        <v>11013981</v>
      </c>
      <c r="E28" s="211">
        <v>6.681608728625071</v>
      </c>
      <c r="F28" s="212">
        <v>46.054366658956084</v>
      </c>
      <c r="G28" s="78">
        <v>12028259</v>
      </c>
      <c r="H28" s="78">
        <v>7851390</v>
      </c>
    </row>
    <row r="29" spans="1:8" s="136" customFormat="1" ht="12.75" customHeight="1">
      <c r="A29" s="68" t="s">
        <v>1452</v>
      </c>
      <c r="B29" s="78">
        <v>70665943</v>
      </c>
      <c r="C29" s="78">
        <v>7124448</v>
      </c>
      <c r="D29" s="78">
        <v>3171221</v>
      </c>
      <c r="E29" s="211">
        <v>4.4876228425905245</v>
      </c>
      <c r="F29" s="212">
        <v>44.51181340645619</v>
      </c>
      <c r="G29" s="78">
        <v>2524468</v>
      </c>
      <c r="H29" s="78">
        <v>1602448</v>
      </c>
    </row>
    <row r="30" spans="1:8" s="136" customFormat="1" ht="12.75" customHeight="1">
      <c r="A30" s="68" t="s">
        <v>1453</v>
      </c>
      <c r="B30" s="78">
        <v>94174314</v>
      </c>
      <c r="C30" s="78">
        <v>16790724</v>
      </c>
      <c r="D30" s="78">
        <v>7842760</v>
      </c>
      <c r="E30" s="211">
        <v>8.327918374855377</v>
      </c>
      <c r="F30" s="212">
        <v>46.70888521543205</v>
      </c>
      <c r="G30" s="78">
        <v>9503791</v>
      </c>
      <c r="H30" s="78">
        <v>6248942</v>
      </c>
    </row>
    <row r="31" spans="1:8" s="221" customFormat="1" ht="12.75" customHeight="1">
      <c r="A31" s="215" t="s">
        <v>1454</v>
      </c>
      <c r="B31" s="216">
        <v>4822075</v>
      </c>
      <c r="C31" s="217" t="s">
        <v>1110</v>
      </c>
      <c r="D31" s="216">
        <v>446829</v>
      </c>
      <c r="E31" s="218">
        <v>9.266322070892716</v>
      </c>
      <c r="F31" s="219" t="s">
        <v>1110</v>
      </c>
      <c r="G31" s="217" t="s">
        <v>1110</v>
      </c>
      <c r="H31" s="216">
        <v>446829</v>
      </c>
    </row>
    <row r="32" spans="1:8" ht="12.75" customHeight="1">
      <c r="A32" s="74" t="s">
        <v>1455</v>
      </c>
      <c r="B32" s="75">
        <v>-12894882</v>
      </c>
      <c r="C32" s="87" t="s">
        <v>1110</v>
      </c>
      <c r="D32" s="75">
        <v>-3339283</v>
      </c>
      <c r="E32" s="223" t="s">
        <v>1110</v>
      </c>
      <c r="F32" s="224" t="s">
        <v>1110</v>
      </c>
      <c r="G32" s="87" t="s">
        <v>1110</v>
      </c>
      <c r="H32" s="75">
        <v>-205725</v>
      </c>
    </row>
    <row r="33" spans="1:8" ht="12.75">
      <c r="A33" s="80" t="s">
        <v>1456</v>
      </c>
      <c r="B33" s="75">
        <v>-168033244</v>
      </c>
      <c r="C33" s="87" t="s">
        <v>1110</v>
      </c>
      <c r="D33" s="75">
        <v>4851948</v>
      </c>
      <c r="E33" s="223" t="s">
        <v>1110</v>
      </c>
      <c r="F33" s="224" t="s">
        <v>1110</v>
      </c>
      <c r="G33" s="87" t="s">
        <v>1110</v>
      </c>
      <c r="H33" s="75">
        <v>-13323557</v>
      </c>
    </row>
    <row r="34" spans="1:8" ht="12.75">
      <c r="A34" s="73" t="s">
        <v>1457</v>
      </c>
      <c r="B34" s="75">
        <v>161980304</v>
      </c>
      <c r="C34" s="87" t="s">
        <v>1110</v>
      </c>
      <c r="D34" s="75">
        <v>-4851948</v>
      </c>
      <c r="E34" s="223" t="s">
        <v>1110</v>
      </c>
      <c r="F34" s="223" t="s">
        <v>1110</v>
      </c>
      <c r="G34" s="87" t="s">
        <v>1110</v>
      </c>
      <c r="H34" s="75">
        <v>13323557</v>
      </c>
    </row>
    <row r="35" spans="1:8" ht="12.75">
      <c r="A35" s="74" t="s">
        <v>1458</v>
      </c>
      <c r="B35" s="75">
        <v>173988701</v>
      </c>
      <c r="C35" s="87" t="s">
        <v>1110</v>
      </c>
      <c r="D35" s="75">
        <v>3662000</v>
      </c>
      <c r="E35" s="223" t="s">
        <v>1110</v>
      </c>
      <c r="F35" s="224" t="s">
        <v>1110</v>
      </c>
      <c r="G35" s="87" t="s">
        <v>1110</v>
      </c>
      <c r="H35" s="75">
        <v>7241000</v>
      </c>
    </row>
    <row r="36" spans="1:8" ht="38.25" customHeight="1">
      <c r="A36" s="77" t="s">
        <v>1459</v>
      </c>
      <c r="B36" s="75">
        <v>-2439548</v>
      </c>
      <c r="C36" s="75">
        <v>-2467392</v>
      </c>
      <c r="D36" s="75">
        <v>-12814243</v>
      </c>
      <c r="E36" s="223" t="s">
        <v>1110</v>
      </c>
      <c r="F36" s="224" t="s">
        <v>1110</v>
      </c>
      <c r="G36" s="75">
        <v>-51820</v>
      </c>
      <c r="H36" s="75">
        <v>1689009</v>
      </c>
    </row>
    <row r="37" spans="1:8" ht="28.5" customHeight="1">
      <c r="A37" s="222" t="s">
        <v>1460</v>
      </c>
      <c r="B37" s="75">
        <v>-9568849</v>
      </c>
      <c r="C37" s="75">
        <v>1033159</v>
      </c>
      <c r="D37" s="75">
        <v>4300295</v>
      </c>
      <c r="E37" s="223" t="s">
        <v>1110</v>
      </c>
      <c r="F37" s="224" t="s">
        <v>1110</v>
      </c>
      <c r="G37" s="75">
        <v>-262048</v>
      </c>
      <c r="H37" s="75">
        <v>4393548</v>
      </c>
    </row>
    <row r="38" spans="1:8" s="136" customFormat="1" ht="12.75" customHeight="1">
      <c r="A38" s="225" t="s">
        <v>1461</v>
      </c>
      <c r="B38" s="71"/>
      <c r="C38" s="71"/>
      <c r="D38" s="71"/>
      <c r="E38" s="205"/>
      <c r="F38" s="208"/>
      <c r="G38" s="71"/>
      <c r="H38" s="71"/>
    </row>
    <row r="39" spans="1:8" s="136" customFormat="1" ht="12.75" customHeight="1">
      <c r="A39" s="207" t="s">
        <v>1435</v>
      </c>
      <c r="B39" s="71">
        <v>1415866</v>
      </c>
      <c r="C39" s="71">
        <v>206894</v>
      </c>
      <c r="D39" s="71">
        <v>206894</v>
      </c>
      <c r="E39" s="205">
        <v>14.61254101729966</v>
      </c>
      <c r="F39" s="208">
        <v>100</v>
      </c>
      <c r="G39" s="71">
        <v>93480</v>
      </c>
      <c r="H39" s="71">
        <v>93480</v>
      </c>
    </row>
    <row r="40" spans="1:8" s="136" customFormat="1" ht="12.75" customHeight="1">
      <c r="A40" s="210" t="s">
        <v>1436</v>
      </c>
      <c r="B40" s="75">
        <v>1415866</v>
      </c>
      <c r="C40" s="75">
        <v>206894</v>
      </c>
      <c r="D40" s="75">
        <v>206894</v>
      </c>
      <c r="E40" s="211">
        <v>14.61254101729966</v>
      </c>
      <c r="F40" s="212">
        <v>100</v>
      </c>
      <c r="G40" s="75">
        <v>93480</v>
      </c>
      <c r="H40" s="75">
        <v>93480</v>
      </c>
    </row>
    <row r="41" spans="1:8" s="136" customFormat="1" ht="12.75" customHeight="1">
      <c r="A41" s="213" t="s">
        <v>1462</v>
      </c>
      <c r="B41" s="71">
        <v>1415866</v>
      </c>
      <c r="C41" s="71">
        <v>206894</v>
      </c>
      <c r="D41" s="71">
        <v>202574</v>
      </c>
      <c r="E41" s="205">
        <v>14.307427397790468</v>
      </c>
      <c r="F41" s="208">
        <v>97.9119742476824</v>
      </c>
      <c r="G41" s="71">
        <v>93480</v>
      </c>
      <c r="H41" s="71">
        <v>89696</v>
      </c>
    </row>
    <row r="42" spans="1:8" s="136" customFormat="1" ht="12.75" customHeight="1">
      <c r="A42" s="68" t="s">
        <v>1463</v>
      </c>
      <c r="B42" s="75">
        <v>1364966</v>
      </c>
      <c r="C42" s="75">
        <v>201804</v>
      </c>
      <c r="D42" s="75">
        <v>201599</v>
      </c>
      <c r="E42" s="211">
        <v>14.769525394771737</v>
      </c>
      <c r="F42" s="212">
        <v>99.89841628510833</v>
      </c>
      <c r="G42" s="75">
        <v>88390</v>
      </c>
      <c r="H42" s="75">
        <v>88721</v>
      </c>
    </row>
    <row r="43" spans="1:8" s="136" customFormat="1" ht="12.75" customHeight="1">
      <c r="A43" s="68" t="s">
        <v>1464</v>
      </c>
      <c r="B43" s="75">
        <v>1352966</v>
      </c>
      <c r="C43" s="75">
        <v>199804</v>
      </c>
      <c r="D43" s="75">
        <v>199599</v>
      </c>
      <c r="E43" s="211">
        <v>14.752698885263932</v>
      </c>
      <c r="F43" s="212">
        <v>99.89739945146243</v>
      </c>
      <c r="G43" s="75">
        <v>87390</v>
      </c>
      <c r="H43" s="75">
        <v>87721</v>
      </c>
    </row>
    <row r="44" spans="1:8" s="221" customFormat="1" ht="12.75" customHeight="1">
      <c r="A44" s="88" t="s">
        <v>1443</v>
      </c>
      <c r="B44" s="82">
        <v>434639</v>
      </c>
      <c r="C44" s="82">
        <v>63920</v>
      </c>
      <c r="D44" s="82">
        <v>63840</v>
      </c>
      <c r="E44" s="218">
        <v>14.688051463398361</v>
      </c>
      <c r="F44" s="226">
        <v>99.87484355444305</v>
      </c>
      <c r="G44" s="82">
        <v>31860</v>
      </c>
      <c r="H44" s="82">
        <v>31780</v>
      </c>
    </row>
    <row r="45" spans="1:8" s="136" customFormat="1" ht="12.75" customHeight="1">
      <c r="A45" s="68" t="s">
        <v>1465</v>
      </c>
      <c r="B45" s="75">
        <v>12000</v>
      </c>
      <c r="C45" s="75">
        <v>2000</v>
      </c>
      <c r="D45" s="75">
        <v>2000</v>
      </c>
      <c r="E45" s="211">
        <v>16.666666666666664</v>
      </c>
      <c r="F45" s="212">
        <v>100</v>
      </c>
      <c r="G45" s="75">
        <v>1000</v>
      </c>
      <c r="H45" s="75">
        <v>1000</v>
      </c>
    </row>
    <row r="46" spans="1:8" s="136" customFormat="1" ht="12.75" customHeight="1">
      <c r="A46" s="68" t="s">
        <v>1449</v>
      </c>
      <c r="B46" s="75">
        <v>12000</v>
      </c>
      <c r="C46" s="75">
        <v>2000</v>
      </c>
      <c r="D46" s="75">
        <v>2000</v>
      </c>
      <c r="E46" s="211">
        <v>16.666666666666664</v>
      </c>
      <c r="F46" s="212">
        <v>100</v>
      </c>
      <c r="G46" s="75">
        <v>1000</v>
      </c>
      <c r="H46" s="75">
        <v>1000</v>
      </c>
    </row>
    <row r="47" spans="1:8" s="136" customFormat="1" ht="12.75" customHeight="1">
      <c r="A47" s="68" t="s">
        <v>1451</v>
      </c>
      <c r="B47" s="75">
        <v>50900</v>
      </c>
      <c r="C47" s="75">
        <v>5090</v>
      </c>
      <c r="D47" s="75">
        <v>975</v>
      </c>
      <c r="E47" s="211">
        <v>1.9155206286836934</v>
      </c>
      <c r="F47" s="212">
        <v>0</v>
      </c>
      <c r="G47" s="75">
        <v>5090</v>
      </c>
      <c r="H47" s="75">
        <v>975</v>
      </c>
    </row>
    <row r="48" spans="1:8" s="136" customFormat="1" ht="12.75" customHeight="1">
      <c r="A48" s="68" t="s">
        <v>1466</v>
      </c>
      <c r="B48" s="75">
        <v>50900</v>
      </c>
      <c r="C48" s="75">
        <v>5090</v>
      </c>
      <c r="D48" s="75">
        <v>975</v>
      </c>
      <c r="E48" s="211">
        <v>1.9155206286836934</v>
      </c>
      <c r="F48" s="212">
        <v>0</v>
      </c>
      <c r="G48" s="75">
        <v>5090</v>
      </c>
      <c r="H48" s="75">
        <v>975</v>
      </c>
    </row>
    <row r="49" spans="1:8" s="136" customFormat="1" ht="12.75" customHeight="1">
      <c r="A49" s="213" t="s">
        <v>1467</v>
      </c>
      <c r="B49" s="71"/>
      <c r="C49" s="71"/>
      <c r="D49" s="71"/>
      <c r="E49" s="205"/>
      <c r="F49" s="208"/>
      <c r="G49" s="71"/>
      <c r="H49" s="71"/>
    </row>
    <row r="50" spans="1:8" s="136" customFormat="1" ht="12.75" customHeight="1">
      <c r="A50" s="207" t="s">
        <v>1435</v>
      </c>
      <c r="B50" s="71">
        <v>8595500</v>
      </c>
      <c r="C50" s="71">
        <v>1326580</v>
      </c>
      <c r="D50" s="71">
        <v>1344047</v>
      </c>
      <c r="E50" s="205">
        <v>15.63663544878134</v>
      </c>
      <c r="F50" s="208">
        <v>101.31669405539054</v>
      </c>
      <c r="G50" s="71">
        <v>641240</v>
      </c>
      <c r="H50" s="71">
        <v>660645</v>
      </c>
    </row>
    <row r="51" spans="1:8" s="136" customFormat="1" ht="12.75" customHeight="1">
      <c r="A51" s="210" t="s">
        <v>1436</v>
      </c>
      <c r="B51" s="75">
        <v>8336500</v>
      </c>
      <c r="C51" s="75">
        <v>1285580</v>
      </c>
      <c r="D51" s="75">
        <v>1285580</v>
      </c>
      <c r="E51" s="211">
        <v>15.421099982006837</v>
      </c>
      <c r="F51" s="212">
        <v>100</v>
      </c>
      <c r="G51" s="75">
        <v>620740</v>
      </c>
      <c r="H51" s="75">
        <v>620740</v>
      </c>
    </row>
    <row r="52" spans="1:8" s="136" customFormat="1" ht="13.5" customHeight="1">
      <c r="A52" s="210" t="s">
        <v>1438</v>
      </c>
      <c r="B52" s="75">
        <v>259000</v>
      </c>
      <c r="C52" s="75">
        <v>41000</v>
      </c>
      <c r="D52" s="75">
        <v>58467</v>
      </c>
      <c r="E52" s="211">
        <v>22.574131274131272</v>
      </c>
      <c r="F52" s="212">
        <v>142.60243902439024</v>
      </c>
      <c r="G52" s="75">
        <v>20500</v>
      </c>
      <c r="H52" s="75">
        <v>39905</v>
      </c>
    </row>
    <row r="53" spans="1:8" s="136" customFormat="1" ht="12.75" customHeight="1">
      <c r="A53" s="69" t="s">
        <v>1468</v>
      </c>
      <c r="B53" s="71">
        <v>8595500</v>
      </c>
      <c r="C53" s="71">
        <v>1326580</v>
      </c>
      <c r="D53" s="71">
        <v>1106040</v>
      </c>
      <c r="E53" s="205">
        <v>12.867663312198244</v>
      </c>
      <c r="F53" s="208">
        <v>83.37529587359978</v>
      </c>
      <c r="G53" s="71">
        <v>641240</v>
      </c>
      <c r="H53" s="71">
        <v>556789</v>
      </c>
    </row>
    <row r="54" spans="1:8" s="136" customFormat="1" ht="12.75" customHeight="1">
      <c r="A54" s="68" t="s">
        <v>1463</v>
      </c>
      <c r="B54" s="75">
        <v>7946439</v>
      </c>
      <c r="C54" s="75">
        <v>1268338</v>
      </c>
      <c r="D54" s="75">
        <v>1069719</v>
      </c>
      <c r="E54" s="211">
        <v>13.461614693071953</v>
      </c>
      <c r="F54" s="212">
        <v>84.3402153053839</v>
      </c>
      <c r="G54" s="75">
        <v>609619</v>
      </c>
      <c r="H54" s="75">
        <v>534811</v>
      </c>
    </row>
    <row r="55" spans="1:8" s="136" customFormat="1" ht="12.75" customHeight="1">
      <c r="A55" s="68" t="s">
        <v>1464</v>
      </c>
      <c r="B55" s="75">
        <v>7855465</v>
      </c>
      <c r="C55" s="75">
        <v>1199238</v>
      </c>
      <c r="D55" s="75">
        <v>1000894</v>
      </c>
      <c r="E55" s="211">
        <v>12.741371771117304</v>
      </c>
      <c r="F55" s="212">
        <v>83.46083096099356</v>
      </c>
      <c r="G55" s="75">
        <v>609619</v>
      </c>
      <c r="H55" s="75">
        <v>534811</v>
      </c>
    </row>
    <row r="56" spans="1:8" s="221" customFormat="1" ht="12" customHeight="1">
      <c r="A56" s="88" t="s">
        <v>1443</v>
      </c>
      <c r="B56" s="82">
        <v>4491529</v>
      </c>
      <c r="C56" s="82">
        <v>675926</v>
      </c>
      <c r="D56" s="82">
        <v>601665</v>
      </c>
      <c r="E56" s="218">
        <v>13.395549711467966</v>
      </c>
      <c r="F56" s="226">
        <v>89.01344229989674</v>
      </c>
      <c r="G56" s="82">
        <v>347963</v>
      </c>
      <c r="H56" s="82">
        <v>329669</v>
      </c>
    </row>
    <row r="57" spans="1:8" s="136" customFormat="1" ht="12.75" customHeight="1">
      <c r="A57" s="68" t="s">
        <v>1465</v>
      </c>
      <c r="B57" s="75">
        <v>90974</v>
      </c>
      <c r="C57" s="75">
        <v>69100</v>
      </c>
      <c r="D57" s="75">
        <v>68825</v>
      </c>
      <c r="E57" s="211">
        <v>75.65348341284323</v>
      </c>
      <c r="F57" s="212">
        <v>99.60202604920406</v>
      </c>
      <c r="G57" s="75">
        <v>0</v>
      </c>
      <c r="H57" s="75">
        <v>0</v>
      </c>
    </row>
    <row r="58" spans="1:8" s="136" customFormat="1" ht="27.75" customHeight="1">
      <c r="A58" s="222" t="s">
        <v>1450</v>
      </c>
      <c r="B58" s="75">
        <v>90974</v>
      </c>
      <c r="C58" s="75">
        <v>69100</v>
      </c>
      <c r="D58" s="75">
        <v>68825</v>
      </c>
      <c r="E58" s="211">
        <v>75.65348341284323</v>
      </c>
      <c r="F58" s="212">
        <v>99.60202604920406</v>
      </c>
      <c r="G58" s="75">
        <v>0</v>
      </c>
      <c r="H58" s="75">
        <v>0</v>
      </c>
    </row>
    <row r="59" spans="1:8" s="136" customFormat="1" ht="12.75" customHeight="1">
      <c r="A59" s="68" t="s">
        <v>1451</v>
      </c>
      <c r="B59" s="75">
        <v>649061</v>
      </c>
      <c r="C59" s="75">
        <v>58242</v>
      </c>
      <c r="D59" s="75">
        <v>36321</v>
      </c>
      <c r="E59" s="211">
        <v>5.59593012058959</v>
      </c>
      <c r="F59" s="212">
        <v>62.36221283609766</v>
      </c>
      <c r="G59" s="75">
        <v>31621</v>
      </c>
      <c r="H59" s="75">
        <v>21978</v>
      </c>
    </row>
    <row r="60" spans="1:8" s="136" customFormat="1" ht="12.75">
      <c r="A60" s="68" t="s">
        <v>1452</v>
      </c>
      <c r="B60" s="75">
        <v>649061</v>
      </c>
      <c r="C60" s="75">
        <v>58242</v>
      </c>
      <c r="D60" s="75">
        <v>36321</v>
      </c>
      <c r="E60" s="211">
        <v>5.59593012058959</v>
      </c>
      <c r="F60" s="212">
        <v>62.36221283609766</v>
      </c>
      <c r="G60" s="75">
        <v>31621</v>
      </c>
      <c r="H60" s="75">
        <v>21978</v>
      </c>
    </row>
    <row r="61" spans="1:8" s="136" customFormat="1" ht="12.75" customHeight="1">
      <c r="A61" s="213" t="s">
        <v>1469</v>
      </c>
      <c r="B61" s="75"/>
      <c r="C61" s="75"/>
      <c r="D61" s="75"/>
      <c r="E61" s="205"/>
      <c r="F61" s="208"/>
      <c r="G61" s="75"/>
      <c r="H61" s="75"/>
    </row>
    <row r="62" spans="1:8" s="136" customFormat="1" ht="12.75" customHeight="1">
      <c r="A62" s="207" t="s">
        <v>1435</v>
      </c>
      <c r="B62" s="71">
        <v>7198584</v>
      </c>
      <c r="C62" s="71">
        <v>1000024</v>
      </c>
      <c r="D62" s="71">
        <v>982629</v>
      </c>
      <c r="E62" s="205">
        <v>13.650309560880306</v>
      </c>
      <c r="F62" s="208">
        <v>98.26054174699807</v>
      </c>
      <c r="G62" s="71">
        <v>529914</v>
      </c>
      <c r="H62" s="71">
        <v>521478</v>
      </c>
    </row>
    <row r="63" spans="1:8" s="136" customFormat="1" ht="12.75" customHeight="1">
      <c r="A63" s="210" t="s">
        <v>1436</v>
      </c>
      <c r="B63" s="75">
        <v>5783223</v>
      </c>
      <c r="C63" s="75">
        <v>895907</v>
      </c>
      <c r="D63" s="75">
        <v>895907</v>
      </c>
      <c r="E63" s="211">
        <v>15.491482863448288</v>
      </c>
      <c r="F63" s="212">
        <v>100</v>
      </c>
      <c r="G63" s="75">
        <v>477805</v>
      </c>
      <c r="H63" s="75">
        <v>477805</v>
      </c>
    </row>
    <row r="64" spans="1:8" s="136" customFormat="1" ht="13.5" customHeight="1">
      <c r="A64" s="210" t="s">
        <v>1438</v>
      </c>
      <c r="B64" s="75">
        <v>405517</v>
      </c>
      <c r="C64" s="75">
        <v>90950</v>
      </c>
      <c r="D64" s="75">
        <v>86722</v>
      </c>
      <c r="E64" s="211">
        <v>21.385539940372414</v>
      </c>
      <c r="F64" s="212">
        <v>95.35129191863662</v>
      </c>
      <c r="G64" s="75">
        <v>45525</v>
      </c>
      <c r="H64" s="75">
        <v>43673</v>
      </c>
    </row>
    <row r="65" spans="1:8" s="136" customFormat="1" ht="12.75" customHeight="1">
      <c r="A65" s="210" t="s">
        <v>1439</v>
      </c>
      <c r="B65" s="75">
        <v>1009844</v>
      </c>
      <c r="C65" s="75">
        <v>13167</v>
      </c>
      <c r="D65" s="75">
        <v>0</v>
      </c>
      <c r="E65" s="211">
        <v>0</v>
      </c>
      <c r="F65" s="212">
        <v>0</v>
      </c>
      <c r="G65" s="75">
        <v>6584</v>
      </c>
      <c r="H65" s="75">
        <v>0</v>
      </c>
    </row>
    <row r="66" spans="1:8" s="136" customFormat="1" ht="12.75" customHeight="1">
      <c r="A66" s="69" t="s">
        <v>1468</v>
      </c>
      <c r="B66" s="71">
        <v>7093836</v>
      </c>
      <c r="C66" s="71">
        <v>997644</v>
      </c>
      <c r="D66" s="71">
        <v>794885</v>
      </c>
      <c r="E66" s="205">
        <v>11.205291467127235</v>
      </c>
      <c r="F66" s="208">
        <v>79.67621716764698</v>
      </c>
      <c r="G66" s="71">
        <v>528724</v>
      </c>
      <c r="H66" s="71">
        <v>427656</v>
      </c>
    </row>
    <row r="67" spans="1:8" s="136" customFormat="1" ht="12.75" customHeight="1">
      <c r="A67" s="68" t="s">
        <v>1470</v>
      </c>
      <c r="B67" s="75">
        <v>6438618</v>
      </c>
      <c r="C67" s="75">
        <v>946924</v>
      </c>
      <c r="D67" s="75">
        <v>790650</v>
      </c>
      <c r="E67" s="211">
        <v>12.279809114316146</v>
      </c>
      <c r="F67" s="212">
        <v>83.49666921526965</v>
      </c>
      <c r="G67" s="75">
        <v>488324</v>
      </c>
      <c r="H67" s="75">
        <v>423501</v>
      </c>
    </row>
    <row r="68" spans="1:8" s="136" customFormat="1" ht="12.75" customHeight="1">
      <c r="A68" s="68" t="s">
        <v>1464</v>
      </c>
      <c r="B68" s="75">
        <v>6344455</v>
      </c>
      <c r="C68" s="75">
        <v>926261</v>
      </c>
      <c r="D68" s="75">
        <v>770470</v>
      </c>
      <c r="E68" s="211">
        <v>12.143990303343628</v>
      </c>
      <c r="F68" s="212">
        <v>83.18065858327188</v>
      </c>
      <c r="G68" s="75">
        <v>476144</v>
      </c>
      <c r="H68" s="75">
        <v>411321</v>
      </c>
    </row>
    <row r="69" spans="1:8" s="221" customFormat="1" ht="12.75" customHeight="1">
      <c r="A69" s="88" t="s">
        <v>1471</v>
      </c>
      <c r="B69" s="82">
        <v>3357973</v>
      </c>
      <c r="C69" s="82">
        <v>549786</v>
      </c>
      <c r="D69" s="82">
        <v>475021</v>
      </c>
      <c r="E69" s="218">
        <v>14.146063711649855</v>
      </c>
      <c r="F69" s="226">
        <v>86.40107241726781</v>
      </c>
      <c r="G69" s="82">
        <v>276643</v>
      </c>
      <c r="H69" s="82">
        <v>248649</v>
      </c>
    </row>
    <row r="70" spans="1:8" s="136" customFormat="1" ht="12.75" customHeight="1">
      <c r="A70" s="68" t="s">
        <v>1465</v>
      </c>
      <c r="B70" s="75">
        <v>94163</v>
      </c>
      <c r="C70" s="75">
        <v>20663</v>
      </c>
      <c r="D70" s="75">
        <v>20180</v>
      </c>
      <c r="E70" s="211">
        <v>21.43092297399191</v>
      </c>
      <c r="F70" s="212">
        <v>97.66248850602526</v>
      </c>
      <c r="G70" s="75">
        <v>12180</v>
      </c>
      <c r="H70" s="75">
        <v>12180</v>
      </c>
    </row>
    <row r="71" spans="1:8" s="136" customFormat="1" ht="25.5" customHeight="1">
      <c r="A71" s="222" t="s">
        <v>1472</v>
      </c>
      <c r="B71" s="75">
        <v>90000</v>
      </c>
      <c r="C71" s="75">
        <v>16500</v>
      </c>
      <c r="D71" s="75">
        <v>16500</v>
      </c>
      <c r="E71" s="211">
        <v>18.333333333333332</v>
      </c>
      <c r="F71" s="212">
        <v>100</v>
      </c>
      <c r="G71" s="75">
        <v>8500</v>
      </c>
      <c r="H71" s="75">
        <v>8500</v>
      </c>
    </row>
    <row r="72" spans="1:8" s="136" customFormat="1" ht="25.5" customHeight="1">
      <c r="A72" s="222" t="s">
        <v>1450</v>
      </c>
      <c r="B72" s="75">
        <v>4163</v>
      </c>
      <c r="C72" s="75">
        <v>4163</v>
      </c>
      <c r="D72" s="75">
        <v>3680</v>
      </c>
      <c r="E72" s="211">
        <v>88.39779005524862</v>
      </c>
      <c r="F72" s="212">
        <v>88.39779005524862</v>
      </c>
      <c r="G72" s="75">
        <v>3680</v>
      </c>
      <c r="H72" s="75">
        <v>3680</v>
      </c>
    </row>
    <row r="73" spans="1:8" s="136" customFormat="1" ht="12.75" customHeight="1">
      <c r="A73" s="68" t="s">
        <v>1451</v>
      </c>
      <c r="B73" s="75">
        <v>655218</v>
      </c>
      <c r="C73" s="75">
        <v>50720</v>
      </c>
      <c r="D73" s="75">
        <v>4235</v>
      </c>
      <c r="E73" s="211">
        <v>0.6463497645058591</v>
      </c>
      <c r="F73" s="212">
        <v>8.349763406940063</v>
      </c>
      <c r="G73" s="75">
        <v>40400</v>
      </c>
      <c r="H73" s="75">
        <v>4155</v>
      </c>
    </row>
    <row r="74" spans="1:8" s="136" customFormat="1" ht="11.25" customHeight="1">
      <c r="A74" s="68" t="s">
        <v>1452</v>
      </c>
      <c r="B74" s="75">
        <v>655218</v>
      </c>
      <c r="C74" s="75">
        <v>50720</v>
      </c>
      <c r="D74" s="75">
        <v>4235</v>
      </c>
      <c r="E74" s="211">
        <v>0.6463497645058591</v>
      </c>
      <c r="F74" s="212">
        <v>8.349763406940063</v>
      </c>
      <c r="G74" s="75">
        <v>40400</v>
      </c>
      <c r="H74" s="75">
        <v>4155</v>
      </c>
    </row>
    <row r="75" spans="1:8" s="136" customFormat="1" ht="11.25" customHeight="1">
      <c r="A75" s="80" t="s">
        <v>1456</v>
      </c>
      <c r="B75" s="75">
        <v>104748</v>
      </c>
      <c r="C75" s="87" t="s">
        <v>1110</v>
      </c>
      <c r="D75" s="75">
        <v>187744</v>
      </c>
      <c r="E75" s="223" t="s">
        <v>1110</v>
      </c>
      <c r="F75" s="224" t="s">
        <v>1110</v>
      </c>
      <c r="G75" s="87" t="s">
        <v>1110</v>
      </c>
      <c r="H75" s="75">
        <v>93822</v>
      </c>
    </row>
    <row r="76" spans="1:8" s="136" customFormat="1" ht="38.25" customHeight="1">
      <c r="A76" s="77" t="s">
        <v>1473</v>
      </c>
      <c r="B76" s="75">
        <v>-104748</v>
      </c>
      <c r="C76" s="75">
        <v>-2380</v>
      </c>
      <c r="D76" s="75">
        <v>-2380</v>
      </c>
      <c r="E76" s="223" t="s">
        <v>1110</v>
      </c>
      <c r="F76" s="224" t="s">
        <v>1110</v>
      </c>
      <c r="G76" s="75">
        <v>-1190</v>
      </c>
      <c r="H76" s="75">
        <v>-1190</v>
      </c>
    </row>
    <row r="77" spans="1:8" s="136" customFormat="1" ht="12.75" customHeight="1">
      <c r="A77" s="213" t="s">
        <v>1474</v>
      </c>
      <c r="B77" s="75"/>
      <c r="C77" s="75"/>
      <c r="D77" s="75"/>
      <c r="E77" s="205"/>
      <c r="F77" s="208"/>
      <c r="G77" s="75"/>
      <c r="H77" s="75"/>
    </row>
    <row r="78" spans="1:8" s="136" customFormat="1" ht="12.75" customHeight="1">
      <c r="A78" s="207" t="s">
        <v>1435</v>
      </c>
      <c r="B78" s="71">
        <v>91385808</v>
      </c>
      <c r="C78" s="71">
        <v>11937232</v>
      </c>
      <c r="D78" s="71">
        <v>11951109</v>
      </c>
      <c r="E78" s="205">
        <v>13.07764220895218</v>
      </c>
      <c r="F78" s="208">
        <v>100.11624973025573</v>
      </c>
      <c r="G78" s="71">
        <v>6045321</v>
      </c>
      <c r="H78" s="71">
        <v>6023994</v>
      </c>
    </row>
    <row r="79" spans="1:8" s="136" customFormat="1" ht="12.75" customHeight="1">
      <c r="A79" s="210" t="s">
        <v>1436</v>
      </c>
      <c r="B79" s="75">
        <v>90557369</v>
      </c>
      <c r="C79" s="75">
        <v>11738183</v>
      </c>
      <c r="D79" s="75">
        <v>11738183</v>
      </c>
      <c r="E79" s="211">
        <v>12.962151097830594</v>
      </c>
      <c r="F79" s="212">
        <v>100</v>
      </c>
      <c r="G79" s="75">
        <v>5946172</v>
      </c>
      <c r="H79" s="75">
        <v>5946172</v>
      </c>
    </row>
    <row r="80" spans="1:8" s="136" customFormat="1" ht="12.75" customHeight="1">
      <c r="A80" s="210" t="s">
        <v>1438</v>
      </c>
      <c r="B80" s="75">
        <v>828439</v>
      </c>
      <c r="C80" s="75">
        <v>199049</v>
      </c>
      <c r="D80" s="75">
        <v>212926</v>
      </c>
      <c r="E80" s="211">
        <v>25.702073417596228</v>
      </c>
      <c r="F80" s="212">
        <v>106.97165019668525</v>
      </c>
      <c r="G80" s="75">
        <v>99149</v>
      </c>
      <c r="H80" s="75">
        <v>77822</v>
      </c>
    </row>
    <row r="81" spans="1:8" s="136" customFormat="1" ht="12.75" customHeight="1">
      <c r="A81" s="69" t="s">
        <v>1468</v>
      </c>
      <c r="B81" s="71">
        <v>91385808</v>
      </c>
      <c r="C81" s="71">
        <v>11937232</v>
      </c>
      <c r="D81" s="71">
        <v>9708793</v>
      </c>
      <c r="E81" s="205">
        <v>10.623961436112705</v>
      </c>
      <c r="F81" s="208">
        <v>81.33202906670492</v>
      </c>
      <c r="G81" s="71">
        <v>6045321</v>
      </c>
      <c r="H81" s="71">
        <v>5082664</v>
      </c>
    </row>
    <row r="82" spans="1:8" s="136" customFormat="1" ht="12.75" customHeight="1">
      <c r="A82" s="227" t="s">
        <v>1470</v>
      </c>
      <c r="B82" s="75">
        <v>71561766</v>
      </c>
      <c r="C82" s="75">
        <v>10214479</v>
      </c>
      <c r="D82" s="75">
        <v>8777151</v>
      </c>
      <c r="E82" s="211">
        <v>12.26514029852198</v>
      </c>
      <c r="F82" s="212">
        <v>85.92852361828733</v>
      </c>
      <c r="G82" s="75">
        <v>5248570</v>
      </c>
      <c r="H82" s="75">
        <v>4524823</v>
      </c>
    </row>
    <row r="83" spans="1:8" s="136" customFormat="1" ht="12.75" customHeight="1">
      <c r="A83" s="68" t="s">
        <v>1442</v>
      </c>
      <c r="B83" s="75">
        <v>68107036</v>
      </c>
      <c r="C83" s="75">
        <v>9651625</v>
      </c>
      <c r="D83" s="75">
        <v>8271960</v>
      </c>
      <c r="E83" s="211">
        <v>12.145529281291877</v>
      </c>
      <c r="F83" s="212">
        <v>85.70536049628949</v>
      </c>
      <c r="G83" s="75">
        <v>5024680</v>
      </c>
      <c r="H83" s="75">
        <v>4355480</v>
      </c>
    </row>
    <row r="84" spans="1:8" s="221" customFormat="1" ht="12.75" customHeight="1">
      <c r="A84" s="88" t="s">
        <v>1443</v>
      </c>
      <c r="B84" s="82">
        <v>24937565</v>
      </c>
      <c r="C84" s="82">
        <v>3176743</v>
      </c>
      <c r="D84" s="82">
        <v>3049711</v>
      </c>
      <c r="E84" s="218">
        <v>12.22938566776668</v>
      </c>
      <c r="F84" s="226">
        <v>96.00118737965269</v>
      </c>
      <c r="G84" s="82">
        <v>1661416</v>
      </c>
      <c r="H84" s="82">
        <v>1637918</v>
      </c>
    </row>
    <row r="85" spans="1:8" s="136" customFormat="1" ht="12.75" customHeight="1">
      <c r="A85" s="68" t="s">
        <v>1475</v>
      </c>
      <c r="B85" s="75">
        <v>3454730</v>
      </c>
      <c r="C85" s="75">
        <v>562854</v>
      </c>
      <c r="D85" s="75">
        <v>505191</v>
      </c>
      <c r="E85" s="211">
        <v>14.623168814929096</v>
      </c>
      <c r="F85" s="212">
        <v>89.75524736432538</v>
      </c>
      <c r="G85" s="75">
        <v>223890</v>
      </c>
      <c r="H85" s="75">
        <v>169343</v>
      </c>
    </row>
    <row r="86" spans="1:8" s="221" customFormat="1" ht="12.75" customHeight="1">
      <c r="A86" s="215" t="s">
        <v>1446</v>
      </c>
      <c r="B86" s="82">
        <v>212460</v>
      </c>
      <c r="C86" s="217" t="s">
        <v>1110</v>
      </c>
      <c r="D86" s="82">
        <v>34498</v>
      </c>
      <c r="E86" s="218">
        <v>16.237409394709594</v>
      </c>
      <c r="F86" s="219" t="s">
        <v>1110</v>
      </c>
      <c r="G86" s="217" t="s">
        <v>1110</v>
      </c>
      <c r="H86" s="82">
        <v>17249</v>
      </c>
    </row>
    <row r="87" spans="1:8" s="136" customFormat="1" ht="24.75" customHeight="1">
      <c r="A87" s="222" t="s">
        <v>1448</v>
      </c>
      <c r="B87" s="75">
        <v>1245300</v>
      </c>
      <c r="C87" s="75">
        <v>178646</v>
      </c>
      <c r="D87" s="75">
        <v>122646</v>
      </c>
      <c r="E87" s="211">
        <v>9.84871115393881</v>
      </c>
      <c r="F87" s="212">
        <v>68.65309046941998</v>
      </c>
      <c r="G87" s="75">
        <v>104373</v>
      </c>
      <c r="H87" s="75">
        <v>48373</v>
      </c>
    </row>
    <row r="88" spans="1:8" s="136" customFormat="1" ht="12.75" customHeight="1">
      <c r="A88" s="68" t="s">
        <v>1449</v>
      </c>
      <c r="B88" s="75">
        <v>1227043</v>
      </c>
      <c r="C88" s="75">
        <v>216895</v>
      </c>
      <c r="D88" s="75">
        <v>216009</v>
      </c>
      <c r="E88" s="211">
        <v>17.604028546676847</v>
      </c>
      <c r="F88" s="212">
        <v>99.59150741142028</v>
      </c>
      <c r="G88" s="75">
        <v>100439</v>
      </c>
      <c r="H88" s="75">
        <v>101991</v>
      </c>
    </row>
    <row r="89" spans="1:8" s="136" customFormat="1" ht="25.5" customHeight="1">
      <c r="A89" s="222" t="s">
        <v>1450</v>
      </c>
      <c r="B89" s="75">
        <v>689927</v>
      </c>
      <c r="C89" s="75">
        <v>129815</v>
      </c>
      <c r="D89" s="75">
        <v>129038</v>
      </c>
      <c r="E89" s="211">
        <v>18.703138158094987</v>
      </c>
      <c r="F89" s="212">
        <v>99.4014559180372</v>
      </c>
      <c r="G89" s="75">
        <v>1829</v>
      </c>
      <c r="H89" s="75">
        <v>1730</v>
      </c>
    </row>
    <row r="90" spans="1:8" s="136" customFormat="1" ht="13.5" customHeight="1">
      <c r="A90" s="68" t="s">
        <v>1451</v>
      </c>
      <c r="B90" s="75">
        <v>19824042</v>
      </c>
      <c r="C90" s="75">
        <v>1722753</v>
      </c>
      <c r="D90" s="75">
        <v>931642</v>
      </c>
      <c r="E90" s="211">
        <v>4.699556225718247</v>
      </c>
      <c r="F90" s="212">
        <v>54.078675236670605</v>
      </c>
      <c r="G90" s="75">
        <v>796751</v>
      </c>
      <c r="H90" s="75">
        <v>557841</v>
      </c>
    </row>
    <row r="91" spans="1:8" s="136" customFormat="1" ht="13.5" customHeight="1">
      <c r="A91" s="68" t="s">
        <v>1452</v>
      </c>
      <c r="B91" s="75">
        <v>10645042</v>
      </c>
      <c r="C91" s="75">
        <v>1355353</v>
      </c>
      <c r="D91" s="75">
        <v>705931</v>
      </c>
      <c r="E91" s="211">
        <v>6.631547343824478</v>
      </c>
      <c r="F91" s="212">
        <v>52.084659863518944</v>
      </c>
      <c r="G91" s="75">
        <v>666851</v>
      </c>
      <c r="H91" s="75">
        <v>416074</v>
      </c>
    </row>
    <row r="92" spans="1:8" s="136" customFormat="1" ht="13.5" customHeight="1">
      <c r="A92" s="68" t="s">
        <v>1453</v>
      </c>
      <c r="B92" s="75">
        <v>9179000</v>
      </c>
      <c r="C92" s="75">
        <v>367400</v>
      </c>
      <c r="D92" s="75">
        <v>225711</v>
      </c>
      <c r="E92" s="211">
        <v>2.4589933543959037</v>
      </c>
      <c r="F92" s="212">
        <v>61.43467610234077</v>
      </c>
      <c r="G92" s="75">
        <v>129900</v>
      </c>
      <c r="H92" s="75">
        <v>141767</v>
      </c>
    </row>
    <row r="93" spans="1:8" s="136" customFormat="1" ht="12.75" customHeight="1">
      <c r="A93" s="213" t="s">
        <v>1476</v>
      </c>
      <c r="B93" s="75"/>
      <c r="C93" s="75"/>
      <c r="D93" s="75"/>
      <c r="E93" s="205"/>
      <c r="F93" s="208"/>
      <c r="G93" s="75"/>
      <c r="H93" s="75"/>
    </row>
    <row r="94" spans="1:8" s="136" customFormat="1" ht="12.75" customHeight="1">
      <c r="A94" s="207" t="s">
        <v>1435</v>
      </c>
      <c r="B94" s="71">
        <v>13420672</v>
      </c>
      <c r="C94" s="71">
        <v>2155150</v>
      </c>
      <c r="D94" s="71">
        <v>2135154</v>
      </c>
      <c r="E94" s="205">
        <v>15.909441792482523</v>
      </c>
      <c r="F94" s="208">
        <v>99.07217595062988</v>
      </c>
      <c r="G94" s="71">
        <v>1089400</v>
      </c>
      <c r="H94" s="71">
        <v>1069281</v>
      </c>
    </row>
    <row r="95" spans="1:8" s="136" customFormat="1" ht="12.75" customHeight="1">
      <c r="A95" s="210" t="s">
        <v>1436</v>
      </c>
      <c r="B95" s="75">
        <v>13073672</v>
      </c>
      <c r="C95" s="75">
        <v>2104050</v>
      </c>
      <c r="D95" s="75">
        <v>2104050</v>
      </c>
      <c r="E95" s="211">
        <v>16.093795224478633</v>
      </c>
      <c r="F95" s="212">
        <v>100</v>
      </c>
      <c r="G95" s="75">
        <v>1038400</v>
      </c>
      <c r="H95" s="75">
        <v>1038400</v>
      </c>
    </row>
    <row r="96" spans="1:8" ht="13.5" customHeight="1">
      <c r="A96" s="210" t="s">
        <v>1438</v>
      </c>
      <c r="B96" s="75">
        <v>347000</v>
      </c>
      <c r="C96" s="75">
        <v>51100</v>
      </c>
      <c r="D96" s="75">
        <v>31104</v>
      </c>
      <c r="E96" s="211">
        <v>8.963688760806916</v>
      </c>
      <c r="F96" s="212">
        <v>60.86888454011742</v>
      </c>
      <c r="G96" s="75">
        <v>51000</v>
      </c>
      <c r="H96" s="75">
        <v>30881</v>
      </c>
    </row>
    <row r="97" spans="1:8" s="136" customFormat="1" ht="12.75" customHeight="1">
      <c r="A97" s="69" t="s">
        <v>1468</v>
      </c>
      <c r="B97" s="71">
        <v>13420672</v>
      </c>
      <c r="C97" s="71">
        <v>2155150</v>
      </c>
      <c r="D97" s="71">
        <v>2051294</v>
      </c>
      <c r="E97" s="205">
        <v>15.284584855363429</v>
      </c>
      <c r="F97" s="208">
        <v>95.18103148272742</v>
      </c>
      <c r="G97" s="71">
        <v>1089400</v>
      </c>
      <c r="H97" s="71">
        <v>1062227</v>
      </c>
    </row>
    <row r="98" spans="1:8" s="136" customFormat="1" ht="12.75" customHeight="1">
      <c r="A98" s="227" t="s">
        <v>1470</v>
      </c>
      <c r="B98" s="75">
        <v>13128312</v>
      </c>
      <c r="C98" s="75">
        <v>2130750</v>
      </c>
      <c r="D98" s="75">
        <v>2030954</v>
      </c>
      <c r="E98" s="211">
        <v>15.470031486149932</v>
      </c>
      <c r="F98" s="212">
        <v>95.31639094215652</v>
      </c>
      <c r="G98" s="75">
        <v>1071200</v>
      </c>
      <c r="H98" s="75">
        <v>1048087</v>
      </c>
    </row>
    <row r="99" spans="1:8" s="136" customFormat="1" ht="12.75" customHeight="1">
      <c r="A99" s="68" t="s">
        <v>1442</v>
      </c>
      <c r="B99" s="75">
        <v>12665122</v>
      </c>
      <c r="C99" s="75">
        <v>1938300</v>
      </c>
      <c r="D99" s="75">
        <v>1840382</v>
      </c>
      <c r="E99" s="211">
        <v>14.531103608792714</v>
      </c>
      <c r="F99" s="212">
        <v>94.94825362430997</v>
      </c>
      <c r="G99" s="75">
        <v>980100</v>
      </c>
      <c r="H99" s="75">
        <v>954278</v>
      </c>
    </row>
    <row r="100" spans="1:8" s="221" customFormat="1" ht="12.75" customHeight="1">
      <c r="A100" s="88" t="s">
        <v>1443</v>
      </c>
      <c r="B100" s="82">
        <v>5249706</v>
      </c>
      <c r="C100" s="82">
        <v>755100</v>
      </c>
      <c r="D100" s="82">
        <v>711006</v>
      </c>
      <c r="E100" s="218">
        <v>13.543729877444566</v>
      </c>
      <c r="F100" s="226">
        <v>94.16050854191498</v>
      </c>
      <c r="G100" s="82">
        <v>400100</v>
      </c>
      <c r="H100" s="82">
        <v>374616</v>
      </c>
    </row>
    <row r="101" spans="1:8" s="136" customFormat="1" ht="12.75" customHeight="1">
      <c r="A101" s="68" t="s">
        <v>1475</v>
      </c>
      <c r="B101" s="75">
        <v>463190</v>
      </c>
      <c r="C101" s="75">
        <v>192450</v>
      </c>
      <c r="D101" s="75">
        <v>190572</v>
      </c>
      <c r="E101" s="211">
        <v>41.14337528875839</v>
      </c>
      <c r="F101" s="212">
        <v>99.02416212003118</v>
      </c>
      <c r="G101" s="75">
        <v>91100</v>
      </c>
      <c r="H101" s="75">
        <v>93809</v>
      </c>
    </row>
    <row r="102" spans="1:8" s="221" customFormat="1" ht="12.75" customHeight="1">
      <c r="A102" s="215" t="s">
        <v>1446</v>
      </c>
      <c r="B102" s="82">
        <v>13200</v>
      </c>
      <c r="C102" s="217" t="s">
        <v>1110</v>
      </c>
      <c r="D102" s="82">
        <v>392</v>
      </c>
      <c r="E102" s="218">
        <v>2.9696969696969697</v>
      </c>
      <c r="F102" s="219" t="s">
        <v>1110</v>
      </c>
      <c r="G102" s="217" t="s">
        <v>1110</v>
      </c>
      <c r="H102" s="82">
        <v>1</v>
      </c>
    </row>
    <row r="103" spans="1:8" s="136" customFormat="1" ht="24.75" customHeight="1">
      <c r="A103" s="222" t="s">
        <v>1448</v>
      </c>
      <c r="B103" s="75">
        <v>10250</v>
      </c>
      <c r="C103" s="75">
        <v>10250</v>
      </c>
      <c r="D103" s="75">
        <v>10250</v>
      </c>
      <c r="E103" s="211">
        <v>100</v>
      </c>
      <c r="F103" s="212">
        <v>100</v>
      </c>
      <c r="G103" s="75">
        <v>0</v>
      </c>
      <c r="H103" s="75">
        <v>0</v>
      </c>
    </row>
    <row r="104" spans="1:8" s="136" customFormat="1" ht="25.5" customHeight="1">
      <c r="A104" s="222" t="s">
        <v>1450</v>
      </c>
      <c r="B104" s="75">
        <v>439740</v>
      </c>
      <c r="C104" s="75">
        <v>180000</v>
      </c>
      <c r="D104" s="75">
        <v>179931</v>
      </c>
      <c r="E104" s="211">
        <v>40.917587665438674</v>
      </c>
      <c r="F104" s="212">
        <v>99.96166666666667</v>
      </c>
      <c r="G104" s="75">
        <v>90000</v>
      </c>
      <c r="H104" s="75">
        <v>93809</v>
      </c>
    </row>
    <row r="105" spans="1:8" s="136" customFormat="1" ht="12.75" customHeight="1">
      <c r="A105" s="227" t="s">
        <v>1451</v>
      </c>
      <c r="B105" s="75">
        <v>292360</v>
      </c>
      <c r="C105" s="75">
        <v>24400</v>
      </c>
      <c r="D105" s="75">
        <v>20340</v>
      </c>
      <c r="E105" s="211">
        <v>6.957176084279655</v>
      </c>
      <c r="F105" s="212">
        <v>83.36065573770492</v>
      </c>
      <c r="G105" s="75">
        <v>18200</v>
      </c>
      <c r="H105" s="75">
        <v>14140</v>
      </c>
    </row>
    <row r="106" spans="1:8" s="136" customFormat="1" ht="12" customHeight="1">
      <c r="A106" s="68" t="s">
        <v>1452</v>
      </c>
      <c r="B106" s="75">
        <v>292360</v>
      </c>
      <c r="C106" s="75">
        <v>24400</v>
      </c>
      <c r="D106" s="75">
        <v>20340</v>
      </c>
      <c r="E106" s="211">
        <v>6.957176084279655</v>
      </c>
      <c r="F106" s="212">
        <v>83.36065573770492</v>
      </c>
      <c r="G106" s="75">
        <v>18200</v>
      </c>
      <c r="H106" s="75">
        <v>14140</v>
      </c>
    </row>
    <row r="107" spans="1:8" s="136" customFormat="1" ht="12.75" customHeight="1">
      <c r="A107" s="213" t="s">
        <v>1477</v>
      </c>
      <c r="B107" s="71"/>
      <c r="C107" s="71"/>
      <c r="D107" s="71"/>
      <c r="E107" s="205"/>
      <c r="F107" s="208"/>
      <c r="G107" s="71"/>
      <c r="H107" s="71"/>
    </row>
    <row r="108" spans="1:8" s="136" customFormat="1" ht="12.75" customHeight="1">
      <c r="A108" s="207" t="s">
        <v>1435</v>
      </c>
      <c r="B108" s="71">
        <v>15269278</v>
      </c>
      <c r="C108" s="71">
        <v>2476567</v>
      </c>
      <c r="D108" s="71">
        <v>2182695</v>
      </c>
      <c r="E108" s="205">
        <v>14.29468374339638</v>
      </c>
      <c r="F108" s="208">
        <v>88.13389663998592</v>
      </c>
      <c r="G108" s="71">
        <v>1038060</v>
      </c>
      <c r="H108" s="71">
        <v>914816</v>
      </c>
    </row>
    <row r="109" spans="1:8" s="136" customFormat="1" ht="12.75" customHeight="1">
      <c r="A109" s="210" t="s">
        <v>1436</v>
      </c>
      <c r="B109" s="75">
        <v>9490026</v>
      </c>
      <c r="C109" s="75">
        <v>1718547</v>
      </c>
      <c r="D109" s="75">
        <v>1718547</v>
      </c>
      <c r="E109" s="211">
        <v>18.10898094483619</v>
      </c>
      <c r="F109" s="212">
        <v>100</v>
      </c>
      <c r="G109" s="75">
        <v>832185</v>
      </c>
      <c r="H109" s="75">
        <v>832185</v>
      </c>
    </row>
    <row r="110" spans="1:8" s="136" customFormat="1" ht="12.75" customHeight="1">
      <c r="A110" s="210" t="s">
        <v>1438</v>
      </c>
      <c r="B110" s="75">
        <v>2008232</v>
      </c>
      <c r="C110" s="75">
        <v>426740</v>
      </c>
      <c r="D110" s="75">
        <v>463561</v>
      </c>
      <c r="E110" s="211">
        <v>23.083040206510006</v>
      </c>
      <c r="F110" s="212">
        <v>108.62843886207058</v>
      </c>
      <c r="G110" s="75">
        <v>64621</v>
      </c>
      <c r="H110" s="75">
        <v>81617</v>
      </c>
    </row>
    <row r="111" spans="1:8" s="136" customFormat="1" ht="12.75" customHeight="1">
      <c r="A111" s="210" t="s">
        <v>1478</v>
      </c>
      <c r="B111" s="75">
        <v>3771020</v>
      </c>
      <c r="C111" s="75">
        <v>331280</v>
      </c>
      <c r="D111" s="75">
        <v>587</v>
      </c>
      <c r="E111" s="211">
        <v>0.015566080264755955</v>
      </c>
      <c r="F111" s="212">
        <v>0</v>
      </c>
      <c r="G111" s="75">
        <v>141254</v>
      </c>
      <c r="H111" s="75">
        <v>1014</v>
      </c>
    </row>
    <row r="112" spans="1:8" s="136" customFormat="1" ht="12.75" customHeight="1">
      <c r="A112" s="69" t="s">
        <v>1468</v>
      </c>
      <c r="B112" s="71">
        <v>15199278</v>
      </c>
      <c r="C112" s="71">
        <v>2384927</v>
      </c>
      <c r="D112" s="71">
        <v>1357847</v>
      </c>
      <c r="E112" s="205">
        <v>8.93362829471242</v>
      </c>
      <c r="F112" s="208">
        <v>56.93453091017041</v>
      </c>
      <c r="G112" s="71">
        <v>1128349</v>
      </c>
      <c r="H112" s="71">
        <v>723738</v>
      </c>
    </row>
    <row r="113" spans="1:8" s="136" customFormat="1" ht="12.75" customHeight="1">
      <c r="A113" s="68" t="s">
        <v>1470</v>
      </c>
      <c r="B113" s="75">
        <v>14001927</v>
      </c>
      <c r="C113" s="75">
        <v>2239878</v>
      </c>
      <c r="D113" s="75">
        <v>1317674</v>
      </c>
      <c r="E113" s="211">
        <v>9.410661832474917</v>
      </c>
      <c r="F113" s="212">
        <v>58.827936164380375</v>
      </c>
      <c r="G113" s="75">
        <v>1068537</v>
      </c>
      <c r="H113" s="75">
        <v>712770</v>
      </c>
    </row>
    <row r="114" spans="1:8" s="136" customFormat="1" ht="12.75" customHeight="1">
      <c r="A114" s="68" t="s">
        <v>1442</v>
      </c>
      <c r="B114" s="75">
        <v>11201150</v>
      </c>
      <c r="C114" s="75">
        <v>1615322</v>
      </c>
      <c r="D114" s="75">
        <v>1056737</v>
      </c>
      <c r="E114" s="211">
        <v>9.434183097271262</v>
      </c>
      <c r="F114" s="212">
        <v>65.41958816879855</v>
      </c>
      <c r="G114" s="75">
        <v>774086</v>
      </c>
      <c r="H114" s="75">
        <v>558688</v>
      </c>
    </row>
    <row r="115" spans="1:8" s="221" customFormat="1" ht="12.75" customHeight="1">
      <c r="A115" s="88" t="s">
        <v>1443</v>
      </c>
      <c r="B115" s="82">
        <v>3936739</v>
      </c>
      <c r="C115" s="82">
        <v>604349</v>
      </c>
      <c r="D115" s="82">
        <v>502389</v>
      </c>
      <c r="E115" s="218">
        <v>12.761552137441676</v>
      </c>
      <c r="F115" s="226">
        <v>83.12895363440661</v>
      </c>
      <c r="G115" s="82">
        <v>298599</v>
      </c>
      <c r="H115" s="82">
        <v>259431</v>
      </c>
    </row>
    <row r="116" spans="1:8" s="136" customFormat="1" ht="12.75" customHeight="1">
      <c r="A116" s="68" t="s">
        <v>1465</v>
      </c>
      <c r="B116" s="75">
        <v>2800777</v>
      </c>
      <c r="C116" s="75">
        <v>624556</v>
      </c>
      <c r="D116" s="75">
        <v>260937</v>
      </c>
      <c r="E116" s="211">
        <v>9.316593216810906</v>
      </c>
      <c r="F116" s="212">
        <v>41.779600228001975</v>
      </c>
      <c r="G116" s="75">
        <v>294451</v>
      </c>
      <c r="H116" s="75">
        <v>154082</v>
      </c>
    </row>
    <row r="117" spans="1:8" s="136" customFormat="1" ht="26.25" customHeight="1">
      <c r="A117" s="222" t="s">
        <v>1448</v>
      </c>
      <c r="B117" s="75">
        <v>2602089</v>
      </c>
      <c r="C117" s="75">
        <v>589096</v>
      </c>
      <c r="D117" s="75">
        <v>228896</v>
      </c>
      <c r="E117" s="211">
        <v>8.796624558191514</v>
      </c>
      <c r="F117" s="212">
        <v>0</v>
      </c>
      <c r="G117" s="75">
        <v>258991</v>
      </c>
      <c r="H117" s="75">
        <v>122041</v>
      </c>
    </row>
    <row r="118" spans="1:8" s="136" customFormat="1" ht="25.5">
      <c r="A118" s="222" t="s">
        <v>1450</v>
      </c>
      <c r="B118" s="75">
        <v>120188</v>
      </c>
      <c r="C118" s="75">
        <v>35460</v>
      </c>
      <c r="D118" s="75">
        <v>32041</v>
      </c>
      <c r="E118" s="211">
        <v>26.659067460977802</v>
      </c>
      <c r="F118" s="212">
        <v>0</v>
      </c>
      <c r="G118" s="75">
        <v>35460</v>
      </c>
      <c r="H118" s="75">
        <v>32041</v>
      </c>
    </row>
    <row r="119" spans="1:8" s="136" customFormat="1" ht="12.75" customHeight="1">
      <c r="A119" s="68" t="s">
        <v>1451</v>
      </c>
      <c r="B119" s="75">
        <v>1197351</v>
      </c>
      <c r="C119" s="75">
        <v>145049</v>
      </c>
      <c r="D119" s="75">
        <v>40173</v>
      </c>
      <c r="E119" s="211">
        <v>3.3551565079913908</v>
      </c>
      <c r="F119" s="212">
        <v>27.696157850105823</v>
      </c>
      <c r="G119" s="75">
        <v>59812</v>
      </c>
      <c r="H119" s="75">
        <v>10968</v>
      </c>
    </row>
    <row r="120" spans="1:8" s="136" customFormat="1" ht="12" customHeight="1">
      <c r="A120" s="68" t="s">
        <v>1479</v>
      </c>
      <c r="B120" s="75">
        <v>1137351</v>
      </c>
      <c r="C120" s="75">
        <v>142049</v>
      </c>
      <c r="D120" s="75">
        <v>40173</v>
      </c>
      <c r="E120" s="211">
        <v>3.5321549811799526</v>
      </c>
      <c r="F120" s="212">
        <v>0</v>
      </c>
      <c r="G120" s="75">
        <v>56812</v>
      </c>
      <c r="H120" s="75">
        <v>10968</v>
      </c>
    </row>
    <row r="121" spans="1:8" s="136" customFormat="1" ht="12.75">
      <c r="A121" s="68" t="s">
        <v>1453</v>
      </c>
      <c r="B121" s="75">
        <v>60000</v>
      </c>
      <c r="C121" s="75">
        <v>3000</v>
      </c>
      <c r="D121" s="75">
        <v>0</v>
      </c>
      <c r="E121" s="211">
        <v>0</v>
      </c>
      <c r="F121" s="212">
        <v>0</v>
      </c>
      <c r="G121" s="75">
        <v>3000</v>
      </c>
      <c r="H121" s="75">
        <v>0</v>
      </c>
    </row>
    <row r="122" spans="1:8" s="136" customFormat="1" ht="12.75">
      <c r="A122" s="80" t="s">
        <v>1456</v>
      </c>
      <c r="B122" s="75">
        <v>70000</v>
      </c>
      <c r="C122" s="75">
        <v>91640</v>
      </c>
      <c r="D122" s="75">
        <v>824848</v>
      </c>
      <c r="E122" s="223" t="s">
        <v>1110</v>
      </c>
      <c r="F122" s="223" t="s">
        <v>1110</v>
      </c>
      <c r="G122" s="75">
        <v>-90289</v>
      </c>
      <c r="H122" s="75">
        <v>191078</v>
      </c>
    </row>
    <row r="123" spans="1:8" s="136" customFormat="1" ht="39" customHeight="1">
      <c r="A123" s="77" t="s">
        <v>1459</v>
      </c>
      <c r="B123" s="75">
        <v>-70000</v>
      </c>
      <c r="C123" s="75">
        <v>-91640</v>
      </c>
      <c r="D123" s="75">
        <v>-91640</v>
      </c>
      <c r="E123" s="223" t="s">
        <v>1110</v>
      </c>
      <c r="F123" s="223" t="s">
        <v>1110</v>
      </c>
      <c r="G123" s="75">
        <v>90289</v>
      </c>
      <c r="H123" s="75">
        <v>90289</v>
      </c>
    </row>
    <row r="124" spans="1:8" s="136" customFormat="1" ht="12.75" customHeight="1">
      <c r="A124" s="213" t="s">
        <v>1480</v>
      </c>
      <c r="B124" s="75"/>
      <c r="C124" s="75"/>
      <c r="D124" s="75"/>
      <c r="E124" s="205"/>
      <c r="F124" s="208"/>
      <c r="G124" s="75"/>
      <c r="H124" s="75"/>
    </row>
    <row r="125" spans="1:8" s="136" customFormat="1" ht="12.75" customHeight="1">
      <c r="A125" s="207" t="s">
        <v>1435</v>
      </c>
      <c r="B125" s="71">
        <v>233658834</v>
      </c>
      <c r="C125" s="71">
        <v>27475011</v>
      </c>
      <c r="D125" s="71">
        <v>22900006</v>
      </c>
      <c r="E125" s="205">
        <v>9.800616397837542</v>
      </c>
      <c r="F125" s="208">
        <v>83.34848710342646</v>
      </c>
      <c r="G125" s="71">
        <v>13558831</v>
      </c>
      <c r="H125" s="71">
        <v>12792562</v>
      </c>
    </row>
    <row r="126" spans="1:8" s="136" customFormat="1" ht="12.75" customHeight="1">
      <c r="A126" s="210" t="s">
        <v>1436</v>
      </c>
      <c r="B126" s="75">
        <v>204059944</v>
      </c>
      <c r="C126" s="75">
        <v>20209676</v>
      </c>
      <c r="D126" s="75">
        <v>20209676</v>
      </c>
      <c r="E126" s="211">
        <v>9.903793759739541</v>
      </c>
      <c r="F126" s="212">
        <v>100</v>
      </c>
      <c r="G126" s="75">
        <v>11359726</v>
      </c>
      <c r="H126" s="75">
        <v>11359726</v>
      </c>
    </row>
    <row r="127" spans="1:8" s="136" customFormat="1" ht="12.75" customHeight="1">
      <c r="A127" s="210" t="s">
        <v>1437</v>
      </c>
      <c r="B127" s="75">
        <v>613427</v>
      </c>
      <c r="C127" s="75">
        <v>136022</v>
      </c>
      <c r="D127" s="75">
        <v>107982</v>
      </c>
      <c r="E127" s="211">
        <v>17.603072574242738</v>
      </c>
      <c r="F127" s="212">
        <v>79.38568760935732</v>
      </c>
      <c r="G127" s="75">
        <v>29553</v>
      </c>
      <c r="H127" s="75">
        <v>107982</v>
      </c>
    </row>
    <row r="128" spans="1:8" s="136" customFormat="1" ht="12.75" customHeight="1">
      <c r="A128" s="210" t="s">
        <v>1438</v>
      </c>
      <c r="B128" s="75">
        <v>8824607</v>
      </c>
      <c r="C128" s="75">
        <v>1391990</v>
      </c>
      <c r="D128" s="75">
        <v>1876658</v>
      </c>
      <c r="E128" s="211">
        <v>21.266193497342147</v>
      </c>
      <c r="F128" s="212">
        <v>134.8183535801263</v>
      </c>
      <c r="G128" s="75">
        <v>718868</v>
      </c>
      <c r="H128" s="75">
        <v>656367</v>
      </c>
    </row>
    <row r="129" spans="1:8" s="136" customFormat="1" ht="12.75" customHeight="1">
      <c r="A129" s="210" t="s">
        <v>1439</v>
      </c>
      <c r="B129" s="75">
        <v>20160856</v>
      </c>
      <c r="C129" s="75">
        <v>5737323</v>
      </c>
      <c r="D129" s="75">
        <v>705690</v>
      </c>
      <c r="E129" s="211">
        <v>3.5002978048154305</v>
      </c>
      <c r="F129" s="212">
        <v>12.299987293725662</v>
      </c>
      <c r="G129" s="75">
        <v>1450684</v>
      </c>
      <c r="H129" s="75">
        <v>668487</v>
      </c>
    </row>
    <row r="130" spans="1:8" s="136" customFormat="1" ht="12.75" customHeight="1">
      <c r="A130" s="69" t="s">
        <v>1468</v>
      </c>
      <c r="B130" s="71">
        <v>232714399</v>
      </c>
      <c r="C130" s="71">
        <v>27287411</v>
      </c>
      <c r="D130" s="71">
        <v>18655743</v>
      </c>
      <c r="E130" s="205">
        <v>8.01658302200716</v>
      </c>
      <c r="F130" s="208">
        <v>68.36758166613902</v>
      </c>
      <c r="G130" s="71">
        <v>13479331</v>
      </c>
      <c r="H130" s="71">
        <v>10997394</v>
      </c>
    </row>
    <row r="131" spans="1:8" s="136" customFormat="1" ht="12.75" customHeight="1">
      <c r="A131" s="68" t="s">
        <v>1441</v>
      </c>
      <c r="B131" s="75">
        <v>215798647</v>
      </c>
      <c r="C131" s="75">
        <v>23997750</v>
      </c>
      <c r="D131" s="75">
        <v>17912727</v>
      </c>
      <c r="E131" s="211">
        <v>8.300666963866552</v>
      </c>
      <c r="F131" s="212">
        <v>74.64336031502954</v>
      </c>
      <c r="G131" s="75">
        <v>11646627</v>
      </c>
      <c r="H131" s="75">
        <v>10375139</v>
      </c>
    </row>
    <row r="132" spans="1:8" s="136" customFormat="1" ht="12.75" customHeight="1">
      <c r="A132" s="68" t="s">
        <v>1442</v>
      </c>
      <c r="B132" s="75">
        <v>62625597</v>
      </c>
      <c r="C132" s="75">
        <v>11164637</v>
      </c>
      <c r="D132" s="75">
        <v>7175729</v>
      </c>
      <c r="E132" s="211">
        <v>11.458140670499317</v>
      </c>
      <c r="F132" s="212">
        <v>64.27194184638515</v>
      </c>
      <c r="G132" s="75">
        <v>4657775</v>
      </c>
      <c r="H132" s="75">
        <v>4059291</v>
      </c>
    </row>
    <row r="133" spans="1:8" s="221" customFormat="1" ht="12.75" customHeight="1">
      <c r="A133" s="88" t="s">
        <v>1443</v>
      </c>
      <c r="B133" s="82">
        <v>28780290</v>
      </c>
      <c r="C133" s="82">
        <v>3959906</v>
      </c>
      <c r="D133" s="82">
        <v>3372540</v>
      </c>
      <c r="E133" s="218">
        <v>11.718227995617834</v>
      </c>
      <c r="F133" s="226">
        <v>85.16717316017098</v>
      </c>
      <c r="G133" s="82">
        <v>1994413</v>
      </c>
      <c r="H133" s="82">
        <v>1994725</v>
      </c>
    </row>
    <row r="134" spans="1:8" s="136" customFormat="1" ht="12.75" customHeight="1">
      <c r="A134" s="68" t="s">
        <v>1481</v>
      </c>
      <c r="B134" s="75">
        <v>54000000</v>
      </c>
      <c r="C134" s="75">
        <v>9708422</v>
      </c>
      <c r="D134" s="75">
        <v>9072573</v>
      </c>
      <c r="E134" s="211">
        <v>16.801061111111114</v>
      </c>
      <c r="F134" s="212">
        <v>93.45054221994059</v>
      </c>
      <c r="G134" s="75">
        <v>5823516</v>
      </c>
      <c r="H134" s="75">
        <v>5321042</v>
      </c>
    </row>
    <row r="135" spans="1:8" s="136" customFormat="1" ht="11.25" customHeight="1">
      <c r="A135" s="68" t="s">
        <v>1465</v>
      </c>
      <c r="B135" s="75">
        <v>99173050</v>
      </c>
      <c r="C135" s="75">
        <v>3124691</v>
      </c>
      <c r="D135" s="75">
        <v>1664425</v>
      </c>
      <c r="E135" s="211">
        <v>1.6783037327177093</v>
      </c>
      <c r="F135" s="212">
        <v>53.26686702781171</v>
      </c>
      <c r="G135" s="75">
        <v>1165336</v>
      </c>
      <c r="H135" s="75">
        <v>994806</v>
      </c>
    </row>
    <row r="136" spans="1:8" s="221" customFormat="1" ht="12.75" customHeight="1">
      <c r="A136" s="215" t="s">
        <v>1454</v>
      </c>
      <c r="B136" s="82">
        <v>7333621</v>
      </c>
      <c r="C136" s="217" t="s">
        <v>1110</v>
      </c>
      <c r="D136" s="82">
        <v>51620</v>
      </c>
      <c r="E136" s="218">
        <v>0.7038814795583246</v>
      </c>
      <c r="F136" s="219" t="s">
        <v>1110</v>
      </c>
      <c r="G136" s="217" t="s">
        <v>1110</v>
      </c>
      <c r="H136" s="82">
        <v>51620</v>
      </c>
    </row>
    <row r="137" spans="1:8" s="136" customFormat="1" ht="24.75" customHeight="1">
      <c r="A137" s="222" t="s">
        <v>1448</v>
      </c>
      <c r="B137" s="75">
        <v>1468450</v>
      </c>
      <c r="C137" s="75">
        <v>43910</v>
      </c>
      <c r="D137" s="75">
        <v>43910</v>
      </c>
      <c r="E137" s="211">
        <v>2.990227791208417</v>
      </c>
      <c r="F137" s="212">
        <v>100</v>
      </c>
      <c r="G137" s="75">
        <v>21955</v>
      </c>
      <c r="H137" s="75">
        <v>21955</v>
      </c>
    </row>
    <row r="138" spans="1:8" s="136" customFormat="1" ht="13.5" customHeight="1">
      <c r="A138" s="68" t="s">
        <v>1449</v>
      </c>
      <c r="B138" s="75">
        <v>1000000</v>
      </c>
      <c r="C138" s="75">
        <v>166800</v>
      </c>
      <c r="D138" s="75">
        <v>91205</v>
      </c>
      <c r="E138" s="211">
        <v>9.1205</v>
      </c>
      <c r="F138" s="212">
        <v>54.67925659472422</v>
      </c>
      <c r="G138" s="75">
        <v>83400</v>
      </c>
      <c r="H138" s="75">
        <v>77429</v>
      </c>
    </row>
    <row r="139" spans="1:8" s="136" customFormat="1" ht="24.75" customHeight="1">
      <c r="A139" s="222" t="s">
        <v>1450</v>
      </c>
      <c r="B139" s="75">
        <v>1768600</v>
      </c>
      <c r="C139" s="75">
        <v>8600</v>
      </c>
      <c r="D139" s="75">
        <v>3861</v>
      </c>
      <c r="E139" s="211">
        <v>0.21830826642542123</v>
      </c>
      <c r="F139" s="212">
        <v>44.895348837209305</v>
      </c>
      <c r="G139" s="75">
        <v>3600</v>
      </c>
      <c r="H139" s="75">
        <v>3861</v>
      </c>
    </row>
    <row r="140" spans="1:8" s="136" customFormat="1" ht="12.75" customHeight="1">
      <c r="A140" s="68" t="s">
        <v>1451</v>
      </c>
      <c r="B140" s="75">
        <v>16915752</v>
      </c>
      <c r="C140" s="75">
        <v>3289661</v>
      </c>
      <c r="D140" s="75">
        <v>743016</v>
      </c>
      <c r="E140" s="211">
        <v>4.39245030312575</v>
      </c>
      <c r="F140" s="212">
        <v>22.58640024002473</v>
      </c>
      <c r="G140" s="75">
        <v>1832704</v>
      </c>
      <c r="H140" s="75">
        <v>622255</v>
      </c>
    </row>
    <row r="141" spans="1:8" s="136" customFormat="1" ht="12.75" customHeight="1">
      <c r="A141" s="68" t="s">
        <v>1452</v>
      </c>
      <c r="B141" s="75">
        <v>8329927</v>
      </c>
      <c r="C141" s="75">
        <v>1425870</v>
      </c>
      <c r="D141" s="75">
        <v>394061</v>
      </c>
      <c r="E141" s="211">
        <v>4.730665706914358</v>
      </c>
      <c r="F141" s="212">
        <v>27.636530679514966</v>
      </c>
      <c r="G141" s="75">
        <v>512952</v>
      </c>
      <c r="H141" s="75">
        <v>292468</v>
      </c>
    </row>
    <row r="142" spans="1:8" s="136" customFormat="1" ht="12.75" customHeight="1">
      <c r="A142" s="68" t="s">
        <v>1453</v>
      </c>
      <c r="B142" s="75">
        <v>8585825</v>
      </c>
      <c r="C142" s="75">
        <v>1863791</v>
      </c>
      <c r="D142" s="75">
        <v>348955</v>
      </c>
      <c r="E142" s="211">
        <v>4.06431531040989</v>
      </c>
      <c r="F142" s="212">
        <v>18.722861093330746</v>
      </c>
      <c r="G142" s="75">
        <v>1319752</v>
      </c>
      <c r="H142" s="75">
        <v>329787</v>
      </c>
    </row>
    <row r="143" spans="1:8" s="136" customFormat="1" ht="12.75" customHeight="1">
      <c r="A143" s="74" t="s">
        <v>1455</v>
      </c>
      <c r="B143" s="75">
        <v>-12894882</v>
      </c>
      <c r="C143" s="87" t="s">
        <v>1110</v>
      </c>
      <c r="D143" s="75">
        <v>-3339283</v>
      </c>
      <c r="E143" s="223" t="s">
        <v>1110</v>
      </c>
      <c r="F143" s="224" t="s">
        <v>1110</v>
      </c>
      <c r="G143" s="87" t="s">
        <v>1110</v>
      </c>
      <c r="H143" s="75">
        <v>-205725</v>
      </c>
    </row>
    <row r="144" spans="1:8" s="136" customFormat="1" ht="11.25" customHeight="1">
      <c r="A144" s="80" t="s">
        <v>1456</v>
      </c>
      <c r="B144" s="75">
        <v>13839317</v>
      </c>
      <c r="C144" s="75"/>
      <c r="D144" s="75">
        <v>7583546</v>
      </c>
      <c r="E144" s="223" t="s">
        <v>1110</v>
      </c>
      <c r="F144" s="224" t="s">
        <v>1110</v>
      </c>
      <c r="G144" s="75">
        <v>79500</v>
      </c>
      <c r="H144" s="75">
        <v>2000893</v>
      </c>
    </row>
    <row r="145" spans="1:8" s="136" customFormat="1" ht="38.25">
      <c r="A145" s="77" t="s">
        <v>1473</v>
      </c>
      <c r="B145" s="75">
        <v>-1185202</v>
      </c>
      <c r="C145" s="75">
        <v>-187600</v>
      </c>
      <c r="D145" s="75">
        <v>-187600</v>
      </c>
      <c r="E145" s="223" t="s">
        <v>1110</v>
      </c>
      <c r="F145" s="223" t="s">
        <v>1110</v>
      </c>
      <c r="G145" s="75">
        <v>-79500</v>
      </c>
      <c r="H145" s="75">
        <v>-79500</v>
      </c>
    </row>
    <row r="146" spans="1:8" s="136" customFormat="1" ht="30" customHeight="1">
      <c r="A146" s="222" t="s">
        <v>1460</v>
      </c>
      <c r="B146" s="75">
        <v>240767</v>
      </c>
      <c r="C146" s="75">
        <v>0</v>
      </c>
      <c r="D146" s="75">
        <v>0</v>
      </c>
      <c r="E146" s="223" t="s">
        <v>1110</v>
      </c>
      <c r="F146" s="223" t="s">
        <v>1110</v>
      </c>
      <c r="G146" s="75">
        <v>0</v>
      </c>
      <c r="H146" s="75">
        <v>0</v>
      </c>
    </row>
    <row r="147" spans="1:8" s="136" customFormat="1" ht="12.75" customHeight="1">
      <c r="A147" s="213" t="s">
        <v>1482</v>
      </c>
      <c r="B147" s="75"/>
      <c r="C147" s="75"/>
      <c r="D147" s="75"/>
      <c r="E147" s="205"/>
      <c r="F147" s="208"/>
      <c r="G147" s="75"/>
      <c r="H147" s="75"/>
    </row>
    <row r="148" spans="1:8" s="136" customFormat="1" ht="12.75" customHeight="1">
      <c r="A148" s="207" t="s">
        <v>1435</v>
      </c>
      <c r="B148" s="71">
        <v>115354207</v>
      </c>
      <c r="C148" s="71">
        <v>18154736</v>
      </c>
      <c r="D148" s="71">
        <v>17235085</v>
      </c>
      <c r="E148" s="205">
        <v>14.941011210800486</v>
      </c>
      <c r="F148" s="208">
        <v>94.93437414898239</v>
      </c>
      <c r="G148" s="71">
        <v>9197055</v>
      </c>
      <c r="H148" s="71">
        <v>8887672</v>
      </c>
    </row>
    <row r="149" spans="1:8" s="136" customFormat="1" ht="12.75" customHeight="1">
      <c r="A149" s="210" t="s">
        <v>1436</v>
      </c>
      <c r="B149" s="75">
        <v>101200256</v>
      </c>
      <c r="C149" s="75">
        <v>15862249</v>
      </c>
      <c r="D149" s="75">
        <v>15862249</v>
      </c>
      <c r="E149" s="211">
        <v>15.674119440962677</v>
      </c>
      <c r="F149" s="212">
        <v>100</v>
      </c>
      <c r="G149" s="75">
        <v>8150991</v>
      </c>
      <c r="H149" s="75">
        <v>8150991</v>
      </c>
    </row>
    <row r="150" spans="1:8" s="136" customFormat="1" ht="14.25" customHeight="1">
      <c r="A150" s="210" t="s">
        <v>1438</v>
      </c>
      <c r="B150" s="75">
        <v>8071278</v>
      </c>
      <c r="C150" s="75">
        <v>1370444</v>
      </c>
      <c r="D150" s="75">
        <v>1304373</v>
      </c>
      <c r="E150" s="211">
        <v>16.160674926572966</v>
      </c>
      <c r="F150" s="212">
        <v>95.17886174115834</v>
      </c>
      <c r="G150" s="75">
        <v>667829</v>
      </c>
      <c r="H150" s="75">
        <v>668482</v>
      </c>
    </row>
    <row r="151" spans="1:8" s="136" customFormat="1" ht="12.75" customHeight="1">
      <c r="A151" s="210" t="s">
        <v>1439</v>
      </c>
      <c r="B151" s="75">
        <v>6082673</v>
      </c>
      <c r="C151" s="75">
        <v>922043</v>
      </c>
      <c r="D151" s="75">
        <v>68463</v>
      </c>
      <c r="E151" s="211">
        <v>1.1255413532833345</v>
      </c>
      <c r="F151" s="212">
        <v>7.425141777552674</v>
      </c>
      <c r="G151" s="75">
        <v>378235</v>
      </c>
      <c r="H151" s="75">
        <v>68199</v>
      </c>
    </row>
    <row r="152" spans="1:8" s="136" customFormat="1" ht="12.75" customHeight="1">
      <c r="A152" s="69" t="s">
        <v>1468</v>
      </c>
      <c r="B152" s="71">
        <v>115354207</v>
      </c>
      <c r="C152" s="71">
        <v>18154736</v>
      </c>
      <c r="D152" s="71">
        <v>16594496</v>
      </c>
      <c r="E152" s="205">
        <v>14.385687727886681</v>
      </c>
      <c r="F152" s="208">
        <v>91.40587888471636</v>
      </c>
      <c r="G152" s="71">
        <v>9197055</v>
      </c>
      <c r="H152" s="71">
        <v>8540622</v>
      </c>
    </row>
    <row r="153" spans="1:8" s="136" customFormat="1" ht="12.75" customHeight="1">
      <c r="A153" s="68" t="s">
        <v>1441</v>
      </c>
      <c r="B153" s="75">
        <v>102970366</v>
      </c>
      <c r="C153" s="75">
        <v>17123953</v>
      </c>
      <c r="D153" s="75">
        <v>16117340</v>
      </c>
      <c r="E153" s="211">
        <v>15.652406246667125</v>
      </c>
      <c r="F153" s="212">
        <v>94.12160848607796</v>
      </c>
      <c r="G153" s="75">
        <v>8404464</v>
      </c>
      <c r="H153" s="75">
        <v>8193787</v>
      </c>
    </row>
    <row r="154" spans="1:8" s="136" customFormat="1" ht="12.75" customHeight="1">
      <c r="A154" s="68" t="s">
        <v>1442</v>
      </c>
      <c r="B154" s="75">
        <v>99214823</v>
      </c>
      <c r="C154" s="75">
        <v>16599709</v>
      </c>
      <c r="D154" s="75">
        <v>15607345</v>
      </c>
      <c r="E154" s="211">
        <v>15.730860095371032</v>
      </c>
      <c r="F154" s="212">
        <v>94.02179881587081</v>
      </c>
      <c r="G154" s="75">
        <v>8113804</v>
      </c>
      <c r="H154" s="75">
        <v>7872036</v>
      </c>
    </row>
    <row r="155" spans="1:8" s="221" customFormat="1" ht="12" customHeight="1">
      <c r="A155" s="88" t="s">
        <v>1443</v>
      </c>
      <c r="B155" s="82">
        <v>53015861</v>
      </c>
      <c r="C155" s="82">
        <v>8770394</v>
      </c>
      <c r="D155" s="82">
        <v>8589354</v>
      </c>
      <c r="E155" s="218">
        <v>16.201479779796465</v>
      </c>
      <c r="F155" s="226">
        <v>97.93578258855874</v>
      </c>
      <c r="G155" s="82">
        <v>4437927</v>
      </c>
      <c r="H155" s="82">
        <v>4365351</v>
      </c>
    </row>
    <row r="156" spans="1:8" s="136" customFormat="1" ht="12.75" customHeight="1">
      <c r="A156" s="68" t="s">
        <v>1475</v>
      </c>
      <c r="B156" s="75">
        <v>3755543</v>
      </c>
      <c r="C156" s="75">
        <v>524244</v>
      </c>
      <c r="D156" s="75">
        <v>509995</v>
      </c>
      <c r="E156" s="211">
        <v>13.579793920612811</v>
      </c>
      <c r="F156" s="212">
        <v>97.28199082869808</v>
      </c>
      <c r="G156" s="75">
        <v>290660</v>
      </c>
      <c r="H156" s="75">
        <v>321751</v>
      </c>
    </row>
    <row r="157" spans="1:8" s="136" customFormat="1" ht="27" customHeight="1">
      <c r="A157" s="222" t="s">
        <v>1448</v>
      </c>
      <c r="B157" s="75">
        <v>482898</v>
      </c>
      <c r="C157" s="75">
        <v>80484</v>
      </c>
      <c r="D157" s="75">
        <v>80484</v>
      </c>
      <c r="E157" s="211">
        <v>16.66687374973597</v>
      </c>
      <c r="F157" s="212">
        <v>100</v>
      </c>
      <c r="G157" s="75">
        <v>40242</v>
      </c>
      <c r="H157" s="75">
        <v>40242</v>
      </c>
    </row>
    <row r="158" spans="1:8" s="136" customFormat="1" ht="12.75" customHeight="1">
      <c r="A158" s="68" t="s">
        <v>1449</v>
      </c>
      <c r="B158" s="75">
        <v>3239645</v>
      </c>
      <c r="C158" s="75">
        <v>443760</v>
      </c>
      <c r="D158" s="75">
        <v>429511</v>
      </c>
      <c r="E158" s="211">
        <v>13.257964993077945</v>
      </c>
      <c r="F158" s="212">
        <v>96.78903010636381</v>
      </c>
      <c r="G158" s="75">
        <v>250418</v>
      </c>
      <c r="H158" s="75">
        <v>281509</v>
      </c>
    </row>
    <row r="159" spans="1:8" s="136" customFormat="1" ht="25.5" customHeight="1">
      <c r="A159" s="222" t="s">
        <v>1450</v>
      </c>
      <c r="B159" s="75">
        <v>33000</v>
      </c>
      <c r="C159" s="75">
        <v>0</v>
      </c>
      <c r="D159" s="75">
        <v>0</v>
      </c>
      <c r="E159" s="211">
        <v>0</v>
      </c>
      <c r="F159" s="212">
        <v>0</v>
      </c>
      <c r="G159" s="75">
        <v>0</v>
      </c>
      <c r="H159" s="75">
        <v>0</v>
      </c>
    </row>
    <row r="160" spans="1:8" s="136" customFormat="1" ht="12.75" customHeight="1">
      <c r="A160" s="68" t="s">
        <v>1451</v>
      </c>
      <c r="B160" s="75">
        <v>12383841</v>
      </c>
      <c r="C160" s="75">
        <v>1030783</v>
      </c>
      <c r="D160" s="75">
        <v>477156</v>
      </c>
      <c r="E160" s="211">
        <v>3.853053345888404</v>
      </c>
      <c r="F160" s="212">
        <v>46.29063537136332</v>
      </c>
      <c r="G160" s="75">
        <v>792591</v>
      </c>
      <c r="H160" s="75">
        <v>346835</v>
      </c>
    </row>
    <row r="161" spans="1:8" s="136" customFormat="1" ht="12.75" customHeight="1">
      <c r="A161" s="68" t="s">
        <v>1452</v>
      </c>
      <c r="B161" s="75">
        <v>4613429</v>
      </c>
      <c r="C161" s="75">
        <v>211104</v>
      </c>
      <c r="D161" s="75">
        <v>64308</v>
      </c>
      <c r="E161" s="211">
        <v>1.3939306316408033</v>
      </c>
      <c r="F161" s="212">
        <v>30.46271032287403</v>
      </c>
      <c r="G161" s="75">
        <v>134210</v>
      </c>
      <c r="H161" s="75">
        <v>25505</v>
      </c>
    </row>
    <row r="162" spans="1:8" s="136" customFormat="1" ht="12.75">
      <c r="A162" s="68" t="s">
        <v>1453</v>
      </c>
      <c r="B162" s="75">
        <v>7770412</v>
      </c>
      <c r="C162" s="75">
        <v>819679</v>
      </c>
      <c r="D162" s="75">
        <v>412848</v>
      </c>
      <c r="E162" s="211">
        <v>5.313077350338695</v>
      </c>
      <c r="F162" s="212">
        <v>50.36703392425571</v>
      </c>
      <c r="G162" s="75">
        <v>658381</v>
      </c>
      <c r="H162" s="75">
        <v>321330</v>
      </c>
    </row>
    <row r="163" spans="1:8" s="136" customFormat="1" ht="12.75" customHeight="1">
      <c r="A163" s="225" t="s">
        <v>1483</v>
      </c>
      <c r="B163" s="75"/>
      <c r="C163" s="75"/>
      <c r="D163" s="75"/>
      <c r="E163" s="211"/>
      <c r="F163" s="212"/>
      <c r="G163" s="75"/>
      <c r="H163" s="75"/>
    </row>
    <row r="164" spans="1:8" s="136" customFormat="1" ht="12.75" customHeight="1">
      <c r="A164" s="207" t="s">
        <v>1435</v>
      </c>
      <c r="B164" s="71">
        <v>101456729</v>
      </c>
      <c r="C164" s="71">
        <v>15490667</v>
      </c>
      <c r="D164" s="71">
        <v>17769963</v>
      </c>
      <c r="E164" s="205">
        <v>17.51481954439907</v>
      </c>
      <c r="F164" s="208">
        <v>114.71399520756596</v>
      </c>
      <c r="G164" s="71">
        <v>7540968</v>
      </c>
      <c r="H164" s="71">
        <v>9416154</v>
      </c>
    </row>
    <row r="165" spans="1:8" s="136" customFormat="1" ht="12.75" customHeight="1">
      <c r="A165" s="210" t="s">
        <v>1436</v>
      </c>
      <c r="B165" s="75">
        <v>70813069</v>
      </c>
      <c r="C165" s="75">
        <v>10987756</v>
      </c>
      <c r="D165" s="75">
        <v>10987756</v>
      </c>
      <c r="E165" s="211">
        <v>15.516565169629917</v>
      </c>
      <c r="F165" s="212">
        <v>100</v>
      </c>
      <c r="G165" s="75">
        <v>5054731</v>
      </c>
      <c r="H165" s="75">
        <v>5054731</v>
      </c>
    </row>
    <row r="166" spans="1:8" s="136" customFormat="1" ht="12.75" customHeight="1">
      <c r="A166" s="210" t="s">
        <v>1437</v>
      </c>
      <c r="B166" s="75">
        <v>531000</v>
      </c>
      <c r="C166" s="75">
        <v>160000</v>
      </c>
      <c r="D166" s="75">
        <v>67697</v>
      </c>
      <c r="E166" s="211">
        <v>12.748964218455743</v>
      </c>
      <c r="F166" s="212">
        <v>42.310625</v>
      </c>
      <c r="G166" s="75">
        <v>90000</v>
      </c>
      <c r="H166" s="75">
        <v>49350</v>
      </c>
    </row>
    <row r="167" spans="1:8" s="136" customFormat="1" ht="12.75" customHeight="1">
      <c r="A167" s="210" t="s">
        <v>1438</v>
      </c>
      <c r="B167" s="75">
        <v>29293608</v>
      </c>
      <c r="C167" s="75">
        <v>4247663</v>
      </c>
      <c r="D167" s="75">
        <v>6710143</v>
      </c>
      <c r="E167" s="211">
        <v>22.906509160633266</v>
      </c>
      <c r="F167" s="212">
        <v>157.97258398323973</v>
      </c>
      <c r="G167" s="75">
        <v>2396237</v>
      </c>
      <c r="H167" s="75">
        <v>4311752</v>
      </c>
    </row>
    <row r="168" spans="1:8" s="136" customFormat="1" ht="12.75" customHeight="1">
      <c r="A168" s="210" t="s">
        <v>1439</v>
      </c>
      <c r="B168" s="75">
        <v>819052</v>
      </c>
      <c r="C168" s="75">
        <v>95248</v>
      </c>
      <c r="D168" s="75">
        <v>4367</v>
      </c>
      <c r="E168" s="211">
        <v>0.5331773806791267</v>
      </c>
      <c r="F168" s="212">
        <v>4.5848731731899885</v>
      </c>
      <c r="G168" s="75">
        <v>0</v>
      </c>
      <c r="H168" s="75">
        <v>321</v>
      </c>
    </row>
    <row r="169" spans="1:8" s="136" customFormat="1" ht="12.75" customHeight="1">
      <c r="A169" s="69" t="s">
        <v>1468</v>
      </c>
      <c r="B169" s="71">
        <v>102728053</v>
      </c>
      <c r="C169" s="71">
        <v>15702555</v>
      </c>
      <c r="D169" s="71">
        <v>13321403</v>
      </c>
      <c r="E169" s="205">
        <v>12.967638936951332</v>
      </c>
      <c r="F169" s="208">
        <v>84.8358945407292</v>
      </c>
      <c r="G169" s="71">
        <v>7646912</v>
      </c>
      <c r="H169" s="71">
        <v>6846301</v>
      </c>
    </row>
    <row r="170" spans="1:8" s="136" customFormat="1" ht="12.75" customHeight="1">
      <c r="A170" s="68" t="s">
        <v>1470</v>
      </c>
      <c r="B170" s="75">
        <v>100005698</v>
      </c>
      <c r="C170" s="75">
        <v>15306555</v>
      </c>
      <c r="D170" s="75">
        <v>13136825</v>
      </c>
      <c r="E170" s="211">
        <v>13.136076506360666</v>
      </c>
      <c r="F170" s="212">
        <v>85.82483125693534</v>
      </c>
      <c r="G170" s="75">
        <v>7419412</v>
      </c>
      <c r="H170" s="75">
        <v>6717388</v>
      </c>
    </row>
    <row r="171" spans="1:8" s="136" customFormat="1" ht="12.75" customHeight="1">
      <c r="A171" s="68" t="s">
        <v>1442</v>
      </c>
      <c r="B171" s="75">
        <v>74750609</v>
      </c>
      <c r="C171" s="75">
        <v>11388560</v>
      </c>
      <c r="D171" s="75">
        <v>9623167</v>
      </c>
      <c r="E171" s="211">
        <v>12.873697122654882</v>
      </c>
      <c r="F171" s="212">
        <v>84.49854064078338</v>
      </c>
      <c r="G171" s="75">
        <v>5948234</v>
      </c>
      <c r="H171" s="75">
        <v>5381386</v>
      </c>
    </row>
    <row r="172" spans="1:8" s="221" customFormat="1" ht="12.75" customHeight="1">
      <c r="A172" s="88" t="s">
        <v>1443</v>
      </c>
      <c r="B172" s="82">
        <v>37018980</v>
      </c>
      <c r="C172" s="82">
        <v>5300095</v>
      </c>
      <c r="D172" s="82">
        <v>4715097</v>
      </c>
      <c r="E172" s="218">
        <v>12.736971683174414</v>
      </c>
      <c r="F172" s="226">
        <v>88.96249972877844</v>
      </c>
      <c r="G172" s="82">
        <v>2678337</v>
      </c>
      <c r="H172" s="82">
        <v>2551459</v>
      </c>
    </row>
    <row r="173" spans="1:8" s="136" customFormat="1" ht="12.75" customHeight="1">
      <c r="A173" s="68" t="s">
        <v>1444</v>
      </c>
      <c r="B173" s="75">
        <v>2443471</v>
      </c>
      <c r="C173" s="75">
        <v>506820</v>
      </c>
      <c r="D173" s="75">
        <v>464977</v>
      </c>
      <c r="E173" s="211">
        <v>19.029364375513357</v>
      </c>
      <c r="F173" s="212">
        <v>91.74401168067558</v>
      </c>
      <c r="G173" s="75">
        <v>34100</v>
      </c>
      <c r="H173" s="75">
        <v>24944</v>
      </c>
    </row>
    <row r="174" spans="1:8" s="136" customFormat="1" ht="12.75" customHeight="1">
      <c r="A174" s="68" t="s">
        <v>1475</v>
      </c>
      <c r="B174" s="75">
        <v>22811618</v>
      </c>
      <c r="C174" s="75">
        <v>3411175</v>
      </c>
      <c r="D174" s="75">
        <v>3048681</v>
      </c>
      <c r="E174" s="211">
        <v>13.364597811518674</v>
      </c>
      <c r="F174" s="212">
        <v>89.37333909869767</v>
      </c>
      <c r="G174" s="75">
        <v>1437078</v>
      </c>
      <c r="H174" s="75">
        <v>1311058</v>
      </c>
    </row>
    <row r="175" spans="1:8" s="221" customFormat="1" ht="12.75">
      <c r="A175" s="215" t="s">
        <v>1447</v>
      </c>
      <c r="B175" s="82">
        <v>1595138</v>
      </c>
      <c r="C175" s="217" t="s">
        <v>1110</v>
      </c>
      <c r="D175" s="82">
        <v>0</v>
      </c>
      <c r="E175" s="218">
        <v>0</v>
      </c>
      <c r="F175" s="217" t="s">
        <v>1110</v>
      </c>
      <c r="G175" s="217" t="s">
        <v>1110</v>
      </c>
      <c r="H175" s="82">
        <v>0</v>
      </c>
    </row>
    <row r="176" spans="1:8" s="136" customFormat="1" ht="26.25" customHeight="1">
      <c r="A176" s="222" t="s">
        <v>1448</v>
      </c>
      <c r="B176" s="75">
        <v>11232554</v>
      </c>
      <c r="C176" s="75">
        <v>2178106</v>
      </c>
      <c r="D176" s="75">
        <v>1924299</v>
      </c>
      <c r="E176" s="211">
        <v>17.13144668612321</v>
      </c>
      <c r="F176" s="212">
        <v>88.34735315912081</v>
      </c>
      <c r="G176" s="75">
        <v>821174</v>
      </c>
      <c r="H176" s="75">
        <v>760746</v>
      </c>
    </row>
    <row r="177" spans="1:8" s="221" customFormat="1" ht="12.75">
      <c r="A177" s="215" t="s">
        <v>1447</v>
      </c>
      <c r="B177" s="82">
        <v>3222591</v>
      </c>
      <c r="C177" s="217" t="s">
        <v>1110</v>
      </c>
      <c r="D177" s="82">
        <v>537098</v>
      </c>
      <c r="E177" s="218">
        <v>16.666651151201005</v>
      </c>
      <c r="F177" s="219" t="s">
        <v>1110</v>
      </c>
      <c r="G177" s="217" t="s">
        <v>1110</v>
      </c>
      <c r="H177" s="82">
        <v>267149</v>
      </c>
    </row>
    <row r="178" spans="1:8" s="136" customFormat="1" ht="12.75" customHeight="1">
      <c r="A178" s="68" t="s">
        <v>1449</v>
      </c>
      <c r="B178" s="75">
        <v>6197764</v>
      </c>
      <c r="C178" s="75">
        <v>1213069</v>
      </c>
      <c r="D178" s="75">
        <v>1124383</v>
      </c>
      <c r="E178" s="211">
        <v>18.1417524126443</v>
      </c>
      <c r="F178" s="212">
        <v>92.68912155862527</v>
      </c>
      <c r="G178" s="75">
        <v>595904</v>
      </c>
      <c r="H178" s="75">
        <v>550313</v>
      </c>
    </row>
    <row r="179" spans="1:8" s="136" customFormat="1" ht="26.25" customHeight="1">
      <c r="A179" s="222" t="s">
        <v>1450</v>
      </c>
      <c r="B179" s="75">
        <v>3786162</v>
      </c>
      <c r="C179" s="75">
        <v>0</v>
      </c>
      <c r="D179" s="75">
        <v>0</v>
      </c>
      <c r="E179" s="211">
        <v>0</v>
      </c>
      <c r="F179" s="212">
        <v>0</v>
      </c>
      <c r="G179" s="75">
        <v>0</v>
      </c>
      <c r="H179" s="75">
        <v>0</v>
      </c>
    </row>
    <row r="180" spans="1:8" s="136" customFormat="1" ht="12.75" customHeight="1">
      <c r="A180" s="68" t="s">
        <v>1451</v>
      </c>
      <c r="B180" s="75">
        <v>2722355</v>
      </c>
      <c r="C180" s="75">
        <v>396000</v>
      </c>
      <c r="D180" s="75">
        <v>184578</v>
      </c>
      <c r="E180" s="211">
        <v>6.7800856243950545</v>
      </c>
      <c r="F180" s="212">
        <v>46.61060606060606</v>
      </c>
      <c r="G180" s="75">
        <v>227500</v>
      </c>
      <c r="H180" s="75">
        <v>128913</v>
      </c>
    </row>
    <row r="181" spans="1:8" s="136" customFormat="1" ht="12.75" customHeight="1">
      <c r="A181" s="68" t="s">
        <v>1452</v>
      </c>
      <c r="B181" s="75">
        <v>2138355</v>
      </c>
      <c r="C181" s="75">
        <v>206000</v>
      </c>
      <c r="D181" s="75">
        <v>108408</v>
      </c>
      <c r="E181" s="211">
        <v>5.069691421676943</v>
      </c>
      <c r="F181" s="212">
        <v>52.6252427184466</v>
      </c>
      <c r="G181" s="75">
        <v>122500</v>
      </c>
      <c r="H181" s="75">
        <v>71878</v>
      </c>
    </row>
    <row r="182" spans="1:8" s="136" customFormat="1" ht="12.75" customHeight="1">
      <c r="A182" s="68" t="s">
        <v>1453</v>
      </c>
      <c r="B182" s="75">
        <v>584000</v>
      </c>
      <c r="C182" s="75">
        <v>190000</v>
      </c>
      <c r="D182" s="75">
        <v>76170</v>
      </c>
      <c r="E182" s="211">
        <v>13.042808219178081</v>
      </c>
      <c r="F182" s="212">
        <v>40.089473684210525</v>
      </c>
      <c r="G182" s="75">
        <v>105000</v>
      </c>
      <c r="H182" s="75">
        <v>57035</v>
      </c>
    </row>
    <row r="183" spans="1:8" s="136" customFormat="1" ht="12.75" customHeight="1">
      <c r="A183" s="68" t="s">
        <v>1455</v>
      </c>
      <c r="B183" s="75">
        <v>883077</v>
      </c>
      <c r="C183" s="75">
        <v>307972</v>
      </c>
      <c r="D183" s="75">
        <v>198087</v>
      </c>
      <c r="E183" s="211">
        <v>22.431452749873454</v>
      </c>
      <c r="F183" s="212">
        <v>0</v>
      </c>
      <c r="G183" s="75">
        <v>198486</v>
      </c>
      <c r="H183" s="75">
        <v>141024</v>
      </c>
    </row>
    <row r="184" spans="1:8" s="136" customFormat="1" ht="12.75" customHeight="1">
      <c r="A184" s="68" t="s">
        <v>1484</v>
      </c>
      <c r="B184" s="75">
        <v>2154401</v>
      </c>
      <c r="C184" s="75">
        <v>519860</v>
      </c>
      <c r="D184" s="75">
        <v>243719</v>
      </c>
      <c r="E184" s="211">
        <v>11.312610790655963</v>
      </c>
      <c r="F184" s="212">
        <v>46.88166044704343</v>
      </c>
      <c r="G184" s="75">
        <v>304430</v>
      </c>
      <c r="H184" s="75">
        <v>159943</v>
      </c>
    </row>
    <row r="185" spans="1:8" s="136" customFormat="1" ht="12.75" customHeight="1">
      <c r="A185" s="68" t="s">
        <v>1485</v>
      </c>
      <c r="B185" s="75">
        <v>1271324</v>
      </c>
      <c r="C185" s="75">
        <v>211888</v>
      </c>
      <c r="D185" s="75">
        <v>45632</v>
      </c>
      <c r="E185" s="211">
        <v>3.5893289200864613</v>
      </c>
      <c r="F185" s="212">
        <v>21.535905761534398</v>
      </c>
      <c r="G185" s="75">
        <v>105944</v>
      </c>
      <c r="H185" s="75">
        <v>18919</v>
      </c>
    </row>
    <row r="186" spans="1:8" s="136" customFormat="1" ht="12.75" customHeight="1">
      <c r="A186" s="69" t="s">
        <v>1456</v>
      </c>
      <c r="B186" s="75">
        <v>-2154401</v>
      </c>
      <c r="C186" s="75">
        <v>-519860</v>
      </c>
      <c r="D186" s="75">
        <v>4250473</v>
      </c>
      <c r="E186" s="223" t="s">
        <v>1110</v>
      </c>
      <c r="F186" s="223" t="s">
        <v>1110</v>
      </c>
      <c r="G186" s="75">
        <v>-304430</v>
      </c>
      <c r="H186" s="75">
        <v>2428829</v>
      </c>
    </row>
    <row r="187" spans="1:8" s="136" customFormat="1" ht="13.5" customHeight="1">
      <c r="A187" s="73" t="s">
        <v>1457</v>
      </c>
      <c r="B187" s="75">
        <v>2154401</v>
      </c>
      <c r="C187" s="75">
        <v>519860</v>
      </c>
      <c r="D187" s="75">
        <v>243719</v>
      </c>
      <c r="E187" s="223" t="s">
        <v>1110</v>
      </c>
      <c r="F187" s="223" t="s">
        <v>1110</v>
      </c>
      <c r="G187" s="75">
        <v>304430</v>
      </c>
      <c r="H187" s="75">
        <v>159943</v>
      </c>
    </row>
    <row r="188" spans="1:8" s="136" customFormat="1" ht="12.75" customHeight="1">
      <c r="A188" s="73" t="s">
        <v>1486</v>
      </c>
      <c r="B188" s="75">
        <v>2154401</v>
      </c>
      <c r="C188" s="78">
        <v>519860</v>
      </c>
      <c r="D188" s="75">
        <v>243719</v>
      </c>
      <c r="E188" s="223" t="s">
        <v>1110</v>
      </c>
      <c r="F188" s="223" t="s">
        <v>1110</v>
      </c>
      <c r="G188" s="75">
        <v>304430</v>
      </c>
      <c r="H188" s="75">
        <v>159943</v>
      </c>
    </row>
    <row r="189" spans="1:8" s="136" customFormat="1" ht="12.75" customHeight="1">
      <c r="A189" s="213" t="s">
        <v>1487</v>
      </c>
      <c r="B189" s="228"/>
      <c r="C189" s="75"/>
      <c r="D189" s="75"/>
      <c r="E189" s="205"/>
      <c r="F189" s="208"/>
      <c r="G189" s="75"/>
      <c r="H189" s="75"/>
    </row>
    <row r="190" spans="1:8" s="136" customFormat="1" ht="12.75" customHeight="1">
      <c r="A190" s="207" t="s">
        <v>1435</v>
      </c>
      <c r="B190" s="71">
        <v>112341822</v>
      </c>
      <c r="C190" s="71">
        <v>16512744</v>
      </c>
      <c r="D190" s="71">
        <v>12291742</v>
      </c>
      <c r="E190" s="205">
        <v>10.941376756378403</v>
      </c>
      <c r="F190" s="208">
        <v>74.43791292349715</v>
      </c>
      <c r="G190" s="71">
        <v>6102983</v>
      </c>
      <c r="H190" s="71">
        <v>4823563</v>
      </c>
    </row>
    <row r="191" spans="1:8" s="136" customFormat="1" ht="12.75" customHeight="1">
      <c r="A191" s="210" t="s">
        <v>1436</v>
      </c>
      <c r="B191" s="75">
        <v>70292091</v>
      </c>
      <c r="C191" s="75">
        <v>10075005</v>
      </c>
      <c r="D191" s="75">
        <v>10075005</v>
      </c>
      <c r="E191" s="211">
        <v>14.33305633204168</v>
      </c>
      <c r="F191" s="212">
        <v>100</v>
      </c>
      <c r="G191" s="75">
        <v>3837232</v>
      </c>
      <c r="H191" s="75">
        <v>3837232</v>
      </c>
    </row>
    <row r="192" spans="1:8" s="136" customFormat="1" ht="13.5" customHeight="1">
      <c r="A192" s="210" t="s">
        <v>1438</v>
      </c>
      <c r="B192" s="75">
        <v>11395882</v>
      </c>
      <c r="C192" s="75">
        <v>3823938</v>
      </c>
      <c r="D192" s="75">
        <v>1699385</v>
      </c>
      <c r="E192" s="211">
        <v>14.912272696400331</v>
      </c>
      <c r="F192" s="212">
        <v>44.440704844063895</v>
      </c>
      <c r="G192" s="75">
        <v>826756</v>
      </c>
      <c r="H192" s="75">
        <v>917752</v>
      </c>
    </row>
    <row r="193" spans="1:8" s="136" customFormat="1" ht="12.75" customHeight="1">
      <c r="A193" s="210" t="s">
        <v>1439</v>
      </c>
      <c r="B193" s="75">
        <v>30653849</v>
      </c>
      <c r="C193" s="75">
        <v>2613801</v>
      </c>
      <c r="D193" s="75">
        <v>517352</v>
      </c>
      <c r="E193" s="211">
        <v>1.6877228044021486</v>
      </c>
      <c r="F193" s="212">
        <v>19.79309059871046</v>
      </c>
      <c r="G193" s="75">
        <v>1438995</v>
      </c>
      <c r="H193" s="75">
        <v>68579</v>
      </c>
    </row>
    <row r="194" spans="1:8" s="136" customFormat="1" ht="12.75" customHeight="1">
      <c r="A194" s="69" t="s">
        <v>1468</v>
      </c>
      <c r="B194" s="71">
        <v>111966342</v>
      </c>
      <c r="C194" s="71">
        <v>14355744</v>
      </c>
      <c r="D194" s="71">
        <v>10021085</v>
      </c>
      <c r="E194" s="205">
        <v>8.950086982389761</v>
      </c>
      <c r="F194" s="208">
        <v>69.80540332845166</v>
      </c>
      <c r="G194" s="71">
        <v>6043983</v>
      </c>
      <c r="H194" s="71">
        <v>3877523</v>
      </c>
    </row>
    <row r="195" spans="1:8" ht="12.75" customHeight="1">
      <c r="A195" s="68" t="s">
        <v>1470</v>
      </c>
      <c r="B195" s="75">
        <v>106550277</v>
      </c>
      <c r="C195" s="75">
        <v>14001073</v>
      </c>
      <c r="D195" s="75">
        <v>9838202</v>
      </c>
      <c r="E195" s="211">
        <v>9.233389416716392</v>
      </c>
      <c r="F195" s="212">
        <v>70.26748592768568</v>
      </c>
      <c r="G195" s="75">
        <v>5752880</v>
      </c>
      <c r="H195" s="75">
        <v>3713828</v>
      </c>
    </row>
    <row r="196" spans="1:8" ht="12.75" customHeight="1">
      <c r="A196" s="68" t="s">
        <v>1442</v>
      </c>
      <c r="B196" s="75">
        <v>48353874</v>
      </c>
      <c r="C196" s="75">
        <v>7391559</v>
      </c>
      <c r="D196" s="75">
        <v>6386577</v>
      </c>
      <c r="E196" s="211">
        <v>13.20799446182947</v>
      </c>
      <c r="F196" s="212">
        <v>86.40365314002094</v>
      </c>
      <c r="G196" s="75">
        <v>3823166</v>
      </c>
      <c r="H196" s="75">
        <v>3235232</v>
      </c>
    </row>
    <row r="197" spans="1:8" s="220" customFormat="1" ht="12.75" customHeight="1">
      <c r="A197" s="88" t="s">
        <v>1443</v>
      </c>
      <c r="B197" s="82">
        <v>23036619</v>
      </c>
      <c r="C197" s="82">
        <v>3429130</v>
      </c>
      <c r="D197" s="82">
        <v>3242263</v>
      </c>
      <c r="E197" s="218">
        <v>14.074387391656737</v>
      </c>
      <c r="F197" s="226">
        <v>94.55060029803478</v>
      </c>
      <c r="G197" s="82">
        <v>1703646</v>
      </c>
      <c r="H197" s="82">
        <v>1636542</v>
      </c>
    </row>
    <row r="198" spans="1:8" ht="12.75" customHeight="1">
      <c r="A198" s="68" t="s">
        <v>1444</v>
      </c>
      <c r="B198" s="75">
        <v>27201</v>
      </c>
      <c r="C198" s="75">
        <v>11600</v>
      </c>
      <c r="D198" s="75">
        <v>11600</v>
      </c>
      <c r="E198" s="211">
        <v>42.64549097459652</v>
      </c>
      <c r="F198" s="212">
        <v>100</v>
      </c>
      <c r="G198" s="75">
        <v>6600</v>
      </c>
      <c r="H198" s="75">
        <v>6600</v>
      </c>
    </row>
    <row r="199" spans="1:8" ht="12.75" customHeight="1">
      <c r="A199" s="68" t="s">
        <v>1475</v>
      </c>
      <c r="B199" s="75">
        <v>58169202</v>
      </c>
      <c r="C199" s="75">
        <v>6597914</v>
      </c>
      <c r="D199" s="75">
        <v>3440025</v>
      </c>
      <c r="E199" s="211">
        <v>5.913825326329903</v>
      </c>
      <c r="F199" s="212">
        <v>52.1380696989988</v>
      </c>
      <c r="G199" s="75">
        <v>1923114</v>
      </c>
      <c r="H199" s="75">
        <v>471996</v>
      </c>
    </row>
    <row r="200" spans="1:8" ht="12.75" customHeight="1">
      <c r="A200" s="68" t="s">
        <v>1449</v>
      </c>
      <c r="B200" s="75">
        <v>2062282</v>
      </c>
      <c r="C200" s="75">
        <v>358728</v>
      </c>
      <c r="D200" s="75">
        <v>322841</v>
      </c>
      <c r="E200" s="211">
        <v>15.65455160836394</v>
      </c>
      <c r="F200" s="212">
        <v>89.9960415690997</v>
      </c>
      <c r="G200" s="75">
        <v>180268</v>
      </c>
      <c r="H200" s="75">
        <v>170411</v>
      </c>
    </row>
    <row r="201" spans="1:8" ht="25.5">
      <c r="A201" s="222" t="s">
        <v>1450</v>
      </c>
      <c r="B201" s="75">
        <v>242510</v>
      </c>
      <c r="C201" s="75">
        <v>7000</v>
      </c>
      <c r="D201" s="75">
        <v>6953</v>
      </c>
      <c r="E201" s="211">
        <v>2.8670982639891136</v>
      </c>
      <c r="F201" s="212">
        <v>99.32857142857144</v>
      </c>
      <c r="G201" s="75">
        <v>0</v>
      </c>
      <c r="H201" s="75">
        <v>0</v>
      </c>
    </row>
    <row r="202" spans="1:8" ht="12.75" customHeight="1">
      <c r="A202" s="68" t="s">
        <v>1451</v>
      </c>
      <c r="B202" s="75">
        <v>5416065</v>
      </c>
      <c r="C202" s="75">
        <v>354671</v>
      </c>
      <c r="D202" s="75">
        <v>182883</v>
      </c>
      <c r="E202" s="211">
        <v>3.3766766093095266</v>
      </c>
      <c r="F202" s="212">
        <v>51.56412562628464</v>
      </c>
      <c r="G202" s="75">
        <v>291103</v>
      </c>
      <c r="H202" s="75">
        <v>163695</v>
      </c>
    </row>
    <row r="203" spans="1:8" ht="12.75" customHeight="1">
      <c r="A203" s="68" t="s">
        <v>1452</v>
      </c>
      <c r="B203" s="75">
        <v>3637734</v>
      </c>
      <c r="C203" s="75">
        <v>202809</v>
      </c>
      <c r="D203" s="75">
        <v>67738</v>
      </c>
      <c r="E203" s="211">
        <v>1.8620932701511435</v>
      </c>
      <c r="F203" s="212">
        <v>33.399898426598426</v>
      </c>
      <c r="G203" s="75">
        <v>144303</v>
      </c>
      <c r="H203" s="75">
        <v>53612</v>
      </c>
    </row>
    <row r="204" spans="1:8" ht="12.75">
      <c r="A204" s="68" t="s">
        <v>1453</v>
      </c>
      <c r="B204" s="75">
        <v>1778331</v>
      </c>
      <c r="C204" s="75">
        <v>151862</v>
      </c>
      <c r="D204" s="75">
        <v>115145</v>
      </c>
      <c r="E204" s="211">
        <v>6.474891344749656</v>
      </c>
      <c r="F204" s="212">
        <v>75.82212798461761</v>
      </c>
      <c r="G204" s="75">
        <v>146800</v>
      </c>
      <c r="H204" s="75">
        <v>110083</v>
      </c>
    </row>
    <row r="205" spans="1:8" ht="12.75">
      <c r="A205" s="69" t="s">
        <v>1456</v>
      </c>
      <c r="B205" s="75">
        <v>375480</v>
      </c>
      <c r="C205" s="75">
        <v>2157000</v>
      </c>
      <c r="D205" s="75">
        <v>2270657</v>
      </c>
      <c r="E205" s="223" t="s">
        <v>1110</v>
      </c>
      <c r="F205" s="223" t="s">
        <v>1110</v>
      </c>
      <c r="G205" s="75">
        <v>59000</v>
      </c>
      <c r="H205" s="75">
        <v>946040</v>
      </c>
    </row>
    <row r="206" spans="1:8" ht="39.75" customHeight="1">
      <c r="A206" s="222" t="s">
        <v>1488</v>
      </c>
      <c r="B206" s="75">
        <v>-375480</v>
      </c>
      <c r="C206" s="75">
        <v>-2157000</v>
      </c>
      <c r="D206" s="75">
        <v>-2157000</v>
      </c>
      <c r="E206" s="223" t="s">
        <v>1110</v>
      </c>
      <c r="F206" s="223" t="s">
        <v>1110</v>
      </c>
      <c r="G206" s="75">
        <v>-59000</v>
      </c>
      <c r="H206" s="75">
        <v>-59000</v>
      </c>
    </row>
    <row r="207" spans="1:8" ht="12.75" customHeight="1">
      <c r="A207" s="213" t="s">
        <v>1489</v>
      </c>
      <c r="B207" s="75"/>
      <c r="C207" s="75"/>
      <c r="D207" s="75"/>
      <c r="E207" s="205"/>
      <c r="F207" s="208"/>
      <c r="G207" s="75"/>
      <c r="H207" s="75"/>
    </row>
    <row r="208" spans="1:8" ht="12.75" customHeight="1">
      <c r="A208" s="207" t="s">
        <v>1435</v>
      </c>
      <c r="B208" s="71">
        <v>145220421</v>
      </c>
      <c r="C208" s="71">
        <v>22302003</v>
      </c>
      <c r="D208" s="71">
        <v>15218708</v>
      </c>
      <c r="E208" s="205">
        <v>10.479729982328037</v>
      </c>
      <c r="F208" s="208">
        <v>68.23919806664898</v>
      </c>
      <c r="G208" s="71">
        <v>11887643</v>
      </c>
      <c r="H208" s="71">
        <v>7736086</v>
      </c>
    </row>
    <row r="209" spans="1:8" ht="12.75" customHeight="1">
      <c r="A209" s="210" t="s">
        <v>1436</v>
      </c>
      <c r="B209" s="75">
        <v>108693835</v>
      </c>
      <c r="C209" s="75">
        <v>14816949</v>
      </c>
      <c r="D209" s="75">
        <v>14816949</v>
      </c>
      <c r="E209" s="211">
        <v>13.631820976783091</v>
      </c>
      <c r="F209" s="212">
        <v>100</v>
      </c>
      <c r="G209" s="75">
        <v>7413301</v>
      </c>
      <c r="H209" s="75">
        <v>7413301</v>
      </c>
    </row>
    <row r="210" spans="1:8" ht="12.75" customHeight="1">
      <c r="A210" s="210" t="s">
        <v>1438</v>
      </c>
      <c r="B210" s="75">
        <v>2569000</v>
      </c>
      <c r="C210" s="75">
        <v>258164</v>
      </c>
      <c r="D210" s="75">
        <v>301342</v>
      </c>
      <c r="E210" s="211">
        <v>11.729933826391592</v>
      </c>
      <c r="F210" s="212">
        <v>116.72502750189801</v>
      </c>
      <c r="G210" s="75">
        <v>19082</v>
      </c>
      <c r="H210" s="75">
        <v>279533</v>
      </c>
    </row>
    <row r="211" spans="1:8" ht="12.75">
      <c r="A211" s="210" t="s">
        <v>1439</v>
      </c>
      <c r="B211" s="75">
        <v>33957586</v>
      </c>
      <c r="C211" s="75">
        <v>7226890</v>
      </c>
      <c r="D211" s="75">
        <v>100417</v>
      </c>
      <c r="E211" s="211">
        <v>0.2957130109307535</v>
      </c>
      <c r="F211" s="212">
        <v>1.389491191923497</v>
      </c>
      <c r="G211" s="75">
        <v>4455260</v>
      </c>
      <c r="H211" s="75">
        <v>43252</v>
      </c>
    </row>
    <row r="212" spans="1:8" ht="12.75" customHeight="1">
      <c r="A212" s="69" t="s">
        <v>1468</v>
      </c>
      <c r="B212" s="71">
        <v>132164542</v>
      </c>
      <c r="C212" s="71">
        <v>21995342</v>
      </c>
      <c r="D212" s="71">
        <v>16853931</v>
      </c>
      <c r="E212" s="205">
        <v>12.75223349996552</v>
      </c>
      <c r="F212" s="208">
        <v>76.62500087518531</v>
      </c>
      <c r="G212" s="71">
        <v>11573842</v>
      </c>
      <c r="H212" s="71">
        <v>10052085</v>
      </c>
    </row>
    <row r="213" spans="1:8" ht="12.75" customHeight="1">
      <c r="A213" s="68" t="s">
        <v>1470</v>
      </c>
      <c r="B213" s="75">
        <v>71819298</v>
      </c>
      <c r="C213" s="75">
        <v>12106022</v>
      </c>
      <c r="D213" s="75">
        <v>10906633</v>
      </c>
      <c r="E213" s="211">
        <v>15.186214991964972</v>
      </c>
      <c r="F213" s="212">
        <v>90.09262497623084</v>
      </c>
      <c r="G213" s="75">
        <v>6497112</v>
      </c>
      <c r="H213" s="75">
        <v>6306531</v>
      </c>
    </row>
    <row r="214" spans="1:8" ht="12.75" customHeight="1">
      <c r="A214" s="68" t="s">
        <v>1442</v>
      </c>
      <c r="B214" s="75">
        <v>28758109</v>
      </c>
      <c r="C214" s="75">
        <v>5177436</v>
      </c>
      <c r="D214" s="75">
        <v>4136359</v>
      </c>
      <c r="E214" s="211">
        <v>14.383278817115547</v>
      </c>
      <c r="F214" s="212">
        <v>79.89203536267759</v>
      </c>
      <c r="G214" s="75">
        <v>2993495</v>
      </c>
      <c r="H214" s="75">
        <v>2808146</v>
      </c>
    </row>
    <row r="215" spans="1:8" s="220" customFormat="1" ht="12" customHeight="1">
      <c r="A215" s="88" t="s">
        <v>1443</v>
      </c>
      <c r="B215" s="82">
        <v>847652</v>
      </c>
      <c r="C215" s="82">
        <v>134026</v>
      </c>
      <c r="D215" s="82">
        <v>107776</v>
      </c>
      <c r="E215" s="218">
        <v>12.714651767470613</v>
      </c>
      <c r="F215" s="226">
        <v>80.41424798173489</v>
      </c>
      <c r="G215" s="82">
        <v>65825</v>
      </c>
      <c r="H215" s="82">
        <v>58935</v>
      </c>
    </row>
    <row r="216" spans="1:8" ht="12" customHeight="1">
      <c r="A216" s="68" t="s">
        <v>1481</v>
      </c>
      <c r="B216" s="75">
        <v>1412000</v>
      </c>
      <c r="C216" s="75">
        <v>181672</v>
      </c>
      <c r="D216" s="75">
        <v>172636</v>
      </c>
      <c r="E216" s="211">
        <v>12.226345609065156</v>
      </c>
      <c r="F216" s="212">
        <v>95.02620106565679</v>
      </c>
      <c r="G216" s="75">
        <v>88200</v>
      </c>
      <c r="H216" s="75">
        <v>80862</v>
      </c>
    </row>
    <row r="217" spans="1:8" ht="12.75" customHeight="1">
      <c r="A217" s="68" t="s">
        <v>1475</v>
      </c>
      <c r="B217" s="75">
        <v>41649189</v>
      </c>
      <c r="C217" s="75">
        <v>6746914</v>
      </c>
      <c r="D217" s="75">
        <v>6597638</v>
      </c>
      <c r="E217" s="211">
        <v>15.840975919122938</v>
      </c>
      <c r="F217" s="212">
        <v>97.78749217790534</v>
      </c>
      <c r="G217" s="75">
        <v>3415417</v>
      </c>
      <c r="H217" s="75">
        <v>3417523</v>
      </c>
    </row>
    <row r="218" spans="1:8" ht="12.75" customHeight="1">
      <c r="A218" s="215" t="s">
        <v>1447</v>
      </c>
      <c r="B218" s="75">
        <v>28328047</v>
      </c>
      <c r="C218" s="87" t="s">
        <v>1110</v>
      </c>
      <c r="D218" s="75">
        <v>4095419</v>
      </c>
      <c r="E218" s="211">
        <v>14.457117357931523</v>
      </c>
      <c r="F218" s="224" t="s">
        <v>1110</v>
      </c>
      <c r="G218" s="87" t="s">
        <v>1110</v>
      </c>
      <c r="H218" s="75">
        <v>2047337</v>
      </c>
    </row>
    <row r="219" spans="1:8" ht="27" customHeight="1">
      <c r="A219" s="222" t="s">
        <v>1448</v>
      </c>
      <c r="B219" s="75">
        <v>7644572</v>
      </c>
      <c r="C219" s="75">
        <v>1039096</v>
      </c>
      <c r="D219" s="75">
        <v>999096</v>
      </c>
      <c r="E219" s="211">
        <v>13.069351691631656</v>
      </c>
      <c r="F219" s="212">
        <v>96.15050005004349</v>
      </c>
      <c r="G219" s="75">
        <v>499548</v>
      </c>
      <c r="H219" s="75">
        <v>607429</v>
      </c>
    </row>
    <row r="220" spans="1:8" ht="12.75">
      <c r="A220" s="68" t="s">
        <v>1449</v>
      </c>
      <c r="B220" s="75">
        <v>5133336</v>
      </c>
      <c r="C220" s="75">
        <v>855556</v>
      </c>
      <c r="D220" s="75">
        <v>855556</v>
      </c>
      <c r="E220" s="211">
        <v>16.666666666666664</v>
      </c>
      <c r="F220" s="212">
        <v>100</v>
      </c>
      <c r="G220" s="75">
        <v>427778</v>
      </c>
      <c r="H220" s="75">
        <v>427778</v>
      </c>
    </row>
    <row r="221" spans="1:8" ht="24.75" customHeight="1">
      <c r="A221" s="222" t="s">
        <v>1450</v>
      </c>
      <c r="B221" s="75">
        <v>123253</v>
      </c>
      <c r="C221" s="75">
        <v>23721</v>
      </c>
      <c r="D221" s="75">
        <v>21646</v>
      </c>
      <c r="E221" s="211">
        <v>17.562250006085044</v>
      </c>
      <c r="F221" s="212">
        <v>91.25247670840184</v>
      </c>
      <c r="G221" s="75">
        <v>20221</v>
      </c>
      <c r="H221" s="75">
        <v>21646</v>
      </c>
    </row>
    <row r="222" spans="1:8" ht="12.75" customHeight="1">
      <c r="A222" s="68" t="s">
        <v>1451</v>
      </c>
      <c r="B222" s="75">
        <v>60345244</v>
      </c>
      <c r="C222" s="75">
        <v>9889320</v>
      </c>
      <c r="D222" s="75">
        <v>5947298</v>
      </c>
      <c r="E222" s="211">
        <v>9.855454391733009</v>
      </c>
      <c r="F222" s="212">
        <v>60.13859395792633</v>
      </c>
      <c r="G222" s="75">
        <v>5076730</v>
      </c>
      <c r="H222" s="75">
        <v>3745554</v>
      </c>
    </row>
    <row r="223" spans="1:8" ht="12.75" customHeight="1">
      <c r="A223" s="68" t="s">
        <v>1452</v>
      </c>
      <c r="B223" s="75">
        <v>27559294</v>
      </c>
      <c r="C223" s="75">
        <v>2008360</v>
      </c>
      <c r="D223" s="75">
        <v>1470779</v>
      </c>
      <c r="E223" s="211">
        <v>5.336780397930368</v>
      </c>
      <c r="F223" s="212">
        <v>73.2328367424167</v>
      </c>
      <c r="G223" s="75">
        <v>436500</v>
      </c>
      <c r="H223" s="75">
        <v>497776</v>
      </c>
    </row>
    <row r="224" spans="1:8" ht="12.75">
      <c r="A224" s="68" t="s">
        <v>1453</v>
      </c>
      <c r="B224" s="75">
        <v>32785950</v>
      </c>
      <c r="C224" s="75">
        <v>7880960</v>
      </c>
      <c r="D224" s="75">
        <v>4476519</v>
      </c>
      <c r="E224" s="211">
        <v>13.65377242385839</v>
      </c>
      <c r="F224" s="212">
        <v>56.80169674760436</v>
      </c>
      <c r="G224" s="75">
        <v>4640230</v>
      </c>
      <c r="H224" s="75">
        <v>3247778</v>
      </c>
    </row>
    <row r="225" spans="1:8" ht="12" customHeight="1">
      <c r="A225" s="69" t="s">
        <v>1456</v>
      </c>
      <c r="B225" s="75">
        <v>13055879</v>
      </c>
      <c r="C225" s="75">
        <v>306661</v>
      </c>
      <c r="D225" s="75">
        <v>-1635223</v>
      </c>
      <c r="E225" s="223" t="s">
        <v>1110</v>
      </c>
      <c r="F225" s="224" t="s">
        <v>1110</v>
      </c>
      <c r="G225" s="75">
        <v>313801</v>
      </c>
      <c r="H225" s="75">
        <v>-2315999</v>
      </c>
    </row>
    <row r="226" spans="1:8" ht="26.25" customHeight="1">
      <c r="A226" s="222" t="s">
        <v>1460</v>
      </c>
      <c r="B226" s="75">
        <v>-13055879</v>
      </c>
      <c r="C226" s="75">
        <v>-306661</v>
      </c>
      <c r="D226" s="75">
        <v>3925090</v>
      </c>
      <c r="E226" s="223" t="s">
        <v>1110</v>
      </c>
      <c r="F226" s="224" t="s">
        <v>1110</v>
      </c>
      <c r="G226" s="75">
        <v>-313801</v>
      </c>
      <c r="H226" s="75">
        <v>2903369</v>
      </c>
    </row>
    <row r="227" spans="1:8" ht="12.75" customHeight="1">
      <c r="A227" s="213" t="s">
        <v>1490</v>
      </c>
      <c r="B227" s="71"/>
      <c r="C227" s="71"/>
      <c r="D227" s="71"/>
      <c r="E227" s="205"/>
      <c r="F227" s="208"/>
      <c r="G227" s="71"/>
      <c r="H227" s="71"/>
    </row>
    <row r="228" spans="1:8" ht="12.75">
      <c r="A228" s="207" t="s">
        <v>1435</v>
      </c>
      <c r="B228" s="71">
        <v>115891396</v>
      </c>
      <c r="C228" s="71">
        <v>18812240</v>
      </c>
      <c r="D228" s="71">
        <v>18593424</v>
      </c>
      <c r="E228" s="205">
        <v>16.043834695027748</v>
      </c>
      <c r="F228" s="208">
        <v>98.83684239622714</v>
      </c>
      <c r="G228" s="71">
        <v>9549870</v>
      </c>
      <c r="H228" s="71">
        <v>9450483</v>
      </c>
    </row>
    <row r="229" spans="1:8" ht="11.25" customHeight="1">
      <c r="A229" s="210" t="s">
        <v>1436</v>
      </c>
      <c r="B229" s="75">
        <v>111833067</v>
      </c>
      <c r="C229" s="75">
        <v>18289947</v>
      </c>
      <c r="D229" s="75">
        <v>18289947</v>
      </c>
      <c r="E229" s="211">
        <v>16.35468604290357</v>
      </c>
      <c r="F229" s="212">
        <v>100</v>
      </c>
      <c r="G229" s="75">
        <v>9265046</v>
      </c>
      <c r="H229" s="75">
        <v>9265046</v>
      </c>
    </row>
    <row r="230" spans="1:8" ht="12.75" customHeight="1">
      <c r="A230" s="210" t="s">
        <v>1438</v>
      </c>
      <c r="B230" s="75">
        <v>1524843</v>
      </c>
      <c r="C230" s="75">
        <v>249814</v>
      </c>
      <c r="D230" s="75">
        <v>244417</v>
      </c>
      <c r="E230" s="211">
        <v>16.0289944604133</v>
      </c>
      <c r="F230" s="212">
        <v>97.83959265693676</v>
      </c>
      <c r="G230" s="75">
        <v>125224</v>
      </c>
      <c r="H230" s="75">
        <v>126377</v>
      </c>
    </row>
    <row r="231" spans="1:8" ht="12.75" customHeight="1">
      <c r="A231" s="210" t="s">
        <v>1439</v>
      </c>
      <c r="B231" s="75">
        <v>2533486</v>
      </c>
      <c r="C231" s="75">
        <v>272479</v>
      </c>
      <c r="D231" s="75">
        <v>59060</v>
      </c>
      <c r="E231" s="211">
        <v>2.3311753054881694</v>
      </c>
      <c r="F231" s="212">
        <v>21.675064867384275</v>
      </c>
      <c r="G231" s="75">
        <v>159600</v>
      </c>
      <c r="H231" s="75">
        <v>59060</v>
      </c>
    </row>
    <row r="232" spans="1:8" ht="12.75" customHeight="1">
      <c r="A232" s="69" t="s">
        <v>1468</v>
      </c>
      <c r="B232" s="71">
        <v>115891396</v>
      </c>
      <c r="C232" s="71">
        <v>18812240</v>
      </c>
      <c r="D232" s="71">
        <v>17416668</v>
      </c>
      <c r="E232" s="205">
        <v>15.02843921217413</v>
      </c>
      <c r="F232" s="208">
        <v>92.58157454933597</v>
      </c>
      <c r="G232" s="71">
        <v>9549870</v>
      </c>
      <c r="H232" s="71">
        <v>8958716</v>
      </c>
    </row>
    <row r="233" spans="1:8" ht="12.75" customHeight="1">
      <c r="A233" s="68" t="s">
        <v>1470</v>
      </c>
      <c r="B233" s="75">
        <v>113732559</v>
      </c>
      <c r="C233" s="75">
        <v>18753230</v>
      </c>
      <c r="D233" s="75">
        <v>17386852</v>
      </c>
      <c r="E233" s="211">
        <v>15.287488607374078</v>
      </c>
      <c r="F233" s="212">
        <v>92.71390581782445</v>
      </c>
      <c r="G233" s="75">
        <v>9517970</v>
      </c>
      <c r="H233" s="75">
        <v>8939742</v>
      </c>
    </row>
    <row r="234" spans="1:8" ht="12.75" customHeight="1">
      <c r="A234" s="68" t="s">
        <v>1442</v>
      </c>
      <c r="B234" s="75">
        <v>16385901</v>
      </c>
      <c r="C234" s="75">
        <v>2780881</v>
      </c>
      <c r="D234" s="75">
        <v>2455387</v>
      </c>
      <c r="E234" s="211">
        <v>14.984754271370246</v>
      </c>
      <c r="F234" s="212">
        <v>88.29529203155403</v>
      </c>
      <c r="G234" s="75">
        <v>1400429</v>
      </c>
      <c r="H234" s="75">
        <v>1252557</v>
      </c>
    </row>
    <row r="235" spans="1:8" s="220" customFormat="1" ht="12.75" customHeight="1">
      <c r="A235" s="88" t="s">
        <v>1443</v>
      </c>
      <c r="B235" s="82">
        <v>8285479</v>
      </c>
      <c r="C235" s="82">
        <v>1349038</v>
      </c>
      <c r="D235" s="82">
        <v>1279046</v>
      </c>
      <c r="E235" s="218">
        <v>15.437200432226067</v>
      </c>
      <c r="F235" s="226">
        <v>94.811710270578</v>
      </c>
      <c r="G235" s="82">
        <v>661098</v>
      </c>
      <c r="H235" s="82">
        <v>624648</v>
      </c>
    </row>
    <row r="236" spans="1:8" ht="12.75" customHeight="1">
      <c r="A236" s="68" t="s">
        <v>1481</v>
      </c>
      <c r="B236" s="75">
        <v>23119</v>
      </c>
      <c r="C236" s="75">
        <v>0</v>
      </c>
      <c r="D236" s="75">
        <v>0</v>
      </c>
      <c r="E236" s="211">
        <v>0</v>
      </c>
      <c r="F236" s="212">
        <v>0</v>
      </c>
      <c r="G236" s="75">
        <v>0</v>
      </c>
      <c r="H236" s="75">
        <v>0</v>
      </c>
    </row>
    <row r="237" spans="1:8" ht="12.75" customHeight="1">
      <c r="A237" s="68" t="s">
        <v>1465</v>
      </c>
      <c r="B237" s="75">
        <v>97323539</v>
      </c>
      <c r="C237" s="75">
        <v>15972349</v>
      </c>
      <c r="D237" s="75">
        <v>14931465</v>
      </c>
      <c r="E237" s="211">
        <v>15.342090056959396</v>
      </c>
      <c r="F237" s="212">
        <v>93.48321276976856</v>
      </c>
      <c r="G237" s="75">
        <v>8117541</v>
      </c>
      <c r="H237" s="75">
        <v>7687185</v>
      </c>
    </row>
    <row r="238" spans="1:8" s="220" customFormat="1" ht="12.75" customHeight="1">
      <c r="A238" s="215" t="s">
        <v>1491</v>
      </c>
      <c r="B238" s="82">
        <v>14326469</v>
      </c>
      <c r="C238" s="217" t="s">
        <v>1110</v>
      </c>
      <c r="D238" s="82">
        <v>2256738</v>
      </c>
      <c r="E238" s="218">
        <v>15.75222757261402</v>
      </c>
      <c r="F238" s="219" t="s">
        <v>1110</v>
      </c>
      <c r="G238" s="217" t="s">
        <v>1110</v>
      </c>
      <c r="H238" s="82">
        <v>1128369</v>
      </c>
    </row>
    <row r="239" spans="1:8" ht="24.75" customHeight="1">
      <c r="A239" s="222" t="s">
        <v>1448</v>
      </c>
      <c r="B239" s="75">
        <v>8753378</v>
      </c>
      <c r="C239" s="75">
        <v>1103606</v>
      </c>
      <c r="D239" s="75">
        <v>887260</v>
      </c>
      <c r="E239" s="211">
        <v>10.136201132865507</v>
      </c>
      <c r="F239" s="212">
        <v>80.39644583302375</v>
      </c>
      <c r="G239" s="75">
        <v>606315</v>
      </c>
      <c r="H239" s="75">
        <v>536099</v>
      </c>
    </row>
    <row r="240" spans="1:8" ht="12.75" customHeight="1">
      <c r="A240" s="68" t="s">
        <v>1449</v>
      </c>
      <c r="B240" s="75">
        <v>73820124</v>
      </c>
      <c r="C240" s="75">
        <v>12371655</v>
      </c>
      <c r="D240" s="75">
        <v>11675041</v>
      </c>
      <c r="E240" s="211">
        <v>15.815526129433216</v>
      </c>
      <c r="F240" s="212">
        <v>94.36927395728381</v>
      </c>
      <c r="G240" s="75">
        <v>6256507</v>
      </c>
      <c r="H240" s="75">
        <v>6022716</v>
      </c>
    </row>
    <row r="241" spans="1:8" ht="25.5">
      <c r="A241" s="222" t="s">
        <v>1450</v>
      </c>
      <c r="B241" s="75">
        <v>423568</v>
      </c>
      <c r="C241" s="75">
        <v>240350</v>
      </c>
      <c r="D241" s="75">
        <v>112426</v>
      </c>
      <c r="E241" s="211">
        <v>26.542609451138897</v>
      </c>
      <c r="F241" s="212">
        <v>46.775951737050136</v>
      </c>
      <c r="G241" s="75">
        <v>126350</v>
      </c>
      <c r="H241" s="75">
        <v>0</v>
      </c>
    </row>
    <row r="242" spans="1:8" ht="12.75" customHeight="1">
      <c r="A242" s="68" t="s">
        <v>1451</v>
      </c>
      <c r="B242" s="75">
        <v>2158837</v>
      </c>
      <c r="C242" s="75">
        <v>59010</v>
      </c>
      <c r="D242" s="75">
        <v>29816</v>
      </c>
      <c r="E242" s="211">
        <v>1.3811139979535278</v>
      </c>
      <c r="F242" s="212">
        <v>50.52702931706491</v>
      </c>
      <c r="G242" s="75">
        <v>31900</v>
      </c>
      <c r="H242" s="75">
        <v>18974</v>
      </c>
    </row>
    <row r="243" spans="1:8" ht="12.75" customHeight="1">
      <c r="A243" s="68" t="s">
        <v>1452</v>
      </c>
      <c r="B243" s="75">
        <v>2017087</v>
      </c>
      <c r="C243" s="75">
        <v>59010</v>
      </c>
      <c r="D243" s="75">
        <v>29816</v>
      </c>
      <c r="E243" s="211">
        <v>1.4781712439770818</v>
      </c>
      <c r="F243" s="212">
        <v>50.52702931706491</v>
      </c>
      <c r="G243" s="75">
        <v>31900</v>
      </c>
      <c r="H243" s="75">
        <v>18974</v>
      </c>
    </row>
    <row r="244" spans="1:8" ht="12" customHeight="1">
      <c r="A244" s="68" t="s">
        <v>1453</v>
      </c>
      <c r="B244" s="75">
        <v>141750</v>
      </c>
      <c r="C244" s="75">
        <v>0</v>
      </c>
      <c r="D244" s="75">
        <v>0</v>
      </c>
      <c r="E244" s="211">
        <v>0</v>
      </c>
      <c r="F244" s="212">
        <v>0</v>
      </c>
      <c r="G244" s="75">
        <v>0</v>
      </c>
      <c r="H244" s="75">
        <v>0</v>
      </c>
    </row>
    <row r="245" spans="1:8" ht="12.75" customHeight="1">
      <c r="A245" s="213" t="s">
        <v>1492</v>
      </c>
      <c r="B245" s="71"/>
      <c r="C245" s="71"/>
      <c r="D245" s="71"/>
      <c r="E245" s="211"/>
      <c r="F245" s="212"/>
      <c r="G245" s="71"/>
      <c r="H245" s="71"/>
    </row>
    <row r="246" spans="1:8" ht="12.75" customHeight="1">
      <c r="A246" s="207" t="s">
        <v>1435</v>
      </c>
      <c r="B246" s="71">
        <v>38549944</v>
      </c>
      <c r="C246" s="71">
        <v>6700445</v>
      </c>
      <c r="D246" s="71">
        <v>6346397</v>
      </c>
      <c r="E246" s="205">
        <v>16.46279174880254</v>
      </c>
      <c r="F246" s="208">
        <v>94.71605244129307</v>
      </c>
      <c r="G246" s="71">
        <v>3454802</v>
      </c>
      <c r="H246" s="71">
        <v>3120733</v>
      </c>
    </row>
    <row r="247" spans="1:8" ht="12.75" customHeight="1">
      <c r="A247" s="210" t="s">
        <v>1436</v>
      </c>
      <c r="B247" s="75">
        <v>34294741</v>
      </c>
      <c r="C247" s="75">
        <v>5744284</v>
      </c>
      <c r="D247" s="75">
        <v>5744284</v>
      </c>
      <c r="E247" s="211">
        <v>16.749751805969318</v>
      </c>
      <c r="F247" s="212">
        <v>100</v>
      </c>
      <c r="G247" s="75">
        <v>2867416</v>
      </c>
      <c r="H247" s="75">
        <v>2867416</v>
      </c>
    </row>
    <row r="248" spans="1:8" ht="12" customHeight="1">
      <c r="A248" s="210" t="s">
        <v>1438</v>
      </c>
      <c r="B248" s="75">
        <v>2590292</v>
      </c>
      <c r="C248" s="75">
        <v>648931</v>
      </c>
      <c r="D248" s="75">
        <v>602113</v>
      </c>
      <c r="E248" s="211">
        <v>23.244985507425415</v>
      </c>
      <c r="F248" s="212">
        <v>92.78536547028882</v>
      </c>
      <c r="G248" s="75">
        <v>322771</v>
      </c>
      <c r="H248" s="75">
        <v>253317</v>
      </c>
    </row>
    <row r="249" spans="1:8" ht="12.75" customHeight="1">
      <c r="A249" s="210" t="s">
        <v>1439</v>
      </c>
      <c r="B249" s="75">
        <v>1664911</v>
      </c>
      <c r="C249" s="75">
        <v>307230</v>
      </c>
      <c r="D249" s="75">
        <v>0</v>
      </c>
      <c r="E249" s="211">
        <v>0</v>
      </c>
      <c r="F249" s="212">
        <v>0</v>
      </c>
      <c r="G249" s="75">
        <v>264615</v>
      </c>
      <c r="H249" s="75">
        <v>0</v>
      </c>
    </row>
    <row r="250" spans="1:8" ht="12.75" customHeight="1">
      <c r="A250" s="69" t="s">
        <v>1468</v>
      </c>
      <c r="B250" s="71">
        <v>38549944</v>
      </c>
      <c r="C250" s="71">
        <v>6700445</v>
      </c>
      <c r="D250" s="71">
        <v>5326361</v>
      </c>
      <c r="E250" s="205">
        <v>13.816780122949076</v>
      </c>
      <c r="F250" s="208">
        <v>79.49264563771511</v>
      </c>
      <c r="G250" s="71">
        <v>3454802</v>
      </c>
      <c r="H250" s="71">
        <v>2674230</v>
      </c>
    </row>
    <row r="251" spans="1:8" ht="12.75" customHeight="1">
      <c r="A251" s="68" t="s">
        <v>1470</v>
      </c>
      <c r="B251" s="75">
        <v>36461149</v>
      </c>
      <c r="C251" s="75">
        <v>6493152</v>
      </c>
      <c r="D251" s="75">
        <v>5258322</v>
      </c>
      <c r="E251" s="211">
        <v>14.421712272424546</v>
      </c>
      <c r="F251" s="212">
        <v>80.9825798009965</v>
      </c>
      <c r="G251" s="75">
        <v>3336916</v>
      </c>
      <c r="H251" s="75">
        <v>2620549</v>
      </c>
    </row>
    <row r="252" spans="1:8" ht="12.75" customHeight="1">
      <c r="A252" s="68" t="s">
        <v>1442</v>
      </c>
      <c r="B252" s="75">
        <v>35127634</v>
      </c>
      <c r="C252" s="75">
        <v>6107503</v>
      </c>
      <c r="D252" s="75">
        <v>5055146</v>
      </c>
      <c r="E252" s="211">
        <v>14.390795577066193</v>
      </c>
      <c r="F252" s="212">
        <v>82.76943949106533</v>
      </c>
      <c r="G252" s="75">
        <v>3143440</v>
      </c>
      <c r="H252" s="75">
        <v>2604818</v>
      </c>
    </row>
    <row r="253" spans="1:8" s="220" customFormat="1" ht="12.75" customHeight="1">
      <c r="A253" s="88" t="s">
        <v>1443</v>
      </c>
      <c r="B253" s="82">
        <v>18071395</v>
      </c>
      <c r="C253" s="82">
        <v>2870705</v>
      </c>
      <c r="D253" s="82">
        <v>2570036</v>
      </c>
      <c r="E253" s="218">
        <v>14.22156950252042</v>
      </c>
      <c r="F253" s="226">
        <v>89.52630103058308</v>
      </c>
      <c r="G253" s="82">
        <v>1437677</v>
      </c>
      <c r="H253" s="82">
        <v>1295766</v>
      </c>
    </row>
    <row r="254" spans="1:8" ht="12.75" customHeight="1">
      <c r="A254" s="68" t="s">
        <v>1475</v>
      </c>
      <c r="B254" s="75">
        <v>1333515</v>
      </c>
      <c r="C254" s="75">
        <v>385649</v>
      </c>
      <c r="D254" s="75">
        <v>203176</v>
      </c>
      <c r="E254" s="211">
        <v>15.23612407809436</v>
      </c>
      <c r="F254" s="212">
        <v>52.68417654395577</v>
      </c>
      <c r="G254" s="75">
        <v>193476</v>
      </c>
      <c r="H254" s="75">
        <v>15731</v>
      </c>
    </row>
    <row r="255" spans="1:8" ht="24" customHeight="1">
      <c r="A255" s="222" t="s">
        <v>1448</v>
      </c>
      <c r="B255" s="75">
        <v>520332</v>
      </c>
      <c r="C255" s="75">
        <v>119050</v>
      </c>
      <c r="D255" s="75">
        <v>13995</v>
      </c>
      <c r="E255" s="211">
        <v>2.689628929222112</v>
      </c>
      <c r="F255" s="212">
        <v>11.755564888702226</v>
      </c>
      <c r="G255" s="75">
        <v>61830</v>
      </c>
      <c r="H255" s="75">
        <v>7347</v>
      </c>
    </row>
    <row r="256" spans="1:8" ht="12.75" customHeight="1">
      <c r="A256" s="68" t="s">
        <v>1449</v>
      </c>
      <c r="B256" s="75">
        <v>799880</v>
      </c>
      <c r="C256" s="75">
        <v>263296</v>
      </c>
      <c r="D256" s="75">
        <v>185878</v>
      </c>
      <c r="E256" s="211">
        <v>23.238235735360306</v>
      </c>
      <c r="F256" s="212">
        <v>70.5965909090909</v>
      </c>
      <c r="G256" s="75">
        <v>131646</v>
      </c>
      <c r="H256" s="75">
        <v>8384</v>
      </c>
    </row>
    <row r="257" spans="1:8" ht="25.5">
      <c r="A257" s="222" t="s">
        <v>1450</v>
      </c>
      <c r="B257" s="75">
        <v>13303</v>
      </c>
      <c r="C257" s="75">
        <v>3303</v>
      </c>
      <c r="D257" s="75">
        <v>3303</v>
      </c>
      <c r="E257" s="211">
        <v>24.82898594302037</v>
      </c>
      <c r="F257" s="212">
        <v>0</v>
      </c>
      <c r="G257" s="75">
        <v>0</v>
      </c>
      <c r="H257" s="75">
        <v>0</v>
      </c>
    </row>
    <row r="258" spans="1:8" ht="12.75" customHeight="1">
      <c r="A258" s="68" t="s">
        <v>1451</v>
      </c>
      <c r="B258" s="75">
        <v>2088795</v>
      </c>
      <c r="C258" s="75">
        <v>207293</v>
      </c>
      <c r="D258" s="75">
        <v>68039</v>
      </c>
      <c r="E258" s="211">
        <v>3.257332576916356</v>
      </c>
      <c r="F258" s="212">
        <v>32.8226230504648</v>
      </c>
      <c r="G258" s="75">
        <v>117886</v>
      </c>
      <c r="H258" s="75">
        <v>53681</v>
      </c>
    </row>
    <row r="259" spans="1:8" ht="12.75">
      <c r="A259" s="68" t="s">
        <v>1452</v>
      </c>
      <c r="B259" s="75">
        <v>1808795</v>
      </c>
      <c r="C259" s="75">
        <v>198293</v>
      </c>
      <c r="D259" s="75">
        <v>59039</v>
      </c>
      <c r="E259" s="211">
        <v>3.263996196362772</v>
      </c>
      <c r="F259" s="212">
        <v>29.773617828163374</v>
      </c>
      <c r="G259" s="75">
        <v>113386</v>
      </c>
      <c r="H259" s="75">
        <v>49181</v>
      </c>
    </row>
    <row r="260" spans="1:8" ht="14.25" customHeight="1">
      <c r="A260" s="68" t="s">
        <v>1453</v>
      </c>
      <c r="B260" s="75">
        <v>280000</v>
      </c>
      <c r="C260" s="75">
        <v>9000</v>
      </c>
      <c r="D260" s="75">
        <v>9000</v>
      </c>
      <c r="E260" s="211">
        <v>3.214285714285714</v>
      </c>
      <c r="F260" s="212">
        <v>100</v>
      </c>
      <c r="G260" s="75">
        <v>4500</v>
      </c>
      <c r="H260" s="75">
        <v>4500</v>
      </c>
    </row>
    <row r="261" spans="1:8" ht="17.25" customHeight="1">
      <c r="A261" s="225" t="s">
        <v>1493</v>
      </c>
      <c r="B261" s="75"/>
      <c r="C261" s="75"/>
      <c r="D261" s="75"/>
      <c r="E261" s="205"/>
      <c r="F261" s="208"/>
      <c r="G261" s="75"/>
      <c r="H261" s="75"/>
    </row>
    <row r="262" spans="1:8" ht="12.75" customHeight="1">
      <c r="A262" s="207" t="s">
        <v>1435</v>
      </c>
      <c r="B262" s="71">
        <v>48389998</v>
      </c>
      <c r="C262" s="71">
        <v>7070140</v>
      </c>
      <c r="D262" s="71">
        <v>4702262</v>
      </c>
      <c r="E262" s="205">
        <v>9.717425489457552</v>
      </c>
      <c r="F262" s="208">
        <v>66.50875371633377</v>
      </c>
      <c r="G262" s="71">
        <v>3529451</v>
      </c>
      <c r="H262" s="71">
        <v>1891084</v>
      </c>
    </row>
    <row r="263" spans="1:8" ht="12.75" customHeight="1">
      <c r="A263" s="210" t="s">
        <v>1436</v>
      </c>
      <c r="B263" s="75">
        <v>21283800</v>
      </c>
      <c r="C263" s="75">
        <v>3074172</v>
      </c>
      <c r="D263" s="75">
        <v>3074172</v>
      </c>
      <c r="E263" s="211">
        <v>14.443717757167423</v>
      </c>
      <c r="F263" s="212">
        <v>100</v>
      </c>
      <c r="G263" s="75">
        <v>1645808</v>
      </c>
      <c r="H263" s="75">
        <v>1645808</v>
      </c>
    </row>
    <row r="264" spans="1:8" ht="12.75" customHeight="1">
      <c r="A264" s="210" t="s">
        <v>1438</v>
      </c>
      <c r="B264" s="75">
        <v>1423257</v>
      </c>
      <c r="C264" s="75">
        <v>242307</v>
      </c>
      <c r="D264" s="75">
        <v>294256</v>
      </c>
      <c r="E264" s="211">
        <v>20.67483244417558</v>
      </c>
      <c r="F264" s="212">
        <v>121.43933109650153</v>
      </c>
      <c r="G264" s="75">
        <v>120696</v>
      </c>
      <c r="H264" s="75">
        <v>168166</v>
      </c>
    </row>
    <row r="265" spans="1:8" ht="12.75" customHeight="1">
      <c r="A265" s="210" t="s">
        <v>1439</v>
      </c>
      <c r="B265" s="75">
        <v>25682941</v>
      </c>
      <c r="C265" s="75">
        <v>3753661</v>
      </c>
      <c r="D265" s="75">
        <v>1333834</v>
      </c>
      <c r="E265" s="211">
        <v>5.193462851470165</v>
      </c>
      <c r="F265" s="212">
        <v>35.534215796258636</v>
      </c>
      <c r="G265" s="75">
        <v>1762947</v>
      </c>
      <c r="H265" s="75">
        <v>77110</v>
      </c>
    </row>
    <row r="266" spans="1:8" ht="12.75" customHeight="1">
      <c r="A266" s="69" t="s">
        <v>1468</v>
      </c>
      <c r="B266" s="71">
        <v>51636261</v>
      </c>
      <c r="C266" s="71">
        <v>8409960</v>
      </c>
      <c r="D266" s="71">
        <v>3564446</v>
      </c>
      <c r="E266" s="205">
        <v>6.902990129358902</v>
      </c>
      <c r="F266" s="208">
        <v>42.3836260814558</v>
      </c>
      <c r="G266" s="71">
        <v>3581204</v>
      </c>
      <c r="H266" s="71">
        <v>2753171</v>
      </c>
    </row>
    <row r="267" spans="1:8" ht="12.75" customHeight="1">
      <c r="A267" s="68" t="s">
        <v>1470</v>
      </c>
      <c r="B267" s="75">
        <v>20584767</v>
      </c>
      <c r="C267" s="75">
        <v>3536183</v>
      </c>
      <c r="D267" s="75">
        <v>1739196</v>
      </c>
      <c r="E267" s="211">
        <v>8.448946738138934</v>
      </c>
      <c r="F267" s="212">
        <v>49.182861859807595</v>
      </c>
      <c r="G267" s="75">
        <v>1784620</v>
      </c>
      <c r="H267" s="75">
        <v>1076794</v>
      </c>
    </row>
    <row r="268" spans="1:8" ht="12.75" customHeight="1">
      <c r="A268" s="68" t="s">
        <v>1442</v>
      </c>
      <c r="B268" s="75">
        <v>16033150</v>
      </c>
      <c r="C268" s="75">
        <v>2488481</v>
      </c>
      <c r="D268" s="75">
        <v>1072015</v>
      </c>
      <c r="E268" s="211">
        <v>6.686240695059922</v>
      </c>
      <c r="F268" s="212">
        <v>43.079091220708534</v>
      </c>
      <c r="G268" s="75">
        <v>1388612</v>
      </c>
      <c r="H268" s="75">
        <v>603328</v>
      </c>
    </row>
    <row r="269" spans="1:8" s="220" customFormat="1" ht="12.75" customHeight="1">
      <c r="A269" s="88" t="s">
        <v>1443</v>
      </c>
      <c r="B269" s="82">
        <v>4075088</v>
      </c>
      <c r="C269" s="82">
        <v>628855</v>
      </c>
      <c r="D269" s="82">
        <v>494340</v>
      </c>
      <c r="E269" s="218">
        <v>12.130780979453695</v>
      </c>
      <c r="F269" s="226">
        <v>78.60953637961057</v>
      </c>
      <c r="G269" s="82">
        <v>322082</v>
      </c>
      <c r="H269" s="82">
        <v>273894</v>
      </c>
    </row>
    <row r="270" spans="1:8" ht="12.75" customHeight="1">
      <c r="A270" s="68" t="s">
        <v>1475</v>
      </c>
      <c r="B270" s="75">
        <v>4551617</v>
      </c>
      <c r="C270" s="75">
        <v>1047702</v>
      </c>
      <c r="D270" s="75">
        <v>667181</v>
      </c>
      <c r="E270" s="211">
        <v>14.658109414742057</v>
      </c>
      <c r="F270" s="212">
        <v>63.68041675972748</v>
      </c>
      <c r="G270" s="75">
        <v>396008</v>
      </c>
      <c r="H270" s="75">
        <v>473466</v>
      </c>
    </row>
    <row r="271" spans="1:8" ht="25.5" customHeight="1">
      <c r="A271" s="222" t="s">
        <v>1448</v>
      </c>
      <c r="B271" s="75">
        <v>2627290</v>
      </c>
      <c r="C271" s="75">
        <v>662389</v>
      </c>
      <c r="D271" s="75">
        <v>345175</v>
      </c>
      <c r="E271" s="211">
        <v>13.138062414122537</v>
      </c>
      <c r="F271" s="212">
        <v>52.11061777897882</v>
      </c>
      <c r="G271" s="75">
        <v>221008</v>
      </c>
      <c r="H271" s="75">
        <v>287950</v>
      </c>
    </row>
    <row r="272" spans="1:8" ht="25.5">
      <c r="A272" s="222" t="s">
        <v>1450</v>
      </c>
      <c r="B272" s="75">
        <v>584327</v>
      </c>
      <c r="C272" s="75">
        <v>50313</v>
      </c>
      <c r="D272" s="75">
        <v>0</v>
      </c>
      <c r="E272" s="211">
        <v>0</v>
      </c>
      <c r="F272" s="212">
        <v>0</v>
      </c>
      <c r="G272" s="75">
        <v>0</v>
      </c>
      <c r="H272" s="75">
        <v>0</v>
      </c>
    </row>
    <row r="273" spans="1:8" ht="12.75" customHeight="1">
      <c r="A273" s="68" t="s">
        <v>1451</v>
      </c>
      <c r="B273" s="75">
        <v>31051494</v>
      </c>
      <c r="C273" s="75">
        <v>4873777</v>
      </c>
      <c r="D273" s="75">
        <v>1825250</v>
      </c>
      <c r="E273" s="211">
        <v>5.878139067962398</v>
      </c>
      <c r="F273" s="212">
        <v>37.45042089533436</v>
      </c>
      <c r="G273" s="75">
        <v>1796584</v>
      </c>
      <c r="H273" s="75">
        <v>1676377</v>
      </c>
    </row>
    <row r="274" spans="1:8" ht="12.75" customHeight="1">
      <c r="A274" s="68" t="s">
        <v>1452</v>
      </c>
      <c r="B274" s="75">
        <v>2917423</v>
      </c>
      <c r="C274" s="75">
        <v>139259</v>
      </c>
      <c r="D274" s="75">
        <v>93667</v>
      </c>
      <c r="E274" s="211">
        <v>3.210607443624048</v>
      </c>
      <c r="F274" s="212">
        <v>67.26100287952663</v>
      </c>
      <c r="G274" s="75">
        <v>70870</v>
      </c>
      <c r="H274" s="75">
        <v>86544</v>
      </c>
    </row>
    <row r="275" spans="1:8" ht="12.75" customHeight="1">
      <c r="A275" s="68" t="s">
        <v>1453</v>
      </c>
      <c r="B275" s="75">
        <v>28134071</v>
      </c>
      <c r="C275" s="75">
        <v>4734518</v>
      </c>
      <c r="D275" s="75">
        <v>1731583</v>
      </c>
      <c r="E275" s="211">
        <v>6.1547544967807895</v>
      </c>
      <c r="F275" s="212">
        <v>36.57358573776676</v>
      </c>
      <c r="G275" s="75">
        <v>1725714</v>
      </c>
      <c r="H275" s="75">
        <v>1589833</v>
      </c>
    </row>
    <row r="276" spans="1:8" s="220" customFormat="1" ht="12.75" customHeight="1">
      <c r="A276" s="215" t="s">
        <v>1447</v>
      </c>
      <c r="B276" s="82">
        <v>156200</v>
      </c>
      <c r="C276" s="217" t="s">
        <v>1110</v>
      </c>
      <c r="D276" s="82"/>
      <c r="E276" s="218"/>
      <c r="F276" s="219" t="s">
        <v>1110</v>
      </c>
      <c r="G276" s="217" t="s">
        <v>1110</v>
      </c>
      <c r="H276" s="82">
        <v>0</v>
      </c>
    </row>
    <row r="277" spans="1:8" ht="13.5" customHeight="1">
      <c r="A277" s="69" t="s">
        <v>1456</v>
      </c>
      <c r="B277" s="75">
        <v>-3246263</v>
      </c>
      <c r="C277" s="75">
        <v>-1339820</v>
      </c>
      <c r="D277" s="75">
        <v>1137816</v>
      </c>
      <c r="E277" s="223" t="s">
        <v>1110</v>
      </c>
      <c r="F277" s="224" t="s">
        <v>1110</v>
      </c>
      <c r="G277" s="75">
        <v>-51753</v>
      </c>
      <c r="H277" s="75">
        <v>-862087</v>
      </c>
    </row>
    <row r="278" spans="1:8" ht="27.75" customHeight="1">
      <c r="A278" s="222" t="s">
        <v>1460</v>
      </c>
      <c r="B278" s="75">
        <v>3246263</v>
      </c>
      <c r="C278" s="75">
        <v>1339820</v>
      </c>
      <c r="D278" s="75">
        <v>375205</v>
      </c>
      <c r="E278" s="223" t="s">
        <v>1494</v>
      </c>
      <c r="F278" s="224" t="s">
        <v>1110</v>
      </c>
      <c r="G278" s="75">
        <v>51753</v>
      </c>
      <c r="H278" s="75">
        <v>1490179</v>
      </c>
    </row>
    <row r="279" spans="1:8" ht="12.75" customHeight="1">
      <c r="A279" s="213" t="s">
        <v>1495</v>
      </c>
      <c r="B279" s="71"/>
      <c r="C279" s="71"/>
      <c r="D279" s="71"/>
      <c r="E279" s="211"/>
      <c r="F279" s="212"/>
      <c r="G279" s="71"/>
      <c r="H279" s="71"/>
    </row>
    <row r="280" spans="1:8" ht="12.75" customHeight="1">
      <c r="A280" s="207" t="s">
        <v>1435</v>
      </c>
      <c r="B280" s="71">
        <v>35859008</v>
      </c>
      <c r="C280" s="71">
        <v>6138939</v>
      </c>
      <c r="D280" s="71">
        <v>6065365</v>
      </c>
      <c r="E280" s="205">
        <v>16.914480735217214</v>
      </c>
      <c r="F280" s="208">
        <v>98.80151928533579</v>
      </c>
      <c r="G280" s="71">
        <v>3238763</v>
      </c>
      <c r="H280" s="71">
        <v>3208344</v>
      </c>
    </row>
    <row r="281" spans="1:8" ht="12.75" customHeight="1">
      <c r="A281" s="210" t="s">
        <v>1436</v>
      </c>
      <c r="B281" s="75">
        <v>31116696</v>
      </c>
      <c r="C281" s="75">
        <v>5273224</v>
      </c>
      <c r="D281" s="75">
        <v>5273224</v>
      </c>
      <c r="E281" s="211">
        <v>16.94660641348297</v>
      </c>
      <c r="F281" s="212">
        <v>100</v>
      </c>
      <c r="G281" s="75">
        <v>2833060</v>
      </c>
      <c r="H281" s="75">
        <v>2833060</v>
      </c>
    </row>
    <row r="282" spans="1:8" ht="13.5" customHeight="1">
      <c r="A282" s="210" t="s">
        <v>1438</v>
      </c>
      <c r="B282" s="75">
        <v>4603949</v>
      </c>
      <c r="C282" s="75">
        <v>860715</v>
      </c>
      <c r="D282" s="75">
        <v>792141</v>
      </c>
      <c r="E282" s="211">
        <v>17.205685814504026</v>
      </c>
      <c r="F282" s="212">
        <v>92.03290287725903</v>
      </c>
      <c r="G282" s="75">
        <v>400703</v>
      </c>
      <c r="H282" s="75">
        <v>375284</v>
      </c>
    </row>
    <row r="283" spans="1:8" ht="12.75" customHeight="1">
      <c r="A283" s="210" t="s">
        <v>1439</v>
      </c>
      <c r="B283" s="75">
        <v>138363</v>
      </c>
      <c r="C283" s="75">
        <v>5000</v>
      </c>
      <c r="D283" s="75">
        <v>0</v>
      </c>
      <c r="E283" s="211">
        <v>0</v>
      </c>
      <c r="F283" s="212">
        <v>0</v>
      </c>
      <c r="G283" s="75">
        <v>5000</v>
      </c>
      <c r="H283" s="75">
        <v>0</v>
      </c>
    </row>
    <row r="284" spans="1:8" ht="12.75" customHeight="1">
      <c r="A284" s="69" t="s">
        <v>1496</v>
      </c>
      <c r="B284" s="71">
        <v>35859008</v>
      </c>
      <c r="C284" s="71">
        <v>6138873</v>
      </c>
      <c r="D284" s="71">
        <v>5401165</v>
      </c>
      <c r="E284" s="205">
        <v>15.062226484346693</v>
      </c>
      <c r="F284" s="208">
        <v>87.9830060012644</v>
      </c>
      <c r="G284" s="71">
        <v>3238697</v>
      </c>
      <c r="H284" s="71">
        <v>2830156</v>
      </c>
    </row>
    <row r="285" spans="1:8" ht="12.75" customHeight="1">
      <c r="A285" s="68" t="s">
        <v>1470</v>
      </c>
      <c r="B285" s="75">
        <v>35606035</v>
      </c>
      <c r="C285" s="75">
        <v>6059289</v>
      </c>
      <c r="D285" s="75">
        <v>5370474</v>
      </c>
      <c r="E285" s="211">
        <v>15.083044208657325</v>
      </c>
      <c r="F285" s="212">
        <v>88.63208208091741</v>
      </c>
      <c r="G285" s="75">
        <v>3204596</v>
      </c>
      <c r="H285" s="75">
        <v>2814667</v>
      </c>
    </row>
    <row r="286" spans="1:8" ht="12.75" customHeight="1">
      <c r="A286" s="68" t="s">
        <v>1442</v>
      </c>
      <c r="B286" s="75">
        <v>20790483</v>
      </c>
      <c r="C286" s="75">
        <v>3571247</v>
      </c>
      <c r="D286" s="75">
        <v>3328792</v>
      </c>
      <c r="E286" s="211">
        <v>16.01113355567545</v>
      </c>
      <c r="F286" s="212">
        <v>93.21091484291061</v>
      </c>
      <c r="G286" s="75">
        <v>1762714</v>
      </c>
      <c r="H286" s="75">
        <v>1662394</v>
      </c>
    </row>
    <row r="287" spans="1:8" ht="12.75" customHeight="1">
      <c r="A287" s="88" t="s">
        <v>1443</v>
      </c>
      <c r="B287" s="75">
        <v>12220412</v>
      </c>
      <c r="C287" s="75">
        <v>2000063</v>
      </c>
      <c r="D287" s="75">
        <v>1853884</v>
      </c>
      <c r="E287" s="211">
        <v>15.170388690659529</v>
      </c>
      <c r="F287" s="212">
        <v>92.69128022467292</v>
      </c>
      <c r="G287" s="75">
        <v>993683</v>
      </c>
      <c r="H287" s="75">
        <v>916171</v>
      </c>
    </row>
    <row r="288" spans="1:8" ht="12.75" customHeight="1">
      <c r="A288" s="68" t="s">
        <v>1475</v>
      </c>
      <c r="B288" s="75">
        <v>14815552</v>
      </c>
      <c r="C288" s="75">
        <v>2488042</v>
      </c>
      <c r="D288" s="75">
        <v>2041682</v>
      </c>
      <c r="E288" s="211">
        <v>13.780667773971567</v>
      </c>
      <c r="F288" s="212">
        <v>82.05978837977815</v>
      </c>
      <c r="G288" s="75">
        <v>1441882</v>
      </c>
      <c r="H288" s="75">
        <v>1152273</v>
      </c>
    </row>
    <row r="289" spans="1:8" ht="24.75" customHeight="1">
      <c r="A289" s="222" t="s">
        <v>1448</v>
      </c>
      <c r="B289" s="75">
        <v>14380295</v>
      </c>
      <c r="C289" s="75">
        <v>2417666</v>
      </c>
      <c r="D289" s="75">
        <v>1976786</v>
      </c>
      <c r="E289" s="211">
        <v>13.746491292424809</v>
      </c>
      <c r="F289" s="212">
        <v>81.7642304602869</v>
      </c>
      <c r="G289" s="75">
        <v>1404194</v>
      </c>
      <c r="H289" s="75">
        <v>1118421</v>
      </c>
    </row>
    <row r="290" spans="1:8" s="220" customFormat="1" ht="12.75">
      <c r="A290" s="215" t="s">
        <v>1447</v>
      </c>
      <c r="B290" s="82">
        <v>6606809</v>
      </c>
      <c r="C290" s="217" t="s">
        <v>1110</v>
      </c>
      <c r="D290" s="82">
        <v>1096734</v>
      </c>
      <c r="E290" s="218">
        <v>16.600056093645208</v>
      </c>
      <c r="F290" s="219" t="s">
        <v>1110</v>
      </c>
      <c r="G290" s="217" t="s">
        <v>1110</v>
      </c>
      <c r="H290" s="82">
        <v>548367</v>
      </c>
    </row>
    <row r="291" spans="1:8" ht="12.75" customHeight="1">
      <c r="A291" s="68" t="s">
        <v>1449</v>
      </c>
      <c r="B291" s="75">
        <v>376264</v>
      </c>
      <c r="C291" s="75">
        <v>65376</v>
      </c>
      <c r="D291" s="75">
        <v>61927</v>
      </c>
      <c r="E291" s="211">
        <v>16.458390917015713</v>
      </c>
      <c r="F291" s="212">
        <v>94.72436368086147</v>
      </c>
      <c r="G291" s="75">
        <v>32688</v>
      </c>
      <c r="H291" s="75">
        <v>30883</v>
      </c>
    </row>
    <row r="292" spans="1:8" ht="25.5">
      <c r="A292" s="222" t="s">
        <v>1450</v>
      </c>
      <c r="B292" s="75">
        <v>58993</v>
      </c>
      <c r="C292" s="75">
        <v>5000</v>
      </c>
      <c r="D292" s="75">
        <v>2969</v>
      </c>
      <c r="E292" s="211">
        <v>5.032800501754445</v>
      </c>
      <c r="F292" s="212">
        <v>0</v>
      </c>
      <c r="G292" s="75">
        <v>5000</v>
      </c>
      <c r="H292" s="75">
        <v>2969</v>
      </c>
    </row>
    <row r="293" spans="1:8" ht="12.75" customHeight="1">
      <c r="A293" s="68" t="s">
        <v>1451</v>
      </c>
      <c r="B293" s="75">
        <v>252973</v>
      </c>
      <c r="C293" s="75">
        <v>79584</v>
      </c>
      <c r="D293" s="75">
        <v>30691</v>
      </c>
      <c r="E293" s="211">
        <v>12.132124772208892</v>
      </c>
      <c r="F293" s="212">
        <v>38.56428427824689</v>
      </c>
      <c r="G293" s="75">
        <v>34101</v>
      </c>
      <c r="H293" s="75">
        <v>15489</v>
      </c>
    </row>
    <row r="294" spans="1:8" ht="12.75" customHeight="1">
      <c r="A294" s="68" t="s">
        <v>1452</v>
      </c>
      <c r="B294" s="75">
        <v>243873</v>
      </c>
      <c r="C294" s="75">
        <v>79584</v>
      </c>
      <c r="D294" s="75">
        <v>30691</v>
      </c>
      <c r="E294" s="211">
        <v>12.584828988858957</v>
      </c>
      <c r="F294" s="212">
        <v>38.56428427824689</v>
      </c>
      <c r="G294" s="75">
        <v>34101</v>
      </c>
      <c r="H294" s="75">
        <v>15489</v>
      </c>
    </row>
    <row r="295" spans="1:8" ht="12.75">
      <c r="A295" s="68" t="s">
        <v>1453</v>
      </c>
      <c r="B295" s="75">
        <v>9100</v>
      </c>
      <c r="C295" s="75">
        <v>0</v>
      </c>
      <c r="D295" s="75">
        <v>0</v>
      </c>
      <c r="E295" s="211">
        <v>0</v>
      </c>
      <c r="F295" s="212">
        <v>0</v>
      </c>
      <c r="G295" s="75">
        <v>0</v>
      </c>
      <c r="H295" s="75">
        <v>0</v>
      </c>
    </row>
    <row r="296" spans="1:8" ht="12.75" customHeight="1">
      <c r="A296" s="213" t="s">
        <v>1497</v>
      </c>
      <c r="B296" s="75"/>
      <c r="C296" s="75"/>
      <c r="D296" s="75"/>
      <c r="E296" s="205"/>
      <c r="F296" s="208"/>
      <c r="G296" s="75"/>
      <c r="H296" s="75"/>
    </row>
    <row r="297" spans="1:8" ht="12.75" customHeight="1">
      <c r="A297" s="207" t="s">
        <v>1435</v>
      </c>
      <c r="B297" s="71">
        <v>12486862</v>
      </c>
      <c r="C297" s="71">
        <v>2087394</v>
      </c>
      <c r="D297" s="71">
        <v>2037628</v>
      </c>
      <c r="E297" s="205">
        <v>16.318175054709503</v>
      </c>
      <c r="F297" s="208">
        <v>97.61587893804428</v>
      </c>
      <c r="G297" s="71">
        <v>1071376</v>
      </c>
      <c r="H297" s="71">
        <v>1058790</v>
      </c>
    </row>
    <row r="298" spans="1:8" ht="12.75" customHeight="1">
      <c r="A298" s="210" t="s">
        <v>1436</v>
      </c>
      <c r="B298" s="75">
        <v>4169284</v>
      </c>
      <c r="C298" s="75">
        <v>678730</v>
      </c>
      <c r="D298" s="75">
        <v>678730</v>
      </c>
      <c r="E298" s="211">
        <v>16.279293998681787</v>
      </c>
      <c r="F298" s="212">
        <v>100</v>
      </c>
      <c r="G298" s="75">
        <v>341288</v>
      </c>
      <c r="H298" s="75">
        <v>341288</v>
      </c>
    </row>
    <row r="299" spans="1:8" ht="12.75" customHeight="1">
      <c r="A299" s="210" t="s">
        <v>1438</v>
      </c>
      <c r="B299" s="75">
        <v>8090744</v>
      </c>
      <c r="C299" s="75">
        <v>1408664</v>
      </c>
      <c r="D299" s="75">
        <v>1358898</v>
      </c>
      <c r="E299" s="211">
        <v>16.79571124732163</v>
      </c>
      <c r="F299" s="212">
        <v>96.46714901495318</v>
      </c>
      <c r="G299" s="75">
        <v>730088</v>
      </c>
      <c r="H299" s="75">
        <v>717502</v>
      </c>
    </row>
    <row r="300" spans="1:8" ht="12.75" customHeight="1">
      <c r="A300" s="210" t="s">
        <v>1439</v>
      </c>
      <c r="B300" s="75">
        <v>226834</v>
      </c>
      <c r="C300" s="75">
        <v>0</v>
      </c>
      <c r="D300" s="75">
        <v>0</v>
      </c>
      <c r="E300" s="211"/>
      <c r="F300" s="212"/>
      <c r="G300" s="75">
        <v>0</v>
      </c>
      <c r="H300" s="75">
        <v>0</v>
      </c>
    </row>
    <row r="301" spans="1:8" ht="12.75" customHeight="1">
      <c r="A301" s="69" t="s">
        <v>1468</v>
      </c>
      <c r="B301" s="71">
        <v>11856902</v>
      </c>
      <c r="C301" s="71">
        <v>2065688</v>
      </c>
      <c r="D301" s="71">
        <v>1737971</v>
      </c>
      <c r="E301" s="205">
        <v>14.657884496304346</v>
      </c>
      <c r="F301" s="208">
        <v>84.13521306218557</v>
      </c>
      <c r="G301" s="71">
        <v>1073023</v>
      </c>
      <c r="H301" s="71">
        <v>1035533</v>
      </c>
    </row>
    <row r="302" spans="1:8" ht="12.75" customHeight="1">
      <c r="A302" s="68" t="s">
        <v>1470</v>
      </c>
      <c r="B302" s="75">
        <v>11631796</v>
      </c>
      <c r="C302" s="75">
        <v>2038236</v>
      </c>
      <c r="D302" s="75">
        <v>1735474</v>
      </c>
      <c r="E302" s="211">
        <v>14.920086287620588</v>
      </c>
      <c r="F302" s="212">
        <v>85.14588104615952</v>
      </c>
      <c r="G302" s="75">
        <v>1055925</v>
      </c>
      <c r="H302" s="75">
        <v>1034232</v>
      </c>
    </row>
    <row r="303" spans="1:8" ht="12.75" customHeight="1">
      <c r="A303" s="68" t="s">
        <v>1442</v>
      </c>
      <c r="B303" s="75">
        <v>11591926</v>
      </c>
      <c r="C303" s="75">
        <v>2014504</v>
      </c>
      <c r="D303" s="75">
        <v>1724999</v>
      </c>
      <c r="E303" s="211">
        <v>14.881038750592438</v>
      </c>
      <c r="F303" s="212">
        <v>85.6289687188509</v>
      </c>
      <c r="G303" s="75">
        <v>1032193</v>
      </c>
      <c r="H303" s="75">
        <v>1023757</v>
      </c>
    </row>
    <row r="304" spans="1:8" s="220" customFormat="1" ht="12.75" customHeight="1">
      <c r="A304" s="88" t="s">
        <v>1443</v>
      </c>
      <c r="B304" s="82">
        <v>6513862</v>
      </c>
      <c r="C304" s="82">
        <v>1117743</v>
      </c>
      <c r="D304" s="82">
        <v>956783</v>
      </c>
      <c r="E304" s="218">
        <v>14.688413724454094</v>
      </c>
      <c r="F304" s="226">
        <v>85.59955195425066</v>
      </c>
      <c r="G304" s="82">
        <v>570048</v>
      </c>
      <c r="H304" s="82">
        <v>547153</v>
      </c>
    </row>
    <row r="305" spans="1:8" ht="12.75" customHeight="1">
      <c r="A305" s="68" t="s">
        <v>1444</v>
      </c>
      <c r="B305" s="75">
        <v>37045</v>
      </c>
      <c r="C305" s="75">
        <v>20907</v>
      </c>
      <c r="D305" s="75">
        <v>7650</v>
      </c>
      <c r="E305" s="211">
        <v>20.650560129572142</v>
      </c>
      <c r="F305" s="212">
        <v>0</v>
      </c>
      <c r="G305" s="75">
        <v>20907</v>
      </c>
      <c r="H305" s="75">
        <v>7650</v>
      </c>
    </row>
    <row r="306" spans="1:8" ht="12.75" customHeight="1">
      <c r="A306" s="68" t="s">
        <v>1475</v>
      </c>
      <c r="B306" s="75">
        <v>2825</v>
      </c>
      <c r="C306" s="75">
        <v>2825</v>
      </c>
      <c r="D306" s="75">
        <v>2825</v>
      </c>
      <c r="E306" s="211">
        <v>100</v>
      </c>
      <c r="F306" s="212">
        <v>0</v>
      </c>
      <c r="G306" s="75">
        <v>2825</v>
      </c>
      <c r="H306" s="75">
        <v>2825</v>
      </c>
    </row>
    <row r="307" spans="1:8" ht="25.5">
      <c r="A307" s="222" t="s">
        <v>1450</v>
      </c>
      <c r="B307" s="75">
        <v>2825</v>
      </c>
      <c r="C307" s="75">
        <v>2825</v>
      </c>
      <c r="D307" s="75">
        <v>2825</v>
      </c>
      <c r="E307" s="211">
        <v>100</v>
      </c>
      <c r="F307" s="212">
        <v>0</v>
      </c>
      <c r="G307" s="75">
        <v>2825</v>
      </c>
      <c r="H307" s="75">
        <v>2825</v>
      </c>
    </row>
    <row r="308" spans="1:8" ht="12.75" customHeight="1">
      <c r="A308" s="68" t="s">
        <v>1451</v>
      </c>
      <c r="B308" s="75">
        <v>225106</v>
      </c>
      <c r="C308" s="75">
        <v>27452</v>
      </c>
      <c r="D308" s="75">
        <v>2497</v>
      </c>
      <c r="E308" s="211">
        <v>1.1092551953302001</v>
      </c>
      <c r="F308" s="212">
        <v>9.095876438875127</v>
      </c>
      <c r="G308" s="75">
        <v>17098</v>
      </c>
      <c r="H308" s="75">
        <v>1301</v>
      </c>
    </row>
    <row r="309" spans="1:8" ht="13.5" customHeight="1">
      <c r="A309" s="68" t="s">
        <v>1452</v>
      </c>
      <c r="B309" s="75">
        <v>225106</v>
      </c>
      <c r="C309" s="75">
        <v>27452</v>
      </c>
      <c r="D309" s="75">
        <v>2497</v>
      </c>
      <c r="E309" s="211">
        <v>1.1092551953302001</v>
      </c>
      <c r="F309" s="212">
        <v>9.095876438875127</v>
      </c>
      <c r="G309" s="75">
        <v>17098</v>
      </c>
      <c r="H309" s="75">
        <v>1301</v>
      </c>
    </row>
    <row r="310" spans="1:8" ht="13.5" customHeight="1">
      <c r="A310" s="69" t="s">
        <v>1456</v>
      </c>
      <c r="B310" s="75">
        <v>629960</v>
      </c>
      <c r="C310" s="75">
        <v>21706</v>
      </c>
      <c r="D310" s="75">
        <v>299657</v>
      </c>
      <c r="E310" s="223" t="s">
        <v>1110</v>
      </c>
      <c r="F310" s="224" t="s">
        <v>1110</v>
      </c>
      <c r="G310" s="75">
        <v>-1647</v>
      </c>
      <c r="H310" s="75">
        <v>23257</v>
      </c>
    </row>
    <row r="311" spans="1:8" ht="39" customHeight="1">
      <c r="A311" s="222" t="s">
        <v>1488</v>
      </c>
      <c r="B311" s="75">
        <v>-629960</v>
      </c>
      <c r="C311" s="75">
        <v>-21706</v>
      </c>
      <c r="D311" s="75">
        <v>-21706</v>
      </c>
      <c r="E311" s="223" t="s">
        <v>1110</v>
      </c>
      <c r="F311" s="224" t="s">
        <v>1110</v>
      </c>
      <c r="G311" s="75">
        <v>1647</v>
      </c>
      <c r="H311" s="75">
        <v>1647</v>
      </c>
    </row>
    <row r="312" spans="1:8" ht="12.75" customHeight="1">
      <c r="A312" s="213" t="s">
        <v>1498</v>
      </c>
      <c r="B312" s="75"/>
      <c r="C312" s="75"/>
      <c r="D312" s="75"/>
      <c r="E312" s="205"/>
      <c r="F312" s="208"/>
      <c r="G312" s="75"/>
      <c r="H312" s="75"/>
    </row>
    <row r="313" spans="1:8" ht="12.75" customHeight="1">
      <c r="A313" s="207" t="s">
        <v>1435</v>
      </c>
      <c r="B313" s="71">
        <v>1947170</v>
      </c>
      <c r="C313" s="71">
        <v>258000</v>
      </c>
      <c r="D313" s="71">
        <v>258000</v>
      </c>
      <c r="E313" s="205">
        <v>13.249998716085395</v>
      </c>
      <c r="F313" s="208">
        <v>100</v>
      </c>
      <c r="G313" s="71">
        <v>134000</v>
      </c>
      <c r="H313" s="71">
        <v>134000</v>
      </c>
    </row>
    <row r="314" spans="1:8" ht="12.75" customHeight="1">
      <c r="A314" s="210" t="s">
        <v>1436</v>
      </c>
      <c r="B314" s="75">
        <v>1571895</v>
      </c>
      <c r="C314" s="75">
        <v>258000</v>
      </c>
      <c r="D314" s="75">
        <v>258000</v>
      </c>
      <c r="E314" s="211">
        <v>16.413310049335355</v>
      </c>
      <c r="F314" s="212">
        <v>100</v>
      </c>
      <c r="G314" s="75">
        <v>134000</v>
      </c>
      <c r="H314" s="75">
        <v>134000</v>
      </c>
    </row>
    <row r="315" spans="1:8" ht="12.75" customHeight="1">
      <c r="A315" s="210" t="s">
        <v>1438</v>
      </c>
      <c r="B315" s="75">
        <v>880</v>
      </c>
      <c r="C315" s="75">
        <v>0</v>
      </c>
      <c r="D315" s="75">
        <v>0</v>
      </c>
      <c r="E315" s="211">
        <v>0</v>
      </c>
      <c r="F315" s="212">
        <v>0</v>
      </c>
      <c r="G315" s="75">
        <v>0</v>
      </c>
      <c r="H315" s="75">
        <v>0</v>
      </c>
    </row>
    <row r="316" spans="1:8" ht="12.75" customHeight="1">
      <c r="A316" s="210" t="s">
        <v>1439</v>
      </c>
      <c r="B316" s="75">
        <v>374395</v>
      </c>
      <c r="C316" s="75">
        <v>0</v>
      </c>
      <c r="D316" s="75">
        <v>0</v>
      </c>
      <c r="E316" s="211">
        <v>0</v>
      </c>
      <c r="F316" s="212">
        <v>0</v>
      </c>
      <c r="G316" s="75">
        <v>0</v>
      </c>
      <c r="H316" s="75">
        <v>0</v>
      </c>
    </row>
    <row r="317" spans="1:8" ht="12.75" customHeight="1">
      <c r="A317" s="69" t="s">
        <v>1468</v>
      </c>
      <c r="B317" s="71">
        <v>1947170</v>
      </c>
      <c r="C317" s="71">
        <v>258000</v>
      </c>
      <c r="D317" s="71">
        <v>164500</v>
      </c>
      <c r="E317" s="205">
        <v>8.448158096108711</v>
      </c>
      <c r="F317" s="208">
        <v>63.759689922480625</v>
      </c>
      <c r="G317" s="71">
        <v>134000</v>
      </c>
      <c r="H317" s="71">
        <v>104729</v>
      </c>
    </row>
    <row r="318" spans="1:8" ht="12.75" customHeight="1">
      <c r="A318" s="68" t="s">
        <v>1470</v>
      </c>
      <c r="B318" s="75">
        <v>1853970</v>
      </c>
      <c r="C318" s="75">
        <v>248000</v>
      </c>
      <c r="D318" s="75">
        <v>164297</v>
      </c>
      <c r="E318" s="211">
        <v>8.861901756770605</v>
      </c>
      <c r="F318" s="212">
        <v>66.24879032258065</v>
      </c>
      <c r="G318" s="75">
        <v>124000</v>
      </c>
      <c r="H318" s="75">
        <v>104526</v>
      </c>
    </row>
    <row r="319" spans="1:8" ht="12.75" customHeight="1">
      <c r="A319" s="68" t="s">
        <v>1442</v>
      </c>
      <c r="B319" s="75">
        <v>1853470</v>
      </c>
      <c r="C319" s="75">
        <v>247800</v>
      </c>
      <c r="D319" s="75">
        <v>164297</v>
      </c>
      <c r="E319" s="211">
        <v>8.864292381317206</v>
      </c>
      <c r="F319" s="212">
        <v>66.30225988700566</v>
      </c>
      <c r="G319" s="75">
        <v>123800</v>
      </c>
      <c r="H319" s="75">
        <v>104526</v>
      </c>
    </row>
    <row r="320" spans="1:8" s="220" customFormat="1" ht="12" customHeight="1">
      <c r="A320" s="88" t="s">
        <v>1443</v>
      </c>
      <c r="B320" s="82">
        <v>1050430</v>
      </c>
      <c r="C320" s="82">
        <v>170000</v>
      </c>
      <c r="D320" s="82">
        <v>107561</v>
      </c>
      <c r="E320" s="218">
        <v>10.239711356301704</v>
      </c>
      <c r="F320" s="226">
        <v>63.27117647058823</v>
      </c>
      <c r="G320" s="82">
        <v>85000</v>
      </c>
      <c r="H320" s="82">
        <v>62181</v>
      </c>
    </row>
    <row r="321" spans="1:8" ht="12.75">
      <c r="A321" s="68" t="s">
        <v>1475</v>
      </c>
      <c r="B321" s="75">
        <v>500</v>
      </c>
      <c r="C321" s="75">
        <v>200</v>
      </c>
      <c r="D321" s="75">
        <v>0</v>
      </c>
      <c r="E321" s="211">
        <v>0</v>
      </c>
      <c r="F321" s="212">
        <v>0</v>
      </c>
      <c r="G321" s="75">
        <v>200</v>
      </c>
      <c r="H321" s="75">
        <v>0</v>
      </c>
    </row>
    <row r="322" spans="1:8" ht="25.5">
      <c r="A322" s="222" t="s">
        <v>1450</v>
      </c>
      <c r="B322" s="75">
        <v>500</v>
      </c>
      <c r="C322" s="75">
        <v>200</v>
      </c>
      <c r="D322" s="75">
        <v>0</v>
      </c>
      <c r="E322" s="211">
        <v>0</v>
      </c>
      <c r="F322" s="212">
        <v>0</v>
      </c>
      <c r="G322" s="75">
        <v>200</v>
      </c>
      <c r="H322" s="75">
        <v>0</v>
      </c>
    </row>
    <row r="323" spans="1:8" ht="12.75" customHeight="1">
      <c r="A323" s="68" t="s">
        <v>1451</v>
      </c>
      <c r="B323" s="75">
        <v>93200</v>
      </c>
      <c r="C323" s="75">
        <v>10000</v>
      </c>
      <c r="D323" s="75">
        <v>203</v>
      </c>
      <c r="E323" s="211">
        <v>0.21781115879828325</v>
      </c>
      <c r="F323" s="212">
        <v>0</v>
      </c>
      <c r="G323" s="75">
        <v>10000</v>
      </c>
      <c r="H323" s="75">
        <v>203</v>
      </c>
    </row>
    <row r="324" spans="1:8" ht="12.75" customHeight="1">
      <c r="A324" s="68" t="s">
        <v>1452</v>
      </c>
      <c r="B324" s="75">
        <v>93200</v>
      </c>
      <c r="C324" s="75">
        <v>10000</v>
      </c>
      <c r="D324" s="75">
        <v>203</v>
      </c>
      <c r="E324" s="211">
        <v>0</v>
      </c>
      <c r="F324" s="212">
        <v>0</v>
      </c>
      <c r="G324" s="75">
        <v>10000</v>
      </c>
      <c r="H324" s="75">
        <v>203</v>
      </c>
    </row>
    <row r="325" spans="1:8" ht="12.75" customHeight="1">
      <c r="A325" s="213" t="s">
        <v>1499</v>
      </c>
      <c r="B325" s="71"/>
      <c r="C325" s="71"/>
      <c r="D325" s="71"/>
      <c r="E325" s="205"/>
      <c r="F325" s="208"/>
      <c r="G325" s="71"/>
      <c r="H325" s="71"/>
    </row>
    <row r="326" spans="1:8" ht="12.75" customHeight="1">
      <c r="A326" s="207" t="s">
        <v>1435</v>
      </c>
      <c r="B326" s="71">
        <v>1260822</v>
      </c>
      <c r="C326" s="71">
        <v>250877</v>
      </c>
      <c r="D326" s="71">
        <v>250877</v>
      </c>
      <c r="E326" s="205">
        <v>19.897892010133074</v>
      </c>
      <c r="F326" s="208">
        <v>100</v>
      </c>
      <c r="G326" s="71">
        <v>94709</v>
      </c>
      <c r="H326" s="71">
        <v>94709</v>
      </c>
    </row>
    <row r="327" spans="1:8" ht="12.75" customHeight="1">
      <c r="A327" s="210" t="s">
        <v>1436</v>
      </c>
      <c r="B327" s="75">
        <v>1260822</v>
      </c>
      <c r="C327" s="75">
        <v>250877</v>
      </c>
      <c r="D327" s="75">
        <v>250877</v>
      </c>
      <c r="E327" s="211">
        <v>19.897892010133074</v>
      </c>
      <c r="F327" s="212">
        <v>100</v>
      </c>
      <c r="G327" s="75">
        <v>94709</v>
      </c>
      <c r="H327" s="75">
        <v>94709</v>
      </c>
    </row>
    <row r="328" spans="1:8" ht="12.75" customHeight="1">
      <c r="A328" s="69" t="s">
        <v>1468</v>
      </c>
      <c r="B328" s="71">
        <v>1260822</v>
      </c>
      <c r="C328" s="71">
        <v>250877</v>
      </c>
      <c r="D328" s="71">
        <v>198178</v>
      </c>
      <c r="E328" s="205">
        <v>15.71815847121957</v>
      </c>
      <c r="F328" s="208">
        <v>78.99408873671162</v>
      </c>
      <c r="G328" s="71">
        <v>94709</v>
      </c>
      <c r="H328" s="71">
        <v>95810</v>
      </c>
    </row>
    <row r="329" spans="1:8" ht="12.75" customHeight="1">
      <c r="A329" s="68" t="s">
        <v>1470</v>
      </c>
      <c r="B329" s="75">
        <v>1207165</v>
      </c>
      <c r="C329" s="75">
        <v>197220</v>
      </c>
      <c r="D329" s="75">
        <v>197198</v>
      </c>
      <c r="E329" s="211">
        <v>16.33562934644394</v>
      </c>
      <c r="F329" s="212">
        <v>99.98884494473177</v>
      </c>
      <c r="G329" s="75">
        <v>94709</v>
      </c>
      <c r="H329" s="75">
        <v>94830</v>
      </c>
    </row>
    <row r="330" spans="1:8" ht="12.75" customHeight="1">
      <c r="A330" s="68" t="s">
        <v>1442</v>
      </c>
      <c r="B330" s="75">
        <v>1207165</v>
      </c>
      <c r="C330" s="75">
        <v>197220</v>
      </c>
      <c r="D330" s="75">
        <v>197198</v>
      </c>
      <c r="E330" s="211">
        <v>16.33562934644394</v>
      </c>
      <c r="F330" s="212">
        <v>99.98884494473177</v>
      </c>
      <c r="G330" s="75">
        <v>94709</v>
      </c>
      <c r="H330" s="75">
        <v>94830</v>
      </c>
    </row>
    <row r="331" spans="1:8" s="220" customFormat="1" ht="12" customHeight="1">
      <c r="A331" s="88" t="s">
        <v>1471</v>
      </c>
      <c r="B331" s="82">
        <v>888433</v>
      </c>
      <c r="C331" s="82">
        <v>137980</v>
      </c>
      <c r="D331" s="82">
        <v>133590</v>
      </c>
      <c r="E331" s="218">
        <v>15.036586889500953</v>
      </c>
      <c r="F331" s="226">
        <v>96.81837947528628</v>
      </c>
      <c r="G331" s="82">
        <v>69980</v>
      </c>
      <c r="H331" s="82">
        <v>67915</v>
      </c>
    </row>
    <row r="332" spans="1:8" ht="12.75">
      <c r="A332" s="68" t="s">
        <v>1451</v>
      </c>
      <c r="B332" s="75">
        <v>53657</v>
      </c>
      <c r="C332" s="75">
        <v>53657</v>
      </c>
      <c r="D332" s="75">
        <v>980</v>
      </c>
      <c r="E332" s="211">
        <v>1.8264159382745961</v>
      </c>
      <c r="F332" s="212">
        <v>1.8264159382745961</v>
      </c>
      <c r="G332" s="75">
        <v>0</v>
      </c>
      <c r="H332" s="75">
        <v>980</v>
      </c>
    </row>
    <row r="333" spans="1:8" ht="12.75">
      <c r="A333" s="68" t="s">
        <v>1452</v>
      </c>
      <c r="B333" s="75">
        <v>53657</v>
      </c>
      <c r="C333" s="75">
        <v>53657</v>
      </c>
      <c r="D333" s="75">
        <v>980</v>
      </c>
      <c r="E333" s="211">
        <v>1.8264159382745961</v>
      </c>
      <c r="F333" s="212">
        <v>1.8264159382745961</v>
      </c>
      <c r="G333" s="75">
        <v>0</v>
      </c>
      <c r="H333" s="75">
        <v>980</v>
      </c>
    </row>
    <row r="334" spans="1:8" ht="12.75" customHeight="1">
      <c r="A334" s="213" t="s">
        <v>1500</v>
      </c>
      <c r="B334" s="75"/>
      <c r="C334" s="75"/>
      <c r="D334" s="75"/>
      <c r="E334" s="211"/>
      <c r="F334" s="212"/>
      <c r="G334" s="75"/>
      <c r="H334" s="75"/>
    </row>
    <row r="335" spans="1:8" ht="12.75" customHeight="1">
      <c r="A335" s="207" t="s">
        <v>1435</v>
      </c>
      <c r="B335" s="71">
        <v>240624335</v>
      </c>
      <c r="C335" s="71">
        <v>40004991</v>
      </c>
      <c r="D335" s="71">
        <v>39135715</v>
      </c>
      <c r="E335" s="205">
        <v>16.26423819519335</v>
      </c>
      <c r="F335" s="208">
        <v>97.8270811259525</v>
      </c>
      <c r="G335" s="71">
        <v>19533097</v>
      </c>
      <c r="H335" s="71">
        <v>19488914</v>
      </c>
    </row>
    <row r="336" spans="1:8" ht="11.25" customHeight="1">
      <c r="A336" s="210" t="s">
        <v>1436</v>
      </c>
      <c r="B336" s="75">
        <v>230227668</v>
      </c>
      <c r="C336" s="75">
        <v>38241624</v>
      </c>
      <c r="D336" s="75">
        <v>38241624</v>
      </c>
      <c r="E336" s="211">
        <v>16.610351106887812</v>
      </c>
      <c r="F336" s="212">
        <v>100</v>
      </c>
      <c r="G336" s="75">
        <v>19044400</v>
      </c>
      <c r="H336" s="75">
        <v>19044400</v>
      </c>
    </row>
    <row r="337" spans="1:8" ht="12.75" customHeight="1">
      <c r="A337" s="210" t="s">
        <v>1438</v>
      </c>
      <c r="B337" s="75">
        <v>6768365</v>
      </c>
      <c r="C337" s="75">
        <v>899474</v>
      </c>
      <c r="D337" s="75">
        <v>884253</v>
      </c>
      <c r="E337" s="211">
        <v>13.064499328863027</v>
      </c>
      <c r="F337" s="212">
        <v>98.3077887743281</v>
      </c>
      <c r="G337" s="75">
        <v>439074</v>
      </c>
      <c r="H337" s="75">
        <v>444514</v>
      </c>
    </row>
    <row r="338" spans="1:8" ht="12.75">
      <c r="A338" s="210" t="s">
        <v>1439</v>
      </c>
      <c r="B338" s="75">
        <v>3628302</v>
      </c>
      <c r="C338" s="75">
        <v>863893</v>
      </c>
      <c r="D338" s="75">
        <v>9838</v>
      </c>
      <c r="E338" s="211">
        <v>0.27114611738493655</v>
      </c>
      <c r="F338" s="212">
        <v>1.138798439158553</v>
      </c>
      <c r="G338" s="75">
        <v>49623</v>
      </c>
      <c r="H338" s="75">
        <v>0</v>
      </c>
    </row>
    <row r="339" spans="1:8" ht="12.75" customHeight="1">
      <c r="A339" s="69" t="s">
        <v>1468</v>
      </c>
      <c r="B339" s="71">
        <v>240624335</v>
      </c>
      <c r="C339" s="71">
        <v>40004991</v>
      </c>
      <c r="D339" s="71">
        <v>30695875</v>
      </c>
      <c r="E339" s="205">
        <v>12.756762527780078</v>
      </c>
      <c r="F339" s="208">
        <v>76.73011350008802</v>
      </c>
      <c r="G339" s="71">
        <v>19533097</v>
      </c>
      <c r="H339" s="71">
        <v>18434181</v>
      </c>
    </row>
    <row r="340" spans="1:8" ht="12.75" customHeight="1">
      <c r="A340" s="68" t="s">
        <v>1470</v>
      </c>
      <c r="B340" s="75">
        <v>237438517</v>
      </c>
      <c r="C340" s="75">
        <v>39215735</v>
      </c>
      <c r="D340" s="75">
        <v>30668776</v>
      </c>
      <c r="E340" s="211">
        <v>12.91651261450559</v>
      </c>
      <c r="F340" s="212">
        <v>78.20528162993757</v>
      </c>
      <c r="G340" s="75">
        <v>19494613</v>
      </c>
      <c r="H340" s="75">
        <v>18425317</v>
      </c>
    </row>
    <row r="341" spans="1:8" ht="12.75" customHeight="1">
      <c r="A341" s="68" t="s">
        <v>1442</v>
      </c>
      <c r="B341" s="75">
        <v>24917164</v>
      </c>
      <c r="C341" s="75">
        <v>3937558</v>
      </c>
      <c r="D341" s="75">
        <v>3382399</v>
      </c>
      <c r="E341" s="211">
        <v>13.574574538258046</v>
      </c>
      <c r="F341" s="212">
        <v>85.9009314910409</v>
      </c>
      <c r="G341" s="75">
        <v>1910965</v>
      </c>
      <c r="H341" s="75">
        <v>1723387</v>
      </c>
    </row>
    <row r="342" spans="1:8" s="220" customFormat="1" ht="11.25" customHeight="1">
      <c r="A342" s="88" t="s">
        <v>1443</v>
      </c>
      <c r="B342" s="82">
        <v>11563784</v>
      </c>
      <c r="C342" s="82">
        <v>1902729</v>
      </c>
      <c r="D342" s="82">
        <v>1686706</v>
      </c>
      <c r="E342" s="218">
        <v>14.586107800007333</v>
      </c>
      <c r="F342" s="226">
        <v>88.64667538046669</v>
      </c>
      <c r="G342" s="82">
        <v>920302</v>
      </c>
      <c r="H342" s="82">
        <v>820273</v>
      </c>
    </row>
    <row r="343" spans="1:8" ht="11.25" customHeight="1">
      <c r="A343" s="68" t="s">
        <v>1444</v>
      </c>
      <c r="B343" s="75">
        <v>647731</v>
      </c>
      <c r="C343" s="75">
        <v>159002</v>
      </c>
      <c r="D343" s="75">
        <v>157597</v>
      </c>
      <c r="E343" s="211">
        <v>0</v>
      </c>
      <c r="F343" s="212">
        <v>0</v>
      </c>
      <c r="G343" s="75">
        <v>159002</v>
      </c>
      <c r="H343" s="75">
        <v>157597</v>
      </c>
    </row>
    <row r="344" spans="1:8" ht="12.75" customHeight="1">
      <c r="A344" s="68" t="s">
        <v>1465</v>
      </c>
      <c r="B344" s="75">
        <v>211873622</v>
      </c>
      <c r="C344" s="75">
        <v>35119175</v>
      </c>
      <c r="D344" s="75">
        <v>27128780</v>
      </c>
      <c r="E344" s="211">
        <v>12.804227229381107</v>
      </c>
      <c r="F344" s="212">
        <v>77.2477713385921</v>
      </c>
      <c r="G344" s="75">
        <v>17424646</v>
      </c>
      <c r="H344" s="75">
        <v>16544333</v>
      </c>
    </row>
    <row r="345" spans="1:8" ht="25.5" customHeight="1">
      <c r="A345" s="222" t="s">
        <v>1448</v>
      </c>
      <c r="B345" s="75">
        <v>210810580</v>
      </c>
      <c r="C345" s="75">
        <v>34925980</v>
      </c>
      <c r="D345" s="75">
        <v>27045172</v>
      </c>
      <c r="E345" s="211">
        <v>12.829134097539127</v>
      </c>
      <c r="F345" s="212">
        <v>77.43568541240646</v>
      </c>
      <c r="G345" s="75">
        <v>17378475</v>
      </c>
      <c r="H345" s="75">
        <v>16490320</v>
      </c>
    </row>
    <row r="346" spans="1:8" ht="12.75" customHeight="1">
      <c r="A346" s="68" t="s">
        <v>1449</v>
      </c>
      <c r="B346" s="75">
        <v>571855</v>
      </c>
      <c r="C346" s="75">
        <v>84342</v>
      </c>
      <c r="D346" s="75">
        <v>73512</v>
      </c>
      <c r="E346" s="211">
        <v>12.85500695106277</v>
      </c>
      <c r="F346" s="212">
        <v>87.15942235185317</v>
      </c>
      <c r="G346" s="75">
        <v>42171</v>
      </c>
      <c r="H346" s="75">
        <v>43917</v>
      </c>
    </row>
    <row r="347" spans="1:8" ht="24.75" customHeight="1">
      <c r="A347" s="222" t="s">
        <v>1450</v>
      </c>
      <c r="B347" s="75">
        <v>491187</v>
      </c>
      <c r="C347" s="75">
        <v>108853</v>
      </c>
      <c r="D347" s="75">
        <v>10095</v>
      </c>
      <c r="E347" s="211">
        <v>2.0552254029524395</v>
      </c>
      <c r="F347" s="212">
        <v>9.273974993798976</v>
      </c>
      <c r="G347" s="75">
        <v>4000</v>
      </c>
      <c r="H347" s="75">
        <v>10095</v>
      </c>
    </row>
    <row r="348" spans="1:8" ht="12.75" customHeight="1">
      <c r="A348" s="68" t="s">
        <v>1451</v>
      </c>
      <c r="B348" s="75">
        <v>3185818</v>
      </c>
      <c r="C348" s="75">
        <v>789256</v>
      </c>
      <c r="D348" s="75">
        <v>27099</v>
      </c>
      <c r="E348" s="211">
        <v>0.8506135629844517</v>
      </c>
      <c r="F348" s="212">
        <v>3.4334867267401195</v>
      </c>
      <c r="G348" s="75">
        <v>38484</v>
      </c>
      <c r="H348" s="75">
        <v>8864</v>
      </c>
    </row>
    <row r="349" spans="1:8" ht="12" customHeight="1">
      <c r="A349" s="68" t="s">
        <v>1452</v>
      </c>
      <c r="B349" s="75">
        <v>3185818</v>
      </c>
      <c r="C349" s="75">
        <v>789256</v>
      </c>
      <c r="D349" s="75">
        <v>27099</v>
      </c>
      <c r="E349" s="211">
        <v>0.8506135629844517</v>
      </c>
      <c r="F349" s="212">
        <v>3.4334867267401195</v>
      </c>
      <c r="G349" s="75">
        <v>38484</v>
      </c>
      <c r="H349" s="75">
        <v>8864</v>
      </c>
    </row>
    <row r="350" spans="1:8" ht="12.75" customHeight="1">
      <c r="A350" s="213" t="s">
        <v>1501</v>
      </c>
      <c r="B350" s="71"/>
      <c r="C350" s="71"/>
      <c r="D350" s="71"/>
      <c r="E350" s="205"/>
      <c r="F350" s="208"/>
      <c r="G350" s="71"/>
      <c r="H350" s="71"/>
    </row>
    <row r="351" spans="1:8" ht="12.75" customHeight="1">
      <c r="A351" s="207" t="s">
        <v>1435</v>
      </c>
      <c r="B351" s="71">
        <v>404959</v>
      </c>
      <c r="C351" s="71">
        <v>64790</v>
      </c>
      <c r="D351" s="71">
        <v>64761</v>
      </c>
      <c r="E351" s="205">
        <v>15.991989312498303</v>
      </c>
      <c r="F351" s="208">
        <v>99.9552400061738</v>
      </c>
      <c r="G351" s="71">
        <v>31720</v>
      </c>
      <c r="H351" s="71">
        <v>31705</v>
      </c>
    </row>
    <row r="352" spans="1:8" ht="12.75" customHeight="1">
      <c r="A352" s="210" t="s">
        <v>1436</v>
      </c>
      <c r="B352" s="75">
        <v>393309</v>
      </c>
      <c r="C352" s="75">
        <v>62850</v>
      </c>
      <c r="D352" s="75">
        <v>62850</v>
      </c>
      <c r="E352" s="211">
        <v>15.9798021403019</v>
      </c>
      <c r="F352" s="212">
        <v>100</v>
      </c>
      <c r="G352" s="75">
        <v>30750</v>
      </c>
      <c r="H352" s="75">
        <v>30750</v>
      </c>
    </row>
    <row r="353" spans="1:8" ht="12.75" customHeight="1">
      <c r="A353" s="210" t="s">
        <v>1438</v>
      </c>
      <c r="B353" s="75">
        <v>11650</v>
      </c>
      <c r="C353" s="75">
        <v>1940</v>
      </c>
      <c r="D353" s="75">
        <v>1911</v>
      </c>
      <c r="E353" s="211">
        <v>16.40343347639485</v>
      </c>
      <c r="F353" s="212">
        <v>98.50515463917526</v>
      </c>
      <c r="G353" s="75">
        <v>970</v>
      </c>
      <c r="H353" s="75">
        <v>955</v>
      </c>
    </row>
    <row r="354" spans="1:8" ht="12.75" customHeight="1">
      <c r="A354" s="69" t="s">
        <v>1468</v>
      </c>
      <c r="B354" s="71">
        <v>404959</v>
      </c>
      <c r="C354" s="71">
        <v>64790</v>
      </c>
      <c r="D354" s="71">
        <v>57292</v>
      </c>
      <c r="E354" s="205">
        <v>14.147605066191888</v>
      </c>
      <c r="F354" s="208">
        <v>88.42722642383085</v>
      </c>
      <c r="G354" s="71">
        <v>31720</v>
      </c>
      <c r="H354" s="71">
        <v>27511</v>
      </c>
    </row>
    <row r="355" spans="1:8" ht="12.75" customHeight="1">
      <c r="A355" s="68" t="s">
        <v>1470</v>
      </c>
      <c r="B355" s="75">
        <v>385009</v>
      </c>
      <c r="C355" s="75">
        <v>59790</v>
      </c>
      <c r="D355" s="75">
        <v>57040</v>
      </c>
      <c r="E355" s="211">
        <v>14.81523808534346</v>
      </c>
      <c r="F355" s="212">
        <v>95.40056865696604</v>
      </c>
      <c r="G355" s="75">
        <v>29220</v>
      </c>
      <c r="H355" s="75">
        <v>27511</v>
      </c>
    </row>
    <row r="356" spans="1:8" ht="12.75" customHeight="1">
      <c r="A356" s="68" t="s">
        <v>1442</v>
      </c>
      <c r="B356" s="75">
        <v>382009</v>
      </c>
      <c r="C356" s="75">
        <v>59790</v>
      </c>
      <c r="D356" s="75">
        <v>57040</v>
      </c>
      <c r="E356" s="211">
        <v>14.931585381496248</v>
      </c>
      <c r="F356" s="212">
        <v>95.40056865696604</v>
      </c>
      <c r="G356" s="75">
        <v>29220</v>
      </c>
      <c r="H356" s="75">
        <v>27511</v>
      </c>
    </row>
    <row r="357" spans="1:8" s="220" customFormat="1" ht="12.75" customHeight="1">
      <c r="A357" s="88" t="s">
        <v>1471</v>
      </c>
      <c r="B357" s="82">
        <v>241114</v>
      </c>
      <c r="C357" s="82">
        <v>36640</v>
      </c>
      <c r="D357" s="82">
        <v>32593</v>
      </c>
      <c r="E357" s="218">
        <v>13.517672138490505</v>
      </c>
      <c r="F357" s="226">
        <v>88.9546943231441</v>
      </c>
      <c r="G357" s="82">
        <v>18320</v>
      </c>
      <c r="H357" s="82">
        <v>15815</v>
      </c>
    </row>
    <row r="358" spans="1:8" ht="12.75" customHeight="1">
      <c r="A358" s="68" t="s">
        <v>1465</v>
      </c>
      <c r="B358" s="75">
        <v>3000</v>
      </c>
      <c r="C358" s="75">
        <v>0</v>
      </c>
      <c r="D358" s="75">
        <v>0</v>
      </c>
      <c r="E358" s="211">
        <v>0</v>
      </c>
      <c r="F358" s="212">
        <v>0</v>
      </c>
      <c r="G358" s="75">
        <v>0</v>
      </c>
      <c r="H358" s="75">
        <v>0</v>
      </c>
    </row>
    <row r="359" spans="1:8" ht="24.75" customHeight="1">
      <c r="A359" s="222" t="s">
        <v>1450</v>
      </c>
      <c r="B359" s="75">
        <v>3000</v>
      </c>
      <c r="C359" s="75">
        <v>0</v>
      </c>
      <c r="D359" s="75">
        <v>0</v>
      </c>
      <c r="E359" s="211">
        <v>0</v>
      </c>
      <c r="F359" s="212">
        <v>0</v>
      </c>
      <c r="G359" s="75">
        <v>0</v>
      </c>
      <c r="H359" s="75">
        <v>0</v>
      </c>
    </row>
    <row r="360" spans="1:8" s="41" customFormat="1" ht="12.75" customHeight="1">
      <c r="A360" s="68" t="s">
        <v>1451</v>
      </c>
      <c r="B360" s="75">
        <v>19950</v>
      </c>
      <c r="C360" s="75">
        <v>5000</v>
      </c>
      <c r="D360" s="75">
        <v>252</v>
      </c>
      <c r="E360" s="211">
        <v>1.263157894736842</v>
      </c>
      <c r="F360" s="212">
        <v>5.04</v>
      </c>
      <c r="G360" s="75">
        <v>2500</v>
      </c>
      <c r="H360" s="75">
        <v>0</v>
      </c>
    </row>
    <row r="361" spans="1:8" ht="12.75" customHeight="1">
      <c r="A361" s="68" t="s">
        <v>1452</v>
      </c>
      <c r="B361" s="75">
        <v>19950</v>
      </c>
      <c r="C361" s="75">
        <v>5000</v>
      </c>
      <c r="D361" s="75">
        <v>252</v>
      </c>
      <c r="E361" s="211">
        <v>1.263157894736842</v>
      </c>
      <c r="F361" s="212">
        <v>5.04</v>
      </c>
      <c r="G361" s="75">
        <v>2500</v>
      </c>
      <c r="H361" s="75">
        <v>0</v>
      </c>
    </row>
    <row r="362" spans="1:8" ht="12.75" customHeight="1">
      <c r="A362" s="213" t="s">
        <v>1502</v>
      </c>
      <c r="B362" s="75"/>
      <c r="C362" s="75"/>
      <c r="D362" s="75"/>
      <c r="E362" s="205"/>
      <c r="F362" s="208"/>
      <c r="G362" s="75"/>
      <c r="H362" s="75"/>
    </row>
    <row r="363" spans="1:8" ht="12.75" customHeight="1">
      <c r="A363" s="207" t="s">
        <v>1435</v>
      </c>
      <c r="B363" s="71">
        <v>8460633</v>
      </c>
      <c r="C363" s="71">
        <v>1357374</v>
      </c>
      <c r="D363" s="71">
        <v>1357146</v>
      </c>
      <c r="E363" s="205">
        <v>16.04071468411406</v>
      </c>
      <c r="F363" s="208">
        <v>99.98320286081803</v>
      </c>
      <c r="G363" s="71">
        <v>681187</v>
      </c>
      <c r="H363" s="71">
        <v>681046</v>
      </c>
    </row>
    <row r="364" spans="1:8" ht="12.75" customHeight="1">
      <c r="A364" s="210" t="s">
        <v>1436</v>
      </c>
      <c r="B364" s="75">
        <v>8416539</v>
      </c>
      <c r="C364" s="75">
        <v>1354874</v>
      </c>
      <c r="D364" s="75">
        <v>1354874</v>
      </c>
      <c r="E364" s="211">
        <v>16.0977570471663</v>
      </c>
      <c r="F364" s="212">
        <v>100</v>
      </c>
      <c r="G364" s="75">
        <v>679937</v>
      </c>
      <c r="H364" s="75">
        <v>679937</v>
      </c>
    </row>
    <row r="365" spans="1:8" ht="12.75" customHeight="1">
      <c r="A365" s="210" t="s">
        <v>1438</v>
      </c>
      <c r="B365" s="75">
        <v>15000</v>
      </c>
      <c r="C365" s="75">
        <v>2500</v>
      </c>
      <c r="D365" s="75">
        <v>2272</v>
      </c>
      <c r="E365" s="211">
        <v>15.146666666666667</v>
      </c>
      <c r="F365" s="212">
        <v>90.88</v>
      </c>
      <c r="G365" s="75">
        <v>1250</v>
      </c>
      <c r="H365" s="75">
        <v>1109</v>
      </c>
    </row>
    <row r="366" spans="1:8" ht="12.75" customHeight="1">
      <c r="A366" s="210" t="s">
        <v>1439</v>
      </c>
      <c r="B366" s="75">
        <v>29094</v>
      </c>
      <c r="C366" s="75">
        <v>0</v>
      </c>
      <c r="D366" s="75">
        <v>0</v>
      </c>
      <c r="E366" s="211">
        <v>0</v>
      </c>
      <c r="F366" s="212">
        <v>0</v>
      </c>
      <c r="G366" s="75">
        <v>0</v>
      </c>
      <c r="H366" s="75">
        <v>0</v>
      </c>
    </row>
    <row r="367" spans="1:8" ht="12.75" customHeight="1">
      <c r="A367" s="69" t="s">
        <v>1468</v>
      </c>
      <c r="B367" s="71">
        <v>8460633</v>
      </c>
      <c r="C367" s="71">
        <v>1357374</v>
      </c>
      <c r="D367" s="71">
        <v>1312903</v>
      </c>
      <c r="E367" s="205">
        <v>15.5177869079063</v>
      </c>
      <c r="F367" s="208">
        <v>96.72374747122016</v>
      </c>
      <c r="G367" s="71">
        <v>681187</v>
      </c>
      <c r="H367" s="71">
        <v>657914</v>
      </c>
    </row>
    <row r="368" spans="1:8" ht="12.75" customHeight="1">
      <c r="A368" s="68" t="s">
        <v>1470</v>
      </c>
      <c r="B368" s="75">
        <v>8248954</v>
      </c>
      <c r="C368" s="75">
        <v>1340374</v>
      </c>
      <c r="D368" s="75">
        <v>1310409</v>
      </c>
      <c r="E368" s="211">
        <v>15.88575957630507</v>
      </c>
      <c r="F368" s="212">
        <v>97.76442992776643</v>
      </c>
      <c r="G368" s="75">
        <v>670187</v>
      </c>
      <c r="H368" s="75">
        <v>657288</v>
      </c>
    </row>
    <row r="369" spans="1:8" ht="12.75" customHeight="1">
      <c r="A369" s="68" t="s">
        <v>1442</v>
      </c>
      <c r="B369" s="75">
        <v>7926359</v>
      </c>
      <c r="C369" s="75">
        <v>1286608</v>
      </c>
      <c r="D369" s="75">
        <v>1269374</v>
      </c>
      <c r="E369" s="211">
        <v>16.01459131487736</v>
      </c>
      <c r="F369" s="212">
        <v>98.66050887294342</v>
      </c>
      <c r="G369" s="75">
        <v>643304</v>
      </c>
      <c r="H369" s="75">
        <v>636690</v>
      </c>
    </row>
    <row r="370" spans="1:8" s="220" customFormat="1" ht="12.75" customHeight="1">
      <c r="A370" s="88" t="s">
        <v>1471</v>
      </c>
      <c r="B370" s="82">
        <v>5504371</v>
      </c>
      <c r="C370" s="82">
        <v>892488</v>
      </c>
      <c r="D370" s="82">
        <v>880370</v>
      </c>
      <c r="E370" s="218">
        <v>15.994016391700342</v>
      </c>
      <c r="F370" s="226">
        <v>98.6422226405285</v>
      </c>
      <c r="G370" s="82">
        <v>446244</v>
      </c>
      <c r="H370" s="82">
        <v>441105</v>
      </c>
    </row>
    <row r="371" spans="1:8" ht="12.75" customHeight="1">
      <c r="A371" s="68" t="s">
        <v>1475</v>
      </c>
      <c r="B371" s="75">
        <v>322595</v>
      </c>
      <c r="C371" s="75">
        <v>53766</v>
      </c>
      <c r="D371" s="75">
        <v>41035</v>
      </c>
      <c r="E371" s="211">
        <v>12.720283947364342</v>
      </c>
      <c r="F371" s="212">
        <v>76.32146709816612</v>
      </c>
      <c r="G371" s="75">
        <v>26883</v>
      </c>
      <c r="H371" s="75">
        <v>20598</v>
      </c>
    </row>
    <row r="372" spans="1:8" ht="12.75" customHeight="1">
      <c r="A372" s="68" t="s">
        <v>1503</v>
      </c>
      <c r="B372" s="75">
        <v>322595</v>
      </c>
      <c r="C372" s="75">
        <v>53766</v>
      </c>
      <c r="D372" s="75">
        <v>41035</v>
      </c>
      <c r="E372" s="211">
        <v>12.720283947364342</v>
      </c>
      <c r="F372" s="212">
        <v>76.32146709816612</v>
      </c>
      <c r="G372" s="75">
        <v>26883</v>
      </c>
      <c r="H372" s="75">
        <v>20598</v>
      </c>
    </row>
    <row r="373" spans="1:8" ht="12.75" customHeight="1">
      <c r="A373" s="68" t="s">
        <v>1451</v>
      </c>
      <c r="B373" s="75">
        <v>211679</v>
      </c>
      <c r="C373" s="75">
        <v>17000</v>
      </c>
      <c r="D373" s="75">
        <v>2494</v>
      </c>
      <c r="E373" s="211">
        <v>1.1781990655662584</v>
      </c>
      <c r="F373" s="212">
        <v>14.670588235294119</v>
      </c>
      <c r="G373" s="75">
        <v>11000</v>
      </c>
      <c r="H373" s="75">
        <v>626</v>
      </c>
    </row>
    <row r="374" spans="1:8" ht="12" customHeight="1">
      <c r="A374" s="68" t="s">
        <v>1452</v>
      </c>
      <c r="B374" s="75">
        <v>211679</v>
      </c>
      <c r="C374" s="75">
        <v>17000</v>
      </c>
      <c r="D374" s="75">
        <v>2494</v>
      </c>
      <c r="E374" s="211">
        <v>1.1781990655662584</v>
      </c>
      <c r="F374" s="212">
        <v>14.670588235294119</v>
      </c>
      <c r="G374" s="75">
        <v>11000</v>
      </c>
      <c r="H374" s="75">
        <v>626</v>
      </c>
    </row>
    <row r="375" spans="1:8" ht="12.75" customHeight="1">
      <c r="A375" s="203" t="s">
        <v>1504</v>
      </c>
      <c r="B375" s="71"/>
      <c r="C375" s="71"/>
      <c r="D375" s="71"/>
      <c r="E375" s="205"/>
      <c r="F375" s="208"/>
      <c r="G375" s="71"/>
      <c r="H375" s="71"/>
    </row>
    <row r="376" spans="1:8" ht="12.75" customHeight="1">
      <c r="A376" s="207" t="s">
        <v>1435</v>
      </c>
      <c r="B376" s="71">
        <v>1584929</v>
      </c>
      <c r="C376" s="71">
        <v>42150</v>
      </c>
      <c r="D376" s="71">
        <v>42150</v>
      </c>
      <c r="E376" s="205">
        <v>2.6594251225133743</v>
      </c>
      <c r="F376" s="208">
        <v>100</v>
      </c>
      <c r="G376" s="71">
        <v>24697</v>
      </c>
      <c r="H376" s="71">
        <v>24697</v>
      </c>
    </row>
    <row r="377" spans="1:8" ht="12.75" customHeight="1">
      <c r="A377" s="210" t="s">
        <v>1436</v>
      </c>
      <c r="B377" s="75">
        <v>1584929</v>
      </c>
      <c r="C377" s="75">
        <v>42150</v>
      </c>
      <c r="D377" s="75">
        <v>42150</v>
      </c>
      <c r="E377" s="211">
        <v>2.6594251225133743</v>
      </c>
      <c r="F377" s="212">
        <v>100</v>
      </c>
      <c r="G377" s="75">
        <v>24697</v>
      </c>
      <c r="H377" s="75">
        <v>24697</v>
      </c>
    </row>
    <row r="378" spans="1:8" ht="12.75" customHeight="1">
      <c r="A378" s="69" t="s">
        <v>1468</v>
      </c>
      <c r="B378" s="71">
        <v>1584929</v>
      </c>
      <c r="C378" s="71">
        <v>42150</v>
      </c>
      <c r="D378" s="71">
        <v>28561</v>
      </c>
      <c r="E378" s="205">
        <v>1.8020365581044955</v>
      </c>
      <c r="F378" s="208">
        <v>67.76037959667853</v>
      </c>
      <c r="G378" s="71">
        <v>24697</v>
      </c>
      <c r="H378" s="71">
        <v>14416</v>
      </c>
    </row>
    <row r="379" spans="1:8" ht="12.75" customHeight="1">
      <c r="A379" s="68" t="s">
        <v>1470</v>
      </c>
      <c r="B379" s="75">
        <v>1580929</v>
      </c>
      <c r="C379" s="75">
        <v>38150</v>
      </c>
      <c r="D379" s="75">
        <v>28561</v>
      </c>
      <c r="E379" s="211">
        <v>1.8065959951395667</v>
      </c>
      <c r="F379" s="212">
        <v>74.86500655307995</v>
      </c>
      <c r="G379" s="75">
        <v>20697</v>
      </c>
      <c r="H379" s="75">
        <v>14416</v>
      </c>
    </row>
    <row r="380" spans="1:8" ht="12.75" customHeight="1">
      <c r="A380" s="68" t="s">
        <v>1442</v>
      </c>
      <c r="B380" s="75">
        <v>1580197</v>
      </c>
      <c r="C380" s="75">
        <v>38150</v>
      </c>
      <c r="D380" s="75">
        <v>28561</v>
      </c>
      <c r="E380" s="211">
        <v>1.8074328707116898</v>
      </c>
      <c r="F380" s="212">
        <v>74.86500655307995</v>
      </c>
      <c r="G380" s="75">
        <v>20697</v>
      </c>
      <c r="H380" s="75">
        <v>14416</v>
      </c>
    </row>
    <row r="381" spans="1:8" s="220" customFormat="1" ht="12.75">
      <c r="A381" s="88" t="s">
        <v>1471</v>
      </c>
      <c r="B381" s="82">
        <v>783883</v>
      </c>
      <c r="C381" s="82">
        <v>18400</v>
      </c>
      <c r="D381" s="82">
        <v>16076</v>
      </c>
      <c r="E381" s="218">
        <v>2.050816257017948</v>
      </c>
      <c r="F381" s="226">
        <v>87.36956521739131</v>
      </c>
      <c r="G381" s="82">
        <v>9200</v>
      </c>
      <c r="H381" s="82">
        <v>7847</v>
      </c>
    </row>
    <row r="382" spans="1:8" ht="12.75">
      <c r="A382" s="68" t="s">
        <v>1475</v>
      </c>
      <c r="B382" s="75">
        <v>732</v>
      </c>
      <c r="C382" s="75">
        <v>0</v>
      </c>
      <c r="D382" s="75">
        <v>0</v>
      </c>
      <c r="E382" s="211">
        <v>0</v>
      </c>
      <c r="F382" s="212">
        <v>0</v>
      </c>
      <c r="G382" s="75">
        <v>0</v>
      </c>
      <c r="H382" s="75">
        <v>0</v>
      </c>
    </row>
    <row r="383" spans="1:8" ht="25.5">
      <c r="A383" s="222" t="s">
        <v>1505</v>
      </c>
      <c r="B383" s="75">
        <v>732</v>
      </c>
      <c r="C383" s="75">
        <v>0</v>
      </c>
      <c r="D383" s="75">
        <v>0</v>
      </c>
      <c r="E383" s="211">
        <v>0</v>
      </c>
      <c r="F383" s="212">
        <v>0</v>
      </c>
      <c r="G383" s="75">
        <v>0</v>
      </c>
      <c r="H383" s="75">
        <v>0</v>
      </c>
    </row>
    <row r="384" spans="1:8" ht="12.75">
      <c r="A384" s="68" t="s">
        <v>1451</v>
      </c>
      <c r="B384" s="75">
        <v>4000</v>
      </c>
      <c r="C384" s="75">
        <v>4000</v>
      </c>
      <c r="D384" s="75">
        <v>0</v>
      </c>
      <c r="E384" s="211">
        <v>0</v>
      </c>
      <c r="F384" s="212">
        <v>0</v>
      </c>
      <c r="G384" s="75">
        <v>4000</v>
      </c>
      <c r="H384" s="75">
        <v>0</v>
      </c>
    </row>
    <row r="385" spans="1:8" ht="12.75">
      <c r="A385" s="68" t="s">
        <v>1452</v>
      </c>
      <c r="B385" s="75">
        <v>4000</v>
      </c>
      <c r="C385" s="75">
        <v>4000</v>
      </c>
      <c r="D385" s="75">
        <v>0</v>
      </c>
      <c r="E385" s="211">
        <v>0</v>
      </c>
      <c r="F385" s="212">
        <v>0</v>
      </c>
      <c r="G385" s="75">
        <v>4000</v>
      </c>
      <c r="H385" s="75">
        <v>0</v>
      </c>
    </row>
    <row r="386" spans="1:8" ht="25.5" customHeight="1">
      <c r="A386" s="225" t="s">
        <v>1506</v>
      </c>
      <c r="B386" s="75"/>
      <c r="C386" s="75"/>
      <c r="D386" s="75"/>
      <c r="E386" s="211"/>
      <c r="F386" s="212"/>
      <c r="G386" s="75"/>
      <c r="H386" s="75"/>
    </row>
    <row r="387" spans="1:8" ht="12.75" customHeight="1">
      <c r="A387" s="207" t="s">
        <v>1435</v>
      </c>
      <c r="B387" s="71">
        <v>3519367</v>
      </c>
      <c r="C387" s="71">
        <v>134990</v>
      </c>
      <c r="D387" s="71">
        <v>134990</v>
      </c>
      <c r="E387" s="205">
        <v>3.8356329419466624</v>
      </c>
      <c r="F387" s="208">
        <v>100</v>
      </c>
      <c r="G387" s="71">
        <v>77491</v>
      </c>
      <c r="H387" s="71">
        <v>77491</v>
      </c>
    </row>
    <row r="388" spans="1:8" ht="12.75" customHeight="1">
      <c r="A388" s="210" t="s">
        <v>1436</v>
      </c>
      <c r="B388" s="75">
        <v>3519367</v>
      </c>
      <c r="C388" s="75">
        <v>134990</v>
      </c>
      <c r="D388" s="75">
        <v>134990</v>
      </c>
      <c r="E388" s="211">
        <v>3.8356329419466624</v>
      </c>
      <c r="F388" s="212">
        <v>100</v>
      </c>
      <c r="G388" s="75">
        <v>77491</v>
      </c>
      <c r="H388" s="75">
        <v>77491</v>
      </c>
    </row>
    <row r="389" spans="1:8" ht="12.75" customHeight="1">
      <c r="A389" s="69" t="s">
        <v>1468</v>
      </c>
      <c r="B389" s="71">
        <v>3519367</v>
      </c>
      <c r="C389" s="71">
        <v>134990</v>
      </c>
      <c r="D389" s="71">
        <v>48422</v>
      </c>
      <c r="E389" s="205">
        <v>1.375872422512344</v>
      </c>
      <c r="F389" s="208">
        <v>35.87080524483295</v>
      </c>
      <c r="G389" s="71">
        <v>77491</v>
      </c>
      <c r="H389" s="71">
        <v>40112</v>
      </c>
    </row>
    <row r="390" spans="1:8" ht="12.75" customHeight="1">
      <c r="A390" s="68" t="s">
        <v>1470</v>
      </c>
      <c r="B390" s="75">
        <v>3482767</v>
      </c>
      <c r="C390" s="75">
        <v>121990</v>
      </c>
      <c r="D390" s="75">
        <v>38427</v>
      </c>
      <c r="E390" s="211">
        <v>1.1033468503635184</v>
      </c>
      <c r="F390" s="212">
        <v>31.500122960898437</v>
      </c>
      <c r="G390" s="75">
        <v>72491</v>
      </c>
      <c r="H390" s="75">
        <v>30117</v>
      </c>
    </row>
    <row r="391" spans="1:8" ht="12.75" customHeight="1">
      <c r="A391" s="68" t="s">
        <v>1442</v>
      </c>
      <c r="B391" s="75">
        <v>622213</v>
      </c>
      <c r="C391" s="75">
        <v>77666</v>
      </c>
      <c r="D391" s="75">
        <v>35881</v>
      </c>
      <c r="E391" s="211">
        <v>5.766674756072278</v>
      </c>
      <c r="F391" s="212">
        <v>46.19910900522751</v>
      </c>
      <c r="G391" s="75">
        <v>45329</v>
      </c>
      <c r="H391" s="75">
        <v>27571</v>
      </c>
    </row>
    <row r="392" spans="1:8" s="220" customFormat="1" ht="12.75" customHeight="1">
      <c r="A392" s="88" t="s">
        <v>1471</v>
      </c>
      <c r="B392" s="82">
        <v>348975</v>
      </c>
      <c r="C392" s="82">
        <v>39203</v>
      </c>
      <c r="D392" s="82">
        <v>19671</v>
      </c>
      <c r="E392" s="218">
        <v>5.636793466580701</v>
      </c>
      <c r="F392" s="226">
        <v>50.1772823508405</v>
      </c>
      <c r="G392" s="82">
        <v>24600</v>
      </c>
      <c r="H392" s="82">
        <v>17479</v>
      </c>
    </row>
    <row r="393" spans="1:8" ht="12.75" customHeight="1">
      <c r="A393" s="68" t="s">
        <v>1475</v>
      </c>
      <c r="B393" s="75">
        <v>2860554</v>
      </c>
      <c r="C393" s="75">
        <v>44324</v>
      </c>
      <c r="D393" s="75">
        <v>2546</v>
      </c>
      <c r="E393" s="211">
        <v>0.08900373843668044</v>
      </c>
      <c r="F393" s="212">
        <v>5.744066419998195</v>
      </c>
      <c r="G393" s="75">
        <v>27162</v>
      </c>
      <c r="H393" s="75">
        <v>2546</v>
      </c>
    </row>
    <row r="394" spans="1:8" s="220" customFormat="1" ht="12.75" customHeight="1">
      <c r="A394" s="215" t="s">
        <v>1507</v>
      </c>
      <c r="B394" s="82">
        <v>7021</v>
      </c>
      <c r="C394" s="217" t="s">
        <v>1110</v>
      </c>
      <c r="D394" s="82">
        <v>0</v>
      </c>
      <c r="E394" s="218">
        <v>0</v>
      </c>
      <c r="F394" s="219" t="s">
        <v>1110</v>
      </c>
      <c r="G394" s="217" t="s">
        <v>1110</v>
      </c>
      <c r="H394" s="82">
        <v>0</v>
      </c>
    </row>
    <row r="395" spans="1:8" ht="24.75" customHeight="1">
      <c r="A395" s="222" t="s">
        <v>1448</v>
      </c>
      <c r="B395" s="75">
        <v>280311</v>
      </c>
      <c r="C395" s="75">
        <v>14208</v>
      </c>
      <c r="D395" s="75">
        <v>2546</v>
      </c>
      <c r="E395" s="211">
        <v>0.9082768781817339</v>
      </c>
      <c r="F395" s="212">
        <v>17.91948198198198</v>
      </c>
      <c r="G395" s="75">
        <v>12104</v>
      </c>
      <c r="H395" s="75">
        <v>2546</v>
      </c>
    </row>
    <row r="396" spans="1:8" ht="12" customHeight="1">
      <c r="A396" s="68" t="s">
        <v>1503</v>
      </c>
      <c r="B396" s="75">
        <v>2573222</v>
      </c>
      <c r="C396" s="75">
        <v>28946</v>
      </c>
      <c r="D396" s="75">
        <v>0</v>
      </c>
      <c r="E396" s="211">
        <v>0</v>
      </c>
      <c r="F396" s="212">
        <v>0</v>
      </c>
      <c r="G396" s="75">
        <v>14473</v>
      </c>
      <c r="H396" s="75">
        <v>0</v>
      </c>
    </row>
    <row r="397" spans="1:8" ht="12.75" customHeight="1">
      <c r="A397" s="68" t="s">
        <v>1451</v>
      </c>
      <c r="B397" s="75">
        <v>36600</v>
      </c>
      <c r="C397" s="75">
        <v>13000</v>
      </c>
      <c r="D397" s="75">
        <v>9995</v>
      </c>
      <c r="E397" s="211">
        <v>27.30874316939891</v>
      </c>
      <c r="F397" s="212">
        <v>76.88461538461539</v>
      </c>
      <c r="G397" s="75">
        <v>5000</v>
      </c>
      <c r="H397" s="75">
        <v>9995</v>
      </c>
    </row>
    <row r="398" spans="1:8" ht="12.75" customHeight="1">
      <c r="A398" s="68" t="s">
        <v>1452</v>
      </c>
      <c r="B398" s="75">
        <v>36600</v>
      </c>
      <c r="C398" s="75">
        <v>13000</v>
      </c>
      <c r="D398" s="75">
        <v>9995</v>
      </c>
      <c r="E398" s="211">
        <v>27.30874316939891</v>
      </c>
      <c r="F398" s="212">
        <v>76.88461538461539</v>
      </c>
      <c r="G398" s="75">
        <v>5000</v>
      </c>
      <c r="H398" s="75">
        <v>9995</v>
      </c>
    </row>
    <row r="399" spans="1:8" ht="12.75" customHeight="1">
      <c r="A399" s="225" t="s">
        <v>1508</v>
      </c>
      <c r="B399" s="71"/>
      <c r="C399" s="71"/>
      <c r="D399" s="71"/>
      <c r="E399" s="205"/>
      <c r="F399" s="208"/>
      <c r="G399" s="71"/>
      <c r="H399" s="71"/>
    </row>
    <row r="400" spans="1:8" ht="12.75" customHeight="1">
      <c r="A400" s="207" t="s">
        <v>1435</v>
      </c>
      <c r="B400" s="71">
        <v>47516</v>
      </c>
      <c r="C400" s="71">
        <v>7888</v>
      </c>
      <c r="D400" s="71">
        <v>7888</v>
      </c>
      <c r="E400" s="205">
        <v>16.60072396666386</v>
      </c>
      <c r="F400" s="208">
        <v>100</v>
      </c>
      <c r="G400" s="71">
        <v>3944</v>
      </c>
      <c r="H400" s="71">
        <v>3944</v>
      </c>
    </row>
    <row r="401" spans="1:8" ht="12.75" customHeight="1">
      <c r="A401" s="210" t="s">
        <v>1436</v>
      </c>
      <c r="B401" s="75">
        <v>47516</v>
      </c>
      <c r="C401" s="75">
        <v>7888</v>
      </c>
      <c r="D401" s="75">
        <v>7888</v>
      </c>
      <c r="E401" s="211">
        <v>16.60072396666386</v>
      </c>
      <c r="F401" s="212">
        <v>100</v>
      </c>
      <c r="G401" s="75">
        <v>3944</v>
      </c>
      <c r="H401" s="75">
        <v>3944</v>
      </c>
    </row>
    <row r="402" spans="1:8" ht="12.75" customHeight="1">
      <c r="A402" s="69" t="s">
        <v>1468</v>
      </c>
      <c r="B402" s="71">
        <v>47516</v>
      </c>
      <c r="C402" s="71">
        <v>7888</v>
      </c>
      <c r="D402" s="71">
        <v>6130</v>
      </c>
      <c r="E402" s="205">
        <v>12.900917585655359</v>
      </c>
      <c r="F402" s="208">
        <v>77.71298174442191</v>
      </c>
      <c r="G402" s="71">
        <v>3944</v>
      </c>
      <c r="H402" s="71">
        <v>3008</v>
      </c>
    </row>
    <row r="403" spans="1:8" ht="12.75" customHeight="1">
      <c r="A403" s="68" t="s">
        <v>1441</v>
      </c>
      <c r="B403" s="75">
        <v>47516</v>
      </c>
      <c r="C403" s="75">
        <v>7888</v>
      </c>
      <c r="D403" s="75">
        <v>6130</v>
      </c>
      <c r="E403" s="211">
        <v>12.900917585655359</v>
      </c>
      <c r="F403" s="212">
        <v>77.71298174442191</v>
      </c>
      <c r="G403" s="75">
        <v>3944</v>
      </c>
      <c r="H403" s="75">
        <v>3008</v>
      </c>
    </row>
    <row r="404" spans="1:8" ht="12.75" customHeight="1">
      <c r="A404" s="68" t="s">
        <v>1442</v>
      </c>
      <c r="B404" s="75">
        <v>47516</v>
      </c>
      <c r="C404" s="75">
        <v>7888</v>
      </c>
      <c r="D404" s="75">
        <v>6130</v>
      </c>
      <c r="E404" s="211">
        <v>12.900917585655359</v>
      </c>
      <c r="F404" s="212">
        <v>77.71298174442191</v>
      </c>
      <c r="G404" s="75">
        <v>3944</v>
      </c>
      <c r="H404" s="75">
        <v>3008</v>
      </c>
    </row>
    <row r="405" spans="1:8" s="220" customFormat="1" ht="13.5" customHeight="1">
      <c r="A405" s="88" t="s">
        <v>1471</v>
      </c>
      <c r="B405" s="82">
        <v>35331</v>
      </c>
      <c r="C405" s="82">
        <v>5888</v>
      </c>
      <c r="D405" s="82">
        <v>4775</v>
      </c>
      <c r="E405" s="218">
        <v>13.51504344626532</v>
      </c>
      <c r="F405" s="226">
        <v>81.09714673913044</v>
      </c>
      <c r="G405" s="82">
        <v>2944</v>
      </c>
      <c r="H405" s="82">
        <v>2316</v>
      </c>
    </row>
    <row r="406" spans="1:8" ht="12.75" customHeight="1">
      <c r="A406" s="225" t="s">
        <v>1509</v>
      </c>
      <c r="B406" s="71"/>
      <c r="C406" s="71"/>
      <c r="D406" s="71"/>
      <c r="E406" s="205"/>
      <c r="F406" s="208"/>
      <c r="G406" s="71"/>
      <c r="H406" s="71"/>
    </row>
    <row r="407" spans="1:8" ht="12.75" customHeight="1">
      <c r="A407" s="207" t="s">
        <v>1435</v>
      </c>
      <c r="B407" s="71">
        <v>3540555</v>
      </c>
      <c r="C407" s="71">
        <v>590000</v>
      </c>
      <c r="D407" s="71">
        <v>590000</v>
      </c>
      <c r="E407" s="205">
        <v>16.664054081916536</v>
      </c>
      <c r="F407" s="208">
        <v>100</v>
      </c>
      <c r="G407" s="71">
        <v>295000</v>
      </c>
      <c r="H407" s="71">
        <v>295000</v>
      </c>
    </row>
    <row r="408" spans="1:8" ht="12.75" customHeight="1">
      <c r="A408" s="210" t="s">
        <v>1436</v>
      </c>
      <c r="B408" s="75">
        <v>3540555</v>
      </c>
      <c r="C408" s="75">
        <v>590000</v>
      </c>
      <c r="D408" s="75">
        <v>590000</v>
      </c>
      <c r="E408" s="211">
        <v>16.664054081916536</v>
      </c>
      <c r="F408" s="212">
        <v>100</v>
      </c>
      <c r="G408" s="75">
        <v>295000</v>
      </c>
      <c r="H408" s="75">
        <v>295000</v>
      </c>
    </row>
    <row r="409" spans="1:8" ht="12.75" customHeight="1">
      <c r="A409" s="69" t="s">
        <v>1468</v>
      </c>
      <c r="B409" s="71">
        <v>3540555</v>
      </c>
      <c r="C409" s="71">
        <v>590000</v>
      </c>
      <c r="D409" s="71">
        <v>548233</v>
      </c>
      <c r="E409" s="205">
        <v>15.484380273714148</v>
      </c>
      <c r="F409" s="208">
        <v>92.92084745762712</v>
      </c>
      <c r="G409" s="71">
        <v>295000</v>
      </c>
      <c r="H409" s="71">
        <v>256594</v>
      </c>
    </row>
    <row r="410" spans="1:8" ht="12.75" customHeight="1">
      <c r="A410" s="68" t="s">
        <v>1470</v>
      </c>
      <c r="B410" s="75">
        <v>3540555</v>
      </c>
      <c r="C410" s="75">
        <v>590000</v>
      </c>
      <c r="D410" s="75">
        <v>548233</v>
      </c>
      <c r="E410" s="211">
        <v>15.484380273714148</v>
      </c>
      <c r="F410" s="212">
        <v>92.92084745762712</v>
      </c>
      <c r="G410" s="75">
        <v>295000</v>
      </c>
      <c r="H410" s="75">
        <v>256594</v>
      </c>
    </row>
    <row r="411" spans="1:8" ht="12.75" customHeight="1">
      <c r="A411" s="68" t="s">
        <v>1442</v>
      </c>
      <c r="B411" s="75">
        <v>3540555</v>
      </c>
      <c r="C411" s="75">
        <v>590000</v>
      </c>
      <c r="D411" s="75">
        <v>548233</v>
      </c>
      <c r="E411" s="211">
        <v>15.484380273714148</v>
      </c>
      <c r="F411" s="212">
        <v>92.92084745762712</v>
      </c>
      <c r="G411" s="75">
        <v>295000</v>
      </c>
      <c r="H411" s="75">
        <v>256594</v>
      </c>
    </row>
    <row r="412" spans="1:8" ht="27" customHeight="1">
      <c r="A412" s="225" t="s">
        <v>1510</v>
      </c>
      <c r="B412" s="75"/>
      <c r="C412" s="75"/>
      <c r="D412" s="75"/>
      <c r="E412" s="211"/>
      <c r="F412" s="212"/>
      <c r="G412" s="75"/>
      <c r="H412" s="75"/>
    </row>
    <row r="413" spans="1:8" ht="12.75" customHeight="1">
      <c r="A413" s="207" t="s">
        <v>1435</v>
      </c>
      <c r="B413" s="71">
        <v>3310238</v>
      </c>
      <c r="C413" s="71">
        <v>457040</v>
      </c>
      <c r="D413" s="71">
        <v>142925</v>
      </c>
      <c r="E413" s="205">
        <v>4.317665376326415</v>
      </c>
      <c r="F413" s="208">
        <v>31.27187992298267</v>
      </c>
      <c r="G413" s="71">
        <v>63340</v>
      </c>
      <c r="H413" s="71">
        <v>79577</v>
      </c>
    </row>
    <row r="414" spans="1:8" ht="12.75" customHeight="1">
      <c r="A414" s="210" t="s">
        <v>1511</v>
      </c>
      <c r="B414" s="75">
        <v>1250296</v>
      </c>
      <c r="C414" s="75">
        <v>126688</v>
      </c>
      <c r="D414" s="75">
        <v>126688</v>
      </c>
      <c r="E414" s="211">
        <v>10.132640590708121</v>
      </c>
      <c r="F414" s="212">
        <v>100</v>
      </c>
      <c r="G414" s="75">
        <v>63340</v>
      </c>
      <c r="H414" s="75">
        <v>63340</v>
      </c>
    </row>
    <row r="415" spans="1:8" ht="12.75" customHeight="1">
      <c r="A415" s="68" t="s">
        <v>1512</v>
      </c>
      <c r="B415" s="75">
        <v>2059942</v>
      </c>
      <c r="C415" s="75">
        <v>330352</v>
      </c>
      <c r="D415" s="75">
        <v>16237</v>
      </c>
      <c r="E415" s="211">
        <v>0.7882260762681668</v>
      </c>
      <c r="F415" s="212">
        <v>4.915060299317092</v>
      </c>
      <c r="G415" s="75">
        <v>0</v>
      </c>
      <c r="H415" s="75">
        <v>16237</v>
      </c>
    </row>
    <row r="416" spans="1:8" ht="12.75" customHeight="1">
      <c r="A416" s="69" t="s">
        <v>1468</v>
      </c>
      <c r="B416" s="71">
        <v>3310238</v>
      </c>
      <c r="C416" s="71">
        <v>457040</v>
      </c>
      <c r="D416" s="71">
        <v>94701</v>
      </c>
      <c r="E416" s="205">
        <v>2.8608516970683078</v>
      </c>
      <c r="F416" s="208">
        <v>20.720505863819362</v>
      </c>
      <c r="G416" s="71">
        <v>63340</v>
      </c>
      <c r="H416" s="71">
        <v>62864</v>
      </c>
    </row>
    <row r="417" spans="1:8" ht="12.75" customHeight="1">
      <c r="A417" s="68" t="s">
        <v>1470</v>
      </c>
      <c r="B417" s="75">
        <v>3291390</v>
      </c>
      <c r="C417" s="75">
        <v>443540</v>
      </c>
      <c r="D417" s="75">
        <v>94567</v>
      </c>
      <c r="E417" s="211">
        <v>2.873163010156803</v>
      </c>
      <c r="F417" s="212">
        <v>21.32096316003066</v>
      </c>
      <c r="G417" s="75">
        <v>58340</v>
      </c>
      <c r="H417" s="75">
        <v>62804</v>
      </c>
    </row>
    <row r="418" spans="1:8" ht="12.75" customHeight="1">
      <c r="A418" s="68" t="s">
        <v>1442</v>
      </c>
      <c r="B418" s="75">
        <v>3233431</v>
      </c>
      <c r="C418" s="75">
        <v>433880</v>
      </c>
      <c r="D418" s="75">
        <v>87998</v>
      </c>
      <c r="E418" s="211">
        <v>2.7215054225681636</v>
      </c>
      <c r="F418" s="212">
        <v>20.281644694385545</v>
      </c>
      <c r="G418" s="75">
        <v>53510</v>
      </c>
      <c r="H418" s="75">
        <v>59229</v>
      </c>
    </row>
    <row r="419" spans="1:8" s="220" customFormat="1" ht="12.75" customHeight="1">
      <c r="A419" s="88" t="s">
        <v>1471</v>
      </c>
      <c r="B419" s="82">
        <v>226518</v>
      </c>
      <c r="C419" s="82">
        <v>38500</v>
      </c>
      <c r="D419" s="82">
        <v>27226</v>
      </c>
      <c r="E419" s="218">
        <v>12.019353870332601</v>
      </c>
      <c r="F419" s="226">
        <v>70.71688311688311</v>
      </c>
      <c r="G419" s="82">
        <v>19250</v>
      </c>
      <c r="H419" s="82">
        <v>14134</v>
      </c>
    </row>
    <row r="420" spans="1:8" ht="12.75" customHeight="1">
      <c r="A420" s="68" t="s">
        <v>1475</v>
      </c>
      <c r="B420" s="75">
        <v>57959</v>
      </c>
      <c r="C420" s="75">
        <v>9660</v>
      </c>
      <c r="D420" s="75">
        <v>6569</v>
      </c>
      <c r="E420" s="211">
        <v>11.33387394537518</v>
      </c>
      <c r="F420" s="212">
        <v>68.00207039337474</v>
      </c>
      <c r="G420" s="75">
        <v>4830</v>
      </c>
      <c r="H420" s="75">
        <v>3575</v>
      </c>
    </row>
    <row r="421" spans="1:8" ht="24.75" customHeight="1">
      <c r="A421" s="222" t="s">
        <v>1472</v>
      </c>
      <c r="B421" s="75">
        <v>57959</v>
      </c>
      <c r="C421" s="75">
        <v>9660</v>
      </c>
      <c r="D421" s="75">
        <v>6569</v>
      </c>
      <c r="E421" s="211">
        <v>11.33387394537518</v>
      </c>
      <c r="F421" s="212">
        <v>68.00207039337474</v>
      </c>
      <c r="G421" s="75">
        <v>4830</v>
      </c>
      <c r="H421" s="75">
        <v>3576</v>
      </c>
    </row>
    <row r="422" spans="1:8" ht="12.75">
      <c r="A422" s="68" t="s">
        <v>1451</v>
      </c>
      <c r="B422" s="75">
        <v>18848</v>
      </c>
      <c r="C422" s="75">
        <v>13500</v>
      </c>
      <c r="D422" s="75">
        <v>134</v>
      </c>
      <c r="E422" s="211">
        <v>0.7109507640067912</v>
      </c>
      <c r="F422" s="212">
        <v>0.9925925925925927</v>
      </c>
      <c r="G422" s="75">
        <v>5000</v>
      </c>
      <c r="H422" s="75">
        <v>60</v>
      </c>
    </row>
    <row r="423" spans="1:8" ht="12.75">
      <c r="A423" s="68" t="s">
        <v>1452</v>
      </c>
      <c r="B423" s="75">
        <v>18848</v>
      </c>
      <c r="C423" s="75">
        <v>13500</v>
      </c>
      <c r="D423" s="75">
        <v>134</v>
      </c>
      <c r="E423" s="211">
        <v>0.7109507640067912</v>
      </c>
      <c r="F423" s="212">
        <v>0.9925925925925927</v>
      </c>
      <c r="G423" s="75">
        <v>5000</v>
      </c>
      <c r="H423" s="75">
        <v>60</v>
      </c>
    </row>
    <row r="424" spans="1:8" ht="12.75" customHeight="1">
      <c r="A424" s="213" t="s">
        <v>1513</v>
      </c>
      <c r="B424" s="71"/>
      <c r="C424" s="71"/>
      <c r="D424" s="71"/>
      <c r="E424" s="205"/>
      <c r="F424" s="208"/>
      <c r="G424" s="71"/>
      <c r="H424" s="71"/>
    </row>
    <row r="425" spans="1:8" ht="12.75" customHeight="1">
      <c r="A425" s="207" t="s">
        <v>1435</v>
      </c>
      <c r="B425" s="71">
        <v>7560857</v>
      </c>
      <c r="C425" s="71">
        <v>1244485</v>
      </c>
      <c r="D425" s="71">
        <v>1218365</v>
      </c>
      <c r="E425" s="205">
        <v>16.114112461060962</v>
      </c>
      <c r="F425" s="208">
        <v>97.90113982892522</v>
      </c>
      <c r="G425" s="71">
        <v>622992</v>
      </c>
      <c r="H425" s="71">
        <v>610172</v>
      </c>
    </row>
    <row r="426" spans="1:8" ht="12.75" customHeight="1">
      <c r="A426" s="210" t="s">
        <v>1436</v>
      </c>
      <c r="B426" s="75">
        <v>7492333</v>
      </c>
      <c r="C426" s="75">
        <v>1217885</v>
      </c>
      <c r="D426" s="75">
        <v>1217885</v>
      </c>
      <c r="E426" s="211">
        <v>16.255083696893877</v>
      </c>
      <c r="F426" s="212">
        <v>100</v>
      </c>
      <c r="G426" s="75">
        <v>609692</v>
      </c>
      <c r="H426" s="75">
        <v>609692</v>
      </c>
    </row>
    <row r="427" spans="1:8" ht="14.25" customHeight="1">
      <c r="A427" s="210" t="s">
        <v>1438</v>
      </c>
      <c r="B427" s="75">
        <v>2024</v>
      </c>
      <c r="C427" s="75">
        <v>0</v>
      </c>
      <c r="D427" s="75">
        <v>480</v>
      </c>
      <c r="E427" s="211">
        <v>23.715415019762844</v>
      </c>
      <c r="F427" s="212">
        <v>0</v>
      </c>
      <c r="G427" s="75">
        <v>0</v>
      </c>
      <c r="H427" s="75">
        <v>480</v>
      </c>
    </row>
    <row r="428" spans="1:8" ht="14.25" customHeight="1">
      <c r="A428" s="68" t="s">
        <v>1512</v>
      </c>
      <c r="B428" s="75">
        <v>66500</v>
      </c>
      <c r="C428" s="75">
        <v>26600</v>
      </c>
      <c r="D428" s="75">
        <v>0</v>
      </c>
      <c r="E428" s="211">
        <v>0</v>
      </c>
      <c r="F428" s="212">
        <v>0</v>
      </c>
      <c r="G428" s="75">
        <v>13300</v>
      </c>
      <c r="H428" s="75">
        <v>0</v>
      </c>
    </row>
    <row r="429" spans="1:8" ht="12.75" customHeight="1">
      <c r="A429" s="69" t="s">
        <v>1468</v>
      </c>
      <c r="B429" s="71">
        <v>7560857</v>
      </c>
      <c r="C429" s="71">
        <v>1244485</v>
      </c>
      <c r="D429" s="71">
        <v>1194904</v>
      </c>
      <c r="E429" s="205">
        <v>15.803816948263933</v>
      </c>
      <c r="F429" s="208">
        <v>96.01594233759346</v>
      </c>
      <c r="G429" s="71">
        <v>622992</v>
      </c>
      <c r="H429" s="71">
        <v>592830</v>
      </c>
    </row>
    <row r="430" spans="1:8" ht="12.75" customHeight="1">
      <c r="A430" s="68" t="s">
        <v>1470</v>
      </c>
      <c r="B430" s="75">
        <v>7346207</v>
      </c>
      <c r="C430" s="75">
        <v>1225031</v>
      </c>
      <c r="D430" s="75">
        <v>1194366</v>
      </c>
      <c r="E430" s="211">
        <v>16.258267701958303</v>
      </c>
      <c r="F430" s="212">
        <v>97.49679804021287</v>
      </c>
      <c r="G430" s="75">
        <v>607188</v>
      </c>
      <c r="H430" s="75">
        <v>592675</v>
      </c>
    </row>
    <row r="431" spans="1:8" ht="12.75" customHeight="1">
      <c r="A431" s="68" t="s">
        <v>1442</v>
      </c>
      <c r="B431" s="75">
        <v>318368</v>
      </c>
      <c r="C431" s="75">
        <v>59150</v>
      </c>
      <c r="D431" s="75">
        <v>28485</v>
      </c>
      <c r="E431" s="211">
        <v>8.947193185244748</v>
      </c>
      <c r="F431" s="212">
        <v>48.15722738799662</v>
      </c>
      <c r="G431" s="75">
        <v>30400</v>
      </c>
      <c r="H431" s="75">
        <v>15887</v>
      </c>
    </row>
    <row r="432" spans="1:8" s="220" customFormat="1" ht="12.75" customHeight="1">
      <c r="A432" s="88" t="s">
        <v>1471</v>
      </c>
      <c r="B432" s="82">
        <v>117248</v>
      </c>
      <c r="C432" s="82">
        <v>15000</v>
      </c>
      <c r="D432" s="82">
        <v>10737</v>
      </c>
      <c r="E432" s="218">
        <v>9.157512281659388</v>
      </c>
      <c r="F432" s="226">
        <v>71.58</v>
      </c>
      <c r="G432" s="82">
        <v>7500</v>
      </c>
      <c r="H432" s="82">
        <v>5554</v>
      </c>
    </row>
    <row r="433" spans="1:8" ht="12.75" customHeight="1">
      <c r="A433" s="68" t="s">
        <v>1475</v>
      </c>
      <c r="B433" s="75">
        <v>7027839</v>
      </c>
      <c r="C433" s="75">
        <v>1165881</v>
      </c>
      <c r="D433" s="75">
        <v>1165881</v>
      </c>
      <c r="E433" s="211">
        <v>16.58946654867876</v>
      </c>
      <c r="F433" s="212">
        <v>100</v>
      </c>
      <c r="G433" s="75">
        <v>576788</v>
      </c>
      <c r="H433" s="75">
        <v>576788</v>
      </c>
    </row>
    <row r="434" spans="1:8" ht="24.75" customHeight="1">
      <c r="A434" s="222" t="s">
        <v>1472</v>
      </c>
      <c r="B434" s="75">
        <v>7027839</v>
      </c>
      <c r="C434" s="75">
        <v>1165881</v>
      </c>
      <c r="D434" s="75">
        <v>1165881</v>
      </c>
      <c r="E434" s="211">
        <v>16.58946654867876</v>
      </c>
      <c r="F434" s="212">
        <v>100</v>
      </c>
      <c r="G434" s="75">
        <v>576788</v>
      </c>
      <c r="H434" s="75">
        <v>576788</v>
      </c>
    </row>
    <row r="435" spans="1:8" ht="12.75" customHeight="1">
      <c r="A435" s="68" t="s">
        <v>1451</v>
      </c>
      <c r="B435" s="75">
        <v>214650</v>
      </c>
      <c r="C435" s="75">
        <v>19454</v>
      </c>
      <c r="D435" s="75">
        <v>538</v>
      </c>
      <c r="E435" s="211">
        <v>0.2506405776846028</v>
      </c>
      <c r="F435" s="212">
        <v>2.7654980980775163</v>
      </c>
      <c r="G435" s="75">
        <v>15804</v>
      </c>
      <c r="H435" s="75">
        <v>155</v>
      </c>
    </row>
    <row r="436" spans="1:8" ht="12.75" customHeight="1">
      <c r="A436" s="68" t="s">
        <v>1452</v>
      </c>
      <c r="B436" s="75">
        <v>14650</v>
      </c>
      <c r="C436" s="75">
        <v>3650</v>
      </c>
      <c r="D436" s="75">
        <v>538</v>
      </c>
      <c r="E436" s="211">
        <v>3.6723549488054603</v>
      </c>
      <c r="F436" s="212">
        <v>14.73972602739726</v>
      </c>
      <c r="G436" s="75">
        <v>0</v>
      </c>
      <c r="H436" s="75">
        <v>155</v>
      </c>
    </row>
    <row r="437" spans="1:8" ht="12.75">
      <c r="A437" s="68" t="s">
        <v>1453</v>
      </c>
      <c r="B437" s="75">
        <v>200000</v>
      </c>
      <c r="C437" s="75">
        <v>15804</v>
      </c>
      <c r="D437" s="75">
        <v>0</v>
      </c>
      <c r="E437" s="211">
        <v>0</v>
      </c>
      <c r="F437" s="212">
        <v>0</v>
      </c>
      <c r="G437" s="75">
        <v>15804</v>
      </c>
      <c r="H437" s="75">
        <v>0</v>
      </c>
    </row>
    <row r="438" spans="1:8" ht="12.75" customHeight="1">
      <c r="A438" s="225" t="s">
        <v>1514</v>
      </c>
      <c r="B438" s="75"/>
      <c r="C438" s="75"/>
      <c r="D438" s="75"/>
      <c r="E438" s="205"/>
      <c r="F438" s="208"/>
      <c r="G438" s="75"/>
      <c r="H438" s="75"/>
    </row>
    <row r="439" spans="1:8" ht="12.75" customHeight="1">
      <c r="A439" s="207" t="s">
        <v>1435</v>
      </c>
      <c r="B439" s="71">
        <v>157462</v>
      </c>
      <c r="C439" s="71">
        <v>23975</v>
      </c>
      <c r="D439" s="71">
        <v>23975</v>
      </c>
      <c r="E439" s="205">
        <v>15.225895771678246</v>
      </c>
      <c r="F439" s="208">
        <v>100</v>
      </c>
      <c r="G439" s="71">
        <v>11897</v>
      </c>
      <c r="H439" s="71">
        <v>11897</v>
      </c>
    </row>
    <row r="440" spans="1:8" ht="12.75" customHeight="1">
      <c r="A440" s="210" t="s">
        <v>1436</v>
      </c>
      <c r="B440" s="75">
        <v>157462</v>
      </c>
      <c r="C440" s="75">
        <v>23975</v>
      </c>
      <c r="D440" s="75">
        <v>23975</v>
      </c>
      <c r="E440" s="211">
        <v>15.225895771678246</v>
      </c>
      <c r="F440" s="212">
        <v>100</v>
      </c>
      <c r="G440" s="75">
        <v>11897</v>
      </c>
      <c r="H440" s="75">
        <v>11897</v>
      </c>
    </row>
    <row r="441" spans="1:8" ht="12.75" customHeight="1">
      <c r="A441" s="69" t="s">
        <v>1468</v>
      </c>
      <c r="B441" s="71">
        <v>157462</v>
      </c>
      <c r="C441" s="71">
        <v>23975</v>
      </c>
      <c r="D441" s="71">
        <v>23975</v>
      </c>
      <c r="E441" s="205">
        <v>15.225895771678246</v>
      </c>
      <c r="F441" s="208">
        <v>100</v>
      </c>
      <c r="G441" s="71">
        <v>11897</v>
      </c>
      <c r="H441" s="71">
        <v>11897</v>
      </c>
    </row>
    <row r="442" spans="1:8" ht="12.75" customHeight="1">
      <c r="A442" s="68" t="s">
        <v>1470</v>
      </c>
      <c r="B442" s="75">
        <v>149562</v>
      </c>
      <c r="C442" s="75">
        <v>23975</v>
      </c>
      <c r="D442" s="75">
        <v>23975</v>
      </c>
      <c r="E442" s="211">
        <v>16.03014134606384</v>
      </c>
      <c r="F442" s="212">
        <v>100</v>
      </c>
      <c r="G442" s="75">
        <v>11897</v>
      </c>
      <c r="H442" s="75">
        <v>11897</v>
      </c>
    </row>
    <row r="443" spans="1:8" ht="12.75" customHeight="1">
      <c r="A443" s="68" t="s">
        <v>1442</v>
      </c>
      <c r="B443" s="75">
        <v>149562</v>
      </c>
      <c r="C443" s="75">
        <v>23975</v>
      </c>
      <c r="D443" s="75">
        <v>23975</v>
      </c>
      <c r="E443" s="211">
        <v>16.03014134606384</v>
      </c>
      <c r="F443" s="212">
        <v>100</v>
      </c>
      <c r="G443" s="75">
        <v>11897</v>
      </c>
      <c r="H443" s="75">
        <v>11897</v>
      </c>
    </row>
    <row r="444" spans="1:8" s="220" customFormat="1" ht="12.75" customHeight="1">
      <c r="A444" s="88" t="s">
        <v>1471</v>
      </c>
      <c r="B444" s="82">
        <v>83819</v>
      </c>
      <c r="C444" s="82">
        <v>13019</v>
      </c>
      <c r="D444" s="82">
        <v>13503</v>
      </c>
      <c r="E444" s="218">
        <v>16.10971259499636</v>
      </c>
      <c r="F444" s="226">
        <v>103.71764344419694</v>
      </c>
      <c r="G444" s="82">
        <v>6419</v>
      </c>
      <c r="H444" s="82">
        <v>7000</v>
      </c>
    </row>
    <row r="445" spans="1:8" ht="12.75" customHeight="1">
      <c r="A445" s="68" t="s">
        <v>1451</v>
      </c>
      <c r="B445" s="75">
        <v>7900</v>
      </c>
      <c r="C445" s="75">
        <v>0</v>
      </c>
      <c r="D445" s="75">
        <v>0</v>
      </c>
      <c r="E445" s="211">
        <v>0</v>
      </c>
      <c r="F445" s="212">
        <v>0</v>
      </c>
      <c r="G445" s="75">
        <v>0</v>
      </c>
      <c r="H445" s="75">
        <v>0</v>
      </c>
    </row>
    <row r="446" spans="1:8" ht="12.75" customHeight="1">
      <c r="A446" s="68" t="s">
        <v>1452</v>
      </c>
      <c r="B446" s="75">
        <v>7900</v>
      </c>
      <c r="C446" s="75">
        <v>0</v>
      </c>
      <c r="D446" s="75">
        <v>0</v>
      </c>
      <c r="E446" s="211">
        <v>0</v>
      </c>
      <c r="F446" s="212">
        <v>0</v>
      </c>
      <c r="G446" s="75">
        <v>0</v>
      </c>
      <c r="H446" s="75">
        <v>0</v>
      </c>
    </row>
    <row r="447" spans="1:8" ht="25.5" customHeight="1">
      <c r="A447" s="225" t="s">
        <v>1515</v>
      </c>
      <c r="B447" s="75"/>
      <c r="C447" s="75"/>
      <c r="D447" s="75"/>
      <c r="E447" s="211"/>
      <c r="F447" s="212"/>
      <c r="G447" s="75"/>
      <c r="H447" s="75"/>
    </row>
    <row r="448" spans="1:8" ht="12.75" customHeight="1">
      <c r="A448" s="207" t="s">
        <v>1435</v>
      </c>
      <c r="B448" s="71">
        <v>5055641</v>
      </c>
      <c r="C448" s="71">
        <v>507789</v>
      </c>
      <c r="D448" s="71">
        <v>356037</v>
      </c>
      <c r="E448" s="205">
        <v>7.0423710860798865</v>
      </c>
      <c r="F448" s="208">
        <v>70.11514625169116</v>
      </c>
      <c r="G448" s="71">
        <v>320722</v>
      </c>
      <c r="H448" s="71">
        <v>176390</v>
      </c>
    </row>
    <row r="449" spans="1:8" ht="12.75">
      <c r="A449" s="210" t="s">
        <v>1436</v>
      </c>
      <c r="B449" s="75">
        <v>3137389</v>
      </c>
      <c r="C449" s="75">
        <v>346304</v>
      </c>
      <c r="D449" s="75">
        <v>346304</v>
      </c>
      <c r="E449" s="211">
        <v>11.03796819584693</v>
      </c>
      <c r="F449" s="212">
        <v>100</v>
      </c>
      <c r="G449" s="75">
        <v>172447</v>
      </c>
      <c r="H449" s="75">
        <v>172447</v>
      </c>
    </row>
    <row r="450" spans="1:8" ht="14.25" customHeight="1">
      <c r="A450" s="210" t="s">
        <v>1438</v>
      </c>
      <c r="B450" s="75">
        <v>156842</v>
      </c>
      <c r="C450" s="75">
        <v>26420</v>
      </c>
      <c r="D450" s="75">
        <v>9733</v>
      </c>
      <c r="E450" s="211">
        <v>6.205608191683351</v>
      </c>
      <c r="F450" s="212">
        <v>36.839515518546555</v>
      </c>
      <c r="G450" s="75">
        <v>13210</v>
      </c>
      <c r="H450" s="75">
        <v>3943</v>
      </c>
    </row>
    <row r="451" spans="1:8" ht="14.25" customHeight="1">
      <c r="A451" s="68" t="s">
        <v>1512</v>
      </c>
      <c r="B451" s="75">
        <v>1761410</v>
      </c>
      <c r="C451" s="75">
        <v>135065</v>
      </c>
      <c r="D451" s="75">
        <v>0</v>
      </c>
      <c r="E451" s="211">
        <v>0</v>
      </c>
      <c r="F451" s="212">
        <v>0</v>
      </c>
      <c r="G451" s="75">
        <v>135065</v>
      </c>
      <c r="H451" s="75">
        <v>0</v>
      </c>
    </row>
    <row r="452" spans="1:8" ht="12.75" customHeight="1">
      <c r="A452" s="69" t="s">
        <v>1468</v>
      </c>
      <c r="B452" s="71">
        <v>4981483</v>
      </c>
      <c r="C452" s="71">
        <v>500789</v>
      </c>
      <c r="D452" s="71">
        <v>221724</v>
      </c>
      <c r="E452" s="205">
        <v>4.450963698962738</v>
      </c>
      <c r="F452" s="208">
        <v>44.274934153905136</v>
      </c>
      <c r="G452" s="71">
        <v>316722</v>
      </c>
      <c r="H452" s="71">
        <v>144754</v>
      </c>
    </row>
    <row r="453" spans="1:8" ht="12.75" customHeight="1">
      <c r="A453" s="68" t="s">
        <v>1470</v>
      </c>
      <c r="B453" s="75">
        <v>4882797</v>
      </c>
      <c r="C453" s="75">
        <v>478999</v>
      </c>
      <c r="D453" s="75">
        <v>221177</v>
      </c>
      <c r="E453" s="211">
        <v>4.52971933914107</v>
      </c>
      <c r="F453" s="212">
        <v>46.174835438069806</v>
      </c>
      <c r="G453" s="75">
        <v>305032</v>
      </c>
      <c r="H453" s="75">
        <v>144207</v>
      </c>
    </row>
    <row r="454" spans="1:8" ht="12.75" customHeight="1">
      <c r="A454" s="68" t="s">
        <v>1442</v>
      </c>
      <c r="B454" s="75">
        <v>2307518</v>
      </c>
      <c r="C454" s="75">
        <v>413999</v>
      </c>
      <c r="D454" s="75">
        <v>161177</v>
      </c>
      <c r="E454" s="211">
        <v>6.98486425674686</v>
      </c>
      <c r="F454" s="212">
        <v>38.93173655008829</v>
      </c>
      <c r="G454" s="75">
        <v>270032</v>
      </c>
      <c r="H454" s="75">
        <v>114207</v>
      </c>
    </row>
    <row r="455" spans="1:8" s="220" customFormat="1" ht="12.75" customHeight="1">
      <c r="A455" s="88" t="s">
        <v>1471</v>
      </c>
      <c r="B455" s="82">
        <v>894164</v>
      </c>
      <c r="C455" s="82">
        <v>133848</v>
      </c>
      <c r="D455" s="82">
        <v>80694</v>
      </c>
      <c r="E455" s="218">
        <v>9.02451899204173</v>
      </c>
      <c r="F455" s="226">
        <v>60.28778913394298</v>
      </c>
      <c r="G455" s="82">
        <v>65924</v>
      </c>
      <c r="H455" s="82">
        <v>62570</v>
      </c>
    </row>
    <row r="456" spans="1:8" ht="12.75" customHeight="1">
      <c r="A456" s="68" t="s">
        <v>1444</v>
      </c>
      <c r="B456" s="75">
        <v>3107</v>
      </c>
      <c r="C456" s="75">
        <v>0</v>
      </c>
      <c r="D456" s="75">
        <v>0</v>
      </c>
      <c r="E456" s="211">
        <v>0</v>
      </c>
      <c r="F456" s="212">
        <v>0</v>
      </c>
      <c r="G456" s="75">
        <v>0</v>
      </c>
      <c r="H456" s="75">
        <v>0</v>
      </c>
    </row>
    <row r="457" spans="1:8" ht="12.75" customHeight="1">
      <c r="A457" s="68" t="s">
        <v>1475</v>
      </c>
      <c r="B457" s="75">
        <v>2572172</v>
      </c>
      <c r="C457" s="75">
        <v>65000</v>
      </c>
      <c r="D457" s="75">
        <v>60000</v>
      </c>
      <c r="E457" s="211">
        <v>2.332658935716585</v>
      </c>
      <c r="F457" s="212">
        <v>92.3076923076923</v>
      </c>
      <c r="G457" s="75">
        <v>35000</v>
      </c>
      <c r="H457" s="75">
        <v>30000</v>
      </c>
    </row>
    <row r="458" spans="1:8" ht="24.75" customHeight="1">
      <c r="A458" s="222" t="s">
        <v>1472</v>
      </c>
      <c r="B458" s="75">
        <v>2567172</v>
      </c>
      <c r="C458" s="75">
        <v>60000</v>
      </c>
      <c r="D458" s="75">
        <v>60000</v>
      </c>
      <c r="E458" s="211">
        <v>2.337202182011957</v>
      </c>
      <c r="F458" s="212">
        <v>100</v>
      </c>
      <c r="G458" s="75">
        <v>30000</v>
      </c>
      <c r="H458" s="75">
        <v>30000</v>
      </c>
    </row>
    <row r="459" spans="1:8" ht="24.75" customHeight="1">
      <c r="A459" s="222" t="s">
        <v>1505</v>
      </c>
      <c r="B459" s="75">
        <v>5000</v>
      </c>
      <c r="C459" s="75">
        <v>5000</v>
      </c>
      <c r="D459" s="75">
        <v>0</v>
      </c>
      <c r="E459" s="211">
        <v>0</v>
      </c>
      <c r="F459" s="212">
        <v>0</v>
      </c>
      <c r="G459" s="75">
        <v>5000</v>
      </c>
      <c r="H459" s="75">
        <v>0</v>
      </c>
    </row>
    <row r="460" spans="1:8" ht="12.75" customHeight="1">
      <c r="A460" s="68" t="s">
        <v>1451</v>
      </c>
      <c r="B460" s="75">
        <v>98686</v>
      </c>
      <c r="C460" s="75">
        <v>21790</v>
      </c>
      <c r="D460" s="75">
        <v>547</v>
      </c>
      <c r="E460" s="211">
        <v>0.5542832823298137</v>
      </c>
      <c r="F460" s="212">
        <v>2.5103258375401563</v>
      </c>
      <c r="G460" s="75">
        <v>11690</v>
      </c>
      <c r="H460" s="75">
        <v>547</v>
      </c>
    </row>
    <row r="461" spans="1:8" ht="12.75">
      <c r="A461" s="68" t="s">
        <v>1452</v>
      </c>
      <c r="B461" s="75">
        <v>98686</v>
      </c>
      <c r="C461" s="75">
        <v>21790</v>
      </c>
      <c r="D461" s="75">
        <v>547</v>
      </c>
      <c r="E461" s="211">
        <v>0.5542832823298137</v>
      </c>
      <c r="F461" s="212">
        <v>2.5103258375401563</v>
      </c>
      <c r="G461" s="75">
        <v>11690</v>
      </c>
      <c r="H461" s="75">
        <v>547</v>
      </c>
    </row>
    <row r="462" spans="1:8" ht="12.75">
      <c r="A462" s="69" t="s">
        <v>1456</v>
      </c>
      <c r="B462" s="75">
        <v>74158</v>
      </c>
      <c r="C462" s="75">
        <v>7000</v>
      </c>
      <c r="D462" s="75">
        <v>134313</v>
      </c>
      <c r="E462" s="223" t="s">
        <v>1110</v>
      </c>
      <c r="F462" s="224" t="s">
        <v>1110</v>
      </c>
      <c r="G462" s="75">
        <v>4000</v>
      </c>
      <c r="H462" s="75">
        <v>31636</v>
      </c>
    </row>
    <row r="463" spans="1:8" ht="38.25">
      <c r="A463" s="222" t="s">
        <v>1488</v>
      </c>
      <c r="B463" s="75">
        <v>-74158</v>
      </c>
      <c r="C463" s="75">
        <v>-7000</v>
      </c>
      <c r="D463" s="75">
        <v>-7000</v>
      </c>
      <c r="E463" s="223" t="s">
        <v>1110</v>
      </c>
      <c r="F463" s="224" t="s">
        <v>1110</v>
      </c>
      <c r="G463" s="75">
        <v>-4000</v>
      </c>
      <c r="H463" s="75">
        <v>-4000</v>
      </c>
    </row>
    <row r="464" spans="1:8" ht="12.75" customHeight="1">
      <c r="A464" s="225" t="s">
        <v>1516</v>
      </c>
      <c r="B464" s="75"/>
      <c r="C464" s="75"/>
      <c r="D464" s="75"/>
      <c r="E464" s="211"/>
      <c r="F464" s="212"/>
      <c r="G464" s="75"/>
      <c r="H464" s="75"/>
    </row>
    <row r="465" spans="1:8" ht="12.75" customHeight="1">
      <c r="A465" s="207" t="s">
        <v>1435</v>
      </c>
      <c r="B465" s="23">
        <v>137078267</v>
      </c>
      <c r="C465" s="23">
        <v>22867438</v>
      </c>
      <c r="D465" s="23">
        <v>22867438</v>
      </c>
      <c r="E465" s="205">
        <v>16.682030273989383</v>
      </c>
      <c r="F465" s="208">
        <v>100</v>
      </c>
      <c r="G465" s="23">
        <v>11767818</v>
      </c>
      <c r="H465" s="23">
        <v>11767818</v>
      </c>
    </row>
    <row r="466" spans="1:8" ht="12.75" customHeight="1">
      <c r="A466" s="210" t="s">
        <v>1436</v>
      </c>
      <c r="B466" s="229">
        <v>137078267</v>
      </c>
      <c r="C466" s="229">
        <v>22867438</v>
      </c>
      <c r="D466" s="229">
        <v>22867438</v>
      </c>
      <c r="E466" s="211">
        <v>16.682030273989383</v>
      </c>
      <c r="F466" s="212">
        <v>100</v>
      </c>
      <c r="G466" s="229">
        <v>11767818</v>
      </c>
      <c r="H466" s="229">
        <v>11767818</v>
      </c>
    </row>
    <row r="467" spans="1:8" ht="12.75" customHeight="1">
      <c r="A467" s="69" t="s">
        <v>1468</v>
      </c>
      <c r="B467" s="71">
        <v>137078267</v>
      </c>
      <c r="C467" s="71">
        <v>22867438</v>
      </c>
      <c r="D467" s="71">
        <v>22439257</v>
      </c>
      <c r="E467" s="205">
        <v>16.369667848222797</v>
      </c>
      <c r="F467" s="208">
        <v>98.12755149921037</v>
      </c>
      <c r="G467" s="71">
        <v>11767818</v>
      </c>
      <c r="H467" s="71">
        <v>11392423</v>
      </c>
    </row>
    <row r="468" spans="1:8" ht="12.75" customHeight="1">
      <c r="A468" s="68" t="s">
        <v>1470</v>
      </c>
      <c r="B468" s="75">
        <v>132412392</v>
      </c>
      <c r="C468" s="75">
        <v>22112728</v>
      </c>
      <c r="D468" s="75">
        <v>21992428</v>
      </c>
      <c r="E468" s="211">
        <v>16.609040640244608</v>
      </c>
      <c r="F468" s="212">
        <v>99.4559694308183</v>
      </c>
      <c r="G468" s="75">
        <v>11013108</v>
      </c>
      <c r="H468" s="75">
        <v>10945594</v>
      </c>
    </row>
    <row r="469" spans="1:8" ht="12.75" customHeight="1">
      <c r="A469" s="68" t="s">
        <v>1475</v>
      </c>
      <c r="B469" s="75">
        <v>132412392</v>
      </c>
      <c r="C469" s="75">
        <v>22112728</v>
      </c>
      <c r="D469" s="75">
        <v>21992428</v>
      </c>
      <c r="E469" s="211">
        <v>16.609040640244608</v>
      </c>
      <c r="F469" s="212">
        <v>99.4559694308183</v>
      </c>
      <c r="G469" s="75">
        <v>11013108</v>
      </c>
      <c r="H469" s="75">
        <v>10945594</v>
      </c>
    </row>
    <row r="470" spans="1:8" ht="12.75">
      <c r="A470" s="68" t="s">
        <v>1451</v>
      </c>
      <c r="B470" s="75">
        <v>4665875</v>
      </c>
      <c r="C470" s="75">
        <v>754710</v>
      </c>
      <c r="D470" s="75">
        <v>446829</v>
      </c>
      <c r="E470" s="211">
        <v>9.57653173306186</v>
      </c>
      <c r="F470" s="212">
        <v>0</v>
      </c>
      <c r="G470" s="75">
        <v>754710</v>
      </c>
      <c r="H470" s="75">
        <v>446829</v>
      </c>
    </row>
    <row r="471" spans="1:8" ht="12.75">
      <c r="A471" s="68" t="s">
        <v>1453</v>
      </c>
      <c r="B471" s="75">
        <v>4665875</v>
      </c>
      <c r="C471" s="75">
        <v>754710</v>
      </c>
      <c r="D471" s="75">
        <v>446829</v>
      </c>
      <c r="E471" s="211">
        <v>9.57653173306186</v>
      </c>
      <c r="F471" s="212">
        <v>0</v>
      </c>
      <c r="G471" s="75">
        <v>754710</v>
      </c>
      <c r="H471" s="75">
        <v>446829</v>
      </c>
    </row>
    <row r="472" spans="1:8" ht="12.75" customHeight="1">
      <c r="A472" s="225" t="s">
        <v>1517</v>
      </c>
      <c r="B472" s="75"/>
      <c r="C472" s="75"/>
      <c r="D472" s="75"/>
      <c r="E472" s="205"/>
      <c r="F472" s="208"/>
      <c r="G472" s="75"/>
      <c r="H472" s="75"/>
    </row>
    <row r="473" spans="1:8" ht="12.75" customHeight="1">
      <c r="A473" s="207" t="s">
        <v>1435</v>
      </c>
      <c r="B473" s="71">
        <v>7677897</v>
      </c>
      <c r="C473" s="71">
        <v>1493930</v>
      </c>
      <c r="D473" s="71">
        <v>1493930</v>
      </c>
      <c r="E473" s="205">
        <v>19.45754156379019</v>
      </c>
      <c r="F473" s="208">
        <v>100</v>
      </c>
      <c r="G473" s="71">
        <v>721963</v>
      </c>
      <c r="H473" s="71">
        <v>721963</v>
      </c>
    </row>
    <row r="474" spans="1:8" ht="12.75" customHeight="1">
      <c r="A474" s="210" t="s">
        <v>1518</v>
      </c>
      <c r="B474" s="75">
        <v>7677897</v>
      </c>
      <c r="C474" s="75">
        <v>1493930</v>
      </c>
      <c r="D474" s="75">
        <v>1493930</v>
      </c>
      <c r="E474" s="211">
        <v>19.45754156379019</v>
      </c>
      <c r="F474" s="212">
        <v>100</v>
      </c>
      <c r="G474" s="75">
        <v>721963</v>
      </c>
      <c r="H474" s="75">
        <v>721963</v>
      </c>
    </row>
    <row r="475" spans="1:8" ht="12.75" customHeight="1">
      <c r="A475" s="69" t="s">
        <v>1468</v>
      </c>
      <c r="B475" s="71">
        <v>7677897</v>
      </c>
      <c r="C475" s="71">
        <v>1493930</v>
      </c>
      <c r="D475" s="71">
        <v>1448110</v>
      </c>
      <c r="E475" s="205">
        <v>18.86076356585664</v>
      </c>
      <c r="F475" s="208">
        <v>96.9329218905839</v>
      </c>
      <c r="G475" s="71">
        <v>721963</v>
      </c>
      <c r="H475" s="71">
        <v>699053</v>
      </c>
    </row>
    <row r="476" spans="1:8" ht="12.75" customHeight="1">
      <c r="A476" s="68" t="s">
        <v>1470</v>
      </c>
      <c r="B476" s="75">
        <v>7677897</v>
      </c>
      <c r="C476" s="75">
        <v>1493930</v>
      </c>
      <c r="D476" s="75">
        <v>1448110</v>
      </c>
      <c r="E476" s="211">
        <v>18.86076356585664</v>
      </c>
      <c r="F476" s="212">
        <v>96.9329218905839</v>
      </c>
      <c r="G476" s="75">
        <v>721963</v>
      </c>
      <c r="H476" s="75">
        <v>699053</v>
      </c>
    </row>
    <row r="477" spans="1:8" ht="13.5" customHeight="1">
      <c r="A477" s="68" t="s">
        <v>1475</v>
      </c>
      <c r="B477" s="75">
        <v>7677897</v>
      </c>
      <c r="C477" s="75">
        <v>1493930</v>
      </c>
      <c r="D477" s="75">
        <v>1448110</v>
      </c>
      <c r="E477" s="211">
        <v>18.86076356585664</v>
      </c>
      <c r="F477" s="212">
        <v>96.9329218905839</v>
      </c>
      <c r="G477" s="75">
        <v>721963</v>
      </c>
      <c r="H477" s="75">
        <v>699053</v>
      </c>
    </row>
    <row r="478" spans="1:8" ht="24" customHeight="1">
      <c r="A478" s="222" t="s">
        <v>1472</v>
      </c>
      <c r="B478" s="75">
        <v>250000</v>
      </c>
      <c r="C478" s="75">
        <v>41660</v>
      </c>
      <c r="D478" s="75">
        <v>41660</v>
      </c>
      <c r="E478" s="211">
        <v>16.664</v>
      </c>
      <c r="F478" s="212">
        <v>100</v>
      </c>
      <c r="G478" s="75">
        <v>20830</v>
      </c>
      <c r="H478" s="75">
        <v>20830</v>
      </c>
    </row>
    <row r="479" spans="1:8" ht="15" customHeight="1">
      <c r="A479" s="230"/>
      <c r="B479" s="231"/>
      <c r="C479" s="231"/>
      <c r="D479" s="232"/>
      <c r="E479" s="233"/>
      <c r="F479" s="234"/>
      <c r="G479" s="231"/>
      <c r="H479" s="231"/>
    </row>
    <row r="480" spans="1:4" ht="12.75" customHeight="1">
      <c r="A480" s="36" t="s">
        <v>1519</v>
      </c>
      <c r="B480" s="235"/>
      <c r="C480" s="235"/>
      <c r="D480" s="235"/>
    </row>
    <row r="481" ht="12.75" customHeight="1"/>
    <row r="482" ht="12.75" customHeight="1"/>
    <row r="485" spans="1:8" ht="24.75" customHeight="1">
      <c r="A485" s="36" t="s">
        <v>1520</v>
      </c>
      <c r="B485" s="236"/>
      <c r="C485" s="236"/>
      <c r="D485" s="236"/>
      <c r="E485" s="237"/>
      <c r="F485" s="237"/>
      <c r="G485" s="235" t="s">
        <v>1521</v>
      </c>
      <c r="H485" s="236"/>
    </row>
    <row r="486" spans="1:8" ht="15" customHeight="1">
      <c r="A486" s="236"/>
      <c r="B486" s="236"/>
      <c r="C486" s="236"/>
      <c r="D486" s="236"/>
      <c r="E486" s="902"/>
      <c r="F486" s="902"/>
      <c r="G486" s="902"/>
      <c r="H486" s="236"/>
    </row>
    <row r="487" spans="1:8" ht="17.25" customHeight="1">
      <c r="A487" s="236"/>
      <c r="B487" s="236"/>
      <c r="C487" s="236"/>
      <c r="D487" s="236"/>
      <c r="E487" s="237"/>
      <c r="F487" s="237"/>
      <c r="G487" s="236"/>
      <c r="H487" s="236"/>
    </row>
    <row r="488" spans="1:8" ht="17.25" customHeight="1">
      <c r="A488" s="236" t="s">
        <v>1333</v>
      </c>
      <c r="B488" s="236"/>
      <c r="C488" s="236"/>
      <c r="D488" s="236"/>
      <c r="E488" s="237"/>
      <c r="F488" s="237"/>
      <c r="G488" s="236"/>
      <c r="H488" s="236"/>
    </row>
    <row r="489" spans="1:8" ht="17.25" customHeight="1">
      <c r="A489" s="236" t="s">
        <v>1151</v>
      </c>
      <c r="B489" s="236"/>
      <c r="C489" s="236"/>
      <c r="D489" s="236"/>
      <c r="E489" s="237"/>
      <c r="F489" s="237"/>
      <c r="G489" s="236"/>
      <c r="H489" s="236"/>
    </row>
  </sheetData>
  <mergeCells count="1">
    <mergeCell ref="E486:G486"/>
  </mergeCells>
  <printOptions/>
  <pageMargins left="0.9448818897637796" right="0.35433070866141736" top="0.5511811023622047" bottom="0.7480314960629921" header="0.5118110236220472" footer="0.5118110236220472"/>
  <pageSetup firstPageNumber="10" useFirstPageNumber="1" horizontalDpi="300" verticalDpi="300" orientation="portrait" paperSize="9" scale="79" r:id="rId1"/>
  <headerFooter alignWithMargins="0">
    <oddFooter>&amp;R&amp;P</oddFooter>
  </headerFooter>
  <rowBreaks count="8" manualBreakCount="8">
    <brk id="60" max="7" man="1"/>
    <brk id="111" max="7" man="1"/>
    <brk id="162" max="7" man="1"/>
    <brk id="216" max="7" man="1"/>
    <brk id="269" max="7" man="1"/>
    <brk id="324" max="7" man="1"/>
    <brk id="385" max="7" man="1"/>
    <brk id="440" max="7" man="1"/>
  </rowBreaks>
</worksheet>
</file>

<file path=xl/worksheets/sheet6.xml><?xml version="1.0" encoding="utf-8"?>
<worksheet xmlns="http://schemas.openxmlformats.org/spreadsheetml/2006/main" xmlns:r="http://schemas.openxmlformats.org/officeDocument/2006/relationships">
  <dimension ref="A1:I65"/>
  <sheetViews>
    <sheetView workbookViewId="0" topLeftCell="A1">
      <selection activeCell="C2" sqref="C2"/>
    </sheetView>
  </sheetViews>
  <sheetFormatPr defaultColWidth="9.140625" defaultRowHeight="12.75"/>
  <cols>
    <col min="1" max="1" width="8.28125" style="0" customWidth="1"/>
    <col min="2" max="2" width="34.57421875" style="0" customWidth="1"/>
    <col min="3" max="3" width="13.00390625" style="0" customWidth="1"/>
    <col min="4" max="5" width="12.140625" style="0" customWidth="1"/>
    <col min="6" max="6" width="7.7109375" style="0" customWidth="1"/>
    <col min="8" max="8" width="12.00390625" style="0" customWidth="1"/>
    <col min="9" max="9" width="12.57421875" style="0" customWidth="1"/>
  </cols>
  <sheetData>
    <row r="1" spans="1:9" s="240" customFormat="1" ht="12.75">
      <c r="A1" s="238"/>
      <c r="B1" s="93"/>
      <c r="C1" s="93"/>
      <c r="D1" s="93"/>
      <c r="E1" s="93"/>
      <c r="F1" s="93"/>
      <c r="G1" s="93"/>
      <c r="H1" s="93"/>
      <c r="I1" s="239" t="s">
        <v>1522</v>
      </c>
    </row>
    <row r="2" spans="1:9" s="240" customFormat="1" ht="15.75">
      <c r="A2" s="238"/>
      <c r="B2" s="93"/>
      <c r="D2" s="95" t="s">
        <v>1523</v>
      </c>
      <c r="E2" s="93"/>
      <c r="F2" s="93"/>
      <c r="G2" s="93"/>
      <c r="H2" s="93"/>
      <c r="I2" s="93"/>
    </row>
    <row r="3" spans="1:9" ht="15.75">
      <c r="A3" s="238"/>
      <c r="B3" s="241"/>
      <c r="C3" s="241"/>
      <c r="D3" s="241"/>
      <c r="E3" s="241"/>
      <c r="F3" s="241"/>
      <c r="G3" s="241"/>
      <c r="H3" s="241"/>
      <c r="I3" s="241"/>
    </row>
    <row r="4" spans="1:9" s="243" customFormat="1" ht="15.75">
      <c r="A4" s="242"/>
      <c r="C4" s="96"/>
      <c r="D4" s="96" t="s">
        <v>1524</v>
      </c>
      <c r="E4" s="96"/>
      <c r="F4" s="96"/>
      <c r="G4" s="96"/>
      <c r="H4" s="96"/>
      <c r="I4" s="96"/>
    </row>
    <row r="5" spans="1:9" s="240" customFormat="1" ht="18" customHeight="1">
      <c r="A5" s="238"/>
      <c r="B5" s="141" t="s">
        <v>1525</v>
      </c>
      <c r="D5" s="95" t="s">
        <v>1526</v>
      </c>
      <c r="E5" s="141"/>
      <c r="F5" s="141"/>
      <c r="G5" s="141"/>
      <c r="H5" s="141"/>
      <c r="I5" s="93"/>
    </row>
    <row r="6" spans="1:9" ht="15.75">
      <c r="A6" s="238"/>
      <c r="B6" s="244"/>
      <c r="C6" s="93"/>
      <c r="D6" s="93"/>
      <c r="E6" s="93"/>
      <c r="F6" s="93"/>
      <c r="G6" s="93"/>
      <c r="H6" s="95"/>
      <c r="I6" s="93"/>
    </row>
    <row r="7" spans="1:9" s="240" customFormat="1" ht="12.75">
      <c r="A7" s="238"/>
      <c r="B7" s="93"/>
      <c r="C7" s="93"/>
      <c r="D7" s="93"/>
      <c r="E7" s="93"/>
      <c r="F7" s="93"/>
      <c r="G7" s="93"/>
      <c r="H7" s="93"/>
      <c r="I7" s="239" t="s">
        <v>1156</v>
      </c>
    </row>
    <row r="8" spans="1:9" s="240" customFormat="1" ht="89.25">
      <c r="A8" s="98" t="s">
        <v>1527</v>
      </c>
      <c r="B8" s="98" t="s">
        <v>1256</v>
      </c>
      <c r="C8" s="98" t="s">
        <v>1157</v>
      </c>
      <c r="D8" s="98" t="s">
        <v>1430</v>
      </c>
      <c r="E8" s="98" t="s">
        <v>1158</v>
      </c>
      <c r="F8" s="98" t="s">
        <v>1528</v>
      </c>
      <c r="G8" s="98" t="s">
        <v>1529</v>
      </c>
      <c r="H8" s="98" t="s">
        <v>1433</v>
      </c>
      <c r="I8" s="98" t="s">
        <v>1258</v>
      </c>
    </row>
    <row r="9" spans="1:9" s="240" customFormat="1" ht="12.75">
      <c r="A9" s="110">
        <v>1</v>
      </c>
      <c r="B9" s="98">
        <v>2</v>
      </c>
      <c r="C9" s="98">
        <v>3</v>
      </c>
      <c r="D9" s="98">
        <v>4</v>
      </c>
      <c r="E9" s="98">
        <v>5</v>
      </c>
      <c r="F9" s="98">
        <v>6</v>
      </c>
      <c r="G9" s="98">
        <v>7</v>
      </c>
      <c r="H9" s="98">
        <v>8</v>
      </c>
      <c r="I9" s="98">
        <v>9</v>
      </c>
    </row>
    <row r="10" spans="1:9" s="240" customFormat="1" ht="12.75">
      <c r="A10" s="110"/>
      <c r="B10" s="245" t="s">
        <v>1530</v>
      </c>
      <c r="C10" s="103">
        <v>1327060378</v>
      </c>
      <c r="D10" s="22" t="s">
        <v>1110</v>
      </c>
      <c r="E10" s="103">
        <v>184110132</v>
      </c>
      <c r="F10" s="246">
        <v>13.873530929879063</v>
      </c>
      <c r="G10" s="247" t="s">
        <v>1110</v>
      </c>
      <c r="H10" s="248" t="s">
        <v>1110</v>
      </c>
      <c r="I10" s="103">
        <v>85517315</v>
      </c>
    </row>
    <row r="11" spans="1:9" s="240" customFormat="1" ht="12.75" customHeight="1">
      <c r="A11" s="110"/>
      <c r="B11" s="249" t="s">
        <v>1531</v>
      </c>
      <c r="C11" s="103">
        <v>1518725577</v>
      </c>
      <c r="D11" s="103">
        <v>229152483</v>
      </c>
      <c r="E11" s="103">
        <v>209907305</v>
      </c>
      <c r="F11" s="246">
        <v>13.821279379164627</v>
      </c>
      <c r="G11" s="250">
        <v>91.60158434765903</v>
      </c>
      <c r="H11" s="103">
        <v>112953734</v>
      </c>
      <c r="I11" s="103">
        <v>105868488</v>
      </c>
    </row>
    <row r="12" spans="1:9" s="240" customFormat="1" ht="12.75" customHeight="1">
      <c r="A12" s="110"/>
      <c r="B12" s="249" t="s">
        <v>1532</v>
      </c>
      <c r="C12" s="109">
        <v>1293769683</v>
      </c>
      <c r="D12" s="109">
        <v>189980626</v>
      </c>
      <c r="E12" s="109">
        <v>189980626</v>
      </c>
      <c r="F12" s="250">
        <v>14.684269425719723</v>
      </c>
      <c r="G12" s="250">
        <v>100</v>
      </c>
      <c r="H12" s="109">
        <v>95509466</v>
      </c>
      <c r="I12" s="109">
        <v>95509466</v>
      </c>
    </row>
    <row r="13" spans="1:9" s="240" customFormat="1" ht="12" customHeight="1">
      <c r="A13" s="110"/>
      <c r="B13" s="249" t="s">
        <v>1533</v>
      </c>
      <c r="C13" s="109">
        <v>1144427</v>
      </c>
      <c r="D13" s="109">
        <v>296022</v>
      </c>
      <c r="E13" s="109">
        <v>175679</v>
      </c>
      <c r="F13" s="250">
        <v>15.350826221331722</v>
      </c>
      <c r="G13" s="250">
        <v>59.34660261737304</v>
      </c>
      <c r="H13" s="109">
        <v>119553</v>
      </c>
      <c r="I13" s="109">
        <v>157332</v>
      </c>
    </row>
    <row r="14" spans="1:9" s="240" customFormat="1" ht="12.75" customHeight="1">
      <c r="A14" s="110"/>
      <c r="B14" s="249" t="s">
        <v>1534</v>
      </c>
      <c r="C14" s="109">
        <v>89190409</v>
      </c>
      <c r="D14" s="109">
        <v>16241803</v>
      </c>
      <c r="E14" s="109">
        <v>16935155</v>
      </c>
      <c r="F14" s="250">
        <v>18.987641372964216</v>
      </c>
      <c r="G14" s="250">
        <v>104.26893492058733</v>
      </c>
      <c r="H14" s="109">
        <v>7063553</v>
      </c>
      <c r="I14" s="109">
        <v>9199431</v>
      </c>
    </row>
    <row r="15" spans="1:9" s="240" customFormat="1" ht="12.75" customHeight="1">
      <c r="A15" s="110"/>
      <c r="B15" s="249" t="s">
        <v>1535</v>
      </c>
      <c r="C15" s="109">
        <v>134621058</v>
      </c>
      <c r="D15" s="109">
        <v>22634032</v>
      </c>
      <c r="E15" s="109">
        <v>2815845</v>
      </c>
      <c r="F15" s="250">
        <v>2.0916824171742876</v>
      </c>
      <c r="G15" s="250">
        <v>12.440757351584553</v>
      </c>
      <c r="H15" s="109">
        <v>10261162</v>
      </c>
      <c r="I15" s="109">
        <v>1002259</v>
      </c>
    </row>
    <row r="16" spans="1:9" s="240" customFormat="1" ht="12.75" customHeight="1">
      <c r="A16" s="110"/>
      <c r="B16" s="245" t="s">
        <v>1536</v>
      </c>
      <c r="C16" s="103">
        <v>1507988504</v>
      </c>
      <c r="D16" s="103">
        <v>227930138</v>
      </c>
      <c r="E16" s="103">
        <v>182597467</v>
      </c>
      <c r="F16" s="246">
        <v>12.108677653420626</v>
      </c>
      <c r="G16" s="246">
        <v>80.11115537516149</v>
      </c>
      <c r="H16" s="103">
        <v>112745810</v>
      </c>
      <c r="I16" s="103">
        <v>99046597</v>
      </c>
    </row>
    <row r="17" spans="1:9" s="240" customFormat="1" ht="24.75" customHeight="1">
      <c r="A17" s="110"/>
      <c r="B17" s="131" t="s">
        <v>1537</v>
      </c>
      <c r="C17" s="103">
        <v>1343148247</v>
      </c>
      <c r="D17" s="103">
        <v>204014966</v>
      </c>
      <c r="E17" s="103">
        <v>171583486</v>
      </c>
      <c r="F17" s="246">
        <v>12.774724337633</v>
      </c>
      <c r="G17" s="246">
        <v>84.10338190581568</v>
      </c>
      <c r="H17" s="103">
        <v>100717551</v>
      </c>
      <c r="I17" s="103">
        <v>91195207</v>
      </c>
    </row>
    <row r="18" spans="1:9" s="240" customFormat="1" ht="12.75" customHeight="1">
      <c r="A18" s="251">
        <v>1000</v>
      </c>
      <c r="B18" s="105" t="s">
        <v>1538</v>
      </c>
      <c r="C18" s="103">
        <v>569243827</v>
      </c>
      <c r="D18" s="103">
        <v>91588751</v>
      </c>
      <c r="E18" s="103">
        <v>75696306</v>
      </c>
      <c r="F18" s="246">
        <v>13.297694662572072</v>
      </c>
      <c r="G18" s="246">
        <v>82.64803829457179</v>
      </c>
      <c r="H18" s="103">
        <v>45748688</v>
      </c>
      <c r="I18" s="103">
        <v>40494997</v>
      </c>
    </row>
    <row r="19" spans="1:9" s="240" customFormat="1" ht="12.75" customHeight="1">
      <c r="A19" s="110">
        <v>1100</v>
      </c>
      <c r="B19" s="252" t="s">
        <v>1539</v>
      </c>
      <c r="C19" s="109">
        <v>256011859</v>
      </c>
      <c r="D19" s="109">
        <v>38789474</v>
      </c>
      <c r="E19" s="109">
        <v>35598253</v>
      </c>
      <c r="F19" s="250">
        <v>13.904923443409706</v>
      </c>
      <c r="G19" s="250">
        <v>91.77297170876821</v>
      </c>
      <c r="H19" s="109">
        <v>19557000</v>
      </c>
      <c r="I19" s="109">
        <v>18670896</v>
      </c>
    </row>
    <row r="20" spans="1:9" s="240" customFormat="1" ht="25.5" customHeight="1">
      <c r="A20" s="110">
        <v>1200</v>
      </c>
      <c r="B20" s="117" t="s">
        <v>1540</v>
      </c>
      <c r="C20" s="25" t="s">
        <v>1110</v>
      </c>
      <c r="D20" s="25" t="s">
        <v>1110</v>
      </c>
      <c r="E20" s="109">
        <v>8469219</v>
      </c>
      <c r="F20" s="25" t="s">
        <v>1110</v>
      </c>
      <c r="G20" s="25" t="s">
        <v>1110</v>
      </c>
      <c r="H20" s="25" t="s">
        <v>1110</v>
      </c>
      <c r="I20" s="109">
        <v>4154992</v>
      </c>
    </row>
    <row r="21" spans="1:9" s="240" customFormat="1" ht="51" customHeight="1">
      <c r="A21" s="253" t="s">
        <v>1541</v>
      </c>
      <c r="B21" s="254" t="s">
        <v>1542</v>
      </c>
      <c r="C21" s="25" t="s">
        <v>1110</v>
      </c>
      <c r="D21" s="25" t="s">
        <v>1110</v>
      </c>
      <c r="E21" s="109">
        <v>29433501</v>
      </c>
      <c r="F21" s="25" t="s">
        <v>1110</v>
      </c>
      <c r="G21" s="108" t="s">
        <v>1110</v>
      </c>
      <c r="H21" s="25" t="s">
        <v>1110</v>
      </c>
      <c r="I21" s="109">
        <v>16355302</v>
      </c>
    </row>
    <row r="22" spans="1:9" s="240" customFormat="1" ht="27.75" customHeight="1">
      <c r="A22" s="253" t="s">
        <v>1543</v>
      </c>
      <c r="B22" s="254" t="s">
        <v>1544</v>
      </c>
      <c r="C22" s="25" t="s">
        <v>1110</v>
      </c>
      <c r="D22" s="25" t="s">
        <v>1110</v>
      </c>
      <c r="E22" s="109">
        <v>1501250</v>
      </c>
      <c r="F22" s="25" t="s">
        <v>1110</v>
      </c>
      <c r="G22" s="108" t="s">
        <v>1110</v>
      </c>
      <c r="H22" s="25" t="s">
        <v>1110</v>
      </c>
      <c r="I22" s="109">
        <v>748768</v>
      </c>
    </row>
    <row r="23" spans="1:9" s="240" customFormat="1" ht="12.75" customHeight="1">
      <c r="A23" s="253">
        <v>1800</v>
      </c>
      <c r="B23" s="117" t="s">
        <v>1545</v>
      </c>
      <c r="C23" s="25" t="s">
        <v>1110</v>
      </c>
      <c r="D23" s="25" t="s">
        <v>1110</v>
      </c>
      <c r="E23" s="109">
        <v>694083</v>
      </c>
      <c r="F23" s="25" t="s">
        <v>1110</v>
      </c>
      <c r="G23" s="108" t="s">
        <v>1110</v>
      </c>
      <c r="H23" s="25" t="s">
        <v>1110</v>
      </c>
      <c r="I23" s="109">
        <v>565039</v>
      </c>
    </row>
    <row r="24" spans="1:9" s="240" customFormat="1" ht="27" customHeight="1">
      <c r="A24" s="255">
        <v>2000</v>
      </c>
      <c r="B24" s="256" t="s">
        <v>1546</v>
      </c>
      <c r="C24" s="103">
        <v>58593674</v>
      </c>
      <c r="D24" s="20">
        <v>10588423</v>
      </c>
      <c r="E24" s="103">
        <v>9887033</v>
      </c>
      <c r="F24" s="246">
        <v>16.873891539895585</v>
      </c>
      <c r="G24" s="246">
        <v>93.3758785420643</v>
      </c>
      <c r="H24" s="103">
        <v>6132325</v>
      </c>
      <c r="I24" s="103">
        <v>5598695</v>
      </c>
    </row>
    <row r="25" spans="1:9" s="240" customFormat="1" ht="12.75" customHeight="1">
      <c r="A25" s="110"/>
      <c r="B25" s="117" t="s">
        <v>1547</v>
      </c>
      <c r="C25" s="25" t="s">
        <v>1110</v>
      </c>
      <c r="D25" s="25" t="s">
        <v>1110</v>
      </c>
      <c r="E25" s="109">
        <v>9261565</v>
      </c>
      <c r="F25" s="25" t="s">
        <v>1110</v>
      </c>
      <c r="G25" s="25" t="s">
        <v>1110</v>
      </c>
      <c r="H25" s="25" t="s">
        <v>1110</v>
      </c>
      <c r="I25" s="109">
        <v>5254541</v>
      </c>
    </row>
    <row r="26" spans="1:9" s="240" customFormat="1" ht="12.75" customHeight="1">
      <c r="A26" s="110"/>
      <c r="B26" s="117" t="s">
        <v>1548</v>
      </c>
      <c r="C26" s="25" t="s">
        <v>1110</v>
      </c>
      <c r="D26" s="25" t="s">
        <v>1110</v>
      </c>
      <c r="E26" s="109">
        <v>625468</v>
      </c>
      <c r="F26" s="25" t="s">
        <v>1110</v>
      </c>
      <c r="G26" s="25" t="s">
        <v>1110</v>
      </c>
      <c r="H26" s="25" t="s">
        <v>1110</v>
      </c>
      <c r="I26" s="109">
        <v>344154</v>
      </c>
    </row>
    <row r="27" spans="1:9" s="240" customFormat="1" ht="12.75" customHeight="1">
      <c r="A27" s="251">
        <v>3000</v>
      </c>
      <c r="B27" s="257" t="s">
        <v>1549</v>
      </c>
      <c r="C27" s="20">
        <v>715310746</v>
      </c>
      <c r="D27" s="20">
        <v>101837792</v>
      </c>
      <c r="E27" s="103">
        <v>86000147</v>
      </c>
      <c r="F27" s="246">
        <v>12.022767375005996</v>
      </c>
      <c r="G27" s="246">
        <v>84.44816537263495</v>
      </c>
      <c r="H27" s="103">
        <v>48836538</v>
      </c>
      <c r="I27" s="103">
        <v>45101515</v>
      </c>
    </row>
    <row r="28" spans="1:9" s="240" customFormat="1" ht="12.75" customHeight="1">
      <c r="A28" s="110">
        <v>3100</v>
      </c>
      <c r="B28" s="258" t="s">
        <v>1550</v>
      </c>
      <c r="C28" s="25" t="s">
        <v>1110</v>
      </c>
      <c r="D28" s="25" t="s">
        <v>1110</v>
      </c>
      <c r="E28" s="109">
        <v>4314313</v>
      </c>
      <c r="F28" s="25" t="s">
        <v>1110</v>
      </c>
      <c r="G28" s="25" t="s">
        <v>1110</v>
      </c>
      <c r="H28" s="25" t="s">
        <v>1110</v>
      </c>
      <c r="I28" s="109">
        <v>1248067</v>
      </c>
    </row>
    <row r="29" spans="1:9" s="240" customFormat="1" ht="12.75" customHeight="1">
      <c r="A29" s="110">
        <v>3200</v>
      </c>
      <c r="B29" s="258" t="s">
        <v>1551</v>
      </c>
      <c r="C29" s="29">
        <v>168074060</v>
      </c>
      <c r="D29" s="25" t="s">
        <v>1110</v>
      </c>
      <c r="E29" s="109">
        <v>26765388</v>
      </c>
      <c r="F29" s="25"/>
      <c r="G29" s="25" t="s">
        <v>1110</v>
      </c>
      <c r="H29" s="25" t="s">
        <v>1110</v>
      </c>
      <c r="I29" s="109">
        <v>13357884</v>
      </c>
    </row>
    <row r="30" spans="1:9" s="240" customFormat="1" ht="12.75" customHeight="1">
      <c r="A30" s="110">
        <v>3300</v>
      </c>
      <c r="B30" s="258" t="s">
        <v>1552</v>
      </c>
      <c r="C30" s="109">
        <v>8523035</v>
      </c>
      <c r="D30" s="25" t="s">
        <v>1110</v>
      </c>
      <c r="E30" s="109">
        <v>1406450</v>
      </c>
      <c r="F30" s="108"/>
      <c r="G30" s="108" t="s">
        <v>1110</v>
      </c>
      <c r="H30" s="25" t="s">
        <v>1110</v>
      </c>
      <c r="I30" s="109">
        <v>678223</v>
      </c>
    </row>
    <row r="31" spans="1:9" s="240" customFormat="1" ht="26.25" customHeight="1">
      <c r="A31" s="110">
        <v>3400</v>
      </c>
      <c r="B31" s="249" t="s">
        <v>1553</v>
      </c>
      <c r="C31" s="29">
        <v>272051269</v>
      </c>
      <c r="D31" s="29">
        <v>44656188</v>
      </c>
      <c r="E31" s="109">
        <v>34971125</v>
      </c>
      <c r="F31" s="250">
        <v>12.854608298114572</v>
      </c>
      <c r="G31" s="250">
        <v>78.31193517906185</v>
      </c>
      <c r="H31" s="109">
        <v>22071157</v>
      </c>
      <c r="I31" s="109">
        <v>20683163</v>
      </c>
    </row>
    <row r="32" spans="1:9" s="240" customFormat="1" ht="12.75" customHeight="1">
      <c r="A32" s="110"/>
      <c r="B32" s="259" t="s">
        <v>1554</v>
      </c>
      <c r="C32" s="116">
        <v>10079400</v>
      </c>
      <c r="D32" s="25" t="s">
        <v>1110</v>
      </c>
      <c r="E32" s="26">
        <v>1675492</v>
      </c>
      <c r="F32" s="108" t="s">
        <v>1110</v>
      </c>
      <c r="G32" s="108" t="s">
        <v>1110</v>
      </c>
      <c r="H32" s="25" t="s">
        <v>1110</v>
      </c>
      <c r="I32" s="116">
        <v>836346</v>
      </c>
    </row>
    <row r="33" spans="1:9" s="240" customFormat="1" ht="12.75" customHeight="1">
      <c r="A33" s="110">
        <v>3500</v>
      </c>
      <c r="B33" s="249" t="s">
        <v>1555</v>
      </c>
      <c r="C33" s="29">
        <v>97336010</v>
      </c>
      <c r="D33" s="29">
        <v>16124189</v>
      </c>
      <c r="E33" s="29">
        <v>15078898</v>
      </c>
      <c r="F33" s="250">
        <v>15.49159247435764</v>
      </c>
      <c r="G33" s="250">
        <v>93.51724914660824</v>
      </c>
      <c r="H33" s="109">
        <v>8143575</v>
      </c>
      <c r="I33" s="109">
        <v>7736929</v>
      </c>
    </row>
    <row r="34" spans="1:9" s="240" customFormat="1" ht="12.75" customHeight="1">
      <c r="A34" s="110"/>
      <c r="B34" s="259" t="s">
        <v>1556</v>
      </c>
      <c r="C34" s="25" t="s">
        <v>1110</v>
      </c>
      <c r="D34" s="25" t="s">
        <v>1110</v>
      </c>
      <c r="E34" s="116">
        <v>616795</v>
      </c>
      <c r="F34" s="25" t="s">
        <v>1110</v>
      </c>
      <c r="G34" s="25" t="s">
        <v>1110</v>
      </c>
      <c r="H34" s="25" t="s">
        <v>1110</v>
      </c>
      <c r="I34" s="109">
        <v>370201</v>
      </c>
    </row>
    <row r="35" spans="1:9" s="240" customFormat="1" ht="12.75" customHeight="1">
      <c r="A35" s="110"/>
      <c r="B35" s="259" t="s">
        <v>1557</v>
      </c>
      <c r="C35" s="25" t="s">
        <v>1110</v>
      </c>
      <c r="D35" s="25" t="s">
        <v>1110</v>
      </c>
      <c r="E35" s="116">
        <v>10339838</v>
      </c>
      <c r="F35" s="25" t="s">
        <v>1110</v>
      </c>
      <c r="G35" s="25" t="s">
        <v>1110</v>
      </c>
      <c r="H35" s="25" t="s">
        <v>1110</v>
      </c>
      <c r="I35" s="109">
        <v>5287950</v>
      </c>
    </row>
    <row r="36" spans="1:9" s="240" customFormat="1" ht="12.75" customHeight="1">
      <c r="A36" s="110"/>
      <c r="B36" s="259" t="s">
        <v>1558</v>
      </c>
      <c r="C36" s="25" t="s">
        <v>1110</v>
      </c>
      <c r="D36" s="25" t="s">
        <v>1110</v>
      </c>
      <c r="E36" s="116">
        <v>1204582</v>
      </c>
      <c r="F36" s="25" t="s">
        <v>1110</v>
      </c>
      <c r="G36" s="25" t="s">
        <v>1110</v>
      </c>
      <c r="H36" s="25" t="s">
        <v>1110</v>
      </c>
      <c r="I36" s="109">
        <v>596835</v>
      </c>
    </row>
    <row r="37" spans="1:9" s="240" customFormat="1" ht="12.75" customHeight="1">
      <c r="A37" s="110"/>
      <c r="B37" s="259" t="s">
        <v>1559</v>
      </c>
      <c r="C37" s="25" t="s">
        <v>1110</v>
      </c>
      <c r="D37" s="25" t="s">
        <v>1110</v>
      </c>
      <c r="E37" s="116">
        <v>2917683</v>
      </c>
      <c r="F37" s="25" t="s">
        <v>1110</v>
      </c>
      <c r="G37" s="25" t="s">
        <v>1110</v>
      </c>
      <c r="H37" s="25" t="s">
        <v>1110</v>
      </c>
      <c r="I37" s="109">
        <v>1481943</v>
      </c>
    </row>
    <row r="38" spans="1:9" s="240" customFormat="1" ht="12.75" customHeight="1">
      <c r="A38" s="260">
        <v>3600</v>
      </c>
      <c r="B38" s="249" t="s">
        <v>1560</v>
      </c>
      <c r="C38" s="109">
        <v>8881952</v>
      </c>
      <c r="D38" s="109">
        <v>873703</v>
      </c>
      <c r="E38" s="109">
        <v>577593</v>
      </c>
      <c r="F38" s="250">
        <v>6.502996188225291</v>
      </c>
      <c r="G38" s="250">
        <v>66.10862043509064</v>
      </c>
      <c r="H38" s="109">
        <v>298165</v>
      </c>
      <c r="I38" s="109">
        <v>172656</v>
      </c>
    </row>
    <row r="39" spans="1:9" s="240" customFormat="1" ht="25.5" customHeight="1">
      <c r="A39" s="261">
        <v>3700</v>
      </c>
      <c r="B39" s="249" t="s">
        <v>1561</v>
      </c>
      <c r="C39" s="109">
        <v>14559150</v>
      </c>
      <c r="D39" s="25" t="s">
        <v>1110</v>
      </c>
      <c r="E39" s="109">
        <v>2291628</v>
      </c>
      <c r="F39" s="108" t="s">
        <v>1110</v>
      </c>
      <c r="G39" s="108" t="s">
        <v>1110</v>
      </c>
      <c r="H39" s="25" t="s">
        <v>1110</v>
      </c>
      <c r="I39" s="109">
        <v>1145619</v>
      </c>
    </row>
    <row r="40" spans="1:9" s="240" customFormat="1" ht="38.25" customHeight="1">
      <c r="A40" s="262">
        <v>3720</v>
      </c>
      <c r="B40" s="259" t="s">
        <v>1562</v>
      </c>
      <c r="C40" s="109">
        <v>14559150</v>
      </c>
      <c r="D40" s="25" t="s">
        <v>1110</v>
      </c>
      <c r="E40" s="109">
        <v>2291628</v>
      </c>
      <c r="F40" s="25" t="s">
        <v>1110</v>
      </c>
      <c r="G40" s="25" t="s">
        <v>1110</v>
      </c>
      <c r="H40" s="25" t="s">
        <v>1110</v>
      </c>
      <c r="I40" s="109">
        <v>1145619</v>
      </c>
    </row>
    <row r="41" spans="1:9" s="240" customFormat="1" ht="12.75" customHeight="1">
      <c r="A41" s="110">
        <v>3900</v>
      </c>
      <c r="B41" s="249" t="s">
        <v>1563</v>
      </c>
      <c r="C41" s="25" t="s">
        <v>1110</v>
      </c>
      <c r="D41" s="25" t="s">
        <v>1110</v>
      </c>
      <c r="E41" s="109">
        <v>594752</v>
      </c>
      <c r="F41" s="25" t="s">
        <v>1110</v>
      </c>
      <c r="G41" s="25" t="s">
        <v>1110</v>
      </c>
      <c r="H41" s="25" t="s">
        <v>1110</v>
      </c>
      <c r="I41" s="109">
        <v>78974</v>
      </c>
    </row>
    <row r="42" spans="1:9" s="240" customFormat="1" ht="39" customHeight="1">
      <c r="A42" s="262">
        <v>3921</v>
      </c>
      <c r="B42" s="259" t="s">
        <v>1564</v>
      </c>
      <c r="C42" s="25" t="s">
        <v>1110</v>
      </c>
      <c r="D42" s="25" t="s">
        <v>1110</v>
      </c>
      <c r="E42" s="116">
        <v>440546</v>
      </c>
      <c r="F42" s="25" t="s">
        <v>1110</v>
      </c>
      <c r="G42" s="25" t="s">
        <v>1110</v>
      </c>
      <c r="H42" s="25" t="s">
        <v>1110</v>
      </c>
      <c r="I42" s="109">
        <v>0</v>
      </c>
    </row>
    <row r="43" spans="1:9" s="240" customFormat="1" ht="51.75" customHeight="1">
      <c r="A43" s="262">
        <v>3930</v>
      </c>
      <c r="B43" s="259" t="s">
        <v>1565</v>
      </c>
      <c r="C43" s="25" t="s">
        <v>1110</v>
      </c>
      <c r="D43" s="25" t="s">
        <v>1110</v>
      </c>
      <c r="E43" s="116">
        <v>0</v>
      </c>
      <c r="F43" s="25" t="s">
        <v>1110</v>
      </c>
      <c r="G43" s="25" t="s">
        <v>1110</v>
      </c>
      <c r="H43" s="25" t="s">
        <v>1110</v>
      </c>
      <c r="I43" s="109">
        <v>0</v>
      </c>
    </row>
    <row r="44" spans="1:9" s="240" customFormat="1" ht="12.75" customHeight="1">
      <c r="A44" s="110"/>
      <c r="B44" s="263" t="s">
        <v>1566</v>
      </c>
      <c r="C44" s="103">
        <v>164840257</v>
      </c>
      <c r="D44" s="103">
        <v>23915172</v>
      </c>
      <c r="E44" s="103">
        <v>11013981</v>
      </c>
      <c r="F44" s="246">
        <v>6.681608728625071</v>
      </c>
      <c r="G44" s="246">
        <v>46.054366658956084</v>
      </c>
      <c r="H44" s="103">
        <v>12028259</v>
      </c>
      <c r="I44" s="103">
        <v>7851390</v>
      </c>
    </row>
    <row r="45" spans="1:9" s="240" customFormat="1" ht="12.75" customHeight="1">
      <c r="A45" s="264" t="s">
        <v>1567</v>
      </c>
      <c r="B45" s="265" t="s">
        <v>1568</v>
      </c>
      <c r="C45" s="109">
        <v>70665943</v>
      </c>
      <c r="D45" s="109">
        <v>7124448</v>
      </c>
      <c r="E45" s="109">
        <v>3171221</v>
      </c>
      <c r="F45" s="250">
        <v>4.4876228425905245</v>
      </c>
      <c r="G45" s="250">
        <v>44.51181340645619</v>
      </c>
      <c r="H45" s="109">
        <v>2524468</v>
      </c>
      <c r="I45" s="109">
        <v>1602448</v>
      </c>
    </row>
    <row r="46" spans="1:9" s="240" customFormat="1" ht="12" customHeight="1">
      <c r="A46" s="110">
        <v>7000</v>
      </c>
      <c r="B46" s="249" t="s">
        <v>1569</v>
      </c>
      <c r="C46" s="109">
        <v>94174314</v>
      </c>
      <c r="D46" s="29">
        <v>16790724</v>
      </c>
      <c r="E46" s="109">
        <v>7842760</v>
      </c>
      <c r="F46" s="250">
        <v>8.327918374855377</v>
      </c>
      <c r="G46" s="250">
        <v>46.70888521543205</v>
      </c>
      <c r="H46" s="109">
        <v>9503791</v>
      </c>
      <c r="I46" s="109">
        <v>6248942</v>
      </c>
    </row>
    <row r="47" spans="1:9" s="240" customFormat="1" ht="36.75" customHeight="1">
      <c r="A47" s="266">
        <v>7730</v>
      </c>
      <c r="B47" s="267" t="s">
        <v>1570</v>
      </c>
      <c r="C47" s="26">
        <v>4822075</v>
      </c>
      <c r="D47" s="25" t="s">
        <v>1110</v>
      </c>
      <c r="E47" s="116">
        <v>446829</v>
      </c>
      <c r="F47" s="25" t="s">
        <v>1110</v>
      </c>
      <c r="G47" s="25" t="s">
        <v>1110</v>
      </c>
      <c r="H47" s="25" t="s">
        <v>1110</v>
      </c>
      <c r="I47" s="116">
        <v>446829</v>
      </c>
    </row>
    <row r="48" spans="1:9" s="240" customFormat="1" ht="30" customHeight="1">
      <c r="A48" s="251">
        <v>8000</v>
      </c>
      <c r="B48" s="245" t="s">
        <v>1571</v>
      </c>
      <c r="C48" s="20">
        <v>-12894882</v>
      </c>
      <c r="D48" s="22" t="s">
        <v>1110</v>
      </c>
      <c r="E48" s="20">
        <v>-3339283</v>
      </c>
      <c r="F48" s="104" t="s">
        <v>1110</v>
      </c>
      <c r="G48" s="22" t="s">
        <v>1110</v>
      </c>
      <c r="H48" s="22" t="s">
        <v>1110</v>
      </c>
      <c r="I48" s="20">
        <v>-205725</v>
      </c>
    </row>
    <row r="49" spans="1:9" s="240" customFormat="1" ht="12.75" customHeight="1">
      <c r="A49" s="110">
        <v>8100</v>
      </c>
      <c r="B49" s="258" t="s">
        <v>1572</v>
      </c>
      <c r="C49" s="109">
        <v>34867747</v>
      </c>
      <c r="D49" s="25" t="s">
        <v>1110</v>
      </c>
      <c r="E49" s="109">
        <v>1527283</v>
      </c>
      <c r="F49" s="25" t="s">
        <v>1110</v>
      </c>
      <c r="G49" s="25" t="s">
        <v>1110</v>
      </c>
      <c r="H49" s="25" t="s">
        <v>1110</v>
      </c>
      <c r="I49" s="109">
        <v>896809</v>
      </c>
    </row>
    <row r="50" spans="1:9" s="240" customFormat="1" ht="12.75" customHeight="1">
      <c r="A50" s="110">
        <v>8200</v>
      </c>
      <c r="B50" s="268" t="s">
        <v>1573</v>
      </c>
      <c r="C50" s="109">
        <v>47762629</v>
      </c>
      <c r="D50" s="25" t="s">
        <v>1110</v>
      </c>
      <c r="E50" s="109">
        <v>4866566</v>
      </c>
      <c r="F50" s="25" t="s">
        <v>1110</v>
      </c>
      <c r="G50" s="25" t="s">
        <v>1110</v>
      </c>
      <c r="H50" s="25" t="s">
        <v>1110</v>
      </c>
      <c r="I50" s="109">
        <v>1102534</v>
      </c>
    </row>
    <row r="51" spans="1:9" s="240" customFormat="1" ht="12.75" customHeight="1">
      <c r="A51" s="266"/>
      <c r="B51" s="257" t="s">
        <v>1574</v>
      </c>
      <c r="C51" s="103">
        <v>-168033244</v>
      </c>
      <c r="D51" s="22" t="s">
        <v>1110</v>
      </c>
      <c r="E51" s="103">
        <v>4851948</v>
      </c>
      <c r="F51" s="104" t="s">
        <v>1110</v>
      </c>
      <c r="G51" s="104" t="s">
        <v>1110</v>
      </c>
      <c r="H51" s="22" t="s">
        <v>1110</v>
      </c>
      <c r="I51" s="103">
        <v>-13323557</v>
      </c>
    </row>
    <row r="52" spans="1:9" s="240" customFormat="1" ht="12.75" customHeight="1">
      <c r="A52" s="110"/>
      <c r="B52" s="113" t="s">
        <v>1575</v>
      </c>
      <c r="C52" s="103">
        <v>161980304</v>
      </c>
      <c r="D52" s="22" t="s">
        <v>1110</v>
      </c>
      <c r="E52" s="103">
        <v>-4851948</v>
      </c>
      <c r="F52" s="104" t="s">
        <v>1110</v>
      </c>
      <c r="G52" s="22" t="s">
        <v>1110</v>
      </c>
      <c r="H52" s="22" t="s">
        <v>1110</v>
      </c>
      <c r="I52" s="103">
        <v>13323557</v>
      </c>
    </row>
    <row r="53" spans="1:9" s="240" customFormat="1" ht="12.75" customHeight="1">
      <c r="A53" s="110"/>
      <c r="B53" s="115" t="s">
        <v>1576</v>
      </c>
      <c r="C53" s="109">
        <v>173988701</v>
      </c>
      <c r="D53" s="25" t="s">
        <v>1110</v>
      </c>
      <c r="E53" s="109">
        <v>3662000</v>
      </c>
      <c r="F53" s="269" t="s">
        <v>1110</v>
      </c>
      <c r="G53" s="269" t="s">
        <v>1110</v>
      </c>
      <c r="H53" s="269" t="s">
        <v>1110</v>
      </c>
      <c r="I53" s="109">
        <v>7241000</v>
      </c>
    </row>
    <row r="54" spans="1:9" s="240" customFormat="1" ht="39.75" customHeight="1">
      <c r="A54" s="110"/>
      <c r="B54" s="117" t="s">
        <v>1488</v>
      </c>
      <c r="C54" s="109">
        <v>-2439548</v>
      </c>
      <c r="D54" s="29">
        <v>-2467392</v>
      </c>
      <c r="E54" s="109">
        <v>-12814243</v>
      </c>
      <c r="F54" s="25" t="s">
        <v>1110</v>
      </c>
      <c r="G54" s="25" t="s">
        <v>1110</v>
      </c>
      <c r="H54" s="109">
        <v>-51820</v>
      </c>
      <c r="I54" s="109">
        <v>1689009</v>
      </c>
    </row>
    <row r="55" spans="1:9" s="240" customFormat="1" ht="39" customHeight="1">
      <c r="A55" s="110"/>
      <c r="B55" s="117" t="s">
        <v>1577</v>
      </c>
      <c r="C55" s="109">
        <v>-9568849</v>
      </c>
      <c r="D55" s="270">
        <v>1033159</v>
      </c>
      <c r="E55" s="109">
        <v>4300295</v>
      </c>
      <c r="F55" s="25" t="s">
        <v>1110</v>
      </c>
      <c r="G55" s="25" t="s">
        <v>1110</v>
      </c>
      <c r="H55" s="109">
        <v>-262048</v>
      </c>
      <c r="I55" s="109">
        <v>4393548</v>
      </c>
    </row>
    <row r="56" spans="1:9" s="240" customFormat="1" ht="12.75" customHeight="1">
      <c r="A56" s="271"/>
      <c r="B56" s="272"/>
      <c r="C56" s="273"/>
      <c r="D56" s="274"/>
      <c r="E56" s="273"/>
      <c r="F56" s="275"/>
      <c r="G56" s="275"/>
      <c r="H56" s="273"/>
      <c r="I56" s="273"/>
    </row>
    <row r="57" spans="1:9" s="240" customFormat="1" ht="12.75">
      <c r="A57" s="276"/>
      <c r="B57" s="277"/>
      <c r="C57" s="278"/>
      <c r="D57" s="279"/>
      <c r="E57" s="278"/>
      <c r="F57" s="280"/>
      <c r="G57" s="280"/>
      <c r="H57" s="278"/>
      <c r="I57" s="278"/>
    </row>
    <row r="58" spans="1:9" s="240" customFormat="1" ht="12.75">
      <c r="A58" s="238"/>
      <c r="B58" s="93"/>
      <c r="C58" s="93"/>
      <c r="D58" s="93"/>
      <c r="E58" s="93"/>
      <c r="F58" s="93"/>
      <c r="G58" s="93"/>
      <c r="H58" s="93"/>
      <c r="I58" s="93"/>
    </row>
    <row r="59" spans="1:9" s="240" customFormat="1" ht="12.75">
      <c r="A59" s="140" t="s">
        <v>1147</v>
      </c>
      <c r="C59" s="93"/>
      <c r="D59" s="141"/>
      <c r="E59" s="141"/>
      <c r="F59" s="93"/>
      <c r="G59" s="93"/>
      <c r="H59" s="93" t="s">
        <v>1148</v>
      </c>
      <c r="I59" s="93"/>
    </row>
    <row r="60" spans="1:6" s="240" customFormat="1" ht="12.75">
      <c r="A60" s="93"/>
      <c r="C60" s="141"/>
      <c r="D60" s="141"/>
      <c r="E60" s="141"/>
      <c r="F60" s="93"/>
    </row>
    <row r="61" spans="1:9" ht="15.75">
      <c r="A61" s="238"/>
      <c r="B61" s="277"/>
      <c r="C61" s="141"/>
      <c r="D61" s="141"/>
      <c r="E61" s="93"/>
      <c r="F61" s="95"/>
      <c r="G61" s="93"/>
      <c r="H61" s="93"/>
      <c r="I61" s="93"/>
    </row>
    <row r="62" spans="1:9" ht="12.75">
      <c r="A62" s="238"/>
      <c r="B62" s="277"/>
      <c r="C62" s="93"/>
      <c r="D62" s="93"/>
      <c r="E62" s="93"/>
      <c r="F62" s="93"/>
      <c r="G62" s="93"/>
      <c r="H62" s="93"/>
      <c r="I62" s="93"/>
    </row>
    <row r="63" spans="1:9" ht="12.75">
      <c r="A63" s="238"/>
      <c r="B63" s="140"/>
      <c r="C63" s="93"/>
      <c r="D63" s="93"/>
      <c r="E63" s="93"/>
      <c r="F63" s="93"/>
      <c r="G63" s="93"/>
      <c r="H63" s="93"/>
      <c r="I63" s="93"/>
    </row>
    <row r="64" spans="1:9" ht="15.75">
      <c r="A64" s="140" t="s">
        <v>1333</v>
      </c>
      <c r="C64" s="95"/>
      <c r="D64" s="95"/>
      <c r="E64" s="141"/>
      <c r="F64" s="241"/>
      <c r="G64" s="241"/>
      <c r="H64" s="281"/>
      <c r="I64" s="282"/>
    </row>
    <row r="65" spans="1:9" ht="12.75">
      <c r="A65" s="93" t="s">
        <v>1151</v>
      </c>
      <c r="C65" s="283"/>
      <c r="D65" s="284"/>
      <c r="E65" s="283"/>
      <c r="F65" s="282"/>
      <c r="G65" s="281"/>
      <c r="H65" s="281"/>
      <c r="I65" s="282"/>
    </row>
  </sheetData>
  <printOptions horizontalCentered="1"/>
  <pageMargins left="0.9448818897637796" right="0.35433070866141736" top="0.5511811023622047" bottom="0.7480314960629921" header="0.5118110236220472" footer="0.5118110236220472"/>
  <pageSetup firstPageNumber="19" useFirstPageNumber="1" horizontalDpi="600" verticalDpi="600" orientation="portrait" paperSize="9" scale="74" r:id="rId1"/>
  <headerFooter alignWithMargins="0">
    <oddFooter>&amp;R&amp;P</oddFooter>
  </headerFooter>
  <rowBreaks count="1" manualBreakCount="1">
    <brk id="47" max="8" man="1"/>
  </rowBreaks>
</worksheet>
</file>

<file path=xl/worksheets/sheet7.xml><?xml version="1.0" encoding="utf-8"?>
<worksheet xmlns="http://schemas.openxmlformats.org/spreadsheetml/2006/main" xmlns:r="http://schemas.openxmlformats.org/officeDocument/2006/relationships">
  <dimension ref="A1:F37"/>
  <sheetViews>
    <sheetView workbookViewId="0" topLeftCell="A1">
      <selection activeCell="C2" sqref="C2"/>
    </sheetView>
  </sheetViews>
  <sheetFormatPr defaultColWidth="9.140625" defaultRowHeight="12.75"/>
  <cols>
    <col min="1" max="1" width="11.140625" style="0" customWidth="1"/>
    <col min="2" max="2" width="34.8515625" style="0" customWidth="1"/>
    <col min="3" max="3" width="18.28125" style="0" customWidth="1"/>
    <col min="4" max="4" width="14.57421875" style="0" customWidth="1"/>
    <col min="6" max="6" width="13.421875" style="0" customWidth="1"/>
  </cols>
  <sheetData>
    <row r="1" spans="2:6" ht="12.75">
      <c r="B1" s="93"/>
      <c r="C1" s="93"/>
      <c r="D1" s="93"/>
      <c r="E1" s="93"/>
      <c r="F1" s="239" t="s">
        <v>1578</v>
      </c>
    </row>
    <row r="2" spans="2:6" ht="15.75">
      <c r="B2" s="243"/>
      <c r="C2" s="95" t="s">
        <v>1252</v>
      </c>
      <c r="D2" s="95"/>
      <c r="E2" s="95"/>
      <c r="F2" s="241"/>
    </row>
    <row r="3" spans="2:6" ht="12.75">
      <c r="B3" s="93"/>
      <c r="C3" s="93"/>
      <c r="D3" s="93"/>
      <c r="E3" s="93"/>
      <c r="F3" s="93"/>
    </row>
    <row r="4" spans="1:6" ht="15.75">
      <c r="A4" s="894" t="s">
        <v>1579</v>
      </c>
      <c r="B4" s="894"/>
      <c r="C4" s="894"/>
      <c r="D4" s="894"/>
      <c r="E4" s="894"/>
      <c r="F4" s="894"/>
    </row>
    <row r="5" spans="1:6" s="240" customFormat="1" ht="15.75">
      <c r="A5" s="895" t="s">
        <v>1526</v>
      </c>
      <c r="B5" s="895"/>
      <c r="C5" s="895"/>
      <c r="D5" s="895"/>
      <c r="E5" s="895"/>
      <c r="F5" s="895"/>
    </row>
    <row r="6" spans="2:6" ht="12.75">
      <c r="B6" s="93"/>
      <c r="C6" s="93"/>
      <c r="D6" s="93"/>
      <c r="E6" s="93"/>
      <c r="F6" s="93"/>
    </row>
    <row r="7" spans="2:6" ht="12.75">
      <c r="B7" s="93"/>
      <c r="C7" s="93"/>
      <c r="D7" s="93"/>
      <c r="E7" s="93"/>
      <c r="F7" s="239" t="s">
        <v>1580</v>
      </c>
    </row>
    <row r="8" spans="1:6" s="240" customFormat="1" ht="51">
      <c r="A8" s="98" t="s">
        <v>1255</v>
      </c>
      <c r="B8" s="285" t="s">
        <v>1103</v>
      </c>
      <c r="C8" s="98" t="s">
        <v>1157</v>
      </c>
      <c r="D8" s="98" t="s">
        <v>1158</v>
      </c>
      <c r="E8" s="98" t="s">
        <v>1340</v>
      </c>
      <c r="F8" s="98" t="s">
        <v>1258</v>
      </c>
    </row>
    <row r="9" spans="1:6" s="240" customFormat="1" ht="12.75">
      <c r="A9" s="285">
        <v>1</v>
      </c>
      <c r="B9" s="285">
        <v>2</v>
      </c>
      <c r="C9" s="98">
        <v>3</v>
      </c>
      <c r="D9" s="98">
        <v>4</v>
      </c>
      <c r="E9" s="98">
        <v>5</v>
      </c>
      <c r="F9" s="98">
        <v>6</v>
      </c>
    </row>
    <row r="10" spans="1:6" s="240" customFormat="1" ht="15" customHeight="1">
      <c r="A10" s="286"/>
      <c r="B10" s="105" t="s">
        <v>1581</v>
      </c>
      <c r="C10" s="103">
        <v>1495093622</v>
      </c>
      <c r="D10" s="103">
        <v>179258184</v>
      </c>
      <c r="E10" s="287">
        <v>11.989763140063745</v>
      </c>
      <c r="F10" s="103">
        <v>98840872</v>
      </c>
    </row>
    <row r="11" spans="1:6" s="240" customFormat="1" ht="15" customHeight="1">
      <c r="A11" s="288" t="s">
        <v>1582</v>
      </c>
      <c r="B11" s="252" t="s">
        <v>1583</v>
      </c>
      <c r="C11" s="109">
        <v>178047675</v>
      </c>
      <c r="D11" s="109">
        <v>14435809</v>
      </c>
      <c r="E11" s="289">
        <v>8.107833477746901</v>
      </c>
      <c r="F11" s="109">
        <v>8135065</v>
      </c>
    </row>
    <row r="12" spans="1:6" s="240" customFormat="1" ht="13.5" customHeight="1">
      <c r="A12" s="288" t="s">
        <v>1584</v>
      </c>
      <c r="B12" s="110" t="s">
        <v>1585</v>
      </c>
      <c r="C12" s="109">
        <v>90220163</v>
      </c>
      <c r="D12" s="109">
        <v>9528978</v>
      </c>
      <c r="E12" s="289">
        <v>10.561916187183124</v>
      </c>
      <c r="F12" s="109">
        <v>5057676</v>
      </c>
    </row>
    <row r="13" spans="1:6" s="240" customFormat="1" ht="24.75" customHeight="1">
      <c r="A13" s="288" t="s">
        <v>1586</v>
      </c>
      <c r="B13" s="117" t="s">
        <v>1587</v>
      </c>
      <c r="C13" s="109">
        <v>154986842</v>
      </c>
      <c r="D13" s="109">
        <v>22280669</v>
      </c>
      <c r="E13" s="289">
        <v>14.375845531454857</v>
      </c>
      <c r="F13" s="109">
        <v>11354063</v>
      </c>
    </row>
    <row r="14" spans="1:6" s="240" customFormat="1" ht="15" customHeight="1">
      <c r="A14" s="288" t="s">
        <v>1588</v>
      </c>
      <c r="B14" s="110" t="s">
        <v>1589</v>
      </c>
      <c r="C14" s="109">
        <v>127667218</v>
      </c>
      <c r="D14" s="109">
        <v>18171489</v>
      </c>
      <c r="E14" s="289">
        <v>14.233480829824302</v>
      </c>
      <c r="F14" s="109">
        <v>9142811</v>
      </c>
    </row>
    <row r="15" spans="1:6" s="240" customFormat="1" ht="15" customHeight="1">
      <c r="A15" s="288" t="s">
        <v>1590</v>
      </c>
      <c r="B15" s="110" t="s">
        <v>1591</v>
      </c>
      <c r="C15" s="109">
        <v>231499412</v>
      </c>
      <c r="D15" s="109">
        <v>29369613</v>
      </c>
      <c r="E15" s="289">
        <v>12.686690107014181</v>
      </c>
      <c r="F15" s="109">
        <v>17802114</v>
      </c>
    </row>
    <row r="16" spans="1:6" s="240" customFormat="1" ht="29.25" customHeight="1">
      <c r="A16" s="288" t="s">
        <v>1592</v>
      </c>
      <c r="B16" s="117" t="s">
        <v>1593</v>
      </c>
      <c r="C16" s="109">
        <v>112439443</v>
      </c>
      <c r="D16" s="109">
        <v>17049072</v>
      </c>
      <c r="E16" s="289">
        <v>15.162892615894584</v>
      </c>
      <c r="F16" s="109">
        <v>8873524</v>
      </c>
    </row>
    <row r="17" spans="1:6" s="240" customFormat="1" ht="27.75" customHeight="1">
      <c r="A17" s="288" t="s">
        <v>1594</v>
      </c>
      <c r="B17" s="117" t="s">
        <v>1595</v>
      </c>
      <c r="C17" s="109">
        <v>48835348</v>
      </c>
      <c r="D17" s="109">
        <v>3235454</v>
      </c>
      <c r="E17" s="289">
        <v>6.625229741375039</v>
      </c>
      <c r="F17" s="109">
        <v>2609479</v>
      </c>
    </row>
    <row r="18" spans="1:6" s="240" customFormat="1" ht="15.75" customHeight="1">
      <c r="A18" s="288" t="s">
        <v>1596</v>
      </c>
      <c r="B18" s="110" t="s">
        <v>1597</v>
      </c>
      <c r="C18" s="109">
        <v>35201625</v>
      </c>
      <c r="D18" s="109">
        <v>5167766</v>
      </c>
      <c r="E18" s="289">
        <v>14.680475688267233</v>
      </c>
      <c r="F18" s="109">
        <v>2689977</v>
      </c>
    </row>
    <row r="19" spans="1:6" s="240" customFormat="1" ht="30" customHeight="1">
      <c r="A19" s="288" t="s">
        <v>1598</v>
      </c>
      <c r="B19" s="117" t="s">
        <v>1599</v>
      </c>
      <c r="C19" s="109">
        <v>79071</v>
      </c>
      <c r="D19" s="109">
        <v>10485</v>
      </c>
      <c r="E19" s="289">
        <v>13.260234472815572</v>
      </c>
      <c r="F19" s="109">
        <v>5537</v>
      </c>
    </row>
    <row r="20" spans="1:6" s="240" customFormat="1" ht="26.25" customHeight="1">
      <c r="A20" s="288" t="s">
        <v>1600</v>
      </c>
      <c r="B20" s="117" t="s">
        <v>1601</v>
      </c>
      <c r="C20" s="109">
        <v>111284365</v>
      </c>
      <c r="D20" s="109">
        <v>10110623</v>
      </c>
      <c r="E20" s="289">
        <v>9.085393981445641</v>
      </c>
      <c r="F20" s="109">
        <v>4215073</v>
      </c>
    </row>
    <row r="21" spans="1:6" s="240" customFormat="1" ht="28.5" customHeight="1">
      <c r="A21" s="288" t="s">
        <v>1602</v>
      </c>
      <c r="B21" s="117" t="s">
        <v>1603</v>
      </c>
      <c r="C21" s="109">
        <v>1974092</v>
      </c>
      <c r="D21" s="109">
        <v>183073</v>
      </c>
      <c r="E21" s="289">
        <v>9.2737825795353</v>
      </c>
      <c r="F21" s="109">
        <v>107682</v>
      </c>
    </row>
    <row r="22" spans="1:6" s="240" customFormat="1" ht="16.5" customHeight="1">
      <c r="A22" s="288" t="s">
        <v>1604</v>
      </c>
      <c r="B22" s="110" t="s">
        <v>1605</v>
      </c>
      <c r="C22" s="109">
        <v>131935951</v>
      </c>
      <c r="D22" s="109">
        <v>16822081</v>
      </c>
      <c r="E22" s="289">
        <v>12.750187399642119</v>
      </c>
      <c r="F22" s="109">
        <v>10022680</v>
      </c>
    </row>
    <row r="23" spans="1:6" s="240" customFormat="1" ht="15.75" customHeight="1">
      <c r="A23" s="288" t="s">
        <v>1606</v>
      </c>
      <c r="B23" s="110" t="s">
        <v>1607</v>
      </c>
      <c r="C23" s="109">
        <v>30789293</v>
      </c>
      <c r="D23" s="109">
        <v>2796427</v>
      </c>
      <c r="E23" s="289">
        <v>9.082465777957292</v>
      </c>
      <c r="F23" s="109">
        <v>1420453</v>
      </c>
    </row>
    <row r="24" spans="1:6" s="240" customFormat="1" ht="28.5" customHeight="1">
      <c r="A24" s="288" t="s">
        <v>1608</v>
      </c>
      <c r="B24" s="117" t="s">
        <v>1609</v>
      </c>
      <c r="C24" s="109">
        <v>240133124</v>
      </c>
      <c r="D24" s="109">
        <v>30096645</v>
      </c>
      <c r="E24" s="289">
        <v>12.533316728099535</v>
      </c>
      <c r="F24" s="109">
        <v>17404738</v>
      </c>
    </row>
    <row r="25" spans="1:6" s="240" customFormat="1" ht="21.75" customHeight="1">
      <c r="A25" s="288"/>
      <c r="B25" s="290" t="s">
        <v>1610</v>
      </c>
      <c r="C25" s="116">
        <v>-12894882</v>
      </c>
      <c r="D25" s="116">
        <v>-3339283</v>
      </c>
      <c r="E25" s="291">
        <v>25.896188891065464</v>
      </c>
      <c r="F25" s="116">
        <v>-205725</v>
      </c>
    </row>
    <row r="26" spans="2:6" s="240" customFormat="1" ht="12.75">
      <c r="B26" s="93"/>
      <c r="C26" s="292"/>
      <c r="D26" s="292"/>
      <c r="E26" s="293"/>
      <c r="F26" s="93"/>
    </row>
    <row r="27" spans="2:6" s="240" customFormat="1" ht="12.75">
      <c r="B27" s="93"/>
      <c r="C27" s="292"/>
      <c r="D27" s="292"/>
      <c r="E27" s="293"/>
      <c r="F27" s="93"/>
    </row>
    <row r="28" spans="2:6" s="240" customFormat="1" ht="12.75">
      <c r="B28" s="93"/>
      <c r="C28" s="292"/>
      <c r="D28" s="292"/>
      <c r="E28" s="293"/>
      <c r="F28" s="93"/>
    </row>
    <row r="29" spans="1:6" s="240" customFormat="1" ht="12.75">
      <c r="A29" s="140" t="s">
        <v>1147</v>
      </c>
      <c r="C29" s="141"/>
      <c r="E29" s="141" t="s">
        <v>1148</v>
      </c>
      <c r="F29" s="93"/>
    </row>
    <row r="30" spans="1:6" s="240" customFormat="1" ht="12.75">
      <c r="A30" s="93"/>
      <c r="C30" s="292"/>
      <c r="D30" s="292"/>
      <c r="E30" s="293"/>
      <c r="F30" s="93"/>
    </row>
    <row r="31" s="240" customFormat="1" ht="12.75"/>
    <row r="32" s="240" customFormat="1" ht="12.75"/>
    <row r="33" s="240" customFormat="1" ht="12.75"/>
    <row r="34" s="240" customFormat="1" ht="12.75"/>
    <row r="35" s="240" customFormat="1" ht="12.75"/>
    <row r="36" ht="12.75">
      <c r="A36" s="140" t="s">
        <v>1333</v>
      </c>
    </row>
    <row r="37" ht="12.75">
      <c r="A37" s="93" t="s">
        <v>1151</v>
      </c>
    </row>
  </sheetData>
  <mergeCells count="2">
    <mergeCell ref="A4:F4"/>
    <mergeCell ref="A5:F5"/>
  </mergeCells>
  <printOptions horizontalCentered="1"/>
  <pageMargins left="0.9448818897637796" right="0.35433070866141736" top="0.984251968503937" bottom="0.984251968503937" header="0.5118110236220472" footer="0.5118110236220472"/>
  <pageSetup firstPageNumber="21" useFirstPageNumber="1" horizontalDpi="600" verticalDpi="600" orientation="portrait" paperSize="9" scale="86"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I225"/>
  <sheetViews>
    <sheetView zoomScaleSheetLayoutView="100" workbookViewId="0" topLeftCell="A1">
      <selection activeCell="D9" sqref="D9"/>
    </sheetView>
  </sheetViews>
  <sheetFormatPr defaultColWidth="9.140625" defaultRowHeight="17.25" customHeight="1"/>
  <cols>
    <col min="1" max="1" width="6.00390625" style="294" customWidth="1"/>
    <col min="2" max="2" width="40.421875" style="304" customWidth="1"/>
    <col min="3" max="3" width="11.421875" style="191" customWidth="1"/>
    <col min="4" max="4" width="12.00390625" style="191" customWidth="1"/>
    <col min="5" max="5" width="11.7109375" style="191" customWidth="1"/>
    <col min="6" max="6" width="10.140625" style="194" customWidth="1"/>
    <col min="7" max="7" width="10.00390625" style="194" customWidth="1"/>
    <col min="8" max="8" width="10.57421875" style="191" customWidth="1"/>
    <col min="9" max="9" width="10.7109375" style="191" customWidth="1"/>
    <col min="10" max="16384" width="9.140625" style="296" customWidth="1"/>
  </cols>
  <sheetData>
    <row r="1" spans="2:9" ht="12.75">
      <c r="B1" s="178"/>
      <c r="I1" s="295" t="s">
        <v>1611</v>
      </c>
    </row>
    <row r="2" spans="1:9" s="93" customFormat="1" ht="13.5" customHeight="1">
      <c r="A2" s="298"/>
      <c r="B2" s="299"/>
      <c r="C2" s="154"/>
      <c r="D2" s="141" t="s">
        <v>1612</v>
      </c>
      <c r="E2" s="300"/>
      <c r="F2" s="301"/>
      <c r="G2" s="301"/>
      <c r="H2" s="300"/>
      <c r="I2" s="300"/>
    </row>
    <row r="3" spans="2:6" ht="17.25" customHeight="1">
      <c r="B3" s="302"/>
      <c r="C3" s="303"/>
      <c r="D3" s="303"/>
      <c r="F3" s="301"/>
    </row>
    <row r="4" spans="3:9" ht="17.25" customHeight="1">
      <c r="C4" s="305"/>
      <c r="D4" s="306" t="s">
        <v>1613</v>
      </c>
      <c r="E4" s="305"/>
      <c r="F4" s="307"/>
      <c r="G4" s="307"/>
      <c r="H4" s="305"/>
      <c r="I4" s="305"/>
    </row>
    <row r="5" spans="2:9" ht="17.25" customHeight="1">
      <c r="B5" s="40"/>
      <c r="C5" s="296"/>
      <c r="D5" s="154" t="s">
        <v>1614</v>
      </c>
      <c r="E5" s="154"/>
      <c r="H5" s="154"/>
      <c r="I5" s="154"/>
    </row>
    <row r="6" ht="12.75">
      <c r="I6" s="156" t="s">
        <v>1615</v>
      </c>
    </row>
    <row r="7" spans="1:9" ht="79.5" customHeight="1">
      <c r="A7" s="98" t="s">
        <v>1339</v>
      </c>
      <c r="B7" s="308" t="s">
        <v>1103</v>
      </c>
      <c r="C7" s="309" t="s">
        <v>1157</v>
      </c>
      <c r="D7" s="309" t="s">
        <v>1430</v>
      </c>
      <c r="E7" s="309" t="s">
        <v>1158</v>
      </c>
      <c r="F7" s="310" t="s">
        <v>1616</v>
      </c>
      <c r="G7" s="311" t="s">
        <v>1617</v>
      </c>
      <c r="H7" s="309" t="s">
        <v>1618</v>
      </c>
      <c r="I7" s="309" t="s">
        <v>1258</v>
      </c>
    </row>
    <row r="8" spans="1:9" s="317" customFormat="1" ht="11.25">
      <c r="A8" s="312">
        <v>1</v>
      </c>
      <c r="B8" s="313">
        <v>2</v>
      </c>
      <c r="C8" s="314">
        <v>3</v>
      </c>
      <c r="D8" s="315">
        <v>4</v>
      </c>
      <c r="E8" s="315">
        <v>5</v>
      </c>
      <c r="F8" s="316">
        <v>6</v>
      </c>
      <c r="G8" s="316">
        <v>7</v>
      </c>
      <c r="H8" s="315">
        <v>8</v>
      </c>
      <c r="I8" s="315">
        <v>9</v>
      </c>
    </row>
    <row r="9" spans="1:9" ht="15" customHeight="1">
      <c r="A9" s="318"/>
      <c r="B9" s="319" t="s">
        <v>1619</v>
      </c>
      <c r="C9" s="320">
        <v>617127382</v>
      </c>
      <c r="D9" s="320">
        <v>94972052</v>
      </c>
      <c r="E9" s="320">
        <v>97211244</v>
      </c>
      <c r="F9" s="321">
        <v>15.752216938576872</v>
      </c>
      <c r="G9" s="321">
        <v>102.35773783217826</v>
      </c>
      <c r="H9" s="320">
        <v>47128776</v>
      </c>
      <c r="I9" s="320">
        <v>48309132</v>
      </c>
    </row>
    <row r="10" spans="1:9" ht="14.25" customHeight="1">
      <c r="A10" s="318"/>
      <c r="B10" s="322" t="s">
        <v>1620</v>
      </c>
      <c r="C10" s="174">
        <v>617100150</v>
      </c>
      <c r="D10" s="174">
        <v>94967514</v>
      </c>
      <c r="E10" s="174">
        <v>97209117</v>
      </c>
      <c r="F10" s="323">
        <v>15.752567391208705</v>
      </c>
      <c r="G10" s="323">
        <v>102.36038925900492</v>
      </c>
      <c r="H10" s="324">
        <v>47126507</v>
      </c>
      <c r="I10" s="324">
        <v>48308202</v>
      </c>
    </row>
    <row r="11" spans="1:9" ht="25.5">
      <c r="A11" s="318"/>
      <c r="B11" s="322" t="s">
        <v>1621</v>
      </c>
      <c r="C11" s="174">
        <v>27232</v>
      </c>
      <c r="D11" s="174">
        <v>4538</v>
      </c>
      <c r="E11" s="174">
        <v>2127</v>
      </c>
      <c r="F11" s="323">
        <v>7.81066392479436</v>
      </c>
      <c r="G11" s="323">
        <v>46.87086822388717</v>
      </c>
      <c r="H11" s="324">
        <v>2269</v>
      </c>
      <c r="I11" s="324">
        <v>930</v>
      </c>
    </row>
    <row r="12" spans="1:9" ht="24.75" customHeight="1">
      <c r="A12" s="318"/>
      <c r="B12" s="319" t="s">
        <v>1622</v>
      </c>
      <c r="C12" s="183">
        <v>592530824</v>
      </c>
      <c r="D12" s="320">
        <v>92630765</v>
      </c>
      <c r="E12" s="320">
        <v>83296650</v>
      </c>
      <c r="F12" s="321">
        <v>14.05777499264747</v>
      </c>
      <c r="G12" s="321">
        <v>89.92331003635779</v>
      </c>
      <c r="H12" s="320">
        <v>43869794</v>
      </c>
      <c r="I12" s="320">
        <v>42923692</v>
      </c>
    </row>
    <row r="13" spans="1:9" ht="14.25" customHeight="1">
      <c r="A13" s="318"/>
      <c r="B13" s="322" t="s">
        <v>1623</v>
      </c>
      <c r="C13" s="176">
        <v>590425524</v>
      </c>
      <c r="D13" s="176">
        <v>92342488</v>
      </c>
      <c r="E13" s="176">
        <v>83184912</v>
      </c>
      <c r="F13" s="323">
        <v>14.088976275354925</v>
      </c>
      <c r="G13" s="323">
        <v>90.08303090122502</v>
      </c>
      <c r="H13" s="324">
        <v>43724181</v>
      </c>
      <c r="I13" s="324">
        <v>42842322</v>
      </c>
    </row>
    <row r="14" spans="1:9" ht="12.75" customHeight="1">
      <c r="A14" s="325">
        <v>1000</v>
      </c>
      <c r="B14" s="326" t="s">
        <v>1624</v>
      </c>
      <c r="C14" s="170">
        <v>33861953</v>
      </c>
      <c r="D14" s="170">
        <v>4663620</v>
      </c>
      <c r="E14" s="170">
        <v>4250425</v>
      </c>
      <c r="F14" s="321">
        <v>12.552214575455823</v>
      </c>
      <c r="G14" s="321">
        <v>91.14003713853187</v>
      </c>
      <c r="H14" s="320">
        <v>827974</v>
      </c>
      <c r="I14" s="320">
        <v>760724</v>
      </c>
    </row>
    <row r="15" spans="1:9" ht="12.75">
      <c r="A15" s="327">
        <v>1100</v>
      </c>
      <c r="B15" s="328" t="s">
        <v>1625</v>
      </c>
      <c r="C15" s="176">
        <v>3676386</v>
      </c>
      <c r="D15" s="176">
        <v>604264</v>
      </c>
      <c r="E15" s="176">
        <v>340219</v>
      </c>
      <c r="F15" s="323">
        <v>9.254169719936916</v>
      </c>
      <c r="G15" s="323">
        <v>56.30303973097851</v>
      </c>
      <c r="H15" s="324">
        <v>298296</v>
      </c>
      <c r="I15" s="324">
        <v>264128</v>
      </c>
    </row>
    <row r="16" spans="1:9" ht="25.5">
      <c r="A16" s="327">
        <v>1200</v>
      </c>
      <c r="B16" s="329" t="s">
        <v>1626</v>
      </c>
      <c r="C16" s="330" t="s">
        <v>1110</v>
      </c>
      <c r="D16" s="330" t="s">
        <v>1110</v>
      </c>
      <c r="E16" s="176">
        <v>62532</v>
      </c>
      <c r="F16" s="185" t="s">
        <v>1110</v>
      </c>
      <c r="G16" s="185" t="s">
        <v>1110</v>
      </c>
      <c r="H16" s="330" t="s">
        <v>1110</v>
      </c>
      <c r="I16" s="324">
        <v>61554</v>
      </c>
    </row>
    <row r="17" spans="1:9" ht="64.5" customHeight="1">
      <c r="A17" s="327">
        <v>1210</v>
      </c>
      <c r="B17" s="331" t="s">
        <v>1627</v>
      </c>
      <c r="C17" s="330" t="s">
        <v>1110</v>
      </c>
      <c r="D17" s="330" t="s">
        <v>1110</v>
      </c>
      <c r="E17" s="176">
        <v>62532</v>
      </c>
      <c r="F17" s="185" t="s">
        <v>1110</v>
      </c>
      <c r="G17" s="185" t="s">
        <v>1110</v>
      </c>
      <c r="H17" s="330" t="s">
        <v>1110</v>
      </c>
      <c r="I17" s="324">
        <v>61554</v>
      </c>
    </row>
    <row r="18" spans="1:9" ht="63.75">
      <c r="A18" s="327">
        <v>1230</v>
      </c>
      <c r="B18" s="331" t="s">
        <v>1628</v>
      </c>
      <c r="C18" s="330" t="s">
        <v>1110</v>
      </c>
      <c r="D18" s="330" t="s">
        <v>1110</v>
      </c>
      <c r="E18" s="176">
        <v>0</v>
      </c>
      <c r="F18" s="185" t="s">
        <v>1110</v>
      </c>
      <c r="G18" s="185" t="s">
        <v>1110</v>
      </c>
      <c r="H18" s="330" t="s">
        <v>1110</v>
      </c>
      <c r="I18" s="324">
        <v>0</v>
      </c>
    </row>
    <row r="19" spans="1:9" ht="51">
      <c r="A19" s="332" t="s">
        <v>1629</v>
      </c>
      <c r="B19" s="333" t="s">
        <v>1630</v>
      </c>
      <c r="C19" s="330" t="s">
        <v>1110</v>
      </c>
      <c r="D19" s="330" t="s">
        <v>1110</v>
      </c>
      <c r="E19" s="176">
        <v>842284</v>
      </c>
      <c r="F19" s="185" t="s">
        <v>1110</v>
      </c>
      <c r="G19" s="185" t="s">
        <v>1110</v>
      </c>
      <c r="H19" s="330" t="s">
        <v>1110</v>
      </c>
      <c r="I19" s="324">
        <v>432220</v>
      </c>
    </row>
    <row r="20" spans="1:9" ht="27" customHeight="1">
      <c r="A20" s="332">
        <v>1455</v>
      </c>
      <c r="B20" s="334" t="s">
        <v>1631</v>
      </c>
      <c r="C20" s="330" t="s">
        <v>1110</v>
      </c>
      <c r="D20" s="330" t="s">
        <v>1110</v>
      </c>
      <c r="E20" s="176">
        <v>356</v>
      </c>
      <c r="F20" s="185" t="s">
        <v>1110</v>
      </c>
      <c r="G20" s="185" t="s">
        <v>1110</v>
      </c>
      <c r="H20" s="330" t="s">
        <v>1110</v>
      </c>
      <c r="I20" s="324">
        <v>211</v>
      </c>
    </row>
    <row r="21" spans="1:9" ht="63.75">
      <c r="A21" s="332">
        <v>1456</v>
      </c>
      <c r="B21" s="334" t="s">
        <v>1632</v>
      </c>
      <c r="C21" s="330" t="s">
        <v>1110</v>
      </c>
      <c r="D21" s="330" t="s">
        <v>1110</v>
      </c>
      <c r="E21" s="176">
        <v>0</v>
      </c>
      <c r="F21" s="185" t="s">
        <v>1110</v>
      </c>
      <c r="G21" s="185" t="s">
        <v>1110</v>
      </c>
      <c r="H21" s="330" t="s">
        <v>1110</v>
      </c>
      <c r="I21" s="324">
        <v>0</v>
      </c>
    </row>
    <row r="22" spans="1:9" ht="12.75">
      <c r="A22" s="332">
        <v>1491</v>
      </c>
      <c r="B22" s="334" t="s">
        <v>1633</v>
      </c>
      <c r="C22" s="330" t="s">
        <v>1110</v>
      </c>
      <c r="D22" s="330" t="s">
        <v>1110</v>
      </c>
      <c r="E22" s="176">
        <v>0</v>
      </c>
      <c r="F22" s="185" t="s">
        <v>1110</v>
      </c>
      <c r="G22" s="185" t="s">
        <v>1110</v>
      </c>
      <c r="H22" s="330" t="s">
        <v>1110</v>
      </c>
      <c r="I22" s="324">
        <v>0</v>
      </c>
    </row>
    <row r="23" spans="1:9" ht="12.75">
      <c r="A23" s="332">
        <v>1492</v>
      </c>
      <c r="B23" s="334" t="s">
        <v>1634</v>
      </c>
      <c r="C23" s="330" t="s">
        <v>1110</v>
      </c>
      <c r="D23" s="330" t="s">
        <v>1110</v>
      </c>
      <c r="E23" s="176">
        <v>0</v>
      </c>
      <c r="F23" s="185" t="s">
        <v>1110</v>
      </c>
      <c r="G23" s="185" t="s">
        <v>1110</v>
      </c>
      <c r="H23" s="330" t="s">
        <v>1110</v>
      </c>
      <c r="I23" s="324">
        <v>0</v>
      </c>
    </row>
    <row r="24" spans="1:9" ht="12.75">
      <c r="A24" s="332">
        <v>1493</v>
      </c>
      <c r="B24" s="334" t="s">
        <v>1635</v>
      </c>
      <c r="C24" s="330" t="s">
        <v>1110</v>
      </c>
      <c r="D24" s="330" t="s">
        <v>1110</v>
      </c>
      <c r="E24" s="176">
        <v>620</v>
      </c>
      <c r="F24" s="185" t="s">
        <v>1110</v>
      </c>
      <c r="G24" s="185" t="s">
        <v>1110</v>
      </c>
      <c r="H24" s="330" t="s">
        <v>1110</v>
      </c>
      <c r="I24" s="324">
        <v>329</v>
      </c>
    </row>
    <row r="25" spans="1:9" ht="63.75">
      <c r="A25" s="332">
        <v>1494</v>
      </c>
      <c r="B25" s="334" t="s">
        <v>1636</v>
      </c>
      <c r="C25" s="330" t="s">
        <v>1110</v>
      </c>
      <c r="D25" s="330" t="s">
        <v>1110</v>
      </c>
      <c r="E25" s="176">
        <v>0</v>
      </c>
      <c r="F25" s="185" t="s">
        <v>1110</v>
      </c>
      <c r="G25" s="185" t="s">
        <v>1110</v>
      </c>
      <c r="H25" s="330" t="s">
        <v>1110</v>
      </c>
      <c r="I25" s="324">
        <v>0</v>
      </c>
    </row>
    <row r="26" spans="1:9" ht="12.75">
      <c r="A26" s="332">
        <v>1499</v>
      </c>
      <c r="B26" s="334" t="s">
        <v>1637</v>
      </c>
      <c r="C26" s="330" t="s">
        <v>1110</v>
      </c>
      <c r="D26" s="330" t="s">
        <v>1110</v>
      </c>
      <c r="E26" s="176">
        <v>1147</v>
      </c>
      <c r="F26" s="185" t="s">
        <v>1110</v>
      </c>
      <c r="G26" s="185" t="s">
        <v>1110</v>
      </c>
      <c r="H26" s="330" t="s">
        <v>1110</v>
      </c>
      <c r="I26" s="324">
        <v>174</v>
      </c>
    </row>
    <row r="27" spans="1:9" ht="48">
      <c r="A27" s="332" t="s">
        <v>1638</v>
      </c>
      <c r="B27" s="329" t="s">
        <v>1639</v>
      </c>
      <c r="C27" s="330" t="s">
        <v>1110</v>
      </c>
      <c r="D27" s="330" t="s">
        <v>1110</v>
      </c>
      <c r="E27" s="335">
        <v>5390</v>
      </c>
      <c r="F27" s="185" t="s">
        <v>1110</v>
      </c>
      <c r="G27" s="185" t="s">
        <v>1110</v>
      </c>
      <c r="H27" s="330" t="s">
        <v>1110</v>
      </c>
      <c r="I27" s="324">
        <v>2822</v>
      </c>
    </row>
    <row r="28" spans="1:9" ht="12.75">
      <c r="A28" s="327">
        <v>1800</v>
      </c>
      <c r="B28" s="329" t="s">
        <v>1640</v>
      </c>
      <c r="C28" s="176">
        <v>23718294</v>
      </c>
      <c r="D28" s="336">
        <v>3000000</v>
      </c>
      <c r="E28" s="336">
        <v>3000000</v>
      </c>
      <c r="F28" s="323">
        <v>12.64846451435335</v>
      </c>
      <c r="G28" s="323">
        <v>100</v>
      </c>
      <c r="H28" s="185">
        <v>0</v>
      </c>
      <c r="I28" s="324">
        <v>0</v>
      </c>
    </row>
    <row r="29" spans="1:9" ht="25.5">
      <c r="A29" s="327">
        <v>2000</v>
      </c>
      <c r="B29" s="322" t="s">
        <v>1641</v>
      </c>
      <c r="C29" s="176">
        <v>5606430</v>
      </c>
      <c r="D29" s="176">
        <v>1332612</v>
      </c>
      <c r="E29" s="176">
        <v>1203808</v>
      </c>
      <c r="F29" s="323">
        <v>21.471917066653827</v>
      </c>
      <c r="G29" s="323">
        <v>90.33447094878329</v>
      </c>
      <c r="H29" s="324">
        <v>0</v>
      </c>
      <c r="I29" s="324">
        <v>0</v>
      </c>
    </row>
    <row r="30" spans="1:9" ht="12.75">
      <c r="A30" s="327">
        <v>3000</v>
      </c>
      <c r="B30" s="322" t="s">
        <v>1642</v>
      </c>
      <c r="C30" s="176">
        <v>550957141</v>
      </c>
      <c r="D30" s="176">
        <v>86346256</v>
      </c>
      <c r="E30" s="176">
        <v>77730679</v>
      </c>
      <c r="F30" s="323">
        <v>14.108298670730907</v>
      </c>
      <c r="G30" s="323">
        <v>90.0220607133215</v>
      </c>
      <c r="H30" s="324">
        <v>42896207</v>
      </c>
      <c r="I30" s="324">
        <v>42081598</v>
      </c>
    </row>
    <row r="31" spans="1:9" ht="25.5" customHeight="1">
      <c r="A31" s="327">
        <v>3400</v>
      </c>
      <c r="B31" s="329" t="s">
        <v>1643</v>
      </c>
      <c r="C31" s="176">
        <v>2541000</v>
      </c>
      <c r="D31" s="176">
        <v>386000</v>
      </c>
      <c r="E31" s="176">
        <v>294038</v>
      </c>
      <c r="F31" s="323">
        <v>11.571743408107045</v>
      </c>
      <c r="G31" s="323">
        <v>76.1756476683938</v>
      </c>
      <c r="H31" s="324">
        <v>195500</v>
      </c>
      <c r="I31" s="324">
        <v>164102</v>
      </c>
    </row>
    <row r="32" spans="1:9" ht="13.5" customHeight="1">
      <c r="A32" s="327">
        <v>3500</v>
      </c>
      <c r="B32" s="329" t="s">
        <v>1644</v>
      </c>
      <c r="C32" s="176">
        <v>548416141</v>
      </c>
      <c r="D32" s="176">
        <v>85960256</v>
      </c>
      <c r="E32" s="176">
        <v>77436641</v>
      </c>
      <c r="F32" s="323">
        <v>14.120051400894127</v>
      </c>
      <c r="G32" s="323">
        <v>90.08423730148036</v>
      </c>
      <c r="H32" s="324">
        <v>42700707</v>
      </c>
      <c r="I32" s="324">
        <v>41917496</v>
      </c>
    </row>
    <row r="33" spans="1:9" ht="13.5" customHeight="1">
      <c r="A33" s="327"/>
      <c r="B33" s="337" t="s">
        <v>1645</v>
      </c>
      <c r="C33" s="330" t="s">
        <v>1110</v>
      </c>
      <c r="D33" s="330" t="s">
        <v>1110</v>
      </c>
      <c r="E33" s="335">
        <v>65481343.03</v>
      </c>
      <c r="F33" s="185" t="s">
        <v>1110</v>
      </c>
      <c r="G33" s="185" t="s">
        <v>1110</v>
      </c>
      <c r="H33" s="330" t="s">
        <v>1110</v>
      </c>
      <c r="I33" s="324">
        <v>36335037.03</v>
      </c>
    </row>
    <row r="34" spans="1:9" ht="13.5" customHeight="1">
      <c r="A34" s="338"/>
      <c r="B34" s="339" t="s">
        <v>1646</v>
      </c>
      <c r="C34" s="330" t="s">
        <v>1110</v>
      </c>
      <c r="D34" s="330" t="s">
        <v>1110</v>
      </c>
      <c r="E34" s="335">
        <v>11345747.530000001</v>
      </c>
      <c r="F34" s="185" t="s">
        <v>1110</v>
      </c>
      <c r="G34" s="185" t="s">
        <v>1110</v>
      </c>
      <c r="H34" s="330" t="s">
        <v>1110</v>
      </c>
      <c r="I34" s="324">
        <v>5326233.53</v>
      </c>
    </row>
    <row r="35" spans="1:9" ht="13.5" customHeight="1">
      <c r="A35" s="318"/>
      <c r="B35" s="339" t="s">
        <v>1647</v>
      </c>
      <c r="C35" s="330" t="s">
        <v>1110</v>
      </c>
      <c r="D35" s="330" t="s">
        <v>1110</v>
      </c>
      <c r="E35" s="335">
        <v>139986.86</v>
      </c>
      <c r="F35" s="185" t="s">
        <v>1110</v>
      </c>
      <c r="G35" s="185" t="s">
        <v>1110</v>
      </c>
      <c r="H35" s="330" t="s">
        <v>1110</v>
      </c>
      <c r="I35" s="324">
        <v>69858.86</v>
      </c>
    </row>
    <row r="36" spans="1:9" ht="13.5" customHeight="1">
      <c r="A36" s="318"/>
      <c r="B36" s="339" t="s">
        <v>1648</v>
      </c>
      <c r="C36" s="330" t="s">
        <v>1110</v>
      </c>
      <c r="D36" s="330" t="s">
        <v>1110</v>
      </c>
      <c r="E36" s="335">
        <v>469563.25</v>
      </c>
      <c r="F36" s="185" t="s">
        <v>1110</v>
      </c>
      <c r="G36" s="185" t="s">
        <v>1110</v>
      </c>
      <c r="H36" s="330" t="s">
        <v>1110</v>
      </c>
      <c r="I36" s="324">
        <v>186365.25</v>
      </c>
    </row>
    <row r="37" spans="1:9" ht="38.25">
      <c r="A37" s="340" t="s">
        <v>1649</v>
      </c>
      <c r="B37" s="319" t="s">
        <v>1451</v>
      </c>
      <c r="C37" s="170">
        <v>2105300</v>
      </c>
      <c r="D37" s="170">
        <v>288277</v>
      </c>
      <c r="E37" s="170">
        <v>111738</v>
      </c>
      <c r="F37" s="321">
        <v>5.307462119412911</v>
      </c>
      <c r="G37" s="321">
        <v>38.76063647117182</v>
      </c>
      <c r="H37" s="320">
        <v>145613</v>
      </c>
      <c r="I37" s="320">
        <v>81370</v>
      </c>
    </row>
    <row r="38" spans="1:9" ht="38.25">
      <c r="A38" s="338" t="s">
        <v>1650</v>
      </c>
      <c r="B38" s="322" t="s">
        <v>1651</v>
      </c>
      <c r="C38" s="176">
        <v>21365</v>
      </c>
      <c r="D38" s="176">
        <v>1800</v>
      </c>
      <c r="E38" s="176">
        <v>0</v>
      </c>
      <c r="F38" s="323">
        <v>0</v>
      </c>
      <c r="G38" s="323">
        <v>0</v>
      </c>
      <c r="H38" s="324">
        <v>800</v>
      </c>
      <c r="I38" s="324">
        <v>0</v>
      </c>
    </row>
    <row r="39" spans="1:9" ht="14.25" customHeight="1">
      <c r="A39" s="318">
        <v>7000</v>
      </c>
      <c r="B39" s="322" t="s">
        <v>1652</v>
      </c>
      <c r="C39" s="176">
        <v>2083935</v>
      </c>
      <c r="D39" s="176">
        <v>286477</v>
      </c>
      <c r="E39" s="176">
        <v>111738</v>
      </c>
      <c r="F39" s="323">
        <v>5.3618754903583845</v>
      </c>
      <c r="G39" s="323">
        <v>39.00417834590561</v>
      </c>
      <c r="H39" s="324">
        <v>144813</v>
      </c>
      <c r="I39" s="324">
        <v>81370</v>
      </c>
    </row>
    <row r="40" spans="1:9" ht="12.75">
      <c r="A40" s="318"/>
      <c r="B40" s="322" t="s">
        <v>1456</v>
      </c>
      <c r="C40" s="324">
        <v>24596558</v>
      </c>
      <c r="D40" s="176">
        <v>2341287</v>
      </c>
      <c r="E40" s="176">
        <v>13914594</v>
      </c>
      <c r="F40" s="323" t="s">
        <v>1110</v>
      </c>
      <c r="G40" s="323" t="s">
        <v>1110</v>
      </c>
      <c r="H40" s="324">
        <v>3258982</v>
      </c>
      <c r="I40" s="324">
        <v>5385440</v>
      </c>
    </row>
    <row r="41" spans="1:9" ht="38.25">
      <c r="A41" s="318"/>
      <c r="B41" s="322" t="s">
        <v>1653</v>
      </c>
      <c r="C41" s="324">
        <v>-24596558</v>
      </c>
      <c r="D41" s="176">
        <v>-2341287</v>
      </c>
      <c r="E41" s="176">
        <v>-13914594</v>
      </c>
      <c r="F41" s="323" t="s">
        <v>1110</v>
      </c>
      <c r="G41" s="323" t="s">
        <v>1110</v>
      </c>
      <c r="H41" s="324">
        <v>-3258982</v>
      </c>
      <c r="I41" s="324">
        <v>-5385440</v>
      </c>
    </row>
    <row r="42" spans="1:9" ht="19.5" customHeight="1">
      <c r="A42" s="318"/>
      <c r="B42" s="341" t="s">
        <v>123</v>
      </c>
      <c r="C42" s="324"/>
      <c r="D42" s="324"/>
      <c r="E42" s="324"/>
      <c r="F42" s="321"/>
      <c r="G42" s="321"/>
      <c r="H42" s="320"/>
      <c r="I42" s="320"/>
    </row>
    <row r="43" spans="1:9" ht="17.25" customHeight="1">
      <c r="A43" s="318"/>
      <c r="B43" s="342" t="s">
        <v>124</v>
      </c>
      <c r="C43" s="324"/>
      <c r="D43" s="324"/>
      <c r="E43" s="324"/>
      <c r="F43" s="321"/>
      <c r="G43" s="321"/>
      <c r="H43" s="320"/>
      <c r="I43" s="320"/>
    </row>
    <row r="44" spans="1:9" s="343" customFormat="1" ht="13.5" customHeight="1">
      <c r="A44" s="325"/>
      <c r="B44" s="319" t="s">
        <v>125</v>
      </c>
      <c r="C44" s="320">
        <v>617127382</v>
      </c>
      <c r="D44" s="320">
        <v>94972052</v>
      </c>
      <c r="E44" s="320">
        <v>97211244</v>
      </c>
      <c r="F44" s="321">
        <v>15.752216938576872</v>
      </c>
      <c r="G44" s="321">
        <v>102.35773783217826</v>
      </c>
      <c r="H44" s="320">
        <v>47128776</v>
      </c>
      <c r="I44" s="320">
        <v>48309132</v>
      </c>
    </row>
    <row r="45" spans="1:9" ht="13.5" customHeight="1">
      <c r="A45" s="318"/>
      <c r="B45" s="322" t="s">
        <v>126</v>
      </c>
      <c r="C45" s="324">
        <v>617100150</v>
      </c>
      <c r="D45" s="185">
        <v>94967514</v>
      </c>
      <c r="E45" s="185">
        <v>97209117</v>
      </c>
      <c r="F45" s="323">
        <v>15.752567391208705</v>
      </c>
      <c r="G45" s="323">
        <v>102.36038925900492</v>
      </c>
      <c r="H45" s="324">
        <v>47126507</v>
      </c>
      <c r="I45" s="324">
        <v>48308202</v>
      </c>
    </row>
    <row r="46" spans="1:9" ht="38.25" customHeight="1">
      <c r="A46" s="318">
        <v>500</v>
      </c>
      <c r="B46" s="322" t="s">
        <v>127</v>
      </c>
      <c r="C46" s="324">
        <v>602541000</v>
      </c>
      <c r="D46" s="330" t="s">
        <v>1110</v>
      </c>
      <c r="E46" s="336">
        <v>94917489</v>
      </c>
      <c r="F46" s="323">
        <v>15.752868103581333</v>
      </c>
      <c r="G46" s="185" t="s">
        <v>1110</v>
      </c>
      <c r="H46" s="330" t="s">
        <v>1110</v>
      </c>
      <c r="I46" s="324">
        <v>47162583</v>
      </c>
    </row>
    <row r="47" spans="1:9" ht="12.75" customHeight="1">
      <c r="A47" s="318">
        <v>520</v>
      </c>
      <c r="B47" s="344" t="s">
        <v>128</v>
      </c>
      <c r="C47" s="324">
        <v>601480000</v>
      </c>
      <c r="D47" s="345" t="s">
        <v>1110</v>
      </c>
      <c r="E47" s="336">
        <v>94722849</v>
      </c>
      <c r="F47" s="323">
        <v>15.748295703930303</v>
      </c>
      <c r="G47" s="336" t="s">
        <v>1110</v>
      </c>
      <c r="H47" s="330" t="s">
        <v>1110</v>
      </c>
      <c r="I47" s="324">
        <v>47113000</v>
      </c>
    </row>
    <row r="48" spans="1:9" ht="26.25" customHeight="1">
      <c r="A48" s="318">
        <v>521</v>
      </c>
      <c r="B48" s="344" t="s">
        <v>129</v>
      </c>
      <c r="C48" s="176">
        <v>463034250</v>
      </c>
      <c r="D48" s="345" t="s">
        <v>1110</v>
      </c>
      <c r="E48" s="336">
        <v>72693771</v>
      </c>
      <c r="F48" s="323">
        <v>15.699437136669694</v>
      </c>
      <c r="G48" s="336" t="s">
        <v>1110</v>
      </c>
      <c r="H48" s="330" t="s">
        <v>1110</v>
      </c>
      <c r="I48" s="324">
        <v>36220591</v>
      </c>
    </row>
    <row r="49" spans="1:9" ht="38.25" customHeight="1">
      <c r="A49" s="318">
        <v>522</v>
      </c>
      <c r="B49" s="344" t="s">
        <v>130</v>
      </c>
      <c r="C49" s="176">
        <v>34270539</v>
      </c>
      <c r="D49" s="345" t="s">
        <v>1110</v>
      </c>
      <c r="E49" s="336">
        <v>5452097</v>
      </c>
      <c r="F49" s="323">
        <v>15.908991101657316</v>
      </c>
      <c r="G49" s="336" t="s">
        <v>1110</v>
      </c>
      <c r="H49" s="330" t="s">
        <v>1110</v>
      </c>
      <c r="I49" s="324">
        <v>2695724</v>
      </c>
    </row>
    <row r="50" spans="1:9" ht="37.5" customHeight="1">
      <c r="A50" s="318">
        <v>523</v>
      </c>
      <c r="B50" s="344" t="s">
        <v>131</v>
      </c>
      <c r="C50" s="176">
        <v>1661229</v>
      </c>
      <c r="D50" s="330" t="s">
        <v>1110</v>
      </c>
      <c r="E50" s="185">
        <v>264285</v>
      </c>
      <c r="F50" s="323">
        <v>15.909004718795542</v>
      </c>
      <c r="G50" s="185" t="s">
        <v>1110</v>
      </c>
      <c r="H50" s="330" t="s">
        <v>1110</v>
      </c>
      <c r="I50" s="324">
        <v>130673</v>
      </c>
    </row>
    <row r="51" spans="1:9" ht="39" customHeight="1">
      <c r="A51" s="318">
        <v>524</v>
      </c>
      <c r="B51" s="344" t="s">
        <v>132</v>
      </c>
      <c r="C51" s="176">
        <v>102503982</v>
      </c>
      <c r="D51" s="330" t="s">
        <v>1110</v>
      </c>
      <c r="E51" s="185">
        <v>16307349</v>
      </c>
      <c r="F51" s="323">
        <v>15.908990735598936</v>
      </c>
      <c r="G51" s="185" t="s">
        <v>1110</v>
      </c>
      <c r="H51" s="330" t="s">
        <v>1110</v>
      </c>
      <c r="I51" s="324">
        <v>8062974</v>
      </c>
    </row>
    <row r="52" spans="1:9" ht="24.75" customHeight="1">
      <c r="A52" s="318">
        <v>525</v>
      </c>
      <c r="B52" s="344" t="s">
        <v>133</v>
      </c>
      <c r="C52" s="176">
        <v>10000</v>
      </c>
      <c r="D52" s="330" t="s">
        <v>1110</v>
      </c>
      <c r="E52" s="185">
        <v>1713</v>
      </c>
      <c r="F52" s="323">
        <v>17.13</v>
      </c>
      <c r="G52" s="185" t="s">
        <v>1110</v>
      </c>
      <c r="H52" s="330" t="s">
        <v>1110</v>
      </c>
      <c r="I52" s="324">
        <v>234</v>
      </c>
    </row>
    <row r="53" spans="1:9" ht="24.75" customHeight="1">
      <c r="A53" s="318">
        <v>560</v>
      </c>
      <c r="B53" s="322" t="s">
        <v>134</v>
      </c>
      <c r="C53" s="176">
        <v>201000</v>
      </c>
      <c r="D53" s="330" t="s">
        <v>1110</v>
      </c>
      <c r="E53" s="185">
        <v>11449</v>
      </c>
      <c r="F53" s="323">
        <v>5.696019900497513</v>
      </c>
      <c r="G53" s="185" t="s">
        <v>1110</v>
      </c>
      <c r="H53" s="330" t="s">
        <v>1110</v>
      </c>
      <c r="I53" s="324">
        <v>8480</v>
      </c>
    </row>
    <row r="54" spans="1:9" ht="12.75" customHeight="1">
      <c r="A54" s="318">
        <v>561</v>
      </c>
      <c r="B54" s="344" t="s">
        <v>135</v>
      </c>
      <c r="C54" s="176">
        <v>91000</v>
      </c>
      <c r="D54" s="330" t="s">
        <v>1110</v>
      </c>
      <c r="E54" s="185">
        <v>11449</v>
      </c>
      <c r="F54" s="323">
        <v>12.581318681318681</v>
      </c>
      <c r="G54" s="185" t="s">
        <v>1110</v>
      </c>
      <c r="H54" s="330" t="s">
        <v>1110</v>
      </c>
      <c r="I54" s="324">
        <v>8480</v>
      </c>
    </row>
    <row r="55" spans="1:9" ht="24.75" customHeight="1">
      <c r="A55" s="318">
        <v>562</v>
      </c>
      <c r="B55" s="344" t="s">
        <v>136</v>
      </c>
      <c r="C55" s="176">
        <v>110000</v>
      </c>
      <c r="D55" s="330" t="s">
        <v>1110</v>
      </c>
      <c r="E55" s="185">
        <v>0</v>
      </c>
      <c r="F55" s="323">
        <v>0</v>
      </c>
      <c r="G55" s="185" t="s">
        <v>1110</v>
      </c>
      <c r="H55" s="330" t="s">
        <v>1110</v>
      </c>
      <c r="I55" s="324">
        <v>0</v>
      </c>
    </row>
    <row r="56" spans="1:9" ht="25.5" customHeight="1">
      <c r="A56" s="318">
        <v>590</v>
      </c>
      <c r="B56" s="322" t="s">
        <v>137</v>
      </c>
      <c r="C56" s="176">
        <v>860000</v>
      </c>
      <c r="D56" s="330" t="s">
        <v>1110</v>
      </c>
      <c r="E56" s="185">
        <v>124397</v>
      </c>
      <c r="F56" s="323">
        <v>14.464767441860465</v>
      </c>
      <c r="G56" s="185" t="s">
        <v>1110</v>
      </c>
      <c r="H56" s="330" t="s">
        <v>1110</v>
      </c>
      <c r="I56" s="324">
        <v>42052</v>
      </c>
    </row>
    <row r="57" spans="1:9" ht="25.5" customHeight="1">
      <c r="A57" s="318">
        <v>592</v>
      </c>
      <c r="B57" s="344" t="s">
        <v>138</v>
      </c>
      <c r="C57" s="176">
        <v>5000</v>
      </c>
      <c r="D57" s="330" t="s">
        <v>1110</v>
      </c>
      <c r="E57" s="185">
        <v>672</v>
      </c>
      <c r="F57" s="323">
        <v>13.44</v>
      </c>
      <c r="G57" s="185" t="s">
        <v>1110</v>
      </c>
      <c r="H57" s="330" t="s">
        <v>1110</v>
      </c>
      <c r="I57" s="324">
        <v>672</v>
      </c>
    </row>
    <row r="58" spans="1:9" ht="13.5" customHeight="1">
      <c r="A58" s="318">
        <v>593</v>
      </c>
      <c r="B58" s="344" t="s">
        <v>139</v>
      </c>
      <c r="C58" s="176">
        <v>210000</v>
      </c>
      <c r="D58" s="330" t="s">
        <v>1110</v>
      </c>
      <c r="E58" s="185">
        <v>17286</v>
      </c>
      <c r="F58" s="323">
        <v>8.231428571428571</v>
      </c>
      <c r="G58" s="185" t="s">
        <v>1110</v>
      </c>
      <c r="H58" s="330" t="s">
        <v>1110</v>
      </c>
      <c r="I58" s="324">
        <v>0</v>
      </c>
    </row>
    <row r="59" spans="1:9" ht="27.75" customHeight="1">
      <c r="A59" s="318">
        <v>594</v>
      </c>
      <c r="B59" s="344" t="s">
        <v>140</v>
      </c>
      <c r="C59" s="176">
        <v>300000</v>
      </c>
      <c r="D59" s="330" t="s">
        <v>1110</v>
      </c>
      <c r="E59" s="185">
        <v>24961</v>
      </c>
      <c r="F59" s="323">
        <v>8.320333333333334</v>
      </c>
      <c r="G59" s="185" t="s">
        <v>1110</v>
      </c>
      <c r="H59" s="330" t="s">
        <v>1110</v>
      </c>
      <c r="I59" s="324">
        <v>9241</v>
      </c>
    </row>
    <row r="60" spans="1:9" ht="26.25" customHeight="1">
      <c r="A60" s="318">
        <v>599</v>
      </c>
      <c r="B60" s="344" t="s">
        <v>141</v>
      </c>
      <c r="C60" s="176">
        <v>345000</v>
      </c>
      <c r="D60" s="330" t="s">
        <v>1110</v>
      </c>
      <c r="E60" s="185">
        <v>81478</v>
      </c>
      <c r="F60" s="323">
        <v>23.6168115942029</v>
      </c>
      <c r="G60" s="185" t="s">
        <v>1110</v>
      </c>
      <c r="H60" s="330" t="s">
        <v>1110</v>
      </c>
      <c r="I60" s="324">
        <v>32139</v>
      </c>
    </row>
    <row r="61" spans="1:9" ht="15" customHeight="1">
      <c r="A61" s="318">
        <v>700</v>
      </c>
      <c r="B61" s="322" t="s">
        <v>142</v>
      </c>
      <c r="C61" s="176">
        <v>14559150</v>
      </c>
      <c r="D61" s="330" t="s">
        <v>1110</v>
      </c>
      <c r="E61" s="185">
        <v>2291628</v>
      </c>
      <c r="F61" s="323">
        <v>15.74012219119935</v>
      </c>
      <c r="G61" s="185" t="s">
        <v>1110</v>
      </c>
      <c r="H61" s="330" t="s">
        <v>1110</v>
      </c>
      <c r="I61" s="324">
        <v>1145619</v>
      </c>
    </row>
    <row r="62" spans="1:9" ht="13.5" customHeight="1">
      <c r="A62" s="318">
        <v>740</v>
      </c>
      <c r="B62" s="322" t="s">
        <v>143</v>
      </c>
      <c r="C62" s="176">
        <v>14559150</v>
      </c>
      <c r="D62" s="330" t="s">
        <v>1110</v>
      </c>
      <c r="E62" s="185">
        <v>2291628</v>
      </c>
      <c r="F62" s="323">
        <v>15.74012219119935</v>
      </c>
      <c r="G62" s="185" t="s">
        <v>1110</v>
      </c>
      <c r="H62" s="330" t="s">
        <v>1110</v>
      </c>
      <c r="I62" s="324">
        <v>1145619</v>
      </c>
    </row>
    <row r="63" spans="1:9" ht="50.25" customHeight="1">
      <c r="A63" s="318">
        <v>742</v>
      </c>
      <c r="B63" s="344" t="s">
        <v>144</v>
      </c>
      <c r="C63" s="176">
        <v>1857709</v>
      </c>
      <c r="D63" s="330" t="s">
        <v>1110</v>
      </c>
      <c r="E63" s="185">
        <v>309618</v>
      </c>
      <c r="F63" s="323">
        <v>16.66665769504266</v>
      </c>
      <c r="G63" s="185" t="s">
        <v>1110</v>
      </c>
      <c r="H63" s="330" t="s">
        <v>1110</v>
      </c>
      <c r="I63" s="324">
        <v>154809</v>
      </c>
    </row>
    <row r="64" spans="1:9" ht="26.25" customHeight="1">
      <c r="A64" s="318">
        <v>743</v>
      </c>
      <c r="B64" s="344" t="s">
        <v>145</v>
      </c>
      <c r="C64" s="176">
        <v>3291341</v>
      </c>
      <c r="D64" s="330" t="s">
        <v>1110</v>
      </c>
      <c r="E64" s="185">
        <v>445111</v>
      </c>
      <c r="F64" s="323">
        <v>13.52369748379156</v>
      </c>
      <c r="G64" s="185" t="s">
        <v>1110</v>
      </c>
      <c r="H64" s="330" t="s">
        <v>1110</v>
      </c>
      <c r="I64" s="324">
        <v>222360</v>
      </c>
    </row>
    <row r="65" spans="1:9" ht="24.75" customHeight="1">
      <c r="A65" s="318">
        <v>744</v>
      </c>
      <c r="B65" s="344" t="s">
        <v>146</v>
      </c>
      <c r="C65" s="176">
        <v>324488</v>
      </c>
      <c r="D65" s="330" t="s">
        <v>1110</v>
      </c>
      <c r="E65" s="185">
        <v>32329</v>
      </c>
      <c r="F65" s="323">
        <v>9.963080298809201</v>
      </c>
      <c r="G65" s="185" t="s">
        <v>1110</v>
      </c>
      <c r="H65" s="330" t="s">
        <v>1110</v>
      </c>
      <c r="I65" s="324">
        <v>16165</v>
      </c>
    </row>
    <row r="66" spans="1:9" ht="24.75" customHeight="1">
      <c r="A66" s="318">
        <v>745</v>
      </c>
      <c r="B66" s="344" t="s">
        <v>147</v>
      </c>
      <c r="C66" s="176">
        <v>216600</v>
      </c>
      <c r="D66" s="330" t="s">
        <v>1110</v>
      </c>
      <c r="E66" s="185">
        <v>36100</v>
      </c>
      <c r="F66" s="323">
        <v>16.666666666666664</v>
      </c>
      <c r="G66" s="185" t="s">
        <v>1110</v>
      </c>
      <c r="H66" s="330" t="s">
        <v>1110</v>
      </c>
      <c r="I66" s="324">
        <v>18050</v>
      </c>
    </row>
    <row r="67" spans="1:9" ht="24.75" customHeight="1">
      <c r="A67" s="318">
        <v>746</v>
      </c>
      <c r="B67" s="344" t="s">
        <v>148</v>
      </c>
      <c r="C67" s="176">
        <v>430080</v>
      </c>
      <c r="D67" s="330" t="s">
        <v>1110</v>
      </c>
      <c r="E67" s="185">
        <v>70656</v>
      </c>
      <c r="F67" s="323">
        <v>16.428571428571427</v>
      </c>
      <c r="G67" s="185" t="s">
        <v>1110</v>
      </c>
      <c r="H67" s="330" t="s">
        <v>1110</v>
      </c>
      <c r="I67" s="324">
        <v>35328</v>
      </c>
    </row>
    <row r="68" spans="1:9" ht="37.5" customHeight="1">
      <c r="A68" s="318">
        <v>747</v>
      </c>
      <c r="B68" s="344" t="s">
        <v>149</v>
      </c>
      <c r="C68" s="176">
        <v>23000</v>
      </c>
      <c r="D68" s="330" t="s">
        <v>1110</v>
      </c>
      <c r="E68" s="185">
        <v>3834</v>
      </c>
      <c r="F68" s="323">
        <v>16.669565217391305</v>
      </c>
      <c r="G68" s="185" t="s">
        <v>1110</v>
      </c>
      <c r="H68" s="330" t="s">
        <v>1110</v>
      </c>
      <c r="I68" s="324">
        <v>1917</v>
      </c>
    </row>
    <row r="69" spans="1:9" ht="13.5" customHeight="1">
      <c r="A69" s="318">
        <v>749</v>
      </c>
      <c r="B69" s="344" t="s">
        <v>150</v>
      </c>
      <c r="C69" s="176">
        <v>8415932</v>
      </c>
      <c r="D69" s="330" t="s">
        <v>1110</v>
      </c>
      <c r="E69" s="185">
        <v>1393980</v>
      </c>
      <c r="F69" s="323">
        <v>16.563584401584993</v>
      </c>
      <c r="G69" s="185" t="s">
        <v>1110</v>
      </c>
      <c r="H69" s="330" t="s">
        <v>1110</v>
      </c>
      <c r="I69" s="324">
        <v>696990</v>
      </c>
    </row>
    <row r="70" spans="1:9" ht="13.5" customHeight="1">
      <c r="A70" s="318"/>
      <c r="B70" s="322" t="s">
        <v>151</v>
      </c>
      <c r="C70" s="176">
        <v>27232</v>
      </c>
      <c r="D70" s="185">
        <v>4538</v>
      </c>
      <c r="E70" s="185">
        <v>2127</v>
      </c>
      <c r="F70" s="323">
        <v>7.81066392479436</v>
      </c>
      <c r="G70" s="323">
        <v>46.87086822388717</v>
      </c>
      <c r="H70" s="324">
        <v>2269</v>
      </c>
      <c r="I70" s="324">
        <v>930</v>
      </c>
    </row>
    <row r="71" spans="1:9" s="343" customFormat="1" ht="13.5" customHeight="1">
      <c r="A71" s="325"/>
      <c r="B71" s="319" t="s">
        <v>1468</v>
      </c>
      <c r="C71" s="320">
        <v>592530824</v>
      </c>
      <c r="D71" s="320">
        <v>92630765</v>
      </c>
      <c r="E71" s="320">
        <v>83296650</v>
      </c>
      <c r="F71" s="321">
        <v>14.05777499264747</v>
      </c>
      <c r="G71" s="321">
        <v>89.92331003635779</v>
      </c>
      <c r="H71" s="320">
        <v>43869794</v>
      </c>
      <c r="I71" s="320">
        <v>42923692</v>
      </c>
    </row>
    <row r="72" spans="1:9" ht="13.5" customHeight="1">
      <c r="A72" s="318"/>
      <c r="B72" s="322" t="s">
        <v>1470</v>
      </c>
      <c r="C72" s="176">
        <v>590425524</v>
      </c>
      <c r="D72" s="176">
        <v>92342488</v>
      </c>
      <c r="E72" s="176">
        <v>83184912</v>
      </c>
      <c r="F72" s="323">
        <v>14.088976275354925</v>
      </c>
      <c r="G72" s="323">
        <v>90.08303090122502</v>
      </c>
      <c r="H72" s="324">
        <v>43724181</v>
      </c>
      <c r="I72" s="324">
        <v>42842322</v>
      </c>
    </row>
    <row r="73" spans="1:9" ht="13.5" customHeight="1">
      <c r="A73" s="318">
        <v>1000</v>
      </c>
      <c r="B73" s="322" t="s">
        <v>152</v>
      </c>
      <c r="C73" s="176">
        <v>33861953</v>
      </c>
      <c r="D73" s="176">
        <v>4663620</v>
      </c>
      <c r="E73" s="176">
        <v>4250425</v>
      </c>
      <c r="F73" s="323">
        <v>12.552214575455823</v>
      </c>
      <c r="G73" s="323">
        <v>91.14003713853187</v>
      </c>
      <c r="H73" s="324">
        <v>827974</v>
      </c>
      <c r="I73" s="324">
        <v>760724</v>
      </c>
    </row>
    <row r="74" spans="1:9" ht="13.5" customHeight="1">
      <c r="A74" s="318">
        <v>1100</v>
      </c>
      <c r="B74" s="344" t="s">
        <v>153</v>
      </c>
      <c r="C74" s="176">
        <v>3676386</v>
      </c>
      <c r="D74" s="176">
        <v>604264</v>
      </c>
      <c r="E74" s="176">
        <v>340219</v>
      </c>
      <c r="F74" s="323">
        <v>9.254169719936916</v>
      </c>
      <c r="G74" s="323">
        <v>56.30303973097851</v>
      </c>
      <c r="H74" s="324">
        <v>298296</v>
      </c>
      <c r="I74" s="324">
        <v>264128</v>
      </c>
    </row>
    <row r="75" spans="1:9" ht="13.5" customHeight="1">
      <c r="A75" s="318">
        <v>1800</v>
      </c>
      <c r="B75" s="344" t="s">
        <v>154</v>
      </c>
      <c r="C75" s="176">
        <v>23718294</v>
      </c>
      <c r="D75" s="185">
        <v>3000000</v>
      </c>
      <c r="E75" s="185">
        <v>3000000</v>
      </c>
      <c r="F75" s="323">
        <v>12.64846451435335</v>
      </c>
      <c r="G75" s="323">
        <v>100</v>
      </c>
      <c r="H75" s="324">
        <v>0</v>
      </c>
      <c r="I75" s="324">
        <v>0</v>
      </c>
    </row>
    <row r="76" spans="1:9" ht="13.5" customHeight="1">
      <c r="A76" s="318">
        <v>2000</v>
      </c>
      <c r="B76" s="322" t="s">
        <v>1641</v>
      </c>
      <c r="C76" s="176">
        <v>5606430</v>
      </c>
      <c r="D76" s="176">
        <v>1332612</v>
      </c>
      <c r="E76" s="176">
        <v>1203808</v>
      </c>
      <c r="F76" s="323">
        <v>21.471917066653827</v>
      </c>
      <c r="G76" s="323">
        <v>90.33447094878329</v>
      </c>
      <c r="H76" s="324">
        <v>0</v>
      </c>
      <c r="I76" s="324">
        <v>0</v>
      </c>
    </row>
    <row r="77" spans="1:9" ht="13.5" customHeight="1">
      <c r="A77" s="318">
        <v>3000</v>
      </c>
      <c r="B77" s="322" t="s">
        <v>1642</v>
      </c>
      <c r="C77" s="176">
        <v>550957141</v>
      </c>
      <c r="D77" s="176">
        <v>86346256</v>
      </c>
      <c r="E77" s="176">
        <v>77730679</v>
      </c>
      <c r="F77" s="323">
        <v>14.108298670730907</v>
      </c>
      <c r="G77" s="323">
        <v>90.0220607133215</v>
      </c>
      <c r="H77" s="324">
        <v>42896207</v>
      </c>
      <c r="I77" s="324">
        <v>42081598</v>
      </c>
    </row>
    <row r="78" spans="1:9" ht="26.25" customHeight="1">
      <c r="A78" s="318">
        <v>3400</v>
      </c>
      <c r="B78" s="344" t="s">
        <v>155</v>
      </c>
      <c r="C78" s="176">
        <v>2541000</v>
      </c>
      <c r="D78" s="335">
        <v>386000</v>
      </c>
      <c r="E78" s="335">
        <v>294038</v>
      </c>
      <c r="F78" s="323">
        <v>11.571743408107045</v>
      </c>
      <c r="G78" s="323">
        <v>76.1756476683938</v>
      </c>
      <c r="H78" s="324">
        <v>195500</v>
      </c>
      <c r="I78" s="324">
        <v>164102</v>
      </c>
    </row>
    <row r="79" spans="1:9" ht="13.5" customHeight="1">
      <c r="A79" s="318">
        <v>3500</v>
      </c>
      <c r="B79" s="344" t="s">
        <v>156</v>
      </c>
      <c r="C79" s="176">
        <v>548416141</v>
      </c>
      <c r="D79" s="335">
        <v>85960256</v>
      </c>
      <c r="E79" s="335">
        <v>77436641</v>
      </c>
      <c r="F79" s="323">
        <v>14.120051400894127</v>
      </c>
      <c r="G79" s="323">
        <v>90.08423730148036</v>
      </c>
      <c r="H79" s="324">
        <v>42700707</v>
      </c>
      <c r="I79" s="324">
        <v>41917496</v>
      </c>
    </row>
    <row r="80" spans="1:9" ht="25.5">
      <c r="A80" s="338" t="s">
        <v>1649</v>
      </c>
      <c r="B80" s="322" t="s">
        <v>1451</v>
      </c>
      <c r="C80" s="176">
        <v>2105300</v>
      </c>
      <c r="D80" s="176">
        <v>288277</v>
      </c>
      <c r="E80" s="176">
        <v>111738</v>
      </c>
      <c r="F80" s="323">
        <v>5.307462119412911</v>
      </c>
      <c r="G80" s="323">
        <v>38.76063647117182</v>
      </c>
      <c r="H80" s="324">
        <v>145613</v>
      </c>
      <c r="I80" s="324">
        <v>81370</v>
      </c>
    </row>
    <row r="81" spans="1:9" ht="38.25">
      <c r="A81" s="338" t="s">
        <v>1650</v>
      </c>
      <c r="B81" s="322" t="s">
        <v>157</v>
      </c>
      <c r="C81" s="176">
        <v>21365</v>
      </c>
      <c r="D81" s="176">
        <v>1800</v>
      </c>
      <c r="E81" s="176">
        <v>0</v>
      </c>
      <c r="F81" s="323">
        <v>0</v>
      </c>
      <c r="G81" s="323">
        <v>0</v>
      </c>
      <c r="H81" s="324">
        <v>800</v>
      </c>
      <c r="I81" s="324">
        <v>0</v>
      </c>
    </row>
    <row r="82" spans="1:9" ht="13.5" customHeight="1">
      <c r="A82" s="318">
        <v>7000</v>
      </c>
      <c r="B82" s="322" t="s">
        <v>1652</v>
      </c>
      <c r="C82" s="176">
        <v>2083935</v>
      </c>
      <c r="D82" s="176">
        <v>286477</v>
      </c>
      <c r="E82" s="176">
        <v>111738</v>
      </c>
      <c r="F82" s="323">
        <v>5.3618754903583845</v>
      </c>
      <c r="G82" s="323">
        <v>39.00417834590561</v>
      </c>
      <c r="H82" s="324">
        <v>144813</v>
      </c>
      <c r="I82" s="324">
        <v>81370</v>
      </c>
    </row>
    <row r="83" spans="1:9" ht="13.5" customHeight="1">
      <c r="A83" s="318"/>
      <c r="B83" s="322" t="s">
        <v>1456</v>
      </c>
      <c r="C83" s="176">
        <v>24596558</v>
      </c>
      <c r="D83" s="176">
        <v>2341287</v>
      </c>
      <c r="E83" s="176">
        <v>13914594</v>
      </c>
      <c r="F83" s="323" t="s">
        <v>1110</v>
      </c>
      <c r="G83" s="323" t="s">
        <v>1110</v>
      </c>
      <c r="H83" s="324">
        <v>3258982</v>
      </c>
      <c r="I83" s="324">
        <v>5385440</v>
      </c>
    </row>
    <row r="84" spans="1:9" ht="27" customHeight="1">
      <c r="A84" s="318"/>
      <c r="B84" s="322" t="s">
        <v>1653</v>
      </c>
      <c r="C84" s="176">
        <v>-24596558</v>
      </c>
      <c r="D84" s="185">
        <v>-2341287</v>
      </c>
      <c r="E84" s="185">
        <v>-13914594</v>
      </c>
      <c r="F84" s="323" t="s">
        <v>1110</v>
      </c>
      <c r="G84" s="323" t="s">
        <v>1110</v>
      </c>
      <c r="H84" s="324">
        <v>-3258982</v>
      </c>
      <c r="I84" s="324">
        <v>-5385440</v>
      </c>
    </row>
    <row r="85" spans="1:9" ht="21.75" customHeight="1">
      <c r="A85" s="318"/>
      <c r="B85" s="342" t="s">
        <v>158</v>
      </c>
      <c r="C85" s="324"/>
      <c r="D85" s="324"/>
      <c r="E85" s="324"/>
      <c r="F85" s="321"/>
      <c r="G85" s="321"/>
      <c r="H85" s="320"/>
      <c r="I85" s="320"/>
    </row>
    <row r="86" spans="1:9" ht="13.5" customHeight="1">
      <c r="A86" s="318"/>
      <c r="B86" s="319" t="s">
        <v>1434</v>
      </c>
      <c r="C86" s="320">
        <v>495700787</v>
      </c>
      <c r="D86" s="320">
        <v>75662502</v>
      </c>
      <c r="E86" s="320">
        <v>76658850</v>
      </c>
      <c r="F86" s="321">
        <v>15.464742443509577</v>
      </c>
      <c r="G86" s="321">
        <v>101.31683194933206</v>
      </c>
      <c r="H86" s="320">
        <v>37565540</v>
      </c>
      <c r="I86" s="320">
        <v>37984999</v>
      </c>
    </row>
    <row r="87" spans="1:9" ht="13.5" customHeight="1">
      <c r="A87" s="318"/>
      <c r="B87" s="322" t="s">
        <v>126</v>
      </c>
      <c r="C87" s="324">
        <v>495700787</v>
      </c>
      <c r="D87" s="185">
        <v>75662502</v>
      </c>
      <c r="E87" s="185">
        <v>76658850</v>
      </c>
      <c r="F87" s="323">
        <v>15.464742443509577</v>
      </c>
      <c r="G87" s="323">
        <v>101.31683194933206</v>
      </c>
      <c r="H87" s="324">
        <v>37565540</v>
      </c>
      <c r="I87" s="324">
        <v>37984999</v>
      </c>
    </row>
    <row r="88" spans="1:9" ht="39.75" customHeight="1">
      <c r="A88" s="318">
        <v>500</v>
      </c>
      <c r="B88" s="322" t="s">
        <v>159</v>
      </c>
      <c r="C88" s="176">
        <v>463317000</v>
      </c>
      <c r="D88" s="345" t="s">
        <v>1110</v>
      </c>
      <c r="E88" s="336">
        <v>72752839</v>
      </c>
      <c r="F88" s="323">
        <v>15.702605127806663</v>
      </c>
      <c r="G88" s="336" t="s">
        <v>1110</v>
      </c>
      <c r="H88" s="330" t="s">
        <v>1110</v>
      </c>
      <c r="I88" s="324">
        <v>36223629</v>
      </c>
    </row>
    <row r="89" spans="1:9" ht="12.75" customHeight="1">
      <c r="A89" s="318">
        <v>520</v>
      </c>
      <c r="B89" s="344" t="s">
        <v>160</v>
      </c>
      <c r="C89" s="176">
        <v>463044250</v>
      </c>
      <c r="D89" s="345" t="s">
        <v>1110</v>
      </c>
      <c r="E89" s="336">
        <v>72699118</v>
      </c>
      <c r="F89" s="323">
        <v>15.700252837606774</v>
      </c>
      <c r="G89" s="336" t="s">
        <v>1110</v>
      </c>
      <c r="H89" s="330" t="s">
        <v>1110</v>
      </c>
      <c r="I89" s="324">
        <v>36223629</v>
      </c>
    </row>
    <row r="90" spans="1:9" ht="27" customHeight="1">
      <c r="A90" s="318">
        <v>521</v>
      </c>
      <c r="B90" s="344" t="s">
        <v>161</v>
      </c>
      <c r="C90" s="176">
        <v>463034250</v>
      </c>
      <c r="D90" s="345" t="s">
        <v>1110</v>
      </c>
      <c r="E90" s="336">
        <v>72693771</v>
      </c>
      <c r="F90" s="323">
        <v>15.699437136669694</v>
      </c>
      <c r="G90" s="336" t="s">
        <v>1110</v>
      </c>
      <c r="H90" s="330" t="s">
        <v>1110</v>
      </c>
      <c r="I90" s="324">
        <v>36220591</v>
      </c>
    </row>
    <row r="91" spans="1:9" ht="24.75" customHeight="1">
      <c r="A91" s="318">
        <v>525</v>
      </c>
      <c r="B91" s="344" t="s">
        <v>133</v>
      </c>
      <c r="C91" s="176">
        <v>10000</v>
      </c>
      <c r="D91" s="345" t="s">
        <v>1110</v>
      </c>
      <c r="E91" s="336">
        <v>1713</v>
      </c>
      <c r="F91" s="323">
        <v>17.13</v>
      </c>
      <c r="G91" s="336" t="s">
        <v>1110</v>
      </c>
      <c r="H91" s="330" t="s">
        <v>1110</v>
      </c>
      <c r="I91" s="324">
        <v>234</v>
      </c>
    </row>
    <row r="92" spans="1:9" ht="27" customHeight="1">
      <c r="A92" s="318">
        <v>560</v>
      </c>
      <c r="B92" s="322" t="s">
        <v>134</v>
      </c>
      <c r="C92" s="176">
        <v>110000</v>
      </c>
      <c r="D92" s="345" t="s">
        <v>1110</v>
      </c>
      <c r="E92" s="336">
        <v>0</v>
      </c>
      <c r="F92" s="323">
        <v>0</v>
      </c>
      <c r="G92" s="336" t="s">
        <v>1110</v>
      </c>
      <c r="H92" s="330" t="s">
        <v>1110</v>
      </c>
      <c r="I92" s="324">
        <v>0</v>
      </c>
    </row>
    <row r="93" spans="1:9" ht="25.5" customHeight="1">
      <c r="A93" s="318">
        <v>562</v>
      </c>
      <c r="B93" s="344" t="s">
        <v>136</v>
      </c>
      <c r="C93" s="176">
        <v>110000</v>
      </c>
      <c r="D93" s="345" t="s">
        <v>1110</v>
      </c>
      <c r="E93" s="336">
        <v>0</v>
      </c>
      <c r="F93" s="323">
        <v>0</v>
      </c>
      <c r="G93" s="336" t="s">
        <v>1110</v>
      </c>
      <c r="H93" s="330" t="s">
        <v>1110</v>
      </c>
      <c r="I93" s="324">
        <v>0</v>
      </c>
    </row>
    <row r="94" spans="1:9" ht="27" customHeight="1">
      <c r="A94" s="318">
        <v>590</v>
      </c>
      <c r="B94" s="322" t="s">
        <v>137</v>
      </c>
      <c r="C94" s="176">
        <v>162750</v>
      </c>
      <c r="D94" s="345" t="s">
        <v>1110</v>
      </c>
      <c r="E94" s="336">
        <v>13068</v>
      </c>
      <c r="F94" s="323">
        <v>8.029493087557604</v>
      </c>
      <c r="G94" s="336" t="s">
        <v>1110</v>
      </c>
      <c r="H94" s="330" t="s">
        <v>1110</v>
      </c>
      <c r="I94" s="324">
        <v>0</v>
      </c>
    </row>
    <row r="95" spans="1:9" ht="13.5" customHeight="1">
      <c r="A95" s="318">
        <v>593</v>
      </c>
      <c r="B95" s="344" t="s">
        <v>139</v>
      </c>
      <c r="C95" s="176">
        <v>162750</v>
      </c>
      <c r="D95" s="345" t="s">
        <v>1110</v>
      </c>
      <c r="E95" s="336">
        <v>13068</v>
      </c>
      <c r="F95" s="323">
        <v>8.029493087557604</v>
      </c>
      <c r="G95" s="336" t="s">
        <v>1110</v>
      </c>
      <c r="H95" s="330" t="s">
        <v>1110</v>
      </c>
      <c r="I95" s="324">
        <v>0</v>
      </c>
    </row>
    <row r="96" spans="1:9" ht="16.5" customHeight="1">
      <c r="A96" s="318">
        <v>700</v>
      </c>
      <c r="B96" s="322" t="s">
        <v>142</v>
      </c>
      <c r="C96" s="176">
        <v>32383787</v>
      </c>
      <c r="D96" s="345" t="s">
        <v>1110</v>
      </c>
      <c r="E96" s="336">
        <v>3906011</v>
      </c>
      <c r="F96" s="323">
        <v>12.061625158292944</v>
      </c>
      <c r="G96" s="336" t="s">
        <v>1110</v>
      </c>
      <c r="H96" s="330" t="s">
        <v>1110</v>
      </c>
      <c r="I96" s="324">
        <v>1761370</v>
      </c>
    </row>
    <row r="97" spans="1:9" ht="27" customHeight="1">
      <c r="A97" s="318">
        <v>720</v>
      </c>
      <c r="B97" s="344" t="s">
        <v>162</v>
      </c>
      <c r="C97" s="176">
        <v>20029834</v>
      </c>
      <c r="D97" s="345"/>
      <c r="E97" s="336">
        <v>1960164</v>
      </c>
      <c r="F97" s="323">
        <v>9.786221892802507</v>
      </c>
      <c r="G97" s="336" t="s">
        <v>1110</v>
      </c>
      <c r="H97" s="330">
        <v>0</v>
      </c>
      <c r="I97" s="324">
        <v>788642</v>
      </c>
    </row>
    <row r="98" spans="1:9" ht="27" customHeight="1">
      <c r="A98" s="318">
        <v>721</v>
      </c>
      <c r="B98" s="344" t="s">
        <v>163</v>
      </c>
      <c r="C98" s="176">
        <v>5100000</v>
      </c>
      <c r="D98" s="345" t="s">
        <v>1110</v>
      </c>
      <c r="E98" s="336">
        <v>428000</v>
      </c>
      <c r="F98" s="323">
        <v>8.392156862745098</v>
      </c>
      <c r="G98" s="336" t="s">
        <v>1110</v>
      </c>
      <c r="H98" s="330" t="s">
        <v>1110</v>
      </c>
      <c r="I98" s="324">
        <v>0</v>
      </c>
    </row>
    <row r="99" spans="1:9" ht="24" customHeight="1">
      <c r="A99" s="318">
        <v>722</v>
      </c>
      <c r="B99" s="344" t="s">
        <v>164</v>
      </c>
      <c r="C99" s="176">
        <v>311672</v>
      </c>
      <c r="D99" s="345" t="s">
        <v>1110</v>
      </c>
      <c r="E99" s="336">
        <v>14947</v>
      </c>
      <c r="F99" s="323">
        <v>4.795746810749763</v>
      </c>
      <c r="G99" s="336" t="s">
        <v>1110</v>
      </c>
      <c r="H99" s="330" t="s">
        <v>1110</v>
      </c>
      <c r="I99" s="324">
        <v>10000</v>
      </c>
    </row>
    <row r="100" spans="1:9" ht="24.75" customHeight="1">
      <c r="A100" s="318">
        <v>723</v>
      </c>
      <c r="B100" s="344" t="s">
        <v>165</v>
      </c>
      <c r="C100" s="176">
        <v>14618162</v>
      </c>
      <c r="D100" s="345" t="s">
        <v>1110</v>
      </c>
      <c r="E100" s="336">
        <v>1517217</v>
      </c>
      <c r="F100" s="323">
        <v>10.378986085938848</v>
      </c>
      <c r="G100" s="336" t="s">
        <v>1110</v>
      </c>
      <c r="H100" s="330" t="s">
        <v>1110</v>
      </c>
      <c r="I100" s="324">
        <v>778642</v>
      </c>
    </row>
    <row r="101" spans="1:9" ht="13.5" customHeight="1">
      <c r="A101" s="318">
        <v>740</v>
      </c>
      <c r="B101" s="344" t="s">
        <v>143</v>
      </c>
      <c r="C101" s="176">
        <v>12353953</v>
      </c>
      <c r="D101" s="345" t="s">
        <v>1110</v>
      </c>
      <c r="E101" s="336">
        <v>1945847</v>
      </c>
      <c r="F101" s="323">
        <v>15.75080462099864</v>
      </c>
      <c r="G101" s="336" t="s">
        <v>1110</v>
      </c>
      <c r="H101" s="330" t="s">
        <v>1110</v>
      </c>
      <c r="I101" s="324">
        <v>972728</v>
      </c>
    </row>
    <row r="102" spans="1:9" ht="24.75" customHeight="1">
      <c r="A102" s="318">
        <v>743</v>
      </c>
      <c r="B102" s="344" t="s">
        <v>145</v>
      </c>
      <c r="C102" s="176">
        <v>3291341</v>
      </c>
      <c r="D102" s="345" t="s">
        <v>1110</v>
      </c>
      <c r="E102" s="336">
        <v>445111</v>
      </c>
      <c r="F102" s="323">
        <v>13.52369748379156</v>
      </c>
      <c r="G102" s="336" t="s">
        <v>1110</v>
      </c>
      <c r="H102" s="330" t="s">
        <v>1110</v>
      </c>
      <c r="I102" s="324">
        <v>222360</v>
      </c>
    </row>
    <row r="103" spans="1:9" ht="24" customHeight="1">
      <c r="A103" s="318">
        <v>745</v>
      </c>
      <c r="B103" s="344" t="s">
        <v>147</v>
      </c>
      <c r="C103" s="176">
        <v>216600</v>
      </c>
      <c r="D103" s="345" t="s">
        <v>1110</v>
      </c>
      <c r="E103" s="336">
        <v>36100</v>
      </c>
      <c r="F103" s="323">
        <v>16.666666666666664</v>
      </c>
      <c r="G103" s="336" t="s">
        <v>1110</v>
      </c>
      <c r="H103" s="330" t="s">
        <v>1110</v>
      </c>
      <c r="I103" s="324">
        <v>18050</v>
      </c>
    </row>
    <row r="104" spans="1:9" ht="24" customHeight="1">
      <c r="A104" s="318">
        <v>746</v>
      </c>
      <c r="B104" s="344" t="s">
        <v>148</v>
      </c>
      <c r="C104" s="176">
        <v>430080</v>
      </c>
      <c r="D104" s="345" t="s">
        <v>1110</v>
      </c>
      <c r="E104" s="336">
        <v>70656</v>
      </c>
      <c r="F104" s="323">
        <v>16.428571428571427</v>
      </c>
      <c r="G104" s="336" t="s">
        <v>1110</v>
      </c>
      <c r="H104" s="330" t="s">
        <v>1110</v>
      </c>
      <c r="I104" s="324">
        <v>35328</v>
      </c>
    </row>
    <row r="105" spans="1:9" ht="12" customHeight="1">
      <c r="A105" s="318">
        <v>749</v>
      </c>
      <c r="B105" s="344" t="s">
        <v>150</v>
      </c>
      <c r="C105" s="176">
        <v>8415932</v>
      </c>
      <c r="D105" s="345" t="s">
        <v>1110</v>
      </c>
      <c r="E105" s="336">
        <v>1393980</v>
      </c>
      <c r="F105" s="323">
        <v>16.563584401584993</v>
      </c>
      <c r="G105" s="336" t="s">
        <v>1110</v>
      </c>
      <c r="H105" s="330" t="s">
        <v>1110</v>
      </c>
      <c r="I105" s="324">
        <v>696990</v>
      </c>
    </row>
    <row r="106" spans="1:9" s="343" customFormat="1" ht="12.75" customHeight="1">
      <c r="A106" s="325"/>
      <c r="B106" s="319" t="s">
        <v>1468</v>
      </c>
      <c r="C106" s="320">
        <v>472577817</v>
      </c>
      <c r="D106" s="320">
        <v>68841404</v>
      </c>
      <c r="E106" s="320">
        <v>60952724</v>
      </c>
      <c r="F106" s="321">
        <v>12.897923221817246</v>
      </c>
      <c r="G106" s="321">
        <v>88.54079152714549</v>
      </c>
      <c r="H106" s="320">
        <v>34051390</v>
      </c>
      <c r="I106" s="320">
        <v>32886220</v>
      </c>
    </row>
    <row r="107" spans="1:9" ht="12.75" customHeight="1">
      <c r="A107" s="318"/>
      <c r="B107" s="322" t="s">
        <v>1470</v>
      </c>
      <c r="C107" s="176">
        <v>472577817</v>
      </c>
      <c r="D107" s="176">
        <v>68841404</v>
      </c>
      <c r="E107" s="176">
        <v>60952724</v>
      </c>
      <c r="F107" s="323">
        <v>12.897923221817246</v>
      </c>
      <c r="G107" s="323">
        <v>88.54079152714549</v>
      </c>
      <c r="H107" s="324">
        <v>34051390</v>
      </c>
      <c r="I107" s="324">
        <v>32886220</v>
      </c>
    </row>
    <row r="108" spans="1:9" ht="12.75" customHeight="1">
      <c r="A108" s="318">
        <v>1000</v>
      </c>
      <c r="B108" s="322" t="s">
        <v>152</v>
      </c>
      <c r="C108" s="176">
        <v>20988282</v>
      </c>
      <c r="D108" s="176">
        <v>3000000</v>
      </c>
      <c r="E108" s="176">
        <v>3000000</v>
      </c>
      <c r="F108" s="323">
        <v>14.293690164826259</v>
      </c>
      <c r="G108" s="323">
        <v>100</v>
      </c>
      <c r="H108" s="324">
        <v>0</v>
      </c>
      <c r="I108" s="324">
        <v>0</v>
      </c>
    </row>
    <row r="109" spans="1:9" ht="12.75" customHeight="1">
      <c r="A109" s="318">
        <v>1800</v>
      </c>
      <c r="B109" s="344" t="s">
        <v>154</v>
      </c>
      <c r="C109" s="176">
        <v>20988282</v>
      </c>
      <c r="D109" s="185">
        <v>3000000</v>
      </c>
      <c r="E109" s="185">
        <v>3000000</v>
      </c>
      <c r="F109" s="323">
        <v>14.293690164826259</v>
      </c>
      <c r="G109" s="323">
        <v>100</v>
      </c>
      <c r="H109" s="185">
        <v>0</v>
      </c>
      <c r="I109" s="324">
        <v>0</v>
      </c>
    </row>
    <row r="110" spans="1:9" ht="12.75" customHeight="1">
      <c r="A110" s="318">
        <v>2000</v>
      </c>
      <c r="B110" s="322" t="s">
        <v>1641</v>
      </c>
      <c r="C110" s="176">
        <v>4067485</v>
      </c>
      <c r="D110" s="176">
        <v>1019146</v>
      </c>
      <c r="E110" s="176">
        <v>965154</v>
      </c>
      <c r="F110" s="323">
        <v>23.728520203516425</v>
      </c>
      <c r="G110" s="323">
        <v>94.70223108367202</v>
      </c>
      <c r="H110" s="324">
        <v>0</v>
      </c>
      <c r="I110" s="324">
        <v>0</v>
      </c>
    </row>
    <row r="111" spans="1:9" ht="12.75" customHeight="1">
      <c r="A111" s="318">
        <v>3000</v>
      </c>
      <c r="B111" s="322" t="s">
        <v>1642</v>
      </c>
      <c r="C111" s="176">
        <v>447522050</v>
      </c>
      <c r="D111" s="176">
        <v>64822258</v>
      </c>
      <c r="E111" s="176">
        <v>56987570</v>
      </c>
      <c r="F111" s="323">
        <v>12.73402506088806</v>
      </c>
      <c r="G111" s="323">
        <v>87.91358363357227</v>
      </c>
      <c r="H111" s="324">
        <v>34051390</v>
      </c>
      <c r="I111" s="324">
        <v>32886220</v>
      </c>
    </row>
    <row r="112" spans="1:9" ht="12.75">
      <c r="A112" s="318">
        <v>3500</v>
      </c>
      <c r="B112" s="344" t="s">
        <v>166</v>
      </c>
      <c r="C112" s="176">
        <v>438997875</v>
      </c>
      <c r="D112" s="335">
        <v>63600542</v>
      </c>
      <c r="E112" s="335">
        <v>56274570</v>
      </c>
      <c r="F112" s="323">
        <v>12.818870706378704</v>
      </c>
      <c r="G112" s="323">
        <v>88.48127426335455</v>
      </c>
      <c r="H112" s="324">
        <v>33442362</v>
      </c>
      <c r="I112" s="324">
        <v>32638220</v>
      </c>
    </row>
    <row r="113" spans="1:9" ht="12.75" customHeight="1">
      <c r="A113" s="318"/>
      <c r="B113" s="322" t="s">
        <v>1456</v>
      </c>
      <c r="C113" s="176">
        <v>23122970</v>
      </c>
      <c r="D113" s="176">
        <v>6821098</v>
      </c>
      <c r="E113" s="176">
        <v>15706126</v>
      </c>
      <c r="F113" s="323" t="s">
        <v>1110</v>
      </c>
      <c r="G113" s="323" t="s">
        <v>1110</v>
      </c>
      <c r="H113" s="324">
        <v>3514150</v>
      </c>
      <c r="I113" s="324">
        <v>5098779</v>
      </c>
    </row>
    <row r="114" spans="1:9" ht="38.25">
      <c r="A114" s="318"/>
      <c r="B114" s="322" t="s">
        <v>167</v>
      </c>
      <c r="C114" s="176">
        <v>-23122970</v>
      </c>
      <c r="D114" s="185">
        <v>-6821098</v>
      </c>
      <c r="E114" s="185">
        <v>-15706126</v>
      </c>
      <c r="F114" s="323" t="s">
        <v>1110</v>
      </c>
      <c r="G114" s="323" t="s">
        <v>1110</v>
      </c>
      <c r="H114" s="324">
        <v>-3514150</v>
      </c>
      <c r="I114" s="324">
        <v>-5098779</v>
      </c>
    </row>
    <row r="115" spans="1:9" ht="20.25" customHeight="1">
      <c r="A115" s="318"/>
      <c r="B115" s="342" t="s">
        <v>168</v>
      </c>
      <c r="C115" s="324"/>
      <c r="D115" s="324"/>
      <c r="E115" s="324"/>
      <c r="F115" s="321"/>
      <c r="G115" s="321"/>
      <c r="H115" s="320"/>
      <c r="I115" s="320"/>
    </row>
    <row r="116" spans="1:9" s="343" customFormat="1" ht="12.75" customHeight="1">
      <c r="A116" s="325"/>
      <c r="B116" s="319" t="s">
        <v>1434</v>
      </c>
      <c r="C116" s="320">
        <v>35174930</v>
      </c>
      <c r="D116" s="320">
        <v>5415312</v>
      </c>
      <c r="E116" s="320">
        <v>5579882</v>
      </c>
      <c r="F116" s="321">
        <v>15.863235548727461</v>
      </c>
      <c r="G116" s="321">
        <v>103.03897540898843</v>
      </c>
      <c r="H116" s="320">
        <v>2688160</v>
      </c>
      <c r="I116" s="320">
        <v>2743938</v>
      </c>
    </row>
    <row r="117" spans="1:9" ht="12.75" customHeight="1">
      <c r="A117" s="318"/>
      <c r="B117" s="322" t="s">
        <v>126</v>
      </c>
      <c r="C117" s="324">
        <v>35174930</v>
      </c>
      <c r="D117" s="185">
        <v>5415312</v>
      </c>
      <c r="E117" s="185">
        <v>5579882</v>
      </c>
      <c r="F117" s="323">
        <v>15.863235548727461</v>
      </c>
      <c r="G117" s="323">
        <v>103.03897540898843</v>
      </c>
      <c r="H117" s="324">
        <v>2688160</v>
      </c>
      <c r="I117" s="324">
        <v>2743938</v>
      </c>
    </row>
    <row r="118" spans="1:9" ht="38.25" customHeight="1">
      <c r="A118" s="318">
        <v>500</v>
      </c>
      <c r="B118" s="322" t="s">
        <v>159</v>
      </c>
      <c r="C118" s="324">
        <v>34587236</v>
      </c>
      <c r="D118" s="330" t="s">
        <v>1110</v>
      </c>
      <c r="E118" s="185">
        <v>5495704</v>
      </c>
      <c r="F118" s="323">
        <v>15.889399199172782</v>
      </c>
      <c r="G118" s="185" t="s">
        <v>1110</v>
      </c>
      <c r="H118" s="330" t="s">
        <v>1110</v>
      </c>
      <c r="I118" s="324">
        <v>2705651</v>
      </c>
    </row>
    <row r="119" spans="1:9" ht="12.75" customHeight="1">
      <c r="A119" s="318">
        <v>520</v>
      </c>
      <c r="B119" s="344" t="s">
        <v>169</v>
      </c>
      <c r="C119" s="324">
        <v>34270539</v>
      </c>
      <c r="D119" s="345" t="s">
        <v>1110</v>
      </c>
      <c r="E119" s="336">
        <v>5452097</v>
      </c>
      <c r="F119" s="323">
        <v>15.908991101657316</v>
      </c>
      <c r="G119" s="336" t="s">
        <v>1110</v>
      </c>
      <c r="H119" s="330" t="s">
        <v>1110</v>
      </c>
      <c r="I119" s="324">
        <v>2695724</v>
      </c>
    </row>
    <row r="120" spans="1:9" ht="40.5" customHeight="1">
      <c r="A120" s="318">
        <v>522</v>
      </c>
      <c r="B120" s="344" t="s">
        <v>130</v>
      </c>
      <c r="C120" s="176">
        <v>34270539</v>
      </c>
      <c r="D120" s="345" t="s">
        <v>1110</v>
      </c>
      <c r="E120" s="336">
        <v>5452097</v>
      </c>
      <c r="F120" s="323">
        <v>15.908991101657316</v>
      </c>
      <c r="G120" s="336" t="s">
        <v>1110</v>
      </c>
      <c r="H120" s="330" t="s">
        <v>1110</v>
      </c>
      <c r="I120" s="324">
        <v>2695724</v>
      </c>
    </row>
    <row r="121" spans="1:9" ht="25.5" customHeight="1">
      <c r="A121" s="318">
        <v>590</v>
      </c>
      <c r="B121" s="322" t="s">
        <v>137</v>
      </c>
      <c r="C121" s="176">
        <v>316697</v>
      </c>
      <c r="D121" s="330" t="s">
        <v>1110</v>
      </c>
      <c r="E121" s="185">
        <v>26727</v>
      </c>
      <c r="F121" s="323">
        <v>8.439296867352706</v>
      </c>
      <c r="G121" s="185" t="s">
        <v>1110</v>
      </c>
      <c r="H121" s="330" t="s">
        <v>1110</v>
      </c>
      <c r="I121" s="324">
        <v>9913</v>
      </c>
    </row>
    <row r="122" spans="1:9" ht="24.75" customHeight="1">
      <c r="A122" s="318">
        <v>592</v>
      </c>
      <c r="B122" s="344" t="s">
        <v>138</v>
      </c>
      <c r="C122" s="176">
        <v>5000</v>
      </c>
      <c r="D122" s="330" t="s">
        <v>1110</v>
      </c>
      <c r="E122" s="185">
        <v>672</v>
      </c>
      <c r="F122" s="323">
        <v>13.44</v>
      </c>
      <c r="G122" s="185" t="s">
        <v>1110</v>
      </c>
      <c r="H122" s="330" t="s">
        <v>1110</v>
      </c>
      <c r="I122" s="324">
        <v>672</v>
      </c>
    </row>
    <row r="123" spans="1:9" ht="12.75" customHeight="1">
      <c r="A123" s="318">
        <v>593</v>
      </c>
      <c r="B123" s="344" t="s">
        <v>139</v>
      </c>
      <c r="C123" s="176">
        <v>11697</v>
      </c>
      <c r="D123" s="330" t="s">
        <v>1110</v>
      </c>
      <c r="E123" s="185">
        <v>1094</v>
      </c>
      <c r="F123" s="323">
        <v>9.35282551081474</v>
      </c>
      <c r="G123" s="185" t="s">
        <v>1110</v>
      </c>
      <c r="H123" s="330" t="s">
        <v>1110</v>
      </c>
      <c r="I123" s="324">
        <v>0</v>
      </c>
    </row>
    <row r="124" spans="1:9" ht="25.5" customHeight="1">
      <c r="A124" s="318">
        <v>594</v>
      </c>
      <c r="B124" s="344" t="s">
        <v>140</v>
      </c>
      <c r="C124" s="176">
        <v>300000</v>
      </c>
      <c r="D124" s="330" t="s">
        <v>1110</v>
      </c>
      <c r="E124" s="185">
        <v>24961</v>
      </c>
      <c r="F124" s="323">
        <v>8.320333333333334</v>
      </c>
      <c r="G124" s="185" t="s">
        <v>1110</v>
      </c>
      <c r="H124" s="330" t="s">
        <v>1110</v>
      </c>
      <c r="I124" s="324">
        <v>9241</v>
      </c>
    </row>
    <row r="125" spans="1:9" ht="12.75" customHeight="1">
      <c r="A125" s="318">
        <v>700</v>
      </c>
      <c r="B125" s="322" t="s">
        <v>142</v>
      </c>
      <c r="C125" s="176">
        <v>587694</v>
      </c>
      <c r="D125" s="330" t="s">
        <v>1110</v>
      </c>
      <c r="E125" s="185">
        <v>84178</v>
      </c>
      <c r="F125" s="323">
        <v>14.32344042988358</v>
      </c>
      <c r="G125" s="185" t="s">
        <v>1110</v>
      </c>
      <c r="H125" s="330" t="s">
        <v>1110</v>
      </c>
      <c r="I125" s="324">
        <v>38287</v>
      </c>
    </row>
    <row r="126" spans="1:9" ht="25.5">
      <c r="A126" s="318">
        <v>720</v>
      </c>
      <c r="B126" s="322" t="s">
        <v>170</v>
      </c>
      <c r="C126" s="176">
        <v>263206</v>
      </c>
      <c r="D126" s="330" t="s">
        <v>1110</v>
      </c>
      <c r="E126" s="185">
        <v>51849</v>
      </c>
      <c r="F126" s="323">
        <v>19.69901901932327</v>
      </c>
      <c r="G126" s="185" t="s">
        <v>1110</v>
      </c>
      <c r="H126" s="330" t="s">
        <v>1110</v>
      </c>
      <c r="I126" s="324">
        <v>22122</v>
      </c>
    </row>
    <row r="127" spans="1:9" ht="24" customHeight="1">
      <c r="A127" s="318">
        <v>724</v>
      </c>
      <c r="B127" s="344" t="s">
        <v>171</v>
      </c>
      <c r="C127" s="176">
        <v>6015</v>
      </c>
      <c r="D127" s="345" t="s">
        <v>1110</v>
      </c>
      <c r="E127" s="336">
        <v>4257</v>
      </c>
      <c r="F127" s="323">
        <v>70.77306733167083</v>
      </c>
      <c r="G127" s="336" t="s">
        <v>1110</v>
      </c>
      <c r="H127" s="330" t="s">
        <v>1110</v>
      </c>
      <c r="I127" s="324">
        <v>2122</v>
      </c>
    </row>
    <row r="128" spans="1:9" ht="37.5" customHeight="1">
      <c r="A128" s="318">
        <v>725</v>
      </c>
      <c r="B128" s="344" t="s">
        <v>172</v>
      </c>
      <c r="C128" s="176">
        <v>257191</v>
      </c>
      <c r="D128" s="345" t="s">
        <v>1110</v>
      </c>
      <c r="E128" s="336">
        <v>47592</v>
      </c>
      <c r="F128" s="323">
        <v>18.504535539735063</v>
      </c>
      <c r="G128" s="336" t="s">
        <v>1110</v>
      </c>
      <c r="H128" s="330" t="s">
        <v>1110</v>
      </c>
      <c r="I128" s="324">
        <v>20000</v>
      </c>
    </row>
    <row r="129" spans="1:9" ht="12.75" customHeight="1">
      <c r="A129" s="318">
        <v>740</v>
      </c>
      <c r="B129" s="322" t="s">
        <v>173</v>
      </c>
      <c r="C129" s="176">
        <v>324488</v>
      </c>
      <c r="D129" s="330" t="s">
        <v>1110</v>
      </c>
      <c r="E129" s="185">
        <v>32329</v>
      </c>
      <c r="F129" s="323">
        <v>9.963080298809201</v>
      </c>
      <c r="G129" s="185" t="s">
        <v>1110</v>
      </c>
      <c r="H129" s="330" t="s">
        <v>1110</v>
      </c>
      <c r="I129" s="324">
        <v>16165</v>
      </c>
    </row>
    <row r="130" spans="1:9" ht="25.5" customHeight="1">
      <c r="A130" s="318">
        <v>744</v>
      </c>
      <c r="B130" s="344" t="s">
        <v>174</v>
      </c>
      <c r="C130" s="176">
        <v>324488</v>
      </c>
      <c r="D130" s="330" t="s">
        <v>1110</v>
      </c>
      <c r="E130" s="185">
        <v>32329</v>
      </c>
      <c r="F130" s="323">
        <v>9.963080298809201</v>
      </c>
      <c r="G130" s="185" t="s">
        <v>1110</v>
      </c>
      <c r="H130" s="330" t="s">
        <v>1110</v>
      </c>
      <c r="I130" s="324">
        <v>16165</v>
      </c>
    </row>
    <row r="131" spans="1:9" s="343" customFormat="1" ht="12.75" customHeight="1">
      <c r="A131" s="325"/>
      <c r="B131" s="319" t="s">
        <v>1468</v>
      </c>
      <c r="C131" s="320">
        <v>34294561</v>
      </c>
      <c r="D131" s="320">
        <v>5724375</v>
      </c>
      <c r="E131" s="320">
        <v>5261801</v>
      </c>
      <c r="F131" s="321">
        <v>15.342960651982102</v>
      </c>
      <c r="G131" s="321">
        <v>91.91922262255704</v>
      </c>
      <c r="H131" s="320">
        <v>2848056</v>
      </c>
      <c r="I131" s="320">
        <v>2511958</v>
      </c>
    </row>
    <row r="132" spans="1:9" ht="12.75" customHeight="1">
      <c r="A132" s="318"/>
      <c r="B132" s="322" t="s">
        <v>1470</v>
      </c>
      <c r="C132" s="176">
        <v>34294561</v>
      </c>
      <c r="D132" s="176">
        <v>5724375</v>
      </c>
      <c r="E132" s="176">
        <v>5261801</v>
      </c>
      <c r="F132" s="323">
        <v>15.342960651982102</v>
      </c>
      <c r="G132" s="323">
        <v>91.91922262255704</v>
      </c>
      <c r="H132" s="324">
        <v>2848056</v>
      </c>
      <c r="I132" s="324">
        <v>2511958</v>
      </c>
    </row>
    <row r="133" spans="1:9" ht="12.75" customHeight="1">
      <c r="A133" s="318">
        <v>3000</v>
      </c>
      <c r="B133" s="322" t="s">
        <v>1642</v>
      </c>
      <c r="C133" s="176">
        <v>34294561</v>
      </c>
      <c r="D133" s="176">
        <v>5724375</v>
      </c>
      <c r="E133" s="176">
        <v>5261801</v>
      </c>
      <c r="F133" s="323">
        <v>15.342960651982102</v>
      </c>
      <c r="G133" s="323">
        <v>91.91922262255704</v>
      </c>
      <c r="H133" s="324">
        <v>2848056</v>
      </c>
      <c r="I133" s="324">
        <v>2511958</v>
      </c>
    </row>
    <row r="134" spans="1:9" ht="26.25" customHeight="1">
      <c r="A134" s="318">
        <v>3400</v>
      </c>
      <c r="B134" s="344" t="s">
        <v>175</v>
      </c>
      <c r="C134" s="176">
        <v>2491000</v>
      </c>
      <c r="D134" s="335">
        <v>376000</v>
      </c>
      <c r="E134" s="335">
        <v>293048</v>
      </c>
      <c r="F134" s="323">
        <v>11.764271376957046</v>
      </c>
      <c r="G134" s="323">
        <v>77.93829787234043</v>
      </c>
      <c r="H134" s="324">
        <v>190500</v>
      </c>
      <c r="I134" s="324">
        <v>163112</v>
      </c>
    </row>
    <row r="135" spans="1:9" ht="12.75">
      <c r="A135" s="318">
        <v>3500</v>
      </c>
      <c r="B135" s="344" t="s">
        <v>176</v>
      </c>
      <c r="C135" s="176">
        <v>26090920</v>
      </c>
      <c r="D135" s="335">
        <v>4404570</v>
      </c>
      <c r="E135" s="335">
        <v>4489509</v>
      </c>
      <c r="F135" s="323">
        <v>17.20717015728077</v>
      </c>
      <c r="G135" s="323">
        <v>101.92842888182048</v>
      </c>
      <c r="H135" s="324">
        <v>2185785</v>
      </c>
      <c r="I135" s="324">
        <v>2331022</v>
      </c>
    </row>
    <row r="136" spans="1:9" ht="12.75" customHeight="1">
      <c r="A136" s="318"/>
      <c r="B136" s="322" t="s">
        <v>1456</v>
      </c>
      <c r="C136" s="176">
        <v>880369</v>
      </c>
      <c r="D136" s="176">
        <v>-309063</v>
      </c>
      <c r="E136" s="176">
        <v>318081</v>
      </c>
      <c r="F136" s="323" t="s">
        <v>1110</v>
      </c>
      <c r="G136" s="323" t="s">
        <v>1110</v>
      </c>
      <c r="H136" s="324">
        <v>-159896</v>
      </c>
      <c r="I136" s="324">
        <v>231980</v>
      </c>
    </row>
    <row r="137" spans="1:9" ht="38.25">
      <c r="A137" s="318"/>
      <c r="B137" s="322" t="s">
        <v>1653</v>
      </c>
      <c r="C137" s="176">
        <v>-880369</v>
      </c>
      <c r="D137" s="185">
        <v>309063</v>
      </c>
      <c r="E137" s="185">
        <v>-318081</v>
      </c>
      <c r="F137" s="323" t="s">
        <v>1110</v>
      </c>
      <c r="G137" s="323" t="s">
        <v>1110</v>
      </c>
      <c r="H137" s="324">
        <v>159896</v>
      </c>
      <c r="I137" s="324">
        <v>-231980</v>
      </c>
    </row>
    <row r="138" spans="1:9" ht="20.25" customHeight="1">
      <c r="A138" s="318"/>
      <c r="B138" s="342" t="s">
        <v>177</v>
      </c>
      <c r="C138" s="176"/>
      <c r="D138" s="185"/>
      <c r="E138" s="185"/>
      <c r="F138" s="323"/>
      <c r="G138" s="323"/>
      <c r="H138" s="324"/>
      <c r="I138" s="324"/>
    </row>
    <row r="139" spans="1:9" s="343" customFormat="1" ht="12.75" customHeight="1">
      <c r="A139" s="325"/>
      <c r="B139" s="319" t="s">
        <v>1434</v>
      </c>
      <c r="C139" s="320">
        <v>1662796</v>
      </c>
      <c r="D139" s="320">
        <v>255745</v>
      </c>
      <c r="E139" s="320">
        <v>265998</v>
      </c>
      <c r="F139" s="321">
        <v>15.997031505969463</v>
      </c>
      <c r="G139" s="321">
        <v>104.00907153610042</v>
      </c>
      <c r="H139" s="320">
        <v>126873</v>
      </c>
      <c r="I139" s="320">
        <v>129716</v>
      </c>
    </row>
    <row r="140" spans="1:9" ht="12.75" customHeight="1">
      <c r="A140" s="318"/>
      <c r="B140" s="322" t="s">
        <v>126</v>
      </c>
      <c r="C140" s="324">
        <v>1662796</v>
      </c>
      <c r="D140" s="185">
        <v>255745</v>
      </c>
      <c r="E140" s="185">
        <v>265998</v>
      </c>
      <c r="F140" s="323">
        <v>15.997031505969463</v>
      </c>
      <c r="G140" s="323">
        <v>104.00907153610042</v>
      </c>
      <c r="H140" s="324">
        <v>126873</v>
      </c>
      <c r="I140" s="324">
        <v>129716</v>
      </c>
    </row>
    <row r="141" spans="1:9" ht="38.25" customHeight="1">
      <c r="A141" s="318">
        <v>500</v>
      </c>
      <c r="B141" s="322" t="s">
        <v>159</v>
      </c>
      <c r="C141" s="324">
        <v>1662796</v>
      </c>
      <c r="D141" s="330" t="s">
        <v>1110</v>
      </c>
      <c r="E141" s="185">
        <v>265998</v>
      </c>
      <c r="F141" s="323">
        <v>15.997031505969463</v>
      </c>
      <c r="G141" s="185" t="s">
        <v>1110</v>
      </c>
      <c r="H141" s="330" t="s">
        <v>1110</v>
      </c>
      <c r="I141" s="324">
        <v>129716</v>
      </c>
    </row>
    <row r="142" spans="1:9" ht="12.75" customHeight="1">
      <c r="A142" s="318">
        <v>520</v>
      </c>
      <c r="B142" s="344" t="s">
        <v>169</v>
      </c>
      <c r="C142" s="324">
        <v>1661229</v>
      </c>
      <c r="D142" s="345" t="s">
        <v>1110</v>
      </c>
      <c r="E142" s="336">
        <v>264285</v>
      </c>
      <c r="F142" s="323">
        <v>15.909004718795542</v>
      </c>
      <c r="G142" s="336" t="s">
        <v>1110</v>
      </c>
      <c r="H142" s="345" t="s">
        <v>1110</v>
      </c>
      <c r="I142" s="324">
        <v>130673</v>
      </c>
    </row>
    <row r="143" spans="1:9" ht="40.5" customHeight="1">
      <c r="A143" s="318">
        <v>523</v>
      </c>
      <c r="B143" s="344" t="s">
        <v>178</v>
      </c>
      <c r="C143" s="176">
        <v>1661229</v>
      </c>
      <c r="D143" s="345" t="s">
        <v>1110</v>
      </c>
      <c r="E143" s="336">
        <v>264285</v>
      </c>
      <c r="F143" s="323">
        <v>15.909004718795542</v>
      </c>
      <c r="G143" s="336" t="s">
        <v>1110</v>
      </c>
      <c r="H143" s="345" t="s">
        <v>1110</v>
      </c>
      <c r="I143" s="324">
        <v>130673</v>
      </c>
    </row>
    <row r="144" spans="1:9" ht="26.25" customHeight="1">
      <c r="A144" s="318">
        <v>560</v>
      </c>
      <c r="B144" s="322" t="s">
        <v>134</v>
      </c>
      <c r="C144" s="176">
        <v>1000</v>
      </c>
      <c r="D144" s="330" t="s">
        <v>1110</v>
      </c>
      <c r="E144" s="185">
        <v>412</v>
      </c>
      <c r="F144" s="323">
        <v>41.2</v>
      </c>
      <c r="G144" s="185" t="s">
        <v>1110</v>
      </c>
      <c r="H144" s="330" t="s">
        <v>1110</v>
      </c>
      <c r="I144" s="324">
        <v>6</v>
      </c>
    </row>
    <row r="145" spans="1:9" ht="12.75" customHeight="1">
      <c r="A145" s="318">
        <v>561</v>
      </c>
      <c r="B145" s="344" t="s">
        <v>135</v>
      </c>
      <c r="C145" s="176">
        <v>1000</v>
      </c>
      <c r="D145" s="345" t="s">
        <v>1110</v>
      </c>
      <c r="E145" s="336">
        <v>412</v>
      </c>
      <c r="F145" s="323">
        <v>41.2</v>
      </c>
      <c r="G145" s="336" t="s">
        <v>1110</v>
      </c>
      <c r="H145" s="345" t="s">
        <v>1110</v>
      </c>
      <c r="I145" s="324">
        <v>6</v>
      </c>
    </row>
    <row r="146" spans="1:9" ht="26.25" customHeight="1">
      <c r="A146" s="318">
        <v>590</v>
      </c>
      <c r="B146" s="322" t="s">
        <v>137</v>
      </c>
      <c r="C146" s="176">
        <v>567</v>
      </c>
      <c r="D146" s="330" t="s">
        <v>1110</v>
      </c>
      <c r="E146" s="185">
        <v>40</v>
      </c>
      <c r="F146" s="323">
        <v>7.054673721340388</v>
      </c>
      <c r="G146" s="185" t="s">
        <v>1110</v>
      </c>
      <c r="H146" s="330" t="s">
        <v>1110</v>
      </c>
      <c r="I146" s="324">
        <v>0</v>
      </c>
    </row>
    <row r="147" spans="1:9" ht="12.75" customHeight="1">
      <c r="A147" s="318">
        <v>593</v>
      </c>
      <c r="B147" s="344" t="s">
        <v>139</v>
      </c>
      <c r="C147" s="176">
        <v>567</v>
      </c>
      <c r="D147" s="330" t="s">
        <v>1110</v>
      </c>
      <c r="E147" s="185">
        <v>40</v>
      </c>
      <c r="F147" s="323">
        <v>7.054673721340388</v>
      </c>
      <c r="G147" s="185" t="s">
        <v>1110</v>
      </c>
      <c r="H147" s="330" t="s">
        <v>1110</v>
      </c>
      <c r="I147" s="324">
        <v>0</v>
      </c>
    </row>
    <row r="148" spans="1:9" s="343" customFormat="1" ht="12.75" customHeight="1">
      <c r="A148" s="325"/>
      <c r="B148" s="319" t="s">
        <v>1468</v>
      </c>
      <c r="C148" s="320">
        <v>2025668</v>
      </c>
      <c r="D148" s="320">
        <v>508725</v>
      </c>
      <c r="E148" s="320">
        <v>410564</v>
      </c>
      <c r="F148" s="321">
        <v>20.268079468106322</v>
      </c>
      <c r="G148" s="321">
        <v>80.7045063639491</v>
      </c>
      <c r="H148" s="320">
        <v>212343</v>
      </c>
      <c r="I148" s="320">
        <v>164536</v>
      </c>
    </row>
    <row r="149" spans="1:9" ht="12.75" customHeight="1">
      <c r="A149" s="318"/>
      <c r="B149" s="322" t="s">
        <v>1470</v>
      </c>
      <c r="C149" s="176">
        <v>2025668</v>
      </c>
      <c r="D149" s="176">
        <v>508725</v>
      </c>
      <c r="E149" s="176">
        <v>410564</v>
      </c>
      <c r="F149" s="323">
        <v>20.268079468106322</v>
      </c>
      <c r="G149" s="323">
        <v>80.7045063639491</v>
      </c>
      <c r="H149" s="324">
        <v>212343</v>
      </c>
      <c r="I149" s="324">
        <v>164536</v>
      </c>
    </row>
    <row r="150" spans="1:9" ht="12.75" customHeight="1">
      <c r="A150" s="318">
        <v>3000</v>
      </c>
      <c r="B150" s="322" t="s">
        <v>1642</v>
      </c>
      <c r="C150" s="176">
        <v>2025668</v>
      </c>
      <c r="D150" s="176">
        <v>508725</v>
      </c>
      <c r="E150" s="176">
        <v>410564</v>
      </c>
      <c r="F150" s="323">
        <v>20.268079468106322</v>
      </c>
      <c r="G150" s="323">
        <v>80.7045063639491</v>
      </c>
      <c r="H150" s="324">
        <v>212343</v>
      </c>
      <c r="I150" s="324">
        <v>164536</v>
      </c>
    </row>
    <row r="151" spans="1:9" ht="26.25" customHeight="1">
      <c r="A151" s="318">
        <v>3400</v>
      </c>
      <c r="B151" s="344" t="s">
        <v>175</v>
      </c>
      <c r="C151" s="176">
        <v>50000</v>
      </c>
      <c r="D151" s="335">
        <v>10000</v>
      </c>
      <c r="E151" s="335">
        <v>990</v>
      </c>
      <c r="F151" s="323">
        <v>1.98</v>
      </c>
      <c r="G151" s="323">
        <v>9.9</v>
      </c>
      <c r="H151" s="324">
        <v>5000</v>
      </c>
      <c r="I151" s="324">
        <v>990</v>
      </c>
    </row>
    <row r="152" spans="1:9" ht="12.75">
      <c r="A152" s="318">
        <v>3500</v>
      </c>
      <c r="B152" s="344" t="s">
        <v>176</v>
      </c>
      <c r="C152" s="176">
        <v>1628284</v>
      </c>
      <c r="D152" s="335">
        <v>423914</v>
      </c>
      <c r="E152" s="335">
        <v>387886</v>
      </c>
      <c r="F152" s="323">
        <v>23.82176573619835</v>
      </c>
      <c r="G152" s="323">
        <v>91.50110635647796</v>
      </c>
      <c r="H152" s="324">
        <v>171559</v>
      </c>
      <c r="I152" s="324">
        <v>150560</v>
      </c>
    </row>
    <row r="153" spans="1:9" ht="12.75" customHeight="1">
      <c r="A153" s="318"/>
      <c r="B153" s="322" t="s">
        <v>1456</v>
      </c>
      <c r="C153" s="176">
        <v>-362872</v>
      </c>
      <c r="D153" s="176">
        <v>-252980</v>
      </c>
      <c r="E153" s="176">
        <v>-144566</v>
      </c>
      <c r="F153" s="323" t="s">
        <v>1110</v>
      </c>
      <c r="G153" s="323" t="s">
        <v>1110</v>
      </c>
      <c r="H153" s="324">
        <v>-85470</v>
      </c>
      <c r="I153" s="324">
        <v>-34820</v>
      </c>
    </row>
    <row r="154" spans="1:9" ht="38.25">
      <c r="A154" s="318"/>
      <c r="B154" s="322" t="s">
        <v>1653</v>
      </c>
      <c r="C154" s="176">
        <v>362872</v>
      </c>
      <c r="D154" s="185">
        <v>252980</v>
      </c>
      <c r="E154" s="185">
        <v>144566</v>
      </c>
      <c r="F154" s="323" t="s">
        <v>1110</v>
      </c>
      <c r="G154" s="323" t="s">
        <v>1110</v>
      </c>
      <c r="H154" s="324">
        <v>85470</v>
      </c>
      <c r="I154" s="324">
        <v>34820</v>
      </c>
    </row>
    <row r="155" spans="1:9" ht="30" customHeight="1">
      <c r="A155" s="318"/>
      <c r="B155" s="342" t="s">
        <v>179</v>
      </c>
      <c r="C155" s="346"/>
      <c r="D155" s="346"/>
      <c r="E155" s="346"/>
      <c r="F155" s="321"/>
      <c r="G155" s="321"/>
      <c r="H155" s="320"/>
      <c r="I155" s="320"/>
    </row>
    <row r="156" spans="1:9" ht="15" customHeight="1">
      <c r="A156" s="318"/>
      <c r="B156" s="319" t="s">
        <v>1434</v>
      </c>
      <c r="C156" s="170">
        <v>102628968</v>
      </c>
      <c r="D156" s="170">
        <v>15785173</v>
      </c>
      <c r="E156" s="170">
        <v>16321470</v>
      </c>
      <c r="F156" s="321">
        <v>15.903375351099703</v>
      </c>
      <c r="G156" s="321">
        <v>103.39747305905358</v>
      </c>
      <c r="H156" s="320">
        <v>7830903</v>
      </c>
      <c r="I156" s="320">
        <v>8071448</v>
      </c>
    </row>
    <row r="157" spans="1:9" ht="12.75">
      <c r="A157" s="318"/>
      <c r="B157" s="322" t="s">
        <v>126</v>
      </c>
      <c r="C157" s="176">
        <v>102628968</v>
      </c>
      <c r="D157" s="176">
        <v>15785173</v>
      </c>
      <c r="E157" s="176">
        <v>16321470</v>
      </c>
      <c r="F157" s="323">
        <v>15.903375351099703</v>
      </c>
      <c r="G157" s="323">
        <v>103.39747305905358</v>
      </c>
      <c r="H157" s="324">
        <v>7830903</v>
      </c>
      <c r="I157" s="324">
        <v>8071448</v>
      </c>
    </row>
    <row r="158" spans="1:9" ht="38.25" customHeight="1">
      <c r="A158" s="318">
        <v>500</v>
      </c>
      <c r="B158" s="322" t="s">
        <v>159</v>
      </c>
      <c r="C158" s="176">
        <v>102628968</v>
      </c>
      <c r="D158" s="330" t="s">
        <v>1110</v>
      </c>
      <c r="E158" s="176">
        <v>16321470</v>
      </c>
      <c r="F158" s="323">
        <v>15.903375351099703</v>
      </c>
      <c r="G158" s="185" t="s">
        <v>1110</v>
      </c>
      <c r="H158" s="330" t="s">
        <v>1110</v>
      </c>
      <c r="I158" s="324">
        <v>8071448</v>
      </c>
    </row>
    <row r="159" spans="1:9" ht="12.75" customHeight="1">
      <c r="A159" s="318">
        <v>520</v>
      </c>
      <c r="B159" s="344" t="s">
        <v>169</v>
      </c>
      <c r="C159" s="176">
        <v>102503982</v>
      </c>
      <c r="D159" s="330" t="s">
        <v>1110</v>
      </c>
      <c r="E159" s="176">
        <v>16307349</v>
      </c>
      <c r="F159" s="323">
        <v>15.908990735598936</v>
      </c>
      <c r="G159" s="185" t="s">
        <v>1110</v>
      </c>
      <c r="H159" s="330" t="s">
        <v>1110</v>
      </c>
      <c r="I159" s="324">
        <v>8062974</v>
      </c>
    </row>
    <row r="160" spans="1:9" ht="38.25" customHeight="1">
      <c r="A160" s="318">
        <v>524</v>
      </c>
      <c r="B160" s="344" t="s">
        <v>180</v>
      </c>
      <c r="C160" s="176">
        <v>102503982</v>
      </c>
      <c r="D160" s="330" t="s">
        <v>1110</v>
      </c>
      <c r="E160" s="176">
        <v>16307349</v>
      </c>
      <c r="F160" s="323">
        <v>15.908990735598936</v>
      </c>
      <c r="G160" s="185" t="s">
        <v>1110</v>
      </c>
      <c r="H160" s="330" t="s">
        <v>1110</v>
      </c>
      <c r="I160" s="324">
        <v>8062974</v>
      </c>
    </row>
    <row r="161" spans="1:9" ht="27" customHeight="1">
      <c r="A161" s="318">
        <v>560</v>
      </c>
      <c r="B161" s="322" t="s">
        <v>134</v>
      </c>
      <c r="C161" s="176">
        <v>90000</v>
      </c>
      <c r="D161" s="330" t="s">
        <v>1110</v>
      </c>
      <c r="E161" s="176">
        <v>11037</v>
      </c>
      <c r="F161" s="323">
        <v>12.263333333333334</v>
      </c>
      <c r="G161" s="185" t="s">
        <v>1110</v>
      </c>
      <c r="H161" s="330" t="s">
        <v>1110</v>
      </c>
      <c r="I161" s="324">
        <v>8474</v>
      </c>
    </row>
    <row r="162" spans="1:9" ht="13.5" customHeight="1">
      <c r="A162" s="318">
        <v>561</v>
      </c>
      <c r="B162" s="344" t="s">
        <v>135</v>
      </c>
      <c r="C162" s="176">
        <v>90000</v>
      </c>
      <c r="D162" s="330" t="s">
        <v>1110</v>
      </c>
      <c r="E162" s="176">
        <v>11037</v>
      </c>
      <c r="F162" s="323">
        <v>12.263333333333334</v>
      </c>
      <c r="G162" s="185" t="s">
        <v>1110</v>
      </c>
      <c r="H162" s="330" t="s">
        <v>1110</v>
      </c>
      <c r="I162" s="324">
        <v>8474</v>
      </c>
    </row>
    <row r="163" spans="1:9" ht="27" customHeight="1">
      <c r="A163" s="318">
        <v>590</v>
      </c>
      <c r="B163" s="322" t="s">
        <v>137</v>
      </c>
      <c r="C163" s="176">
        <v>34986</v>
      </c>
      <c r="D163" s="330" t="s">
        <v>1110</v>
      </c>
      <c r="E163" s="176">
        <v>3084</v>
      </c>
      <c r="F163" s="323">
        <v>8.814954553249871</v>
      </c>
      <c r="G163" s="185" t="s">
        <v>1110</v>
      </c>
      <c r="H163" s="330" t="s">
        <v>1110</v>
      </c>
      <c r="I163" s="324">
        <v>0</v>
      </c>
    </row>
    <row r="164" spans="1:9" ht="12.75" customHeight="1">
      <c r="A164" s="318">
        <v>593</v>
      </c>
      <c r="B164" s="344" t="s">
        <v>139</v>
      </c>
      <c r="C164" s="176">
        <v>34986</v>
      </c>
      <c r="D164" s="330" t="s">
        <v>1110</v>
      </c>
      <c r="E164" s="176">
        <v>3084</v>
      </c>
      <c r="F164" s="323">
        <v>8.814954553249871</v>
      </c>
      <c r="G164" s="185" t="s">
        <v>1110</v>
      </c>
      <c r="H164" s="330" t="s">
        <v>1110</v>
      </c>
      <c r="I164" s="324">
        <v>0</v>
      </c>
    </row>
    <row r="165" spans="1:9" ht="17.25" customHeight="1">
      <c r="A165" s="318"/>
      <c r="B165" s="319" t="s">
        <v>1468</v>
      </c>
      <c r="C165" s="170">
        <v>101672877</v>
      </c>
      <c r="D165" s="170">
        <v>19702941</v>
      </c>
      <c r="E165" s="170">
        <v>18241412</v>
      </c>
      <c r="F165" s="321">
        <v>17.941276511728883</v>
      </c>
      <c r="G165" s="321">
        <v>92.58217846767141</v>
      </c>
      <c r="H165" s="320">
        <v>7840705</v>
      </c>
      <c r="I165" s="320">
        <v>7649649</v>
      </c>
    </row>
    <row r="166" spans="1:9" ht="14.25" customHeight="1">
      <c r="A166" s="318"/>
      <c r="B166" s="322" t="s">
        <v>1470</v>
      </c>
      <c r="C166" s="176">
        <v>101672877</v>
      </c>
      <c r="D166" s="176">
        <v>19702941</v>
      </c>
      <c r="E166" s="176">
        <v>18241412</v>
      </c>
      <c r="F166" s="323">
        <v>17.941276511728883</v>
      </c>
      <c r="G166" s="323">
        <v>92.58217846767141</v>
      </c>
      <c r="H166" s="324">
        <v>7840705</v>
      </c>
      <c r="I166" s="324">
        <v>7649649</v>
      </c>
    </row>
    <row r="167" spans="1:9" ht="14.25" customHeight="1">
      <c r="A167" s="318">
        <v>1000</v>
      </c>
      <c r="B167" s="322" t="s">
        <v>152</v>
      </c>
      <c r="C167" s="176">
        <v>2032094</v>
      </c>
      <c r="D167" s="176">
        <v>0</v>
      </c>
      <c r="E167" s="176">
        <v>0</v>
      </c>
      <c r="F167" s="323">
        <v>0</v>
      </c>
      <c r="G167" s="323" t="s">
        <v>1110</v>
      </c>
      <c r="H167" s="324">
        <v>0</v>
      </c>
      <c r="I167" s="324">
        <v>0</v>
      </c>
    </row>
    <row r="168" spans="1:9" ht="12.75" customHeight="1">
      <c r="A168" s="318">
        <v>1800</v>
      </c>
      <c r="B168" s="344" t="s">
        <v>154</v>
      </c>
      <c r="C168" s="176">
        <v>2032094</v>
      </c>
      <c r="D168" s="176">
        <v>0</v>
      </c>
      <c r="E168" s="176">
        <v>0</v>
      </c>
      <c r="F168" s="323">
        <v>0</v>
      </c>
      <c r="G168" s="323" t="s">
        <v>1110</v>
      </c>
      <c r="H168" s="324">
        <v>0</v>
      </c>
      <c r="I168" s="324">
        <v>0</v>
      </c>
    </row>
    <row r="169" spans="1:9" ht="13.5" customHeight="1">
      <c r="A169" s="318">
        <v>2000</v>
      </c>
      <c r="B169" s="322" t="s">
        <v>1641</v>
      </c>
      <c r="C169" s="176">
        <v>1233945</v>
      </c>
      <c r="D169" s="176">
        <v>313466</v>
      </c>
      <c r="E169" s="176">
        <v>238654</v>
      </c>
      <c r="F169" s="323">
        <v>19.340732366515525</v>
      </c>
      <c r="G169" s="323">
        <v>76.13393478080557</v>
      </c>
      <c r="H169" s="324">
        <v>0</v>
      </c>
      <c r="I169" s="324">
        <v>0</v>
      </c>
    </row>
    <row r="170" spans="1:9" ht="13.5" customHeight="1">
      <c r="A170" s="318">
        <v>3000</v>
      </c>
      <c r="B170" s="322" t="s">
        <v>1642</v>
      </c>
      <c r="C170" s="176">
        <v>98406838</v>
      </c>
      <c r="D170" s="176">
        <v>19389475</v>
      </c>
      <c r="E170" s="176">
        <v>18002758</v>
      </c>
      <c r="F170" s="323">
        <v>18.29421447318529</v>
      </c>
      <c r="G170" s="323">
        <v>92.8480941335441</v>
      </c>
      <c r="H170" s="324">
        <v>7840705</v>
      </c>
      <c r="I170" s="324">
        <v>7649649</v>
      </c>
    </row>
    <row r="171" spans="1:9" ht="13.5" customHeight="1">
      <c r="A171" s="318">
        <v>3500</v>
      </c>
      <c r="B171" s="344" t="s">
        <v>156</v>
      </c>
      <c r="C171" s="176">
        <v>81699062</v>
      </c>
      <c r="D171" s="176">
        <v>17531230</v>
      </c>
      <c r="E171" s="176">
        <v>16284676</v>
      </c>
      <c r="F171" s="323">
        <v>19.932512811468996</v>
      </c>
      <c r="G171" s="323">
        <v>92.88952343902852</v>
      </c>
      <c r="H171" s="324">
        <v>6901001</v>
      </c>
      <c r="I171" s="324">
        <v>6797694</v>
      </c>
    </row>
    <row r="172" spans="1:9" ht="12.75">
      <c r="A172" s="318"/>
      <c r="B172" s="322" t="s">
        <v>1456</v>
      </c>
      <c r="C172" s="176">
        <v>956091</v>
      </c>
      <c r="D172" s="176">
        <v>-3917768</v>
      </c>
      <c r="E172" s="176">
        <v>-1919942</v>
      </c>
      <c r="F172" s="323" t="s">
        <v>1110</v>
      </c>
      <c r="G172" s="323" t="s">
        <v>1110</v>
      </c>
      <c r="H172" s="324">
        <v>-9802</v>
      </c>
      <c r="I172" s="324">
        <v>421799</v>
      </c>
    </row>
    <row r="173" spans="1:9" ht="26.25" customHeight="1">
      <c r="A173" s="318"/>
      <c r="B173" s="322" t="s">
        <v>1653</v>
      </c>
      <c r="C173" s="176">
        <v>-956091</v>
      </c>
      <c r="D173" s="176">
        <v>3917768</v>
      </c>
      <c r="E173" s="176">
        <v>1919942</v>
      </c>
      <c r="F173" s="323" t="s">
        <v>1110</v>
      </c>
      <c r="G173" s="323" t="s">
        <v>1110</v>
      </c>
      <c r="H173" s="324">
        <v>9802</v>
      </c>
      <c r="I173" s="324">
        <v>-421799</v>
      </c>
    </row>
    <row r="174" spans="1:9" ht="27" customHeight="1">
      <c r="A174" s="318"/>
      <c r="B174" s="342" t="s">
        <v>181</v>
      </c>
      <c r="D174" s="176"/>
      <c r="E174" s="176"/>
      <c r="F174" s="321"/>
      <c r="G174" s="321"/>
      <c r="H174" s="320"/>
      <c r="I174" s="320"/>
    </row>
    <row r="175" spans="1:9" ht="17.25" customHeight="1">
      <c r="A175" s="318"/>
      <c r="B175" s="319" t="s">
        <v>1434</v>
      </c>
      <c r="C175" s="170">
        <v>13251877</v>
      </c>
      <c r="D175" s="170">
        <v>1951897</v>
      </c>
      <c r="E175" s="170">
        <v>1317057</v>
      </c>
      <c r="F175" s="321">
        <v>9.938644917999163</v>
      </c>
      <c r="G175" s="321">
        <v>67.47574282864312</v>
      </c>
      <c r="H175" s="320">
        <v>973587</v>
      </c>
      <c r="I175" s="320">
        <v>509795</v>
      </c>
    </row>
    <row r="176" spans="1:9" ht="15" customHeight="1">
      <c r="A176" s="318"/>
      <c r="B176" s="322" t="s">
        <v>126</v>
      </c>
      <c r="C176" s="176">
        <v>13224645</v>
      </c>
      <c r="D176" s="176">
        <v>1947359</v>
      </c>
      <c r="E176" s="176">
        <v>1314930</v>
      </c>
      <c r="F176" s="323">
        <v>9.943026826050907</v>
      </c>
      <c r="G176" s="323">
        <v>67.52375910142916</v>
      </c>
      <c r="H176" s="324">
        <v>971318</v>
      </c>
      <c r="I176" s="324">
        <v>508865</v>
      </c>
    </row>
    <row r="177" spans="1:9" ht="38.25" customHeight="1">
      <c r="A177" s="318">
        <v>500</v>
      </c>
      <c r="B177" s="322" t="s">
        <v>127</v>
      </c>
      <c r="C177" s="176">
        <v>345000</v>
      </c>
      <c r="D177" s="330" t="s">
        <v>1110</v>
      </c>
      <c r="E177" s="176">
        <v>81478</v>
      </c>
      <c r="F177" s="323">
        <v>23.6168115942029</v>
      </c>
      <c r="G177" s="185" t="s">
        <v>1110</v>
      </c>
      <c r="H177" s="330" t="s">
        <v>1110</v>
      </c>
      <c r="I177" s="324">
        <v>32139</v>
      </c>
    </row>
    <row r="178" spans="1:9" ht="24.75" customHeight="1">
      <c r="A178" s="318">
        <v>590</v>
      </c>
      <c r="B178" s="322" t="s">
        <v>137</v>
      </c>
      <c r="C178" s="176">
        <v>345000</v>
      </c>
      <c r="D178" s="330" t="s">
        <v>1110</v>
      </c>
      <c r="E178" s="176">
        <v>81478</v>
      </c>
      <c r="F178" s="323">
        <v>23.6168115942029</v>
      </c>
      <c r="G178" s="185" t="s">
        <v>1110</v>
      </c>
      <c r="H178" s="330" t="s">
        <v>1110</v>
      </c>
      <c r="I178" s="324">
        <v>32139</v>
      </c>
    </row>
    <row r="179" spans="1:9" ht="26.25" customHeight="1">
      <c r="A179" s="318">
        <v>599</v>
      </c>
      <c r="B179" s="322" t="s">
        <v>182</v>
      </c>
      <c r="C179" s="176">
        <v>345000</v>
      </c>
      <c r="D179" s="330" t="s">
        <v>1110</v>
      </c>
      <c r="E179" s="176">
        <v>81478</v>
      </c>
      <c r="F179" s="323">
        <v>23.6168115942029</v>
      </c>
      <c r="G179" s="185" t="s">
        <v>1110</v>
      </c>
      <c r="H179" s="330" t="s">
        <v>1110</v>
      </c>
      <c r="I179" s="324">
        <v>32139</v>
      </c>
    </row>
    <row r="180" spans="1:9" ht="12.75" customHeight="1">
      <c r="A180" s="318">
        <v>700</v>
      </c>
      <c r="B180" s="322" t="s">
        <v>142</v>
      </c>
      <c r="C180" s="176">
        <v>12879645</v>
      </c>
      <c r="D180" s="330" t="s">
        <v>1110</v>
      </c>
      <c r="E180" s="176">
        <v>1233452</v>
      </c>
      <c r="F180" s="323">
        <v>9.576754638811861</v>
      </c>
      <c r="G180" s="185" t="s">
        <v>1110</v>
      </c>
      <c r="H180" s="330" t="s">
        <v>1110</v>
      </c>
      <c r="I180" s="324">
        <v>476726</v>
      </c>
    </row>
    <row r="181" spans="1:9" ht="27" customHeight="1">
      <c r="A181" s="318">
        <v>720</v>
      </c>
      <c r="B181" s="322" t="s">
        <v>162</v>
      </c>
      <c r="C181" s="176">
        <v>10998936</v>
      </c>
      <c r="D181" s="330" t="s">
        <v>1110</v>
      </c>
      <c r="E181" s="176">
        <v>920000</v>
      </c>
      <c r="F181" s="323">
        <v>8.364445433631035</v>
      </c>
      <c r="G181" s="185" t="s">
        <v>1110</v>
      </c>
      <c r="H181" s="330" t="s">
        <v>1110</v>
      </c>
      <c r="I181" s="324">
        <v>320000</v>
      </c>
    </row>
    <row r="182" spans="1:9" ht="26.25" customHeight="1">
      <c r="A182" s="318">
        <v>726</v>
      </c>
      <c r="B182" s="344" t="s">
        <v>183</v>
      </c>
      <c r="C182" s="176">
        <v>8524175</v>
      </c>
      <c r="D182" s="330" t="s">
        <v>1110</v>
      </c>
      <c r="E182" s="176">
        <v>713000</v>
      </c>
      <c r="F182" s="323">
        <v>8.364445826135668</v>
      </c>
      <c r="G182" s="185" t="s">
        <v>1110</v>
      </c>
      <c r="H182" s="330" t="s">
        <v>1110</v>
      </c>
      <c r="I182" s="324">
        <v>248000</v>
      </c>
    </row>
    <row r="183" spans="1:9" ht="26.25" customHeight="1">
      <c r="A183" s="318">
        <v>727</v>
      </c>
      <c r="B183" s="344" t="s">
        <v>184</v>
      </c>
      <c r="C183" s="176">
        <v>612641</v>
      </c>
      <c r="D183" s="330" t="s">
        <v>1110</v>
      </c>
      <c r="E183" s="176">
        <v>51244</v>
      </c>
      <c r="F183" s="323">
        <v>8.364441818291626</v>
      </c>
      <c r="G183" s="185" t="s">
        <v>1110</v>
      </c>
      <c r="H183" s="330" t="s">
        <v>1110</v>
      </c>
      <c r="I183" s="324">
        <v>17824</v>
      </c>
    </row>
    <row r="184" spans="1:9" ht="38.25" customHeight="1">
      <c r="A184" s="318">
        <v>728</v>
      </c>
      <c r="B184" s="344" t="s">
        <v>933</v>
      </c>
      <c r="C184" s="176">
        <v>29697</v>
      </c>
      <c r="D184" s="330" t="s">
        <v>1110</v>
      </c>
      <c r="E184" s="176">
        <v>2484</v>
      </c>
      <c r="F184" s="323">
        <v>8.364481260733408</v>
      </c>
      <c r="G184" s="185" t="s">
        <v>1110</v>
      </c>
      <c r="H184" s="330" t="s">
        <v>1110</v>
      </c>
      <c r="I184" s="324">
        <v>864</v>
      </c>
    </row>
    <row r="185" spans="1:9" ht="37.5" customHeight="1">
      <c r="A185" s="318">
        <v>729</v>
      </c>
      <c r="B185" s="344" t="s">
        <v>934</v>
      </c>
      <c r="C185" s="176">
        <v>1832423</v>
      </c>
      <c r="D185" s="330" t="s">
        <v>1110</v>
      </c>
      <c r="E185" s="176">
        <v>153272</v>
      </c>
      <c r="F185" s="323">
        <v>8.364444235856022</v>
      </c>
      <c r="G185" s="185" t="s">
        <v>1110</v>
      </c>
      <c r="H185" s="330" t="s">
        <v>1110</v>
      </c>
      <c r="I185" s="324">
        <v>53312</v>
      </c>
    </row>
    <row r="186" spans="1:9" ht="14.25" customHeight="1">
      <c r="A186" s="318">
        <v>740</v>
      </c>
      <c r="B186" s="322" t="s">
        <v>935</v>
      </c>
      <c r="C186" s="176">
        <v>1880709</v>
      </c>
      <c r="D186" s="330" t="s">
        <v>1110</v>
      </c>
      <c r="E186" s="176">
        <v>313452</v>
      </c>
      <c r="F186" s="323">
        <v>16.666693252385137</v>
      </c>
      <c r="G186" s="185" t="s">
        <v>1110</v>
      </c>
      <c r="H186" s="330" t="s">
        <v>1110</v>
      </c>
      <c r="I186" s="324">
        <v>156726</v>
      </c>
    </row>
    <row r="187" spans="1:9" ht="52.5" customHeight="1">
      <c r="A187" s="318">
        <v>742</v>
      </c>
      <c r="B187" s="344" t="s">
        <v>936</v>
      </c>
      <c r="C187" s="176">
        <v>1857709</v>
      </c>
      <c r="D187" s="330" t="s">
        <v>1110</v>
      </c>
      <c r="E187" s="176">
        <v>309618</v>
      </c>
      <c r="F187" s="323">
        <v>16.66665769504266</v>
      </c>
      <c r="G187" s="185" t="s">
        <v>1110</v>
      </c>
      <c r="H187" s="330" t="s">
        <v>1110</v>
      </c>
      <c r="I187" s="324">
        <v>154809</v>
      </c>
    </row>
    <row r="188" spans="1:9" ht="37.5" customHeight="1">
      <c r="A188" s="318">
        <v>747</v>
      </c>
      <c r="B188" s="344" t="s">
        <v>937</v>
      </c>
      <c r="C188" s="176">
        <v>23000</v>
      </c>
      <c r="D188" s="330" t="s">
        <v>1110</v>
      </c>
      <c r="E188" s="176">
        <v>3834</v>
      </c>
      <c r="F188" s="323">
        <v>16.669565217391305</v>
      </c>
      <c r="G188" s="185" t="s">
        <v>1110</v>
      </c>
      <c r="H188" s="330" t="s">
        <v>1110</v>
      </c>
      <c r="I188" s="324">
        <v>1917</v>
      </c>
    </row>
    <row r="189" spans="1:9" ht="25.5">
      <c r="A189" s="318"/>
      <c r="B189" s="322" t="s">
        <v>151</v>
      </c>
      <c r="C189" s="176">
        <v>27232</v>
      </c>
      <c r="D189" s="176">
        <v>4538</v>
      </c>
      <c r="E189" s="176">
        <v>2127</v>
      </c>
      <c r="F189" s="323">
        <v>7.81066392479436</v>
      </c>
      <c r="G189" s="323">
        <v>46.87086822388717</v>
      </c>
      <c r="H189" s="324">
        <v>2269</v>
      </c>
      <c r="I189" s="324">
        <v>930</v>
      </c>
    </row>
    <row r="190" spans="1:9" ht="15.75" customHeight="1">
      <c r="A190" s="318"/>
      <c r="B190" s="319" t="s">
        <v>1468</v>
      </c>
      <c r="C190" s="170">
        <v>13251877</v>
      </c>
      <c r="D190" s="170">
        <v>1951897</v>
      </c>
      <c r="E190" s="170">
        <v>1362163</v>
      </c>
      <c r="F190" s="321">
        <v>10.279019341939259</v>
      </c>
      <c r="G190" s="321">
        <v>69.78662296217475</v>
      </c>
      <c r="H190" s="320">
        <v>973587</v>
      </c>
      <c r="I190" s="320">
        <v>842094</v>
      </c>
    </row>
    <row r="191" spans="1:9" ht="13.5" customHeight="1">
      <c r="A191" s="318"/>
      <c r="B191" s="322" t="s">
        <v>1470</v>
      </c>
      <c r="C191" s="176">
        <v>11146577</v>
      </c>
      <c r="D191" s="176">
        <v>1663620</v>
      </c>
      <c r="E191" s="176">
        <v>1250425</v>
      </c>
      <c r="F191" s="323">
        <v>11.218017872213148</v>
      </c>
      <c r="G191" s="323">
        <v>75.1628977771366</v>
      </c>
      <c r="H191" s="324">
        <v>827974</v>
      </c>
      <c r="I191" s="324">
        <v>760724</v>
      </c>
    </row>
    <row r="192" spans="1:9" ht="14.25" customHeight="1">
      <c r="A192" s="318">
        <v>1000</v>
      </c>
      <c r="B192" s="322" t="s">
        <v>152</v>
      </c>
      <c r="C192" s="176">
        <v>10841577</v>
      </c>
      <c r="D192" s="176">
        <v>1663620</v>
      </c>
      <c r="E192" s="176">
        <v>1250425</v>
      </c>
      <c r="F192" s="323">
        <v>11.533608071962224</v>
      </c>
      <c r="G192" s="323">
        <v>75.1628977771366</v>
      </c>
      <c r="H192" s="324">
        <v>827974</v>
      </c>
      <c r="I192" s="324">
        <v>760724</v>
      </c>
    </row>
    <row r="193" spans="1:9" ht="12.75" customHeight="1">
      <c r="A193" s="318">
        <v>1100</v>
      </c>
      <c r="B193" s="344" t="s">
        <v>153</v>
      </c>
      <c r="C193" s="176">
        <v>3676386</v>
      </c>
      <c r="D193" s="176">
        <v>604264</v>
      </c>
      <c r="E193" s="176">
        <v>340219</v>
      </c>
      <c r="F193" s="323">
        <v>9.254169719936916</v>
      </c>
      <c r="G193" s="323">
        <v>56.30303973097851</v>
      </c>
      <c r="H193" s="324">
        <v>298296</v>
      </c>
      <c r="I193" s="324">
        <v>264128</v>
      </c>
    </row>
    <row r="194" spans="1:9" ht="14.25" customHeight="1">
      <c r="A194" s="318">
        <v>1800</v>
      </c>
      <c r="B194" s="344" t="s">
        <v>154</v>
      </c>
      <c r="C194" s="176">
        <v>697918</v>
      </c>
      <c r="D194" s="176">
        <v>0</v>
      </c>
      <c r="E194" s="176">
        <v>0</v>
      </c>
      <c r="F194" s="323">
        <v>0</v>
      </c>
      <c r="G194" s="323" t="s">
        <v>1110</v>
      </c>
      <c r="H194" s="324">
        <v>0</v>
      </c>
      <c r="I194" s="324">
        <v>0</v>
      </c>
    </row>
    <row r="195" spans="1:9" ht="15" customHeight="1">
      <c r="A195" s="318">
        <v>2000</v>
      </c>
      <c r="B195" s="322" t="s">
        <v>1641</v>
      </c>
      <c r="C195" s="176">
        <v>305000</v>
      </c>
      <c r="D195" s="176">
        <v>0</v>
      </c>
      <c r="E195" s="176">
        <v>0</v>
      </c>
      <c r="F195" s="323">
        <v>0</v>
      </c>
      <c r="G195" s="323" t="s">
        <v>1110</v>
      </c>
      <c r="H195" s="324">
        <v>0</v>
      </c>
      <c r="I195" s="324">
        <v>0</v>
      </c>
    </row>
    <row r="196" spans="1:9" ht="25.5">
      <c r="A196" s="338" t="s">
        <v>1649</v>
      </c>
      <c r="B196" s="322" t="s">
        <v>938</v>
      </c>
      <c r="C196" s="176">
        <v>2105300</v>
      </c>
      <c r="D196" s="176">
        <v>288277</v>
      </c>
      <c r="E196" s="176">
        <v>111738</v>
      </c>
      <c r="F196" s="323">
        <v>5.307462119412911</v>
      </c>
      <c r="G196" s="323">
        <v>38.76063647117182</v>
      </c>
      <c r="H196" s="324">
        <v>145613</v>
      </c>
      <c r="I196" s="324">
        <v>81370</v>
      </c>
    </row>
    <row r="197" spans="1:9" ht="38.25">
      <c r="A197" s="338" t="s">
        <v>1650</v>
      </c>
      <c r="B197" s="322" t="s">
        <v>939</v>
      </c>
      <c r="C197" s="176">
        <v>21365</v>
      </c>
      <c r="D197" s="176">
        <v>1800</v>
      </c>
      <c r="E197" s="176">
        <v>0</v>
      </c>
      <c r="F197" s="323">
        <v>0</v>
      </c>
      <c r="G197" s="323">
        <v>0</v>
      </c>
      <c r="H197" s="324">
        <v>800</v>
      </c>
      <c r="I197" s="324">
        <v>0</v>
      </c>
    </row>
    <row r="198" spans="1:9" ht="12.75" customHeight="1">
      <c r="A198" s="318">
        <v>7000</v>
      </c>
      <c r="B198" s="322" t="s">
        <v>940</v>
      </c>
      <c r="C198" s="176">
        <v>2083935</v>
      </c>
      <c r="D198" s="176">
        <v>286477</v>
      </c>
      <c r="E198" s="176">
        <v>111738</v>
      </c>
      <c r="F198" s="323">
        <v>5.3618754903583845</v>
      </c>
      <c r="G198" s="323">
        <v>39.00417834590561</v>
      </c>
      <c r="H198" s="324">
        <v>144813</v>
      </c>
      <c r="I198" s="324">
        <v>81370</v>
      </c>
    </row>
    <row r="199" spans="1:9" ht="12.75">
      <c r="A199" s="318"/>
      <c r="B199" s="322" t="s">
        <v>1456</v>
      </c>
      <c r="C199" s="176">
        <v>0</v>
      </c>
      <c r="D199" s="176">
        <v>0</v>
      </c>
      <c r="E199" s="176">
        <v>-45106</v>
      </c>
      <c r="F199" s="323" t="s">
        <v>1110</v>
      </c>
      <c r="G199" s="323" t="s">
        <v>1110</v>
      </c>
      <c r="H199" s="324">
        <v>0</v>
      </c>
      <c r="I199" s="324">
        <v>-332299</v>
      </c>
    </row>
    <row r="200" spans="1:9" ht="38.25">
      <c r="A200" s="318"/>
      <c r="B200" s="322" t="s">
        <v>1653</v>
      </c>
      <c r="C200" s="176">
        <v>0</v>
      </c>
      <c r="D200" s="176">
        <v>0</v>
      </c>
      <c r="E200" s="176">
        <v>45106</v>
      </c>
      <c r="F200" s="323" t="s">
        <v>1110</v>
      </c>
      <c r="G200" s="323" t="s">
        <v>1110</v>
      </c>
      <c r="H200" s="324">
        <v>0</v>
      </c>
      <c r="I200" s="324">
        <v>332299</v>
      </c>
    </row>
    <row r="201" spans="1:9" ht="11.25" customHeight="1">
      <c r="A201" s="347"/>
      <c r="B201" s="348"/>
      <c r="C201" s="349"/>
      <c r="D201" s="349"/>
      <c r="E201" s="349"/>
      <c r="F201" s="350"/>
      <c r="G201" s="350"/>
      <c r="H201" s="351"/>
      <c r="I201" s="352"/>
    </row>
    <row r="202" spans="1:9" ht="12.75" customHeight="1">
      <c r="A202" s="347"/>
      <c r="B202" s="353" t="s">
        <v>941</v>
      </c>
      <c r="C202" s="354"/>
      <c r="D202" s="355"/>
      <c r="E202" s="356">
        <v>2932013</v>
      </c>
      <c r="F202" s="357"/>
      <c r="G202" s="357"/>
      <c r="H202" s="358"/>
      <c r="I202" s="354"/>
    </row>
    <row r="203" spans="1:8" ht="12.75">
      <c r="A203" s="347"/>
      <c r="B203" s="359" t="s">
        <v>942</v>
      </c>
      <c r="C203" s="358"/>
      <c r="D203" s="358"/>
      <c r="E203" s="358"/>
      <c r="F203" s="357"/>
      <c r="G203" s="357"/>
      <c r="H203" s="358"/>
    </row>
    <row r="204" spans="1:8" ht="12.75" customHeight="1">
      <c r="A204" s="347"/>
      <c r="B204" s="359" t="s">
        <v>943</v>
      </c>
      <c r="C204" s="358"/>
      <c r="D204" s="358"/>
      <c r="E204" s="358"/>
      <c r="F204" s="357"/>
      <c r="G204" s="357"/>
      <c r="H204" s="358"/>
    </row>
    <row r="205" spans="1:8" ht="12.75" customHeight="1">
      <c r="A205" s="347"/>
      <c r="B205" s="359" t="s">
        <v>944</v>
      </c>
      <c r="C205" s="358"/>
      <c r="D205" s="358"/>
      <c r="E205" s="358"/>
      <c r="F205" s="357"/>
      <c r="G205" s="357"/>
      <c r="H205" s="358"/>
    </row>
    <row r="206" spans="2:8" ht="12.75" customHeight="1">
      <c r="B206" s="359" t="s">
        <v>945</v>
      </c>
      <c r="C206" s="358"/>
      <c r="D206" s="358"/>
      <c r="E206" s="358"/>
      <c r="F206" s="357"/>
      <c r="G206" s="357"/>
      <c r="H206" s="164"/>
    </row>
    <row r="207" spans="2:8" ht="12.75" customHeight="1" hidden="1">
      <c r="B207" s="360" t="s">
        <v>946</v>
      </c>
      <c r="C207" s="164"/>
      <c r="D207" s="164"/>
      <c r="E207" s="164"/>
      <c r="F207" s="164"/>
      <c r="G207" s="164"/>
      <c r="H207" s="164"/>
    </row>
    <row r="208" spans="2:8" ht="12.75">
      <c r="B208" s="359" t="s">
        <v>947</v>
      </c>
      <c r="C208" s="358"/>
      <c r="D208" s="358"/>
      <c r="E208" s="358"/>
      <c r="F208" s="357"/>
      <c r="G208" s="164"/>
      <c r="H208" s="164"/>
    </row>
    <row r="209" spans="2:8" ht="12.75">
      <c r="B209" s="361" t="s">
        <v>948</v>
      </c>
      <c r="C209" s="362">
        <v>3165747</v>
      </c>
      <c r="F209" s="363"/>
      <c r="G209" s="364"/>
      <c r="H209" s="355"/>
    </row>
    <row r="210" spans="2:8" ht="12.75" customHeight="1">
      <c r="B210" s="304" t="s">
        <v>949</v>
      </c>
      <c r="D210" s="354"/>
      <c r="E210" s="354"/>
      <c r="F210" s="363"/>
      <c r="G210" s="363"/>
      <c r="H210" s="354"/>
    </row>
    <row r="211" spans="2:8" ht="12.75">
      <c r="B211" s="361"/>
      <c r="C211" s="358"/>
      <c r="D211" s="362"/>
      <c r="E211" s="354"/>
      <c r="F211" s="363"/>
      <c r="G211" s="363"/>
      <c r="H211" s="354"/>
    </row>
    <row r="212" ht="12.75"/>
    <row r="213" ht="12.75"/>
    <row r="214" ht="12.75"/>
    <row r="215" ht="12.75"/>
    <row r="216" ht="12.75"/>
    <row r="217" ht="12.75" customHeight="1">
      <c r="A217" s="365" t="s">
        <v>1423</v>
      </c>
    </row>
    <row r="218" spans="1:9" s="366" customFormat="1" ht="12.75">
      <c r="A218" s="365"/>
      <c r="B218" s="304"/>
      <c r="C218" s="191"/>
      <c r="D218" s="191"/>
      <c r="E218" s="191"/>
      <c r="F218" s="194"/>
      <c r="G218" s="194" t="s">
        <v>1148</v>
      </c>
      <c r="H218" s="191"/>
      <c r="I218" s="191"/>
    </row>
    <row r="219" spans="1:9" s="317" customFormat="1" ht="12.75">
      <c r="A219" s="294"/>
      <c r="B219" s="304"/>
      <c r="C219" s="191"/>
      <c r="D219" s="191"/>
      <c r="E219" s="191"/>
      <c r="F219" s="194"/>
      <c r="G219" s="194"/>
      <c r="H219" s="191"/>
      <c r="I219" s="366"/>
    </row>
    <row r="220" spans="1:9" s="317" customFormat="1" ht="12.75">
      <c r="A220" s="294"/>
      <c r="B220" s="304"/>
      <c r="C220" s="191"/>
      <c r="D220" s="191"/>
      <c r="E220" s="191"/>
      <c r="F220" s="194"/>
      <c r="G220" s="194"/>
      <c r="H220" s="191"/>
      <c r="I220" s="366"/>
    </row>
    <row r="221" ht="11.25" customHeight="1">
      <c r="I221" s="317"/>
    </row>
    <row r="222" ht="12.75"/>
    <row r="223" ht="17.25" customHeight="1">
      <c r="A223" s="367" t="s">
        <v>1250</v>
      </c>
    </row>
    <row r="224" spans="1:8" ht="12.75" customHeight="1">
      <c r="A224" s="317" t="s">
        <v>1424</v>
      </c>
      <c r="B224" s="317"/>
      <c r="C224" s="317"/>
      <c r="D224" s="317"/>
      <c r="E224" s="317"/>
      <c r="F224" s="368"/>
      <c r="G224" s="368"/>
      <c r="H224" s="366"/>
    </row>
    <row r="225" spans="2:8" ht="12" customHeight="1">
      <c r="B225" s="317"/>
      <c r="C225" s="317"/>
      <c r="D225" s="317"/>
      <c r="E225" s="317"/>
      <c r="F225" s="369"/>
      <c r="G225" s="369"/>
      <c r="H225" s="317"/>
    </row>
  </sheetData>
  <printOptions/>
  <pageMargins left="0.7480314960629921" right="0.2755905511811024" top="0.5118110236220472" bottom="0.7086614173228347" header="0.2755905511811024" footer="0.2362204724409449"/>
  <pageSetup firstPageNumber="22" useFirstPageNumber="1" horizontalDpi="600" verticalDpi="600" orientation="portrait" paperSize="9" scale="75" r:id="rId3"/>
  <headerFooter alignWithMargins="0">
    <oddFooter>&amp;R&amp;P</oddFooter>
  </headerFooter>
  <rowBreaks count="1" manualBreakCount="1">
    <brk id="173" max="8" man="1"/>
  </rowBreaks>
  <legacyDrawing r:id="rId2"/>
</worksheet>
</file>

<file path=xl/worksheets/sheet9.xml><?xml version="1.0" encoding="utf-8"?>
<worksheet xmlns="http://schemas.openxmlformats.org/spreadsheetml/2006/main" xmlns:r="http://schemas.openxmlformats.org/officeDocument/2006/relationships">
  <dimension ref="A1:F798"/>
  <sheetViews>
    <sheetView zoomScaleSheetLayoutView="100" workbookViewId="0" topLeftCell="A1">
      <selection activeCell="I10" sqref="I10"/>
    </sheetView>
  </sheetViews>
  <sheetFormatPr defaultColWidth="9.140625" defaultRowHeight="12.75"/>
  <cols>
    <col min="1" max="1" width="33.421875" style="236" customWidth="1"/>
    <col min="2" max="2" width="11.421875" style="41" customWidth="1"/>
    <col min="3" max="3" width="10.28125" style="41" customWidth="1"/>
    <col min="4" max="4" width="10.140625" style="37" customWidth="1"/>
    <col min="5" max="5" width="11.140625" style="41" customWidth="1"/>
    <col min="6" max="6" width="10.57421875" style="41" customWidth="1"/>
    <col min="7" max="16384" width="9.140625" style="41" customWidth="1"/>
  </cols>
  <sheetData>
    <row r="1" spans="2:6" ht="14.25" customHeight="1">
      <c r="B1" s="49"/>
      <c r="C1" s="49"/>
      <c r="D1" s="370"/>
      <c r="E1" s="45"/>
      <c r="F1" s="295" t="s">
        <v>950</v>
      </c>
    </row>
    <row r="2" spans="1:6" s="374" customFormat="1" ht="12">
      <c r="A2" s="371"/>
      <c r="B2" s="372" t="s">
        <v>1426</v>
      </c>
      <c r="C2" s="372"/>
      <c r="D2" s="373"/>
      <c r="E2" s="372"/>
      <c r="F2" s="372"/>
    </row>
    <row r="3" spans="1:6" ht="12.75">
      <c r="A3" s="375"/>
      <c r="B3" s="300"/>
      <c r="C3" s="300"/>
      <c r="D3" s="370"/>
      <c r="E3" s="300"/>
      <c r="F3" s="300"/>
    </row>
    <row r="4" spans="1:6" ht="15.75" customHeight="1">
      <c r="A4" s="903" t="s">
        <v>951</v>
      </c>
      <c r="B4" s="903"/>
      <c r="C4" s="903"/>
      <c r="D4" s="903"/>
      <c r="E4" s="903"/>
      <c r="F4" s="903"/>
    </row>
    <row r="5" spans="1:6" ht="12.75">
      <c r="A5" s="903" t="s">
        <v>952</v>
      </c>
      <c r="B5" s="904"/>
      <c r="C5" s="904"/>
      <c r="D5" s="904"/>
      <c r="E5" s="904"/>
      <c r="F5" s="904"/>
    </row>
    <row r="6" spans="1:6" ht="17.25" customHeight="1">
      <c r="A6" s="375"/>
      <c r="B6" s="300" t="s">
        <v>953</v>
      </c>
      <c r="C6" s="300"/>
      <c r="D6" s="51"/>
      <c r="E6" s="300"/>
      <c r="F6" s="300"/>
    </row>
    <row r="7" spans="1:6" ht="12.75">
      <c r="A7" s="376"/>
      <c r="B7" s="377"/>
      <c r="C7" s="377"/>
      <c r="D7" s="378"/>
      <c r="E7" s="45"/>
      <c r="F7" s="51" t="s">
        <v>1156</v>
      </c>
    </row>
    <row r="8" spans="1:6" ht="51" customHeight="1">
      <c r="A8" s="66" t="s">
        <v>1103</v>
      </c>
      <c r="B8" s="67" t="s">
        <v>954</v>
      </c>
      <c r="C8" s="67" t="s">
        <v>1158</v>
      </c>
      <c r="D8" s="379" t="s">
        <v>955</v>
      </c>
      <c r="E8" s="67" t="s">
        <v>956</v>
      </c>
      <c r="F8" s="66" t="s">
        <v>1258</v>
      </c>
    </row>
    <row r="9" spans="1:6" s="165" customFormat="1" ht="10.5" customHeight="1">
      <c r="A9" s="162">
        <v>1</v>
      </c>
      <c r="B9" s="380">
        <v>2</v>
      </c>
      <c r="C9" s="380">
        <v>3</v>
      </c>
      <c r="D9" s="381">
        <v>4</v>
      </c>
      <c r="E9" s="380">
        <v>5</v>
      </c>
      <c r="F9" s="380">
        <v>6</v>
      </c>
    </row>
    <row r="10" spans="1:6" ht="12.75">
      <c r="A10" s="207" t="s">
        <v>957</v>
      </c>
      <c r="B10" s="206">
        <v>2394775</v>
      </c>
      <c r="C10" s="206">
        <v>982705</v>
      </c>
      <c r="D10" s="321">
        <v>41.03537910659665</v>
      </c>
      <c r="E10" s="382">
        <v>1071806</v>
      </c>
      <c r="F10" s="382">
        <v>458549</v>
      </c>
    </row>
    <row r="11" spans="1:6" ht="12.75">
      <c r="A11" s="383" t="s">
        <v>1468</v>
      </c>
      <c r="B11" s="206">
        <v>2803847</v>
      </c>
      <c r="C11" s="206">
        <v>852847</v>
      </c>
      <c r="D11" s="321">
        <v>30.417030601170463</v>
      </c>
      <c r="E11" s="168">
        <v>1184167</v>
      </c>
      <c r="F11" s="382">
        <v>362348</v>
      </c>
    </row>
    <row r="12" spans="1:6" ht="12.75">
      <c r="A12" s="215" t="s">
        <v>1470</v>
      </c>
      <c r="B12" s="384">
        <v>2498800</v>
      </c>
      <c r="C12" s="384">
        <v>815225</v>
      </c>
      <c r="D12" s="323">
        <v>32.62465983672163</v>
      </c>
      <c r="E12" s="174">
        <v>1101172</v>
      </c>
      <c r="F12" s="174">
        <v>345856</v>
      </c>
    </row>
    <row r="13" spans="1:6" ht="12.75">
      <c r="A13" s="222" t="s">
        <v>1442</v>
      </c>
      <c r="B13" s="384">
        <v>2037751</v>
      </c>
      <c r="C13" s="384">
        <v>697148</v>
      </c>
      <c r="D13" s="323">
        <v>34.21163822272692</v>
      </c>
      <c r="E13" s="174">
        <v>746044</v>
      </c>
      <c r="F13" s="174">
        <v>269714</v>
      </c>
    </row>
    <row r="14" spans="1:6" ht="12.75">
      <c r="A14" s="77" t="s">
        <v>1443</v>
      </c>
      <c r="B14" s="384">
        <v>353363</v>
      </c>
      <c r="C14" s="384">
        <v>100709</v>
      </c>
      <c r="D14" s="323">
        <v>28.500154232333326</v>
      </c>
      <c r="E14" s="174">
        <v>102151</v>
      </c>
      <c r="F14" s="174">
        <v>52714</v>
      </c>
    </row>
    <row r="15" spans="1:6" ht="12.75">
      <c r="A15" s="77" t="s">
        <v>958</v>
      </c>
      <c r="B15" s="384">
        <v>1684388</v>
      </c>
      <c r="C15" s="384">
        <v>596439</v>
      </c>
      <c r="D15" s="323">
        <v>35.40983431370919</v>
      </c>
      <c r="E15" s="174">
        <v>643893</v>
      </c>
      <c r="F15" s="174">
        <v>217000</v>
      </c>
    </row>
    <row r="16" spans="1:6" ht="12.75">
      <c r="A16" s="77" t="s">
        <v>1445</v>
      </c>
      <c r="B16" s="384">
        <v>461049</v>
      </c>
      <c r="C16" s="384">
        <v>118077</v>
      </c>
      <c r="D16" s="323">
        <v>25.610509945797517</v>
      </c>
      <c r="E16" s="174">
        <v>355128</v>
      </c>
      <c r="F16" s="174">
        <v>76142</v>
      </c>
    </row>
    <row r="17" spans="1:6" ht="25.5">
      <c r="A17" s="77" t="s">
        <v>959</v>
      </c>
      <c r="B17" s="174">
        <v>307026</v>
      </c>
      <c r="C17" s="174">
        <v>38580</v>
      </c>
      <c r="D17" s="323">
        <v>12.56571104727287</v>
      </c>
      <c r="E17" s="174">
        <v>284739</v>
      </c>
      <c r="F17" s="174">
        <v>35396</v>
      </c>
    </row>
    <row r="18" spans="1:6" ht="12.75">
      <c r="A18" s="77" t="s">
        <v>1449</v>
      </c>
      <c r="B18" s="384">
        <v>150913</v>
      </c>
      <c r="C18" s="384">
        <v>76552</v>
      </c>
      <c r="D18" s="323">
        <v>50.725914931119256</v>
      </c>
      <c r="E18" s="174">
        <v>67279</v>
      </c>
      <c r="F18" s="174">
        <v>37801</v>
      </c>
    </row>
    <row r="19" spans="1:6" ht="25.5">
      <c r="A19" s="77" t="s">
        <v>1450</v>
      </c>
      <c r="B19" s="174">
        <v>165</v>
      </c>
      <c r="C19" s="174">
        <v>0</v>
      </c>
      <c r="D19" s="323">
        <v>0</v>
      </c>
      <c r="E19" s="174">
        <v>165</v>
      </c>
      <c r="F19" s="174">
        <v>0</v>
      </c>
    </row>
    <row r="20" spans="1:6" ht="14.25" customHeight="1">
      <c r="A20" s="77" t="s">
        <v>960</v>
      </c>
      <c r="B20" s="384">
        <v>2945</v>
      </c>
      <c r="C20" s="384">
        <v>2945</v>
      </c>
      <c r="D20" s="323">
        <v>100</v>
      </c>
      <c r="E20" s="174">
        <v>2945</v>
      </c>
      <c r="F20" s="174">
        <v>2945</v>
      </c>
    </row>
    <row r="21" spans="1:6" ht="12.75">
      <c r="A21" s="215" t="s">
        <v>1451</v>
      </c>
      <c r="B21" s="384">
        <v>305047</v>
      </c>
      <c r="C21" s="384">
        <v>37622</v>
      </c>
      <c r="D21" s="323">
        <v>12.333181444170899</v>
      </c>
      <c r="E21" s="174">
        <v>82995</v>
      </c>
      <c r="F21" s="174">
        <v>16492</v>
      </c>
    </row>
    <row r="22" spans="1:6" ht="12.75">
      <c r="A22" s="77" t="s">
        <v>1466</v>
      </c>
      <c r="B22" s="384">
        <v>305047</v>
      </c>
      <c r="C22" s="384">
        <v>37622</v>
      </c>
      <c r="D22" s="323">
        <v>12.333181444170899</v>
      </c>
      <c r="E22" s="174">
        <v>82995</v>
      </c>
      <c r="F22" s="174">
        <v>16492</v>
      </c>
    </row>
    <row r="23" spans="1:6" ht="12.75">
      <c r="A23" s="385" t="s">
        <v>1456</v>
      </c>
      <c r="B23" s="384">
        <v>-409072</v>
      </c>
      <c r="C23" s="384">
        <v>129858</v>
      </c>
      <c r="D23" s="323" t="s">
        <v>1110</v>
      </c>
      <c r="E23" s="174">
        <v>-106766</v>
      </c>
      <c r="F23" s="174">
        <v>96201</v>
      </c>
    </row>
    <row r="24" spans="1:6" ht="25.5">
      <c r="A24" s="77" t="s">
        <v>961</v>
      </c>
      <c r="B24" s="174">
        <v>512691</v>
      </c>
      <c r="C24" s="174">
        <v>0</v>
      </c>
      <c r="D24" s="323" t="s">
        <v>1110</v>
      </c>
      <c r="E24" s="174">
        <v>173022</v>
      </c>
      <c r="F24" s="174">
        <v>0</v>
      </c>
    </row>
    <row r="25" spans="1:6" ht="12.75">
      <c r="A25" s="77"/>
      <c r="B25" s="75"/>
      <c r="C25" s="75"/>
      <c r="D25" s="323"/>
      <c r="E25" s="382"/>
      <c r="F25" s="382"/>
    </row>
    <row r="26" spans="1:6" ht="12.75" hidden="1">
      <c r="A26" s="225" t="s">
        <v>962</v>
      </c>
      <c r="B26" s="71"/>
      <c r="C26" s="71"/>
      <c r="D26" s="323"/>
      <c r="E26" s="382"/>
      <c r="F26" s="382"/>
    </row>
    <row r="27" spans="1:6" ht="12.75" hidden="1">
      <c r="A27" s="207" t="s">
        <v>957</v>
      </c>
      <c r="B27" s="71"/>
      <c r="C27" s="71"/>
      <c r="D27" s="321" t="e">
        <v>#DIV/0!</v>
      </c>
      <c r="E27" s="382"/>
      <c r="F27" s="382"/>
    </row>
    <row r="28" spans="1:6" ht="12.75" hidden="1">
      <c r="A28" s="383" t="s">
        <v>1468</v>
      </c>
      <c r="B28" s="71">
        <v>0</v>
      </c>
      <c r="C28" s="71">
        <v>0</v>
      </c>
      <c r="D28" s="321" t="e">
        <v>#DIV/0!</v>
      </c>
      <c r="E28" s="382"/>
      <c r="F28" s="382"/>
    </row>
    <row r="29" spans="1:6" ht="12.75" hidden="1">
      <c r="A29" s="215" t="s">
        <v>1470</v>
      </c>
      <c r="B29" s="75">
        <v>0</v>
      </c>
      <c r="C29" s="75">
        <v>0</v>
      </c>
      <c r="D29" s="323" t="e">
        <v>#DIV/0!</v>
      </c>
      <c r="E29" s="382"/>
      <c r="F29" s="382"/>
    </row>
    <row r="30" spans="1:6" ht="12.75" hidden="1">
      <c r="A30" s="222" t="s">
        <v>1442</v>
      </c>
      <c r="B30" s="75">
        <v>0</v>
      </c>
      <c r="C30" s="75">
        <v>0</v>
      </c>
      <c r="D30" s="323" t="e">
        <v>#DIV/0!</v>
      </c>
      <c r="E30" s="382"/>
      <c r="F30" s="382"/>
    </row>
    <row r="31" spans="1:6" ht="12.75" hidden="1">
      <c r="A31" s="77" t="s">
        <v>1443</v>
      </c>
      <c r="B31" s="75"/>
      <c r="C31" s="75"/>
      <c r="D31" s="323" t="e">
        <v>#DIV/0!</v>
      </c>
      <c r="E31" s="382"/>
      <c r="F31" s="382"/>
    </row>
    <row r="32" spans="1:6" ht="12.75" hidden="1">
      <c r="A32" s="77" t="s">
        <v>958</v>
      </c>
      <c r="B32" s="75"/>
      <c r="C32" s="75"/>
      <c r="D32" s="323" t="e">
        <v>#DIV/0!</v>
      </c>
      <c r="E32" s="382"/>
      <c r="F32" s="382"/>
    </row>
    <row r="33" spans="1:6" ht="12.75" hidden="1">
      <c r="A33" s="77" t="s">
        <v>1445</v>
      </c>
      <c r="B33" s="75">
        <v>0</v>
      </c>
      <c r="C33" s="75">
        <v>0</v>
      </c>
      <c r="D33" s="323" t="e">
        <v>#DIV/0!</v>
      </c>
      <c r="E33" s="382"/>
      <c r="F33" s="382"/>
    </row>
    <row r="34" spans="1:6" ht="25.5" hidden="1">
      <c r="A34" s="77" t="s">
        <v>959</v>
      </c>
      <c r="B34" s="75"/>
      <c r="C34" s="75"/>
      <c r="D34" s="323" t="e">
        <v>#DIV/0!</v>
      </c>
      <c r="E34" s="382"/>
      <c r="F34" s="382"/>
    </row>
    <row r="35" spans="1:6" ht="12.75" hidden="1">
      <c r="A35" s="77" t="s">
        <v>1449</v>
      </c>
      <c r="B35" s="75"/>
      <c r="C35" s="75"/>
      <c r="D35" s="323" t="e">
        <v>#DIV/0!</v>
      </c>
      <c r="E35" s="382"/>
      <c r="F35" s="382"/>
    </row>
    <row r="36" spans="1:6" ht="12.75" hidden="1">
      <c r="A36" s="215" t="s">
        <v>1451</v>
      </c>
      <c r="B36" s="75">
        <v>0</v>
      </c>
      <c r="C36" s="75">
        <v>0</v>
      </c>
      <c r="D36" s="323" t="e">
        <v>#DIV/0!</v>
      </c>
      <c r="E36" s="382"/>
      <c r="F36" s="382"/>
    </row>
    <row r="37" spans="1:6" ht="12.75" hidden="1">
      <c r="A37" s="77" t="s">
        <v>1466</v>
      </c>
      <c r="B37" s="75"/>
      <c r="C37" s="75"/>
      <c r="D37" s="323" t="e">
        <v>#DIV/0!</v>
      </c>
      <c r="E37" s="382"/>
      <c r="F37" s="382"/>
    </row>
    <row r="38" spans="1:6" ht="12.75" hidden="1">
      <c r="A38" s="385" t="s">
        <v>1456</v>
      </c>
      <c r="B38" s="75">
        <v>0</v>
      </c>
      <c r="C38" s="75">
        <v>0</v>
      </c>
      <c r="D38" s="78" t="e">
        <v>#DIV/0!</v>
      </c>
      <c r="E38" s="382"/>
      <c r="F38" s="382"/>
    </row>
    <row r="39" spans="1:6" ht="25.5" hidden="1">
      <c r="A39" s="77" t="s">
        <v>963</v>
      </c>
      <c r="B39" s="75"/>
      <c r="C39" s="75"/>
      <c r="D39" s="323"/>
      <c r="E39" s="382"/>
      <c r="F39" s="382"/>
    </row>
    <row r="40" spans="1:6" ht="12.75">
      <c r="A40" s="225" t="s">
        <v>964</v>
      </c>
      <c r="B40" s="71"/>
      <c r="C40" s="71"/>
      <c r="D40" s="323"/>
      <c r="E40" s="382"/>
      <c r="F40" s="382"/>
    </row>
    <row r="41" spans="1:6" ht="12.75">
      <c r="A41" s="207" t="s">
        <v>957</v>
      </c>
      <c r="B41" s="71">
        <v>31600</v>
      </c>
      <c r="C41" s="71">
        <v>2901</v>
      </c>
      <c r="D41" s="321">
        <v>9.180379746835444</v>
      </c>
      <c r="E41" s="382">
        <v>1000</v>
      </c>
      <c r="F41" s="382">
        <v>2904</v>
      </c>
    </row>
    <row r="42" spans="1:6" ht="12.75">
      <c r="A42" s="383" t="s">
        <v>1468</v>
      </c>
      <c r="B42" s="71">
        <v>31600</v>
      </c>
      <c r="C42" s="71">
        <v>18089</v>
      </c>
      <c r="D42" s="321">
        <v>57.24367088607595</v>
      </c>
      <c r="E42" s="382">
        <v>1000</v>
      </c>
      <c r="F42" s="382">
        <v>900</v>
      </c>
    </row>
    <row r="43" spans="1:6" ht="12.75">
      <c r="A43" s="215" t="s">
        <v>1470</v>
      </c>
      <c r="B43" s="75">
        <v>31600</v>
      </c>
      <c r="C43" s="75">
        <v>18089</v>
      </c>
      <c r="D43" s="323">
        <v>57.24367088607595</v>
      </c>
      <c r="E43" s="174">
        <v>1000</v>
      </c>
      <c r="F43" s="174">
        <v>900</v>
      </c>
    </row>
    <row r="44" spans="1:6" ht="12.75">
      <c r="A44" s="222" t="s">
        <v>1442</v>
      </c>
      <c r="B44" s="75">
        <v>31600</v>
      </c>
      <c r="C44" s="75">
        <v>18089</v>
      </c>
      <c r="D44" s="323">
        <v>57.24367088607595</v>
      </c>
      <c r="E44" s="174">
        <v>1000</v>
      </c>
      <c r="F44" s="174">
        <v>900</v>
      </c>
    </row>
    <row r="45" spans="1:6" ht="12.75">
      <c r="A45" s="77" t="s">
        <v>1443</v>
      </c>
      <c r="B45" s="75">
        <v>1600</v>
      </c>
      <c r="C45" s="75">
        <v>259</v>
      </c>
      <c r="D45" s="323">
        <v>16.1875</v>
      </c>
      <c r="E45" s="174">
        <v>0</v>
      </c>
      <c r="F45" s="174">
        <v>0</v>
      </c>
    </row>
    <row r="46" spans="1:6" ht="12.75">
      <c r="A46" s="77" t="s">
        <v>958</v>
      </c>
      <c r="B46" s="75">
        <v>30000</v>
      </c>
      <c r="C46" s="75">
        <v>17830</v>
      </c>
      <c r="D46" s="323">
        <v>59.43333333333334</v>
      </c>
      <c r="E46" s="174">
        <v>1000</v>
      </c>
      <c r="F46" s="174">
        <v>900</v>
      </c>
    </row>
    <row r="47" spans="1:6" ht="12.75" hidden="1">
      <c r="A47" s="77" t="s">
        <v>1445</v>
      </c>
      <c r="B47" s="75">
        <v>0</v>
      </c>
      <c r="C47" s="75">
        <v>0</v>
      </c>
      <c r="D47" s="323" t="e">
        <v>#DIV/0!</v>
      </c>
      <c r="E47" s="174">
        <v>0</v>
      </c>
      <c r="F47" s="174">
        <v>0</v>
      </c>
    </row>
    <row r="48" spans="1:6" ht="25.5" hidden="1">
      <c r="A48" s="77" t="s">
        <v>959</v>
      </c>
      <c r="B48" s="75"/>
      <c r="C48" s="75"/>
      <c r="D48" s="323" t="e">
        <v>#DIV/0!</v>
      </c>
      <c r="E48" s="174">
        <v>0</v>
      </c>
      <c r="F48" s="174">
        <v>0</v>
      </c>
    </row>
    <row r="49" spans="1:6" ht="12.75" hidden="1">
      <c r="A49" s="77" t="s">
        <v>1449</v>
      </c>
      <c r="B49" s="75"/>
      <c r="C49" s="75"/>
      <c r="D49" s="323" t="e">
        <v>#DIV/0!</v>
      </c>
      <c r="E49" s="174">
        <v>0</v>
      </c>
      <c r="F49" s="174">
        <v>0</v>
      </c>
    </row>
    <row r="50" spans="1:6" ht="25.5" hidden="1">
      <c r="A50" s="77" t="s">
        <v>1450</v>
      </c>
      <c r="B50" s="75"/>
      <c r="C50" s="75"/>
      <c r="D50" s="323" t="e">
        <v>#DIV/0!</v>
      </c>
      <c r="E50" s="174">
        <v>0</v>
      </c>
      <c r="F50" s="174">
        <v>0</v>
      </c>
    </row>
    <row r="51" spans="1:6" ht="14.25" customHeight="1" hidden="1">
      <c r="A51" s="77" t="s">
        <v>960</v>
      </c>
      <c r="B51" s="75"/>
      <c r="C51" s="75"/>
      <c r="D51" s="323" t="e">
        <v>#DIV/0!</v>
      </c>
      <c r="E51" s="174">
        <v>0</v>
      </c>
      <c r="F51" s="174">
        <v>0</v>
      </c>
    </row>
    <row r="52" spans="1:6" ht="12.75" hidden="1">
      <c r="A52" s="215" t="s">
        <v>1451</v>
      </c>
      <c r="B52" s="75">
        <v>0</v>
      </c>
      <c r="C52" s="75">
        <v>0</v>
      </c>
      <c r="D52" s="323" t="e">
        <v>#DIV/0!</v>
      </c>
      <c r="E52" s="174">
        <v>0</v>
      </c>
      <c r="F52" s="174">
        <v>0</v>
      </c>
    </row>
    <row r="53" spans="1:6" ht="12.75" hidden="1">
      <c r="A53" s="77" t="s">
        <v>1466</v>
      </c>
      <c r="B53" s="75"/>
      <c r="C53" s="75"/>
      <c r="D53" s="323" t="e">
        <v>#DIV/0!</v>
      </c>
      <c r="E53" s="174">
        <v>0</v>
      </c>
      <c r="F53" s="174">
        <v>0</v>
      </c>
    </row>
    <row r="54" spans="1:6" ht="12.75">
      <c r="A54" s="385" t="s">
        <v>1456</v>
      </c>
      <c r="B54" s="75">
        <v>0</v>
      </c>
      <c r="C54" s="75">
        <v>-15188</v>
      </c>
      <c r="D54" s="323" t="s">
        <v>1110</v>
      </c>
      <c r="E54" s="174">
        <v>0</v>
      </c>
      <c r="F54" s="174">
        <v>2004</v>
      </c>
    </row>
    <row r="55" spans="1:6" ht="25.5">
      <c r="A55" s="77" t="s">
        <v>963</v>
      </c>
      <c r="B55" s="75">
        <v>0</v>
      </c>
      <c r="C55" s="75">
        <v>0</v>
      </c>
      <c r="D55" s="323" t="s">
        <v>1110</v>
      </c>
      <c r="E55" s="174">
        <v>0</v>
      </c>
      <c r="F55" s="174">
        <v>0</v>
      </c>
    </row>
    <row r="56" spans="1:6" ht="12.75" hidden="1">
      <c r="A56" s="225" t="s">
        <v>965</v>
      </c>
      <c r="B56" s="71"/>
      <c r="C56" s="71"/>
      <c r="D56" s="323"/>
      <c r="E56" s="382"/>
      <c r="F56" s="382"/>
    </row>
    <row r="57" spans="1:6" ht="12.75" hidden="1">
      <c r="A57" s="207" t="s">
        <v>957</v>
      </c>
      <c r="B57" s="71"/>
      <c r="C57" s="71"/>
      <c r="D57" s="321" t="e">
        <v>#DIV/0!</v>
      </c>
      <c r="E57" s="382">
        <v>0</v>
      </c>
      <c r="F57" s="382">
        <v>0</v>
      </c>
    </row>
    <row r="58" spans="1:6" ht="12.75" hidden="1">
      <c r="A58" s="383" t="s">
        <v>1468</v>
      </c>
      <c r="B58" s="71">
        <v>0</v>
      </c>
      <c r="C58" s="71">
        <v>0</v>
      </c>
      <c r="D58" s="321" t="e">
        <v>#DIV/0!</v>
      </c>
      <c r="E58" s="382">
        <v>0</v>
      </c>
      <c r="F58" s="382">
        <v>0</v>
      </c>
    </row>
    <row r="59" spans="1:6" ht="12.75" hidden="1">
      <c r="A59" s="215" t="s">
        <v>1470</v>
      </c>
      <c r="B59" s="75">
        <v>0</v>
      </c>
      <c r="C59" s="75">
        <v>0</v>
      </c>
      <c r="D59" s="323" t="e">
        <v>#DIV/0!</v>
      </c>
      <c r="E59" s="174">
        <v>0</v>
      </c>
      <c r="F59" s="174">
        <v>0</v>
      </c>
    </row>
    <row r="60" spans="1:6" ht="12.75" hidden="1">
      <c r="A60" s="222" t="s">
        <v>1442</v>
      </c>
      <c r="B60" s="75">
        <v>0</v>
      </c>
      <c r="C60" s="75">
        <v>0</v>
      </c>
      <c r="D60" s="323" t="e">
        <v>#DIV/0!</v>
      </c>
      <c r="E60" s="174">
        <v>0</v>
      </c>
      <c r="F60" s="174">
        <v>0</v>
      </c>
    </row>
    <row r="61" spans="1:6" ht="12.75" hidden="1">
      <c r="A61" s="77" t="s">
        <v>1443</v>
      </c>
      <c r="B61" s="229"/>
      <c r="C61" s="229"/>
      <c r="D61" s="323" t="e">
        <v>#DIV/0!</v>
      </c>
      <c r="E61" s="174">
        <v>0</v>
      </c>
      <c r="F61" s="174">
        <v>0</v>
      </c>
    </row>
    <row r="62" spans="1:6" ht="12.75" hidden="1">
      <c r="A62" s="77" t="s">
        <v>958</v>
      </c>
      <c r="B62" s="75"/>
      <c r="C62" s="75"/>
      <c r="D62" s="323" t="e">
        <v>#DIV/0!</v>
      </c>
      <c r="E62" s="174">
        <v>0</v>
      </c>
      <c r="F62" s="174">
        <v>0</v>
      </c>
    </row>
    <row r="63" spans="1:6" ht="12.75" hidden="1">
      <c r="A63" s="77" t="s">
        <v>1445</v>
      </c>
      <c r="B63" s="75">
        <v>0</v>
      </c>
      <c r="C63" s="75">
        <v>0</v>
      </c>
      <c r="D63" s="323" t="e">
        <v>#DIV/0!</v>
      </c>
      <c r="E63" s="174">
        <v>0</v>
      </c>
      <c r="F63" s="174">
        <v>0</v>
      </c>
    </row>
    <row r="64" spans="1:6" ht="25.5" hidden="1">
      <c r="A64" s="77" t="s">
        <v>959</v>
      </c>
      <c r="B64" s="75"/>
      <c r="C64" s="75"/>
      <c r="D64" s="323" t="e">
        <v>#DIV/0!</v>
      </c>
      <c r="E64" s="174">
        <v>0</v>
      </c>
      <c r="F64" s="174">
        <v>0</v>
      </c>
    </row>
    <row r="65" spans="1:6" ht="12.75" hidden="1">
      <c r="A65" s="77" t="s">
        <v>1449</v>
      </c>
      <c r="B65" s="75"/>
      <c r="C65" s="75"/>
      <c r="D65" s="323" t="e">
        <v>#DIV/0!</v>
      </c>
      <c r="E65" s="174">
        <v>0</v>
      </c>
      <c r="F65" s="174">
        <v>0</v>
      </c>
    </row>
    <row r="66" spans="1:6" ht="25.5" hidden="1">
      <c r="A66" s="77" t="s">
        <v>1450</v>
      </c>
      <c r="B66" s="75"/>
      <c r="C66" s="75"/>
      <c r="D66" s="323" t="e">
        <v>#DIV/0!</v>
      </c>
      <c r="E66" s="174">
        <v>0</v>
      </c>
      <c r="F66" s="174">
        <v>0</v>
      </c>
    </row>
    <row r="67" spans="1:6" ht="15" customHeight="1" hidden="1">
      <c r="A67" s="77" t="s">
        <v>960</v>
      </c>
      <c r="B67" s="75"/>
      <c r="C67" s="75"/>
      <c r="D67" s="323" t="e">
        <v>#DIV/0!</v>
      </c>
      <c r="E67" s="174">
        <v>0</v>
      </c>
      <c r="F67" s="174">
        <v>0</v>
      </c>
    </row>
    <row r="68" spans="1:6" ht="12.75" hidden="1">
      <c r="A68" s="215" t="s">
        <v>1451</v>
      </c>
      <c r="B68" s="75">
        <v>0</v>
      </c>
      <c r="C68" s="75">
        <v>0</v>
      </c>
      <c r="D68" s="323" t="e">
        <v>#DIV/0!</v>
      </c>
      <c r="E68" s="174">
        <v>0</v>
      </c>
      <c r="F68" s="174">
        <v>0</v>
      </c>
    </row>
    <row r="69" spans="1:6" ht="12.75" hidden="1">
      <c r="A69" s="77" t="s">
        <v>1466</v>
      </c>
      <c r="B69" s="75"/>
      <c r="C69" s="75"/>
      <c r="D69" s="323" t="e">
        <v>#DIV/0!</v>
      </c>
      <c r="E69" s="174">
        <v>0</v>
      </c>
      <c r="F69" s="174">
        <v>0</v>
      </c>
    </row>
    <row r="70" spans="1:6" ht="12.75" hidden="1">
      <c r="A70" s="385" t="s">
        <v>1456</v>
      </c>
      <c r="B70" s="75">
        <v>0</v>
      </c>
      <c r="C70" s="75">
        <v>0</v>
      </c>
      <c r="D70" s="78" t="s">
        <v>1110</v>
      </c>
      <c r="E70" s="174">
        <v>0</v>
      </c>
      <c r="F70" s="174">
        <v>0</v>
      </c>
    </row>
    <row r="71" spans="1:6" ht="25.5" hidden="1">
      <c r="A71" s="77" t="s">
        <v>963</v>
      </c>
      <c r="B71" s="75"/>
      <c r="C71" s="75"/>
      <c r="D71" s="323" t="s">
        <v>1110</v>
      </c>
      <c r="E71" s="174">
        <v>0</v>
      </c>
      <c r="F71" s="174">
        <v>0</v>
      </c>
    </row>
    <row r="72" spans="1:6" ht="12.75">
      <c r="A72" s="225" t="s">
        <v>966</v>
      </c>
      <c r="B72" s="71"/>
      <c r="C72" s="71"/>
      <c r="D72" s="323"/>
      <c r="E72" s="382"/>
      <c r="F72" s="382"/>
    </row>
    <row r="73" spans="1:6" ht="12.75" hidden="1">
      <c r="A73" s="207" t="s">
        <v>957</v>
      </c>
      <c r="B73" s="71">
        <v>0</v>
      </c>
      <c r="C73" s="71">
        <v>0</v>
      </c>
      <c r="D73" s="321"/>
      <c r="E73" s="382">
        <v>0</v>
      </c>
      <c r="F73" s="382">
        <v>0</v>
      </c>
    </row>
    <row r="74" spans="1:6" ht="12.75">
      <c r="A74" s="383" t="s">
        <v>1468</v>
      </c>
      <c r="B74" s="71">
        <v>7794</v>
      </c>
      <c r="C74" s="71">
        <v>0</v>
      </c>
      <c r="D74" s="321">
        <v>0</v>
      </c>
      <c r="E74" s="382">
        <v>0</v>
      </c>
      <c r="F74" s="382">
        <v>0</v>
      </c>
    </row>
    <row r="75" spans="1:6" ht="12.75">
      <c r="A75" s="215" t="s">
        <v>1470</v>
      </c>
      <c r="B75" s="75">
        <v>7794</v>
      </c>
      <c r="C75" s="75">
        <v>0</v>
      </c>
      <c r="D75" s="323">
        <v>0</v>
      </c>
      <c r="E75" s="174">
        <v>0</v>
      </c>
      <c r="F75" s="174">
        <v>0</v>
      </c>
    </row>
    <row r="76" spans="1:6" ht="12.75">
      <c r="A76" s="222" t="s">
        <v>1442</v>
      </c>
      <c r="B76" s="75">
        <v>7794</v>
      </c>
      <c r="C76" s="75">
        <v>0</v>
      </c>
      <c r="D76" s="323">
        <v>0</v>
      </c>
      <c r="E76" s="174">
        <v>0</v>
      </c>
      <c r="F76" s="174">
        <v>0</v>
      </c>
    </row>
    <row r="77" spans="1:6" ht="12.75">
      <c r="A77" s="77" t="s">
        <v>1443</v>
      </c>
      <c r="B77" s="75">
        <v>4105</v>
      </c>
      <c r="C77" s="75">
        <v>0</v>
      </c>
      <c r="D77" s="323">
        <v>0</v>
      </c>
      <c r="E77" s="174">
        <v>0</v>
      </c>
      <c r="F77" s="174">
        <v>0</v>
      </c>
    </row>
    <row r="78" spans="1:6" ht="12.75">
      <c r="A78" s="77" t="s">
        <v>958</v>
      </c>
      <c r="B78" s="75">
        <v>3689</v>
      </c>
      <c r="C78" s="75">
        <v>0</v>
      </c>
      <c r="D78" s="323">
        <v>0</v>
      </c>
      <c r="E78" s="174">
        <v>0</v>
      </c>
      <c r="F78" s="174">
        <v>0</v>
      </c>
    </row>
    <row r="79" spans="1:6" ht="12.75" hidden="1">
      <c r="A79" s="77" t="s">
        <v>1445</v>
      </c>
      <c r="B79" s="75">
        <v>0</v>
      </c>
      <c r="C79" s="75">
        <v>0</v>
      </c>
      <c r="D79" s="323" t="e">
        <v>#DIV/0!</v>
      </c>
      <c r="E79" s="174">
        <v>0</v>
      </c>
      <c r="F79" s="174">
        <v>0</v>
      </c>
    </row>
    <row r="80" spans="1:6" ht="25.5" hidden="1">
      <c r="A80" s="77" t="s">
        <v>959</v>
      </c>
      <c r="B80" s="75"/>
      <c r="C80" s="75"/>
      <c r="D80" s="323" t="e">
        <v>#DIV/0!</v>
      </c>
      <c r="E80" s="174">
        <v>0</v>
      </c>
      <c r="F80" s="174">
        <v>0</v>
      </c>
    </row>
    <row r="81" spans="1:6" ht="12.75" hidden="1">
      <c r="A81" s="77" t="s">
        <v>1449</v>
      </c>
      <c r="B81" s="75"/>
      <c r="C81" s="75"/>
      <c r="D81" s="323" t="e">
        <v>#DIV/0!</v>
      </c>
      <c r="E81" s="174">
        <v>0</v>
      </c>
      <c r="F81" s="174">
        <v>0</v>
      </c>
    </row>
    <row r="82" spans="1:6" ht="25.5" hidden="1">
      <c r="A82" s="77" t="s">
        <v>1450</v>
      </c>
      <c r="B82" s="75"/>
      <c r="C82" s="75"/>
      <c r="D82" s="323" t="e">
        <v>#DIV/0!</v>
      </c>
      <c r="E82" s="174">
        <v>0</v>
      </c>
      <c r="F82" s="174">
        <v>0</v>
      </c>
    </row>
    <row r="83" spans="1:6" ht="13.5" customHeight="1" hidden="1">
      <c r="A83" s="77" t="s">
        <v>960</v>
      </c>
      <c r="B83" s="75"/>
      <c r="C83" s="75"/>
      <c r="D83" s="323" t="e">
        <v>#DIV/0!</v>
      </c>
      <c r="E83" s="174">
        <v>0</v>
      </c>
      <c r="F83" s="174">
        <v>0</v>
      </c>
    </row>
    <row r="84" spans="1:6" ht="12.75" hidden="1">
      <c r="A84" s="215" t="s">
        <v>1451</v>
      </c>
      <c r="B84" s="75">
        <v>0</v>
      </c>
      <c r="C84" s="75">
        <v>0</v>
      </c>
      <c r="D84" s="323" t="e">
        <v>#DIV/0!</v>
      </c>
      <c r="E84" s="174">
        <v>0</v>
      </c>
      <c r="F84" s="174">
        <v>0</v>
      </c>
    </row>
    <row r="85" spans="1:6" ht="12.75" hidden="1">
      <c r="A85" s="77" t="s">
        <v>1466</v>
      </c>
      <c r="B85" s="75"/>
      <c r="C85" s="75"/>
      <c r="D85" s="323" t="e">
        <v>#DIV/0!</v>
      </c>
      <c r="E85" s="174">
        <v>0</v>
      </c>
      <c r="F85" s="174">
        <v>0</v>
      </c>
    </row>
    <row r="86" spans="1:6" ht="12.75">
      <c r="A86" s="385" t="s">
        <v>1456</v>
      </c>
      <c r="B86" s="75">
        <v>-7794</v>
      </c>
      <c r="C86" s="75">
        <v>0</v>
      </c>
      <c r="D86" s="323" t="s">
        <v>1110</v>
      </c>
      <c r="E86" s="174">
        <v>0</v>
      </c>
      <c r="F86" s="174">
        <v>0</v>
      </c>
    </row>
    <row r="87" spans="1:6" ht="25.5">
      <c r="A87" s="77" t="s">
        <v>963</v>
      </c>
      <c r="B87" s="75">
        <v>7794</v>
      </c>
      <c r="C87" s="75">
        <v>0</v>
      </c>
      <c r="D87" s="323" t="s">
        <v>1110</v>
      </c>
      <c r="E87" s="174">
        <v>0</v>
      </c>
      <c r="F87" s="174">
        <v>0</v>
      </c>
    </row>
    <row r="88" spans="1:6" ht="12.75">
      <c r="A88" s="225" t="s">
        <v>967</v>
      </c>
      <c r="B88" s="71"/>
      <c r="C88" s="71"/>
      <c r="D88" s="323"/>
      <c r="E88" s="382"/>
      <c r="F88" s="382"/>
    </row>
    <row r="89" spans="1:6" ht="12.75">
      <c r="A89" s="207" t="s">
        <v>957</v>
      </c>
      <c r="B89" s="71">
        <v>17058</v>
      </c>
      <c r="C89" s="71">
        <v>17102</v>
      </c>
      <c r="D89" s="321">
        <v>100.25794348692696</v>
      </c>
      <c r="E89" s="382">
        <v>11923</v>
      </c>
      <c r="F89" s="382">
        <v>7976</v>
      </c>
    </row>
    <row r="90" spans="1:6" ht="12.75">
      <c r="A90" s="383" t="s">
        <v>1468</v>
      </c>
      <c r="B90" s="71">
        <v>41761</v>
      </c>
      <c r="C90" s="71">
        <v>28266</v>
      </c>
      <c r="D90" s="321">
        <v>67.68516079595796</v>
      </c>
      <c r="E90" s="382">
        <v>11923</v>
      </c>
      <c r="F90" s="382">
        <v>11847</v>
      </c>
    </row>
    <row r="91" spans="1:6" ht="12.75">
      <c r="A91" s="215" t="s">
        <v>1470</v>
      </c>
      <c r="B91" s="75">
        <v>39761</v>
      </c>
      <c r="C91" s="75">
        <v>26780</v>
      </c>
      <c r="D91" s="323">
        <v>67.35243077387389</v>
      </c>
      <c r="E91" s="174">
        <v>9923</v>
      </c>
      <c r="F91" s="174">
        <v>10361</v>
      </c>
    </row>
    <row r="92" spans="1:6" ht="12.75">
      <c r="A92" s="222" t="s">
        <v>1442</v>
      </c>
      <c r="B92" s="75">
        <v>39761</v>
      </c>
      <c r="C92" s="75">
        <v>26780</v>
      </c>
      <c r="D92" s="323">
        <v>67.35243077387389</v>
      </c>
      <c r="E92" s="174">
        <v>9923</v>
      </c>
      <c r="F92" s="174">
        <v>10361</v>
      </c>
    </row>
    <row r="93" spans="1:6" ht="12.75">
      <c r="A93" s="77" t="s">
        <v>1443</v>
      </c>
      <c r="B93" s="75">
        <v>22938</v>
      </c>
      <c r="C93" s="75">
        <v>17297</v>
      </c>
      <c r="D93" s="323">
        <v>75.4076205423315</v>
      </c>
      <c r="E93" s="174">
        <v>5803</v>
      </c>
      <c r="F93" s="174">
        <v>5898</v>
      </c>
    </row>
    <row r="94" spans="1:6" ht="12.75">
      <c r="A94" s="77" t="s">
        <v>958</v>
      </c>
      <c r="B94" s="75">
        <v>16823</v>
      </c>
      <c r="C94" s="75">
        <v>9483</v>
      </c>
      <c r="D94" s="323">
        <v>56.369256375200614</v>
      </c>
      <c r="E94" s="174">
        <v>4120</v>
      </c>
      <c r="F94" s="174">
        <v>4463</v>
      </c>
    </row>
    <row r="95" spans="1:6" ht="12.75" hidden="1">
      <c r="A95" s="77" t="s">
        <v>1445</v>
      </c>
      <c r="B95" s="75">
        <v>0</v>
      </c>
      <c r="C95" s="75">
        <v>0</v>
      </c>
      <c r="D95" s="323" t="e">
        <v>#DIV/0!</v>
      </c>
      <c r="E95" s="174">
        <v>0</v>
      </c>
      <c r="F95" s="174">
        <v>0</v>
      </c>
    </row>
    <row r="96" spans="1:6" ht="25.5" hidden="1">
      <c r="A96" s="77" t="s">
        <v>959</v>
      </c>
      <c r="B96" s="75"/>
      <c r="C96" s="75"/>
      <c r="D96" s="323" t="e">
        <v>#DIV/0!</v>
      </c>
      <c r="E96" s="174">
        <v>0</v>
      </c>
      <c r="F96" s="174">
        <v>0</v>
      </c>
    </row>
    <row r="97" spans="1:6" ht="12.75" hidden="1">
      <c r="A97" s="77" t="s">
        <v>1449</v>
      </c>
      <c r="B97" s="75"/>
      <c r="C97" s="75"/>
      <c r="D97" s="323" t="e">
        <v>#DIV/0!</v>
      </c>
      <c r="E97" s="174">
        <v>0</v>
      </c>
      <c r="F97" s="174">
        <v>0</v>
      </c>
    </row>
    <row r="98" spans="1:6" ht="25.5" hidden="1">
      <c r="A98" s="77" t="s">
        <v>1450</v>
      </c>
      <c r="B98" s="75"/>
      <c r="C98" s="75"/>
      <c r="D98" s="323" t="e">
        <v>#DIV/0!</v>
      </c>
      <c r="E98" s="174">
        <v>0</v>
      </c>
      <c r="F98" s="174">
        <v>0</v>
      </c>
    </row>
    <row r="99" spans="1:6" ht="13.5" customHeight="1" hidden="1">
      <c r="A99" s="77" t="s">
        <v>960</v>
      </c>
      <c r="B99" s="75"/>
      <c r="C99" s="75"/>
      <c r="D99" s="323" t="e">
        <v>#DIV/0!</v>
      </c>
      <c r="E99" s="174">
        <v>0</v>
      </c>
      <c r="F99" s="174">
        <v>0</v>
      </c>
    </row>
    <row r="100" spans="1:6" ht="12.75">
      <c r="A100" s="215" t="s">
        <v>1451</v>
      </c>
      <c r="B100" s="75">
        <v>2000</v>
      </c>
      <c r="C100" s="75">
        <v>1486</v>
      </c>
      <c r="D100" s="323">
        <v>74.3</v>
      </c>
      <c r="E100" s="174">
        <v>2000</v>
      </c>
      <c r="F100" s="174">
        <v>1486</v>
      </c>
    </row>
    <row r="101" spans="1:6" ht="12.75">
      <c r="A101" s="77" t="s">
        <v>1466</v>
      </c>
      <c r="B101" s="75">
        <v>2000</v>
      </c>
      <c r="C101" s="75">
        <v>1486</v>
      </c>
      <c r="D101" s="323">
        <v>74.3</v>
      </c>
      <c r="E101" s="174">
        <v>2000</v>
      </c>
      <c r="F101" s="174">
        <v>1486</v>
      </c>
    </row>
    <row r="102" spans="1:6" ht="12.75">
      <c r="A102" s="385" t="s">
        <v>1456</v>
      </c>
      <c r="B102" s="75">
        <v>-24703</v>
      </c>
      <c r="C102" s="75">
        <v>-11164</v>
      </c>
      <c r="D102" s="323" t="s">
        <v>1110</v>
      </c>
      <c r="E102" s="174">
        <v>0</v>
      </c>
      <c r="F102" s="174">
        <v>-3871</v>
      </c>
    </row>
    <row r="103" spans="1:6" ht="25.5">
      <c r="A103" s="77" t="s">
        <v>963</v>
      </c>
      <c r="B103" s="75">
        <v>24703</v>
      </c>
      <c r="C103" s="75">
        <v>0</v>
      </c>
      <c r="D103" s="323" t="s">
        <v>1110</v>
      </c>
      <c r="E103" s="174">
        <v>0</v>
      </c>
      <c r="F103" s="174">
        <v>0</v>
      </c>
    </row>
    <row r="104" spans="1:6" ht="12.75">
      <c r="A104" s="225" t="s">
        <v>968</v>
      </c>
      <c r="B104" s="75"/>
      <c r="C104" s="75"/>
      <c r="D104" s="323"/>
      <c r="E104" s="174"/>
      <c r="F104" s="174"/>
    </row>
    <row r="105" spans="1:6" ht="12.75">
      <c r="A105" s="207" t="s">
        <v>957</v>
      </c>
      <c r="B105" s="71">
        <v>143352</v>
      </c>
      <c r="C105" s="71">
        <v>85609</v>
      </c>
      <c r="D105" s="323">
        <v>59.719431887940175</v>
      </c>
      <c r="E105" s="168">
        <v>143352</v>
      </c>
      <c r="F105" s="168">
        <v>64385</v>
      </c>
    </row>
    <row r="106" spans="1:6" ht="12.75">
      <c r="A106" s="383" t="s">
        <v>1468</v>
      </c>
      <c r="B106" s="71">
        <v>100314</v>
      </c>
      <c r="C106" s="71">
        <v>5172</v>
      </c>
      <c r="D106" s="323">
        <v>5.155810754231712</v>
      </c>
      <c r="E106" s="168">
        <v>100314</v>
      </c>
      <c r="F106" s="168">
        <v>5172</v>
      </c>
    </row>
    <row r="107" spans="1:6" ht="12.75">
      <c r="A107" s="215" t="s">
        <v>1470</v>
      </c>
      <c r="B107" s="75">
        <v>100314</v>
      </c>
      <c r="C107" s="75">
        <v>5172</v>
      </c>
      <c r="D107" s="323">
        <v>5.155810754231712</v>
      </c>
      <c r="E107" s="174">
        <v>100314</v>
      </c>
      <c r="F107" s="174">
        <v>5172</v>
      </c>
    </row>
    <row r="108" spans="1:6" ht="12.75">
      <c r="A108" s="222" t="s">
        <v>1442</v>
      </c>
      <c r="B108" s="75">
        <v>100314</v>
      </c>
      <c r="C108" s="75">
        <v>5172</v>
      </c>
      <c r="D108" s="323">
        <v>5.155810754231712</v>
      </c>
      <c r="E108" s="174">
        <v>100314</v>
      </c>
      <c r="F108" s="174">
        <v>5172</v>
      </c>
    </row>
    <row r="109" spans="1:6" ht="12.75" hidden="1">
      <c r="A109" s="77" t="s">
        <v>1443</v>
      </c>
      <c r="B109" s="75"/>
      <c r="C109" s="75"/>
      <c r="D109" s="323" t="e">
        <v>#DIV/0!</v>
      </c>
      <c r="E109" s="174">
        <v>0</v>
      </c>
      <c r="F109" s="174">
        <v>0</v>
      </c>
    </row>
    <row r="110" spans="1:6" ht="12.75">
      <c r="A110" s="77" t="s">
        <v>958</v>
      </c>
      <c r="B110" s="75">
        <v>100314</v>
      </c>
      <c r="C110" s="75">
        <v>5172</v>
      </c>
      <c r="D110" s="323">
        <v>5.155810754231712</v>
      </c>
      <c r="E110" s="174">
        <v>100314</v>
      </c>
      <c r="F110" s="174">
        <v>5172</v>
      </c>
    </row>
    <row r="111" spans="1:6" ht="12.75" hidden="1">
      <c r="A111" s="77" t="s">
        <v>1445</v>
      </c>
      <c r="B111" s="75">
        <v>0</v>
      </c>
      <c r="C111" s="75">
        <v>0</v>
      </c>
      <c r="D111" s="323" t="e">
        <v>#DIV/0!</v>
      </c>
      <c r="E111" s="174">
        <v>0</v>
      </c>
      <c r="F111" s="174">
        <v>0</v>
      </c>
    </row>
    <row r="112" spans="1:6" ht="25.5" hidden="1">
      <c r="A112" s="77" t="s">
        <v>959</v>
      </c>
      <c r="B112" s="75"/>
      <c r="C112" s="75"/>
      <c r="D112" s="323" t="e">
        <v>#DIV/0!</v>
      </c>
      <c r="E112" s="174">
        <v>0</v>
      </c>
      <c r="F112" s="174">
        <v>0</v>
      </c>
    </row>
    <row r="113" spans="1:6" ht="12.75" hidden="1">
      <c r="A113" s="77" t="s">
        <v>1449</v>
      </c>
      <c r="B113" s="75"/>
      <c r="C113" s="75"/>
      <c r="D113" s="323" t="e">
        <v>#DIV/0!</v>
      </c>
      <c r="E113" s="174">
        <v>0</v>
      </c>
      <c r="F113" s="174">
        <v>0</v>
      </c>
    </row>
    <row r="114" spans="1:6" ht="25.5" hidden="1">
      <c r="A114" s="77" t="s">
        <v>1450</v>
      </c>
      <c r="B114" s="75"/>
      <c r="C114" s="75"/>
      <c r="D114" s="323" t="e">
        <v>#DIV/0!</v>
      </c>
      <c r="E114" s="174">
        <v>0</v>
      </c>
      <c r="F114" s="174">
        <v>0</v>
      </c>
    </row>
    <row r="115" spans="1:6" ht="15.75" customHeight="1" hidden="1">
      <c r="A115" s="77" t="s">
        <v>960</v>
      </c>
      <c r="B115" s="75"/>
      <c r="C115" s="75"/>
      <c r="D115" s="323" t="e">
        <v>#DIV/0!</v>
      </c>
      <c r="E115" s="174">
        <v>0</v>
      </c>
      <c r="F115" s="174">
        <v>0</v>
      </c>
    </row>
    <row r="116" spans="1:6" ht="12.75" hidden="1">
      <c r="A116" s="215" t="s">
        <v>1451</v>
      </c>
      <c r="B116" s="75">
        <v>0</v>
      </c>
      <c r="C116" s="75">
        <v>0</v>
      </c>
      <c r="D116" s="323" t="e">
        <v>#DIV/0!</v>
      </c>
      <c r="E116" s="174">
        <v>0</v>
      </c>
      <c r="F116" s="174">
        <v>0</v>
      </c>
    </row>
    <row r="117" spans="1:6" ht="12.75" hidden="1">
      <c r="A117" s="77" t="s">
        <v>1466</v>
      </c>
      <c r="B117" s="75"/>
      <c r="C117" s="75"/>
      <c r="D117" s="323" t="e">
        <v>#DIV/0!</v>
      </c>
      <c r="E117" s="174">
        <v>0</v>
      </c>
      <c r="F117" s="174">
        <v>0</v>
      </c>
    </row>
    <row r="118" spans="1:6" ht="12.75">
      <c r="A118" s="385" t="s">
        <v>1456</v>
      </c>
      <c r="B118" s="75">
        <v>43038</v>
      </c>
      <c r="C118" s="75">
        <v>80437</v>
      </c>
      <c r="D118" s="78" t="s">
        <v>1110</v>
      </c>
      <c r="E118" s="174">
        <v>43038</v>
      </c>
      <c r="F118" s="174">
        <v>59213</v>
      </c>
    </row>
    <row r="119" spans="1:6" ht="25.5">
      <c r="A119" s="77" t="s">
        <v>969</v>
      </c>
      <c r="B119" s="75">
        <v>16962</v>
      </c>
      <c r="C119" s="75">
        <v>0</v>
      </c>
      <c r="D119" s="323" t="s">
        <v>1110</v>
      </c>
      <c r="E119" s="174">
        <v>16962</v>
      </c>
      <c r="F119" s="174">
        <v>0</v>
      </c>
    </row>
    <row r="120" spans="1:6" ht="12.75">
      <c r="A120" s="225" t="s">
        <v>970</v>
      </c>
      <c r="B120" s="75"/>
      <c r="C120" s="75"/>
      <c r="D120" s="323"/>
      <c r="E120" s="168"/>
      <c r="F120" s="168"/>
    </row>
    <row r="121" spans="1:6" ht="12.75">
      <c r="A121" s="207" t="s">
        <v>957</v>
      </c>
      <c r="B121" s="71">
        <v>34220</v>
      </c>
      <c r="C121" s="71">
        <v>9421</v>
      </c>
      <c r="D121" s="321">
        <v>27.53068381063705</v>
      </c>
      <c r="E121" s="168">
        <v>11815</v>
      </c>
      <c r="F121" s="168">
        <v>4936</v>
      </c>
    </row>
    <row r="122" spans="1:6" ht="12.75">
      <c r="A122" s="383" t="s">
        <v>1468</v>
      </c>
      <c r="B122" s="71">
        <v>45678</v>
      </c>
      <c r="C122" s="71">
        <v>8906</v>
      </c>
      <c r="D122" s="321">
        <v>19.49735102237401</v>
      </c>
      <c r="E122" s="168">
        <v>11815</v>
      </c>
      <c r="F122" s="168">
        <v>6378</v>
      </c>
    </row>
    <row r="123" spans="1:6" ht="12.75">
      <c r="A123" s="215" t="s">
        <v>1470</v>
      </c>
      <c r="B123" s="75">
        <v>14720</v>
      </c>
      <c r="C123" s="75">
        <v>5658</v>
      </c>
      <c r="D123" s="323">
        <v>38.4375</v>
      </c>
      <c r="E123" s="174">
        <v>4815</v>
      </c>
      <c r="F123" s="174">
        <v>5008</v>
      </c>
    </row>
    <row r="124" spans="1:6" ht="12.75">
      <c r="A124" s="222" t="s">
        <v>1442</v>
      </c>
      <c r="B124" s="75">
        <v>14555</v>
      </c>
      <c r="C124" s="75">
        <v>5658</v>
      </c>
      <c r="D124" s="323">
        <v>38.87323943661972</v>
      </c>
      <c r="E124" s="174">
        <v>4650</v>
      </c>
      <c r="F124" s="174">
        <v>5008</v>
      </c>
    </row>
    <row r="125" spans="1:6" ht="12.75">
      <c r="A125" s="77" t="s">
        <v>1443</v>
      </c>
      <c r="B125" s="75">
        <v>1974</v>
      </c>
      <c r="C125" s="75">
        <v>704</v>
      </c>
      <c r="D125" s="323">
        <v>35.66362715298885</v>
      </c>
      <c r="E125" s="174">
        <v>757</v>
      </c>
      <c r="F125" s="174">
        <v>487</v>
      </c>
    </row>
    <row r="126" spans="1:6" ht="12.75">
      <c r="A126" s="77" t="s">
        <v>958</v>
      </c>
      <c r="B126" s="75">
        <v>12581</v>
      </c>
      <c r="C126" s="75">
        <v>4954</v>
      </c>
      <c r="D126" s="323">
        <v>39.3768380891821</v>
      </c>
      <c r="E126" s="174">
        <v>3893</v>
      </c>
      <c r="F126" s="174">
        <v>4521</v>
      </c>
    </row>
    <row r="127" spans="1:6" ht="12.75">
      <c r="A127" s="77" t="s">
        <v>1445</v>
      </c>
      <c r="B127" s="75">
        <v>165</v>
      </c>
      <c r="C127" s="75">
        <v>0</v>
      </c>
      <c r="D127" s="323">
        <v>0</v>
      </c>
      <c r="E127" s="174">
        <v>165</v>
      </c>
      <c r="F127" s="174">
        <v>0</v>
      </c>
    </row>
    <row r="128" spans="1:6" ht="25.5" hidden="1">
      <c r="A128" s="77" t="s">
        <v>959</v>
      </c>
      <c r="B128" s="75"/>
      <c r="C128" s="75"/>
      <c r="D128" s="323" t="e">
        <v>#DIV/0!</v>
      </c>
      <c r="E128" s="174">
        <v>0</v>
      </c>
      <c r="F128" s="174">
        <v>0</v>
      </c>
    </row>
    <row r="129" spans="1:6" ht="12.75" hidden="1">
      <c r="A129" s="77" t="s">
        <v>1449</v>
      </c>
      <c r="B129" s="75"/>
      <c r="C129" s="75"/>
      <c r="D129" s="323" t="e">
        <v>#DIV/0!</v>
      </c>
      <c r="E129" s="174">
        <v>0</v>
      </c>
      <c r="F129" s="174">
        <v>0</v>
      </c>
    </row>
    <row r="130" spans="1:6" ht="25.5">
      <c r="A130" s="77" t="s">
        <v>1450</v>
      </c>
      <c r="B130" s="75">
        <v>165</v>
      </c>
      <c r="C130" s="75">
        <v>0</v>
      </c>
      <c r="D130" s="323">
        <v>0</v>
      </c>
      <c r="E130" s="174">
        <v>165</v>
      </c>
      <c r="F130" s="174">
        <v>0</v>
      </c>
    </row>
    <row r="131" spans="1:6" ht="16.5" customHeight="1" hidden="1">
      <c r="A131" s="77" t="s">
        <v>960</v>
      </c>
      <c r="B131" s="75"/>
      <c r="C131" s="75"/>
      <c r="D131" s="323" t="e">
        <v>#DIV/0!</v>
      </c>
      <c r="E131" s="174">
        <v>0</v>
      </c>
      <c r="F131" s="174">
        <v>0</v>
      </c>
    </row>
    <row r="132" spans="1:6" ht="12.75">
      <c r="A132" s="215" t="s">
        <v>1451</v>
      </c>
      <c r="B132" s="75">
        <v>30958</v>
      </c>
      <c r="C132" s="75">
        <v>3248</v>
      </c>
      <c r="D132" s="323">
        <v>10.491633826474578</v>
      </c>
      <c r="E132" s="174">
        <v>7000</v>
      </c>
      <c r="F132" s="174">
        <v>1370</v>
      </c>
    </row>
    <row r="133" spans="1:6" ht="12.75">
      <c r="A133" s="77" t="s">
        <v>1466</v>
      </c>
      <c r="B133" s="75">
        <v>30958</v>
      </c>
      <c r="C133" s="75">
        <v>3248</v>
      </c>
      <c r="D133" s="323">
        <v>10.491633826474578</v>
      </c>
      <c r="E133" s="174">
        <v>7000</v>
      </c>
      <c r="F133" s="174">
        <v>1370</v>
      </c>
    </row>
    <row r="134" spans="1:6" ht="12.75">
      <c r="A134" s="385" t="s">
        <v>1456</v>
      </c>
      <c r="B134" s="75">
        <v>-11458</v>
      </c>
      <c r="C134" s="75">
        <v>515</v>
      </c>
      <c r="D134" s="323" t="s">
        <v>1110</v>
      </c>
      <c r="E134" s="174">
        <v>0</v>
      </c>
      <c r="F134" s="174">
        <v>-1442</v>
      </c>
    </row>
    <row r="135" spans="1:6" ht="25.5">
      <c r="A135" s="77" t="s">
        <v>963</v>
      </c>
      <c r="B135" s="75">
        <v>11458</v>
      </c>
      <c r="C135" s="75">
        <v>0</v>
      </c>
      <c r="D135" s="323" t="s">
        <v>1110</v>
      </c>
      <c r="E135" s="174">
        <v>0</v>
      </c>
      <c r="F135" s="174">
        <v>0</v>
      </c>
    </row>
    <row r="136" spans="1:6" ht="12.75">
      <c r="A136" s="225" t="s">
        <v>971</v>
      </c>
      <c r="B136" s="75"/>
      <c r="C136" s="75"/>
      <c r="D136" s="323"/>
      <c r="E136" s="168"/>
      <c r="F136" s="168"/>
    </row>
    <row r="137" spans="1:6" ht="12.75">
      <c r="A137" s="207" t="s">
        <v>957</v>
      </c>
      <c r="B137" s="170">
        <v>757085</v>
      </c>
      <c r="C137" s="71">
        <v>252130</v>
      </c>
      <c r="D137" s="321">
        <v>33.30273351076827</v>
      </c>
      <c r="E137" s="168">
        <v>258311</v>
      </c>
      <c r="F137" s="168">
        <v>152621</v>
      </c>
    </row>
    <row r="138" spans="1:6" ht="12.75">
      <c r="A138" s="383" t="s">
        <v>1468</v>
      </c>
      <c r="B138" s="71">
        <v>826410</v>
      </c>
      <c r="C138" s="71">
        <v>206936</v>
      </c>
      <c r="D138" s="321">
        <v>25.04035527159642</v>
      </c>
      <c r="E138" s="168">
        <v>287612</v>
      </c>
      <c r="F138" s="168">
        <v>115863</v>
      </c>
    </row>
    <row r="139" spans="1:6" ht="12.75">
      <c r="A139" s="215" t="s">
        <v>1470</v>
      </c>
      <c r="B139" s="75">
        <v>729215</v>
      </c>
      <c r="C139" s="75">
        <v>204942</v>
      </c>
      <c r="D139" s="323">
        <v>28.104468503802032</v>
      </c>
      <c r="E139" s="174">
        <v>251417</v>
      </c>
      <c r="F139" s="174">
        <v>115111</v>
      </c>
    </row>
    <row r="140" spans="1:6" ht="12.75">
      <c r="A140" s="222" t="s">
        <v>1442</v>
      </c>
      <c r="B140" s="75">
        <v>607942</v>
      </c>
      <c r="C140" s="75">
        <v>140476</v>
      </c>
      <c r="D140" s="323">
        <v>23.10680953117238</v>
      </c>
      <c r="E140" s="174">
        <v>198738</v>
      </c>
      <c r="F140" s="174">
        <v>84119</v>
      </c>
    </row>
    <row r="141" spans="1:6" ht="12.75">
      <c r="A141" s="77" t="s">
        <v>1443</v>
      </c>
      <c r="B141" s="75">
        <v>89604</v>
      </c>
      <c r="C141" s="75">
        <v>10505</v>
      </c>
      <c r="D141" s="323">
        <v>11.723806972902995</v>
      </c>
      <c r="E141" s="174">
        <v>14179</v>
      </c>
      <c r="F141" s="174">
        <v>6880</v>
      </c>
    </row>
    <row r="142" spans="1:6" ht="12.75">
      <c r="A142" s="77" t="s">
        <v>958</v>
      </c>
      <c r="B142" s="75">
        <v>518338</v>
      </c>
      <c r="C142" s="75">
        <v>129971</v>
      </c>
      <c r="D142" s="323">
        <v>25.07456524507175</v>
      </c>
      <c r="E142" s="174">
        <v>184559</v>
      </c>
      <c r="F142" s="174">
        <v>77239</v>
      </c>
    </row>
    <row r="143" spans="1:6" ht="12.75">
      <c r="A143" s="77" t="s">
        <v>1445</v>
      </c>
      <c r="B143" s="75">
        <v>121273</v>
      </c>
      <c r="C143" s="75">
        <v>64466</v>
      </c>
      <c r="D143" s="323">
        <v>53.15775151929943</v>
      </c>
      <c r="E143" s="174">
        <v>52679</v>
      </c>
      <c r="F143" s="174">
        <v>30992</v>
      </c>
    </row>
    <row r="144" spans="1:6" ht="25.5" hidden="1">
      <c r="A144" s="77" t="s">
        <v>959</v>
      </c>
      <c r="B144" s="75"/>
      <c r="C144" s="75"/>
      <c r="D144" s="323" t="e">
        <v>#DIV/0!</v>
      </c>
      <c r="E144" s="174">
        <v>0</v>
      </c>
      <c r="F144" s="174">
        <v>0</v>
      </c>
    </row>
    <row r="145" spans="1:6" ht="12.75">
      <c r="A145" s="77" t="s">
        <v>1449</v>
      </c>
      <c r="B145" s="75">
        <v>121273</v>
      </c>
      <c r="C145" s="75">
        <v>64466</v>
      </c>
      <c r="D145" s="323">
        <v>53.15775151929943</v>
      </c>
      <c r="E145" s="174">
        <v>52679</v>
      </c>
      <c r="F145" s="174">
        <v>30992</v>
      </c>
    </row>
    <row r="146" spans="1:6" ht="25.5" hidden="1">
      <c r="A146" s="77" t="s">
        <v>1450</v>
      </c>
      <c r="B146" s="75"/>
      <c r="C146" s="75"/>
      <c r="D146" s="323" t="e">
        <v>#DIV/0!</v>
      </c>
      <c r="E146" s="174">
        <v>0</v>
      </c>
      <c r="F146" s="174">
        <v>0</v>
      </c>
    </row>
    <row r="147" spans="1:6" ht="16.5" customHeight="1" hidden="1">
      <c r="A147" s="77" t="s">
        <v>960</v>
      </c>
      <c r="B147" s="75"/>
      <c r="C147" s="75"/>
      <c r="D147" s="323" t="e">
        <v>#DIV/0!</v>
      </c>
      <c r="E147" s="174">
        <v>0</v>
      </c>
      <c r="F147" s="174">
        <v>0</v>
      </c>
    </row>
    <row r="148" spans="1:6" ht="12.75">
      <c r="A148" s="215" t="s">
        <v>1451</v>
      </c>
      <c r="B148" s="75">
        <v>97195</v>
      </c>
      <c r="C148" s="75">
        <v>1994</v>
      </c>
      <c r="D148" s="323">
        <v>2.051545861412624</v>
      </c>
      <c r="E148" s="174">
        <v>36195</v>
      </c>
      <c r="F148" s="174">
        <v>752</v>
      </c>
    </row>
    <row r="149" spans="1:6" ht="12.75">
      <c r="A149" s="77" t="s">
        <v>1466</v>
      </c>
      <c r="B149" s="75">
        <v>97195</v>
      </c>
      <c r="C149" s="75">
        <v>1994</v>
      </c>
      <c r="D149" s="323">
        <v>2.051545861412624</v>
      </c>
      <c r="E149" s="174">
        <v>36195</v>
      </c>
      <c r="F149" s="174">
        <v>752</v>
      </c>
    </row>
    <row r="150" spans="1:6" ht="12.75">
      <c r="A150" s="385" t="s">
        <v>1456</v>
      </c>
      <c r="B150" s="75">
        <v>-69325</v>
      </c>
      <c r="C150" s="75">
        <v>45194</v>
      </c>
      <c r="D150" s="323" t="s">
        <v>1110</v>
      </c>
      <c r="E150" s="174">
        <v>-23706</v>
      </c>
      <c r="F150" s="174">
        <v>36758</v>
      </c>
    </row>
    <row r="151" spans="1:6" ht="25.5">
      <c r="A151" s="77" t="s">
        <v>969</v>
      </c>
      <c r="B151" s="176">
        <v>69368</v>
      </c>
      <c r="C151" s="75">
        <v>0</v>
      </c>
      <c r="D151" s="323" t="s">
        <v>1110</v>
      </c>
      <c r="E151" s="174">
        <v>23749</v>
      </c>
      <c r="F151" s="174">
        <v>0</v>
      </c>
    </row>
    <row r="152" spans="1:6" ht="12.75">
      <c r="A152" s="225" t="s">
        <v>972</v>
      </c>
      <c r="B152" s="75"/>
      <c r="C152" s="75"/>
      <c r="D152" s="323"/>
      <c r="E152" s="168"/>
      <c r="F152" s="168"/>
    </row>
    <row r="153" spans="1:6" ht="12.75">
      <c r="A153" s="207" t="s">
        <v>957</v>
      </c>
      <c r="B153" s="71">
        <v>81843</v>
      </c>
      <c r="C153" s="71">
        <v>47942</v>
      </c>
      <c r="D153" s="321">
        <v>58.57800911501288</v>
      </c>
      <c r="E153" s="168">
        <v>41493</v>
      </c>
      <c r="F153" s="168">
        <v>21905</v>
      </c>
    </row>
    <row r="154" spans="1:6" ht="12.75">
      <c r="A154" s="383" t="s">
        <v>1468</v>
      </c>
      <c r="B154" s="71">
        <v>84789</v>
      </c>
      <c r="C154" s="71">
        <v>20953</v>
      </c>
      <c r="D154" s="321">
        <v>24.71193197230773</v>
      </c>
      <c r="E154" s="168">
        <v>44439</v>
      </c>
      <c r="F154" s="168">
        <v>13464</v>
      </c>
    </row>
    <row r="155" spans="1:6" ht="12.75">
      <c r="A155" s="215" t="s">
        <v>1470</v>
      </c>
      <c r="B155" s="75">
        <v>77289</v>
      </c>
      <c r="C155" s="75">
        <v>19874</v>
      </c>
      <c r="D155" s="323">
        <v>25.713879077229617</v>
      </c>
      <c r="E155" s="174">
        <v>41439</v>
      </c>
      <c r="F155" s="174">
        <v>12885</v>
      </c>
    </row>
    <row r="156" spans="1:6" ht="12.75">
      <c r="A156" s="222" t="s">
        <v>1442</v>
      </c>
      <c r="B156" s="75">
        <v>62289</v>
      </c>
      <c r="C156" s="75">
        <v>9909</v>
      </c>
      <c r="D156" s="323">
        <v>15.908105765062853</v>
      </c>
      <c r="E156" s="174">
        <v>36439</v>
      </c>
      <c r="F156" s="174">
        <v>7191</v>
      </c>
    </row>
    <row r="157" spans="1:6" ht="12.75">
      <c r="A157" s="77" t="s">
        <v>1443</v>
      </c>
      <c r="B157" s="75">
        <v>4830</v>
      </c>
      <c r="C157" s="176">
        <v>696</v>
      </c>
      <c r="D157" s="323">
        <v>14.409937888198757</v>
      </c>
      <c r="E157" s="174">
        <v>3055</v>
      </c>
      <c r="F157" s="174">
        <v>1531</v>
      </c>
    </row>
    <row r="158" spans="1:6" ht="12.75">
      <c r="A158" s="77" t="s">
        <v>958</v>
      </c>
      <c r="B158" s="75">
        <v>57459</v>
      </c>
      <c r="C158" s="176">
        <v>9213</v>
      </c>
      <c r="D158" s="323">
        <v>16.034041664491202</v>
      </c>
      <c r="E158" s="174">
        <v>33384</v>
      </c>
      <c r="F158" s="174">
        <v>5660</v>
      </c>
    </row>
    <row r="159" spans="1:6" ht="12.75">
      <c r="A159" s="77" t="s">
        <v>1445</v>
      </c>
      <c r="B159" s="75">
        <v>15000</v>
      </c>
      <c r="C159" s="75">
        <v>9965</v>
      </c>
      <c r="D159" s="323">
        <v>66.43333333333334</v>
      </c>
      <c r="E159" s="174">
        <v>5000</v>
      </c>
      <c r="F159" s="174">
        <v>5694</v>
      </c>
    </row>
    <row r="160" spans="1:6" ht="25.5" hidden="1">
      <c r="A160" s="77" t="s">
        <v>959</v>
      </c>
      <c r="B160" s="75"/>
      <c r="C160" s="75"/>
      <c r="D160" s="323" t="e">
        <v>#DIV/0!</v>
      </c>
      <c r="E160" s="174">
        <v>0</v>
      </c>
      <c r="F160" s="174">
        <v>0</v>
      </c>
    </row>
    <row r="161" spans="1:6" ht="12.75">
      <c r="A161" s="77" t="s">
        <v>1449</v>
      </c>
      <c r="B161" s="75">
        <v>15000</v>
      </c>
      <c r="C161" s="75">
        <v>9965</v>
      </c>
      <c r="D161" s="323">
        <v>66.43333333333334</v>
      </c>
      <c r="E161" s="174">
        <v>5000</v>
      </c>
      <c r="F161" s="174">
        <v>5694</v>
      </c>
    </row>
    <row r="162" spans="1:6" ht="25.5" hidden="1">
      <c r="A162" s="77" t="s">
        <v>1450</v>
      </c>
      <c r="B162" s="75"/>
      <c r="C162" s="75"/>
      <c r="D162" s="323" t="e">
        <v>#DIV/0!</v>
      </c>
      <c r="E162" s="174">
        <v>0</v>
      </c>
      <c r="F162" s="174">
        <v>0</v>
      </c>
    </row>
    <row r="163" spans="1:6" ht="15.75" customHeight="1" hidden="1">
      <c r="A163" s="77" t="s">
        <v>960</v>
      </c>
      <c r="B163" s="75"/>
      <c r="C163" s="75"/>
      <c r="D163" s="323" t="e">
        <v>#DIV/0!</v>
      </c>
      <c r="E163" s="174">
        <v>0</v>
      </c>
      <c r="F163" s="174">
        <v>0</v>
      </c>
    </row>
    <row r="164" spans="1:6" ht="12.75">
      <c r="A164" s="215" t="s">
        <v>1451</v>
      </c>
      <c r="B164" s="75">
        <v>7500</v>
      </c>
      <c r="C164" s="75">
        <v>1079</v>
      </c>
      <c r="D164" s="323">
        <v>14.386666666666667</v>
      </c>
      <c r="E164" s="174">
        <v>3000</v>
      </c>
      <c r="F164" s="174">
        <v>579</v>
      </c>
    </row>
    <row r="165" spans="1:6" ht="12.75">
      <c r="A165" s="77" t="s">
        <v>1466</v>
      </c>
      <c r="B165" s="75">
        <v>7500</v>
      </c>
      <c r="C165" s="75">
        <v>1079</v>
      </c>
      <c r="D165" s="323">
        <v>14.386666666666667</v>
      </c>
      <c r="E165" s="174">
        <v>3000</v>
      </c>
      <c r="F165" s="174">
        <v>579</v>
      </c>
    </row>
    <row r="166" spans="1:6" ht="12.75">
      <c r="A166" s="385" t="s">
        <v>1456</v>
      </c>
      <c r="B166" s="75">
        <v>-2946</v>
      </c>
      <c r="C166" s="75">
        <v>26989</v>
      </c>
      <c r="D166" s="323" t="s">
        <v>1110</v>
      </c>
      <c r="E166" s="174">
        <v>-2946</v>
      </c>
      <c r="F166" s="174">
        <v>8441</v>
      </c>
    </row>
    <row r="167" spans="1:6" ht="25.5">
      <c r="A167" s="77" t="s">
        <v>973</v>
      </c>
      <c r="B167" s="75">
        <v>6146</v>
      </c>
      <c r="C167" s="75">
        <v>0</v>
      </c>
      <c r="D167" s="323" t="s">
        <v>1110</v>
      </c>
      <c r="E167" s="174">
        <v>6146</v>
      </c>
      <c r="F167" s="174">
        <v>0</v>
      </c>
    </row>
    <row r="168" spans="1:6" ht="12.75" hidden="1">
      <c r="A168" s="225" t="s">
        <v>974</v>
      </c>
      <c r="B168" s="75"/>
      <c r="C168" s="75"/>
      <c r="D168" s="323"/>
      <c r="E168" s="168"/>
      <c r="F168" s="168"/>
    </row>
    <row r="169" spans="1:6" ht="12.75" hidden="1">
      <c r="A169" s="207" t="s">
        <v>957</v>
      </c>
      <c r="B169" s="71"/>
      <c r="C169" s="71"/>
      <c r="D169" s="321" t="e">
        <v>#DIV/0!</v>
      </c>
      <c r="E169" s="168">
        <v>0</v>
      </c>
      <c r="F169" s="168">
        <v>0</v>
      </c>
    </row>
    <row r="170" spans="1:6" ht="12.75" hidden="1">
      <c r="A170" s="383" t="s">
        <v>1468</v>
      </c>
      <c r="B170" s="71">
        <v>0</v>
      </c>
      <c r="C170" s="71">
        <v>0</v>
      </c>
      <c r="D170" s="321" t="e">
        <v>#DIV/0!</v>
      </c>
      <c r="E170" s="168">
        <v>0</v>
      </c>
      <c r="F170" s="168">
        <v>0</v>
      </c>
    </row>
    <row r="171" spans="1:6" ht="12.75" hidden="1">
      <c r="A171" s="215" t="s">
        <v>1470</v>
      </c>
      <c r="B171" s="75">
        <v>0</v>
      </c>
      <c r="C171" s="75">
        <v>0</v>
      </c>
      <c r="D171" s="323" t="e">
        <v>#DIV/0!</v>
      </c>
      <c r="E171" s="174">
        <v>0</v>
      </c>
      <c r="F171" s="174">
        <v>0</v>
      </c>
    </row>
    <row r="172" spans="1:6" ht="12.75" hidden="1">
      <c r="A172" s="222" t="s">
        <v>1442</v>
      </c>
      <c r="B172" s="75">
        <v>0</v>
      </c>
      <c r="C172" s="75">
        <v>0</v>
      </c>
      <c r="D172" s="323" t="e">
        <v>#DIV/0!</v>
      </c>
      <c r="E172" s="174">
        <v>0</v>
      </c>
      <c r="F172" s="174">
        <v>0</v>
      </c>
    </row>
    <row r="173" spans="1:6" ht="12.75" hidden="1">
      <c r="A173" s="77" t="s">
        <v>1443</v>
      </c>
      <c r="B173" s="75"/>
      <c r="C173" s="75"/>
      <c r="D173" s="323" t="e">
        <v>#DIV/0!</v>
      </c>
      <c r="E173" s="174">
        <v>0</v>
      </c>
      <c r="F173" s="174">
        <v>0</v>
      </c>
    </row>
    <row r="174" spans="1:6" ht="12.75" hidden="1">
      <c r="A174" s="77" t="s">
        <v>958</v>
      </c>
      <c r="B174" s="75"/>
      <c r="C174" s="75"/>
      <c r="D174" s="323" t="e">
        <v>#DIV/0!</v>
      </c>
      <c r="E174" s="174">
        <v>0</v>
      </c>
      <c r="F174" s="174">
        <v>0</v>
      </c>
    </row>
    <row r="175" spans="1:6" ht="12.75" hidden="1">
      <c r="A175" s="77" t="s">
        <v>1445</v>
      </c>
      <c r="B175" s="75">
        <v>0</v>
      </c>
      <c r="C175" s="75">
        <v>0</v>
      </c>
      <c r="D175" s="323" t="e">
        <v>#DIV/0!</v>
      </c>
      <c r="E175" s="174">
        <v>0</v>
      </c>
      <c r="F175" s="174">
        <v>0</v>
      </c>
    </row>
    <row r="176" spans="1:6" ht="25.5" hidden="1">
      <c r="A176" s="77" t="s">
        <v>959</v>
      </c>
      <c r="B176" s="75"/>
      <c r="C176" s="75"/>
      <c r="D176" s="323" t="e">
        <v>#DIV/0!</v>
      </c>
      <c r="E176" s="174">
        <v>0</v>
      </c>
      <c r="F176" s="174">
        <v>0</v>
      </c>
    </row>
    <row r="177" spans="1:6" ht="12.75" hidden="1">
      <c r="A177" s="77" t="s">
        <v>1449</v>
      </c>
      <c r="B177" s="75"/>
      <c r="C177" s="75"/>
      <c r="D177" s="323" t="e">
        <v>#DIV/0!</v>
      </c>
      <c r="E177" s="174">
        <v>0</v>
      </c>
      <c r="F177" s="174">
        <v>0</v>
      </c>
    </row>
    <row r="178" spans="1:6" ht="25.5" hidden="1">
      <c r="A178" s="77" t="s">
        <v>1450</v>
      </c>
      <c r="B178" s="75"/>
      <c r="C178" s="75"/>
      <c r="D178" s="323" t="e">
        <v>#DIV/0!</v>
      </c>
      <c r="E178" s="174">
        <v>0</v>
      </c>
      <c r="F178" s="174">
        <v>0</v>
      </c>
    </row>
    <row r="179" spans="1:6" ht="14.25" customHeight="1" hidden="1">
      <c r="A179" s="77" t="s">
        <v>960</v>
      </c>
      <c r="B179" s="75"/>
      <c r="C179" s="75"/>
      <c r="D179" s="323" t="e">
        <v>#DIV/0!</v>
      </c>
      <c r="E179" s="174">
        <v>0</v>
      </c>
      <c r="F179" s="174">
        <v>0</v>
      </c>
    </row>
    <row r="180" spans="1:6" ht="12.75" hidden="1">
      <c r="A180" s="215" t="s">
        <v>1451</v>
      </c>
      <c r="B180" s="75">
        <v>0</v>
      </c>
      <c r="C180" s="75">
        <v>0</v>
      </c>
      <c r="D180" s="323" t="e">
        <v>#DIV/0!</v>
      </c>
      <c r="E180" s="174">
        <v>0</v>
      </c>
      <c r="F180" s="174">
        <v>0</v>
      </c>
    </row>
    <row r="181" spans="1:6" ht="12.75" hidden="1">
      <c r="A181" s="77" t="s">
        <v>1466</v>
      </c>
      <c r="B181" s="75"/>
      <c r="C181" s="75"/>
      <c r="D181" s="323" t="e">
        <v>#DIV/0!</v>
      </c>
      <c r="E181" s="174">
        <v>0</v>
      </c>
      <c r="F181" s="174">
        <v>0</v>
      </c>
    </row>
    <row r="182" spans="1:6" ht="12.75" hidden="1">
      <c r="A182" s="385" t="s">
        <v>1456</v>
      </c>
      <c r="B182" s="75">
        <v>0</v>
      </c>
      <c r="C182" s="75">
        <v>0</v>
      </c>
      <c r="D182" s="78" t="s">
        <v>1110</v>
      </c>
      <c r="E182" s="174">
        <v>0</v>
      </c>
      <c r="F182" s="174">
        <v>0</v>
      </c>
    </row>
    <row r="183" spans="1:6" ht="25.5" hidden="1">
      <c r="A183" s="77" t="s">
        <v>963</v>
      </c>
      <c r="B183" s="75"/>
      <c r="C183" s="75"/>
      <c r="D183" s="323" t="s">
        <v>1110</v>
      </c>
      <c r="E183" s="174">
        <v>0</v>
      </c>
      <c r="F183" s="174">
        <v>0</v>
      </c>
    </row>
    <row r="184" spans="1:6" ht="12.75">
      <c r="A184" s="225" t="s">
        <v>975</v>
      </c>
      <c r="B184" s="75"/>
      <c r="C184" s="75"/>
      <c r="D184" s="323"/>
      <c r="E184" s="168"/>
      <c r="F184" s="168"/>
    </row>
    <row r="185" spans="1:6" ht="12.75">
      <c r="A185" s="207" t="s">
        <v>957</v>
      </c>
      <c r="B185" s="71">
        <v>27943</v>
      </c>
      <c r="C185" s="71">
        <v>6510</v>
      </c>
      <c r="D185" s="321">
        <v>23.297426904770425</v>
      </c>
      <c r="E185" s="168">
        <v>14643</v>
      </c>
      <c r="F185" s="168">
        <v>2899</v>
      </c>
    </row>
    <row r="186" spans="1:6" ht="12.75">
      <c r="A186" s="383" t="s">
        <v>1468</v>
      </c>
      <c r="B186" s="71">
        <v>90494</v>
      </c>
      <c r="C186" s="71">
        <v>10907</v>
      </c>
      <c r="D186" s="321">
        <v>12.052732777863726</v>
      </c>
      <c r="E186" s="168">
        <v>64158</v>
      </c>
      <c r="F186" s="168">
        <v>7419</v>
      </c>
    </row>
    <row r="187" spans="1:6" ht="12.75">
      <c r="A187" s="215" t="s">
        <v>1470</v>
      </c>
      <c r="B187" s="75">
        <v>78634</v>
      </c>
      <c r="C187" s="75">
        <v>10375</v>
      </c>
      <c r="D187" s="323">
        <v>13.194038202304348</v>
      </c>
      <c r="E187" s="174">
        <v>59998</v>
      </c>
      <c r="F187" s="174">
        <v>7084</v>
      </c>
    </row>
    <row r="188" spans="1:6" ht="12.75">
      <c r="A188" s="222" t="s">
        <v>1442</v>
      </c>
      <c r="B188" s="75">
        <v>78634</v>
      </c>
      <c r="C188" s="75">
        <v>10375</v>
      </c>
      <c r="D188" s="323">
        <v>13.194038202304348</v>
      </c>
      <c r="E188" s="174">
        <v>59998</v>
      </c>
      <c r="F188" s="174">
        <v>7084</v>
      </c>
    </row>
    <row r="189" spans="1:6" ht="12.75">
      <c r="A189" s="77" t="s">
        <v>1443</v>
      </c>
      <c r="B189" s="75">
        <v>2732</v>
      </c>
      <c r="C189" s="75">
        <v>1735</v>
      </c>
      <c r="D189" s="323">
        <v>63.50658857979502</v>
      </c>
      <c r="E189" s="174">
        <v>866</v>
      </c>
      <c r="F189" s="174">
        <v>922</v>
      </c>
    </row>
    <row r="190" spans="1:6" ht="12.75">
      <c r="A190" s="77" t="s">
        <v>958</v>
      </c>
      <c r="B190" s="75">
        <v>75902</v>
      </c>
      <c r="C190" s="75">
        <v>8640</v>
      </c>
      <c r="D190" s="323">
        <v>11.383099259571553</v>
      </c>
      <c r="E190" s="174">
        <v>59132</v>
      </c>
      <c r="F190" s="174">
        <v>6162</v>
      </c>
    </row>
    <row r="191" spans="1:6" ht="12.75" hidden="1">
      <c r="A191" s="77" t="s">
        <v>1445</v>
      </c>
      <c r="B191" s="75">
        <v>0</v>
      </c>
      <c r="C191" s="75">
        <v>0</v>
      </c>
      <c r="D191" s="323" t="e">
        <v>#DIV/0!</v>
      </c>
      <c r="E191" s="174">
        <v>0</v>
      </c>
      <c r="F191" s="174">
        <v>0</v>
      </c>
    </row>
    <row r="192" spans="1:6" ht="25.5" hidden="1">
      <c r="A192" s="77" t="s">
        <v>959</v>
      </c>
      <c r="B192" s="75"/>
      <c r="C192" s="75"/>
      <c r="D192" s="323" t="e">
        <v>#DIV/0!</v>
      </c>
      <c r="E192" s="174">
        <v>0</v>
      </c>
      <c r="F192" s="174">
        <v>0</v>
      </c>
    </row>
    <row r="193" spans="1:6" ht="12.75" hidden="1">
      <c r="A193" s="77" t="s">
        <v>1449</v>
      </c>
      <c r="B193" s="75"/>
      <c r="C193" s="75"/>
      <c r="D193" s="323" t="e">
        <v>#DIV/0!</v>
      </c>
      <c r="E193" s="174">
        <v>0</v>
      </c>
      <c r="F193" s="174">
        <v>0</v>
      </c>
    </row>
    <row r="194" spans="1:6" ht="25.5" hidden="1">
      <c r="A194" s="77" t="s">
        <v>1450</v>
      </c>
      <c r="B194" s="75"/>
      <c r="C194" s="75"/>
      <c r="D194" s="323" t="e">
        <v>#DIV/0!</v>
      </c>
      <c r="E194" s="174">
        <v>0</v>
      </c>
      <c r="F194" s="174">
        <v>0</v>
      </c>
    </row>
    <row r="195" spans="1:6" ht="15" customHeight="1" hidden="1">
      <c r="A195" s="77" t="s">
        <v>960</v>
      </c>
      <c r="B195" s="75"/>
      <c r="C195" s="75"/>
      <c r="D195" s="323" t="e">
        <v>#DIV/0!</v>
      </c>
      <c r="E195" s="174">
        <v>0</v>
      </c>
      <c r="F195" s="174">
        <v>0</v>
      </c>
    </row>
    <row r="196" spans="1:6" ht="12.75">
      <c r="A196" s="215" t="s">
        <v>1451</v>
      </c>
      <c r="B196" s="75">
        <v>11860</v>
      </c>
      <c r="C196" s="75">
        <v>532</v>
      </c>
      <c r="D196" s="323">
        <v>4.485666104553119</v>
      </c>
      <c r="E196" s="174">
        <v>4160</v>
      </c>
      <c r="F196" s="174">
        <v>335</v>
      </c>
    </row>
    <row r="197" spans="1:6" ht="12.75">
      <c r="A197" s="77" t="s">
        <v>1466</v>
      </c>
      <c r="B197" s="75">
        <v>11860</v>
      </c>
      <c r="C197" s="75">
        <v>532</v>
      </c>
      <c r="D197" s="323">
        <v>4.485666104553119</v>
      </c>
      <c r="E197" s="174">
        <v>4160</v>
      </c>
      <c r="F197" s="174">
        <v>335</v>
      </c>
    </row>
    <row r="198" spans="1:6" ht="12.75">
      <c r="A198" s="385" t="s">
        <v>1456</v>
      </c>
      <c r="B198" s="75">
        <v>-62551</v>
      </c>
      <c r="C198" s="75">
        <v>-4397</v>
      </c>
      <c r="D198" s="323" t="s">
        <v>1110</v>
      </c>
      <c r="E198" s="174">
        <v>-49515</v>
      </c>
      <c r="F198" s="174">
        <v>-4520</v>
      </c>
    </row>
    <row r="199" spans="1:6" ht="25.5">
      <c r="A199" s="77" t="s">
        <v>963</v>
      </c>
      <c r="B199" s="75">
        <v>62551</v>
      </c>
      <c r="C199" s="75">
        <v>0</v>
      </c>
      <c r="D199" s="323" t="s">
        <v>1110</v>
      </c>
      <c r="E199" s="174">
        <v>49515</v>
      </c>
      <c r="F199" s="174">
        <v>0</v>
      </c>
    </row>
    <row r="200" spans="1:6" ht="12.75">
      <c r="A200" s="225" t="s">
        <v>976</v>
      </c>
      <c r="B200" s="75"/>
      <c r="C200" s="75"/>
      <c r="D200" s="323"/>
      <c r="E200" s="168"/>
      <c r="F200" s="168"/>
    </row>
    <row r="201" spans="1:6" ht="12.75">
      <c r="A201" s="207" t="s">
        <v>957</v>
      </c>
      <c r="B201" s="71">
        <v>216071</v>
      </c>
      <c r="C201" s="71">
        <v>34458</v>
      </c>
      <c r="D201" s="321">
        <v>15.947535763707299</v>
      </c>
      <c r="E201" s="168">
        <v>116062</v>
      </c>
      <c r="F201" s="168">
        <v>31698</v>
      </c>
    </row>
    <row r="202" spans="1:6" ht="12.75">
      <c r="A202" s="383" t="s">
        <v>1468</v>
      </c>
      <c r="B202" s="71">
        <v>214311</v>
      </c>
      <c r="C202" s="71">
        <v>54761</v>
      </c>
      <c r="D202" s="321">
        <v>25.552118183387694</v>
      </c>
      <c r="E202" s="168">
        <v>116502</v>
      </c>
      <c r="F202" s="168">
        <v>39423</v>
      </c>
    </row>
    <row r="203" spans="1:6" ht="12.75">
      <c r="A203" s="215" t="s">
        <v>1470</v>
      </c>
      <c r="B203" s="75">
        <v>213423</v>
      </c>
      <c r="C203" s="75">
        <v>54473</v>
      </c>
      <c r="D203" s="323">
        <v>25.523490907727847</v>
      </c>
      <c r="E203" s="174">
        <v>116214</v>
      </c>
      <c r="F203" s="174">
        <v>39135</v>
      </c>
    </row>
    <row r="204" spans="1:6" ht="12.75">
      <c r="A204" s="222" t="s">
        <v>1442</v>
      </c>
      <c r="B204" s="75">
        <v>211001</v>
      </c>
      <c r="C204" s="75">
        <v>52715</v>
      </c>
      <c r="D204" s="323">
        <v>24.983293918038303</v>
      </c>
      <c r="E204" s="174">
        <v>115003</v>
      </c>
      <c r="F204" s="174">
        <v>38065</v>
      </c>
    </row>
    <row r="205" spans="1:6" ht="12.75">
      <c r="A205" s="77" t="s">
        <v>1443</v>
      </c>
      <c r="B205" s="75">
        <v>76397</v>
      </c>
      <c r="C205" s="75">
        <v>6845</v>
      </c>
      <c r="D205" s="323">
        <v>8.95977590743092</v>
      </c>
      <c r="E205" s="174">
        <v>35198</v>
      </c>
      <c r="F205" s="174">
        <v>5231</v>
      </c>
    </row>
    <row r="206" spans="1:6" ht="12.75">
      <c r="A206" s="77" t="s">
        <v>958</v>
      </c>
      <c r="B206" s="75">
        <v>134604</v>
      </c>
      <c r="C206" s="75">
        <v>45870</v>
      </c>
      <c r="D206" s="323">
        <v>34.0777391459392</v>
      </c>
      <c r="E206" s="174">
        <v>79805</v>
      </c>
      <c r="F206" s="174">
        <v>32834</v>
      </c>
    </row>
    <row r="207" spans="1:6" ht="12.75">
      <c r="A207" s="77" t="s">
        <v>1445</v>
      </c>
      <c r="B207" s="75">
        <v>2422</v>
      </c>
      <c r="C207" s="75">
        <v>1758</v>
      </c>
      <c r="D207" s="323">
        <v>72.58464079273328</v>
      </c>
      <c r="E207" s="174">
        <v>1211</v>
      </c>
      <c r="F207" s="174">
        <v>1070</v>
      </c>
    </row>
    <row r="208" spans="1:6" ht="25.5">
      <c r="A208" s="77" t="s">
        <v>959</v>
      </c>
      <c r="B208" s="75">
        <v>2422</v>
      </c>
      <c r="C208" s="75">
        <v>1758</v>
      </c>
      <c r="D208" s="323">
        <v>72.58464079273328</v>
      </c>
      <c r="E208" s="174">
        <v>1211</v>
      </c>
      <c r="F208" s="174">
        <v>1070</v>
      </c>
    </row>
    <row r="209" spans="1:6" ht="12.75" hidden="1">
      <c r="A209" s="77" t="s">
        <v>1449</v>
      </c>
      <c r="B209" s="75"/>
      <c r="C209" s="75"/>
      <c r="D209" s="323" t="e">
        <v>#DIV/0!</v>
      </c>
      <c r="E209" s="174">
        <v>0</v>
      </c>
      <c r="F209" s="174">
        <v>0</v>
      </c>
    </row>
    <row r="210" spans="1:6" ht="25.5" hidden="1">
      <c r="A210" s="77" t="s">
        <v>1450</v>
      </c>
      <c r="B210" s="75"/>
      <c r="C210" s="75"/>
      <c r="D210" s="323" t="e">
        <v>#DIV/0!</v>
      </c>
      <c r="E210" s="174">
        <v>0</v>
      </c>
      <c r="F210" s="174">
        <v>0</v>
      </c>
    </row>
    <row r="211" spans="1:6" ht="14.25" customHeight="1" hidden="1">
      <c r="A211" s="77" t="s">
        <v>960</v>
      </c>
      <c r="B211" s="75"/>
      <c r="C211" s="75"/>
      <c r="D211" s="323" t="e">
        <v>#DIV/0!</v>
      </c>
      <c r="E211" s="174">
        <v>0</v>
      </c>
      <c r="F211" s="174">
        <v>0</v>
      </c>
    </row>
    <row r="212" spans="1:6" ht="12.75">
      <c r="A212" s="215" t="s">
        <v>1451</v>
      </c>
      <c r="B212" s="75">
        <v>888</v>
      </c>
      <c r="C212" s="75">
        <v>288</v>
      </c>
      <c r="D212" s="323">
        <v>32.432432432432435</v>
      </c>
      <c r="E212" s="174">
        <v>288</v>
      </c>
      <c r="F212" s="174">
        <v>288</v>
      </c>
    </row>
    <row r="213" spans="1:6" ht="12.75">
      <c r="A213" s="77" t="s">
        <v>1466</v>
      </c>
      <c r="B213" s="75">
        <v>888</v>
      </c>
      <c r="C213" s="75">
        <v>288</v>
      </c>
      <c r="D213" s="323">
        <v>32.432432432432435</v>
      </c>
      <c r="E213" s="174">
        <v>288</v>
      </c>
      <c r="F213" s="174">
        <v>288</v>
      </c>
    </row>
    <row r="214" spans="1:6" ht="12.75">
      <c r="A214" s="385" t="s">
        <v>1456</v>
      </c>
      <c r="B214" s="75">
        <v>1760</v>
      </c>
      <c r="C214" s="75">
        <v>-20303</v>
      </c>
      <c r="D214" s="323" t="s">
        <v>1110</v>
      </c>
      <c r="E214" s="174">
        <v>-440</v>
      </c>
      <c r="F214" s="174">
        <v>-7725</v>
      </c>
    </row>
    <row r="215" spans="1:6" ht="25.5">
      <c r="A215" s="77" t="s">
        <v>977</v>
      </c>
      <c r="B215" s="75">
        <v>0</v>
      </c>
      <c r="C215" s="75">
        <v>0</v>
      </c>
      <c r="D215" s="323" t="s">
        <v>1110</v>
      </c>
      <c r="E215" s="174">
        <v>0</v>
      </c>
      <c r="F215" s="174">
        <v>0</v>
      </c>
    </row>
    <row r="216" spans="1:6" ht="12.75">
      <c r="A216" s="225" t="s">
        <v>978</v>
      </c>
      <c r="B216" s="75"/>
      <c r="C216" s="75"/>
      <c r="D216" s="323"/>
      <c r="E216" s="168"/>
      <c r="F216" s="168"/>
    </row>
    <row r="217" spans="1:6" ht="12.75">
      <c r="A217" s="207" t="s">
        <v>957</v>
      </c>
      <c r="B217" s="71">
        <v>27133</v>
      </c>
      <c r="C217" s="71">
        <v>5538</v>
      </c>
      <c r="D217" s="321">
        <v>20.4105701544245</v>
      </c>
      <c r="E217" s="168">
        <v>8726</v>
      </c>
      <c r="F217" s="168">
        <v>1061</v>
      </c>
    </row>
    <row r="218" spans="1:6" ht="12.75">
      <c r="A218" s="383" t="s">
        <v>1468</v>
      </c>
      <c r="B218" s="71">
        <v>40212</v>
      </c>
      <c r="C218" s="71">
        <v>17714</v>
      </c>
      <c r="D218" s="321">
        <v>44.05152690739083</v>
      </c>
      <c r="E218" s="168">
        <v>9226</v>
      </c>
      <c r="F218" s="168">
        <v>9722</v>
      </c>
    </row>
    <row r="219" spans="1:6" ht="12.75">
      <c r="A219" s="215" t="s">
        <v>1470</v>
      </c>
      <c r="B219" s="75">
        <v>25758</v>
      </c>
      <c r="C219" s="75">
        <v>13366</v>
      </c>
      <c r="D219" s="323">
        <v>51.89067474182778</v>
      </c>
      <c r="E219" s="174">
        <v>-628</v>
      </c>
      <c r="F219" s="174">
        <v>5823</v>
      </c>
    </row>
    <row r="220" spans="1:6" ht="12.75">
      <c r="A220" s="222" t="s">
        <v>1442</v>
      </c>
      <c r="B220" s="75">
        <v>24234</v>
      </c>
      <c r="C220" s="75">
        <v>13366</v>
      </c>
      <c r="D220" s="323">
        <v>55.15391598580507</v>
      </c>
      <c r="E220" s="174">
        <v>-628</v>
      </c>
      <c r="F220" s="174">
        <v>5823</v>
      </c>
    </row>
    <row r="221" spans="1:6" ht="12.75">
      <c r="A221" s="77" t="s">
        <v>1443</v>
      </c>
      <c r="B221" s="75">
        <v>10317</v>
      </c>
      <c r="C221" s="75">
        <v>8297</v>
      </c>
      <c r="D221" s="323">
        <v>80.42066492197344</v>
      </c>
      <c r="E221" s="174">
        <v>-1028</v>
      </c>
      <c r="F221" s="174">
        <v>4029</v>
      </c>
    </row>
    <row r="222" spans="1:6" ht="12.75">
      <c r="A222" s="77" t="s">
        <v>958</v>
      </c>
      <c r="B222" s="75">
        <v>13917</v>
      </c>
      <c r="C222" s="75">
        <v>5069</v>
      </c>
      <c r="D222" s="323">
        <v>36.42307968671409</v>
      </c>
      <c r="E222" s="174">
        <v>400</v>
      </c>
      <c r="F222" s="174">
        <v>1794</v>
      </c>
    </row>
    <row r="223" spans="1:6" ht="12.75">
      <c r="A223" s="77" t="s">
        <v>1445</v>
      </c>
      <c r="B223" s="75">
        <v>1524</v>
      </c>
      <c r="C223" s="75">
        <v>0</v>
      </c>
      <c r="D223" s="323">
        <v>0</v>
      </c>
      <c r="E223" s="174">
        <v>0</v>
      </c>
      <c r="F223" s="174">
        <v>0</v>
      </c>
    </row>
    <row r="224" spans="1:6" ht="25.5" hidden="1">
      <c r="A224" s="77" t="s">
        <v>959</v>
      </c>
      <c r="B224" s="75"/>
      <c r="C224" s="75"/>
      <c r="D224" s="323" t="e">
        <v>#DIV/0!</v>
      </c>
      <c r="E224" s="174">
        <v>0</v>
      </c>
      <c r="F224" s="174">
        <v>0</v>
      </c>
    </row>
    <row r="225" spans="1:6" ht="12.75">
      <c r="A225" s="77" t="s">
        <v>1449</v>
      </c>
      <c r="B225" s="75">
        <v>1524</v>
      </c>
      <c r="C225" s="75">
        <v>0</v>
      </c>
      <c r="D225" s="323">
        <v>0</v>
      </c>
      <c r="E225" s="174">
        <v>0</v>
      </c>
      <c r="F225" s="174">
        <v>0</v>
      </c>
    </row>
    <row r="226" spans="1:6" ht="25.5" hidden="1">
      <c r="A226" s="77" t="s">
        <v>1450</v>
      </c>
      <c r="B226" s="75"/>
      <c r="C226" s="75"/>
      <c r="D226" s="323" t="e">
        <v>#DIV/0!</v>
      </c>
      <c r="E226" s="174">
        <v>0</v>
      </c>
      <c r="F226" s="174">
        <v>0</v>
      </c>
    </row>
    <row r="227" spans="1:6" ht="12.75" customHeight="1" hidden="1">
      <c r="A227" s="77" t="s">
        <v>960</v>
      </c>
      <c r="B227" s="75"/>
      <c r="C227" s="75"/>
      <c r="D227" s="323" t="e">
        <v>#DIV/0!</v>
      </c>
      <c r="E227" s="174">
        <v>0</v>
      </c>
      <c r="F227" s="174">
        <v>0</v>
      </c>
    </row>
    <row r="228" spans="1:6" ht="12.75">
      <c r="A228" s="215" t="s">
        <v>1451</v>
      </c>
      <c r="B228" s="75">
        <v>14454</v>
      </c>
      <c r="C228" s="75">
        <v>4348</v>
      </c>
      <c r="D228" s="323">
        <v>30.081638300816383</v>
      </c>
      <c r="E228" s="174">
        <v>9854</v>
      </c>
      <c r="F228" s="174">
        <v>3899</v>
      </c>
    </row>
    <row r="229" spans="1:6" ht="12.75">
      <c r="A229" s="77" t="s">
        <v>1466</v>
      </c>
      <c r="B229" s="75">
        <v>14454</v>
      </c>
      <c r="C229" s="75">
        <v>4348</v>
      </c>
      <c r="D229" s="323">
        <v>30.081638300816383</v>
      </c>
      <c r="E229" s="174">
        <v>9854</v>
      </c>
      <c r="F229" s="174">
        <v>3899</v>
      </c>
    </row>
    <row r="230" spans="1:6" ht="12.75">
      <c r="A230" s="385" t="s">
        <v>1456</v>
      </c>
      <c r="B230" s="75">
        <v>-13079</v>
      </c>
      <c r="C230" s="75">
        <v>-12176</v>
      </c>
      <c r="D230" s="323" t="s">
        <v>1110</v>
      </c>
      <c r="E230" s="174">
        <v>-500</v>
      </c>
      <c r="F230" s="174">
        <v>-8661</v>
      </c>
    </row>
    <row r="231" spans="1:6" ht="25.5">
      <c r="A231" s="77" t="s">
        <v>963</v>
      </c>
      <c r="B231" s="75">
        <v>13079</v>
      </c>
      <c r="C231" s="75">
        <v>0</v>
      </c>
      <c r="D231" s="323" t="s">
        <v>1110</v>
      </c>
      <c r="E231" s="174">
        <v>500</v>
      </c>
      <c r="F231" s="174">
        <v>0</v>
      </c>
    </row>
    <row r="232" spans="1:6" ht="12.75">
      <c r="A232" s="225" t="s">
        <v>979</v>
      </c>
      <c r="B232" s="75"/>
      <c r="C232" s="75"/>
      <c r="D232" s="323"/>
      <c r="E232" s="168"/>
      <c r="F232" s="168"/>
    </row>
    <row r="233" spans="1:6" ht="12.75">
      <c r="A233" s="207" t="s">
        <v>957</v>
      </c>
      <c r="B233" s="71">
        <v>781543</v>
      </c>
      <c r="C233" s="71">
        <v>280045</v>
      </c>
      <c r="D233" s="321">
        <v>35.832321446164826</v>
      </c>
      <c r="E233" s="168">
        <v>451905</v>
      </c>
      <c r="F233" s="168">
        <v>179682</v>
      </c>
    </row>
    <row r="234" spans="1:6" ht="12.75">
      <c r="A234" s="383" t="s">
        <v>1468</v>
      </c>
      <c r="B234" s="71">
        <v>1028179</v>
      </c>
      <c r="C234" s="71">
        <v>213973</v>
      </c>
      <c r="D234" s="321">
        <v>20.810870480723686</v>
      </c>
      <c r="E234" s="168">
        <v>524453</v>
      </c>
      <c r="F234" s="168">
        <v>138225</v>
      </c>
    </row>
    <row r="235" spans="1:6" ht="12.75">
      <c r="A235" s="215" t="s">
        <v>1470</v>
      </c>
      <c r="B235" s="75">
        <v>896084</v>
      </c>
      <c r="C235" s="75">
        <v>190822</v>
      </c>
      <c r="D235" s="323">
        <v>21.295101798492105</v>
      </c>
      <c r="E235" s="174">
        <v>503955</v>
      </c>
      <c r="F235" s="174">
        <v>130701</v>
      </c>
    </row>
    <row r="236" spans="1:6" ht="12.75">
      <c r="A236" s="222" t="s">
        <v>1442</v>
      </c>
      <c r="B236" s="75">
        <v>578364</v>
      </c>
      <c r="C236" s="75">
        <v>151879</v>
      </c>
      <c r="D236" s="323">
        <v>26.26010609235706</v>
      </c>
      <c r="E236" s="174">
        <v>210827</v>
      </c>
      <c r="F236" s="174">
        <v>95260</v>
      </c>
    </row>
    <row r="237" spans="1:6" ht="12.75">
      <c r="A237" s="77" t="s">
        <v>1443</v>
      </c>
      <c r="B237" s="75">
        <v>132155</v>
      </c>
      <c r="C237" s="75">
        <v>50677</v>
      </c>
      <c r="D237" s="323">
        <v>38.34663841701033</v>
      </c>
      <c r="E237" s="174">
        <v>42465</v>
      </c>
      <c r="F237" s="174">
        <v>25136</v>
      </c>
    </row>
    <row r="238" spans="1:6" ht="12.75">
      <c r="A238" s="77" t="s">
        <v>958</v>
      </c>
      <c r="B238" s="75">
        <v>446209</v>
      </c>
      <c r="C238" s="75">
        <v>101202</v>
      </c>
      <c r="D238" s="323">
        <v>22.680403129475202</v>
      </c>
      <c r="E238" s="174">
        <v>168362</v>
      </c>
      <c r="F238" s="174">
        <v>70124</v>
      </c>
    </row>
    <row r="239" spans="1:6" ht="12.75">
      <c r="A239" s="77" t="s">
        <v>1445</v>
      </c>
      <c r="B239" s="75">
        <v>317720</v>
      </c>
      <c r="C239" s="75">
        <v>38943</v>
      </c>
      <c r="D239" s="323">
        <v>12.25701875865542</v>
      </c>
      <c r="E239" s="174">
        <v>293128</v>
      </c>
      <c r="F239" s="174">
        <v>35441</v>
      </c>
    </row>
    <row r="240" spans="1:6" ht="25.5">
      <c r="A240" s="77" t="s">
        <v>959</v>
      </c>
      <c r="B240" s="75">
        <v>304604</v>
      </c>
      <c r="C240" s="75">
        <v>36822</v>
      </c>
      <c r="D240" s="323">
        <v>12.08848209478536</v>
      </c>
      <c r="E240" s="174">
        <v>283528</v>
      </c>
      <c r="F240" s="174">
        <v>34326</v>
      </c>
    </row>
    <row r="241" spans="1:6" ht="12.75">
      <c r="A241" s="77" t="s">
        <v>1449</v>
      </c>
      <c r="B241" s="75">
        <v>13116</v>
      </c>
      <c r="C241" s="75">
        <v>2121</v>
      </c>
      <c r="D241" s="323">
        <v>16.171088746569076</v>
      </c>
      <c r="E241" s="174">
        <v>9600</v>
      </c>
      <c r="F241" s="174">
        <v>1115</v>
      </c>
    </row>
    <row r="242" spans="1:6" ht="25.5" hidden="1">
      <c r="A242" s="77" t="s">
        <v>1450</v>
      </c>
      <c r="B242" s="75"/>
      <c r="C242" s="75"/>
      <c r="D242" s="323" t="e">
        <v>#DIV/0!</v>
      </c>
      <c r="E242" s="174">
        <v>0</v>
      </c>
      <c r="F242" s="174">
        <v>0</v>
      </c>
    </row>
    <row r="243" spans="1:6" ht="15.75" customHeight="1" hidden="1">
      <c r="A243" s="77" t="s">
        <v>960</v>
      </c>
      <c r="B243" s="75"/>
      <c r="C243" s="75"/>
      <c r="D243" s="323" t="e">
        <v>#DIV/0!</v>
      </c>
      <c r="E243" s="174">
        <v>0</v>
      </c>
      <c r="F243" s="174">
        <v>0</v>
      </c>
    </row>
    <row r="244" spans="1:6" ht="12.75">
      <c r="A244" s="215" t="s">
        <v>1451</v>
      </c>
      <c r="B244" s="75">
        <v>132095</v>
      </c>
      <c r="C244" s="75">
        <v>23151</v>
      </c>
      <c r="D244" s="323">
        <v>17.52602293803702</v>
      </c>
      <c r="E244" s="174">
        <v>20498</v>
      </c>
      <c r="F244" s="174">
        <v>7524</v>
      </c>
    </row>
    <row r="245" spans="1:6" ht="12.75">
      <c r="A245" s="77" t="s">
        <v>1466</v>
      </c>
      <c r="B245" s="75">
        <v>132095</v>
      </c>
      <c r="C245" s="75">
        <v>23151</v>
      </c>
      <c r="D245" s="323">
        <v>17.52602293803702</v>
      </c>
      <c r="E245" s="174">
        <v>20498</v>
      </c>
      <c r="F245" s="174">
        <v>7524</v>
      </c>
    </row>
    <row r="246" spans="1:6" ht="12.75">
      <c r="A246" s="385" t="s">
        <v>1456</v>
      </c>
      <c r="B246" s="75">
        <v>-246636</v>
      </c>
      <c r="C246" s="75">
        <v>66072</v>
      </c>
      <c r="D246" s="323" t="s">
        <v>1110</v>
      </c>
      <c r="E246" s="174">
        <v>-72548</v>
      </c>
      <c r="F246" s="174">
        <v>41457</v>
      </c>
    </row>
    <row r="247" spans="1:6" ht="25.5">
      <c r="A247" s="77" t="s">
        <v>961</v>
      </c>
      <c r="B247" s="75">
        <v>285404</v>
      </c>
      <c r="C247" s="75">
        <v>0</v>
      </c>
      <c r="D247" s="323" t="s">
        <v>1110</v>
      </c>
      <c r="E247" s="174">
        <v>76001</v>
      </c>
      <c r="F247" s="174">
        <v>0</v>
      </c>
    </row>
    <row r="248" spans="1:6" ht="12.75">
      <c r="A248" s="225" t="s">
        <v>980</v>
      </c>
      <c r="B248" s="75"/>
      <c r="C248" s="75"/>
      <c r="D248" s="323"/>
      <c r="E248" s="168"/>
      <c r="F248" s="168"/>
    </row>
    <row r="249" spans="1:6" ht="12.75">
      <c r="A249" s="207" t="s">
        <v>981</v>
      </c>
      <c r="B249" s="71">
        <v>264411</v>
      </c>
      <c r="C249" s="71">
        <v>225688</v>
      </c>
      <c r="D249" s="321">
        <v>85.35499657729822</v>
      </c>
      <c r="E249" s="168">
        <v>5058</v>
      </c>
      <c r="F249" s="168">
        <v>-21890</v>
      </c>
    </row>
    <row r="250" spans="1:6" ht="12.75">
      <c r="A250" s="383" t="s">
        <v>1468</v>
      </c>
      <c r="B250" s="71">
        <v>279640</v>
      </c>
      <c r="C250" s="71">
        <v>262622</v>
      </c>
      <c r="D250" s="321">
        <v>93.9143184093835</v>
      </c>
      <c r="E250" s="168">
        <v>5058</v>
      </c>
      <c r="F250" s="168">
        <v>9387</v>
      </c>
    </row>
    <row r="251" spans="1:6" ht="12.75">
      <c r="A251" s="215" t="s">
        <v>1470</v>
      </c>
      <c r="B251" s="75">
        <v>271543</v>
      </c>
      <c r="C251" s="75">
        <v>261126</v>
      </c>
      <c r="D251" s="323">
        <v>96.16377516636408</v>
      </c>
      <c r="E251" s="174">
        <v>5058</v>
      </c>
      <c r="F251" s="174">
        <v>9128</v>
      </c>
    </row>
    <row r="252" spans="1:6" ht="12.75">
      <c r="A252" s="222" t="s">
        <v>1442</v>
      </c>
      <c r="B252" s="75">
        <v>268598</v>
      </c>
      <c r="C252" s="75">
        <v>258181</v>
      </c>
      <c r="D252" s="323">
        <v>96.12171349004832</v>
      </c>
      <c r="E252" s="174">
        <v>2113</v>
      </c>
      <c r="F252" s="174">
        <v>6183</v>
      </c>
    </row>
    <row r="253" spans="1:6" ht="12.75">
      <c r="A253" s="77" t="s">
        <v>1443</v>
      </c>
      <c r="B253" s="75">
        <v>5328</v>
      </c>
      <c r="C253" s="75">
        <v>3048</v>
      </c>
      <c r="D253" s="323">
        <v>57.20720720720721</v>
      </c>
      <c r="E253" s="174">
        <v>0</v>
      </c>
      <c r="F253" s="174">
        <v>1954</v>
      </c>
    </row>
    <row r="254" spans="1:6" ht="12.75">
      <c r="A254" s="77" t="s">
        <v>958</v>
      </c>
      <c r="B254" s="75">
        <v>263270</v>
      </c>
      <c r="C254" s="75">
        <v>255133</v>
      </c>
      <c r="D254" s="323">
        <v>96.90925665666425</v>
      </c>
      <c r="E254" s="174">
        <v>2113</v>
      </c>
      <c r="F254" s="174">
        <v>4229</v>
      </c>
    </row>
    <row r="255" spans="1:6" ht="12.75">
      <c r="A255" s="77" t="s">
        <v>1445</v>
      </c>
      <c r="B255" s="75">
        <v>2945</v>
      </c>
      <c r="C255" s="75">
        <v>2945</v>
      </c>
      <c r="D255" s="323">
        <v>100</v>
      </c>
      <c r="E255" s="174">
        <v>2945</v>
      </c>
      <c r="F255" s="174">
        <v>2945</v>
      </c>
    </row>
    <row r="256" spans="1:6" ht="25.5" hidden="1">
      <c r="A256" s="77" t="s">
        <v>959</v>
      </c>
      <c r="B256" s="75"/>
      <c r="C256" s="75"/>
      <c r="D256" s="323" t="e">
        <v>#DIV/0!</v>
      </c>
      <c r="E256" s="174">
        <v>0</v>
      </c>
      <c r="F256" s="174">
        <v>0</v>
      </c>
    </row>
    <row r="257" spans="1:6" ht="12.75" hidden="1">
      <c r="A257" s="77" t="s">
        <v>1449</v>
      </c>
      <c r="B257" s="75"/>
      <c r="C257" s="75"/>
      <c r="D257" s="323" t="e">
        <v>#DIV/0!</v>
      </c>
      <c r="E257" s="174">
        <v>0</v>
      </c>
      <c r="F257" s="174">
        <v>0</v>
      </c>
    </row>
    <row r="258" spans="1:6" ht="25.5" hidden="1">
      <c r="A258" s="77" t="s">
        <v>1450</v>
      </c>
      <c r="B258" s="75"/>
      <c r="C258" s="75"/>
      <c r="D258" s="323" t="e">
        <v>#DIV/0!</v>
      </c>
      <c r="E258" s="174">
        <v>0</v>
      </c>
      <c r="F258" s="174">
        <v>0</v>
      </c>
    </row>
    <row r="259" spans="1:6" ht="13.5" customHeight="1">
      <c r="A259" s="77" t="s">
        <v>960</v>
      </c>
      <c r="B259" s="75">
        <v>2945</v>
      </c>
      <c r="C259" s="75">
        <v>2945</v>
      </c>
      <c r="D259" s="323">
        <v>100</v>
      </c>
      <c r="E259" s="174">
        <v>2945</v>
      </c>
      <c r="F259" s="174">
        <v>2945</v>
      </c>
    </row>
    <row r="260" spans="1:6" ht="12.75">
      <c r="A260" s="215" t="s">
        <v>1451</v>
      </c>
      <c r="B260" s="75">
        <v>8097</v>
      </c>
      <c r="C260" s="75">
        <v>1496</v>
      </c>
      <c r="D260" s="323">
        <v>18.47597875756453</v>
      </c>
      <c r="E260" s="174">
        <v>0</v>
      </c>
      <c r="F260" s="174">
        <v>259</v>
      </c>
    </row>
    <row r="261" spans="1:6" ht="12.75">
      <c r="A261" s="77" t="s">
        <v>1466</v>
      </c>
      <c r="B261" s="75">
        <v>8097</v>
      </c>
      <c r="C261" s="75">
        <v>1496</v>
      </c>
      <c r="D261" s="323">
        <v>18.47597875756453</v>
      </c>
      <c r="E261" s="174">
        <v>0</v>
      </c>
      <c r="F261" s="174">
        <v>259</v>
      </c>
    </row>
    <row r="262" spans="1:6" ht="12.75">
      <c r="A262" s="385" t="s">
        <v>1456</v>
      </c>
      <c r="B262" s="75">
        <v>-15229</v>
      </c>
      <c r="C262" s="75">
        <v>-36934</v>
      </c>
      <c r="D262" s="323" t="s">
        <v>1110</v>
      </c>
      <c r="E262" s="174">
        <v>0</v>
      </c>
      <c r="F262" s="174">
        <v>-31277</v>
      </c>
    </row>
    <row r="263" spans="1:6" ht="25.5">
      <c r="A263" s="77" t="s">
        <v>977</v>
      </c>
      <c r="B263" s="75">
        <v>15077</v>
      </c>
      <c r="C263" s="75">
        <v>0</v>
      </c>
      <c r="D263" s="323" t="s">
        <v>1110</v>
      </c>
      <c r="E263" s="174">
        <v>0</v>
      </c>
      <c r="F263" s="174">
        <v>0</v>
      </c>
    </row>
    <row r="264" spans="1:6" ht="25.5" hidden="1">
      <c r="A264" s="225" t="s">
        <v>982</v>
      </c>
      <c r="B264" s="75"/>
      <c r="C264" s="75"/>
      <c r="D264" s="323"/>
      <c r="E264" s="168"/>
      <c r="F264" s="168"/>
    </row>
    <row r="265" spans="1:6" ht="12.75" hidden="1">
      <c r="A265" s="207" t="s">
        <v>957</v>
      </c>
      <c r="B265" s="71"/>
      <c r="C265" s="71"/>
      <c r="D265" s="321" t="e">
        <v>#DIV/0!</v>
      </c>
      <c r="E265" s="168">
        <v>0</v>
      </c>
      <c r="F265" s="168">
        <v>0</v>
      </c>
    </row>
    <row r="266" spans="1:6" ht="12.75" hidden="1">
      <c r="A266" s="383" t="s">
        <v>1468</v>
      </c>
      <c r="B266" s="71">
        <v>0</v>
      </c>
      <c r="C266" s="71">
        <v>0</v>
      </c>
      <c r="D266" s="321" t="e">
        <v>#DIV/0!</v>
      </c>
      <c r="E266" s="168">
        <v>0</v>
      </c>
      <c r="F266" s="168">
        <v>0</v>
      </c>
    </row>
    <row r="267" spans="1:6" ht="12.75" hidden="1">
      <c r="A267" s="215" t="s">
        <v>1470</v>
      </c>
      <c r="B267" s="75">
        <v>0</v>
      </c>
      <c r="C267" s="75">
        <v>0</v>
      </c>
      <c r="D267" s="323" t="e">
        <v>#DIV/0!</v>
      </c>
      <c r="E267" s="174">
        <v>0</v>
      </c>
      <c r="F267" s="174">
        <v>0</v>
      </c>
    </row>
    <row r="268" spans="1:6" ht="12.75" hidden="1">
      <c r="A268" s="222" t="s">
        <v>1442</v>
      </c>
      <c r="B268" s="75">
        <v>0</v>
      </c>
      <c r="C268" s="75">
        <v>0</v>
      </c>
      <c r="D268" s="323" t="e">
        <v>#DIV/0!</v>
      </c>
      <c r="E268" s="174">
        <v>0</v>
      </c>
      <c r="F268" s="174">
        <v>0</v>
      </c>
    </row>
    <row r="269" spans="1:6" ht="12.75" hidden="1">
      <c r="A269" s="77" t="s">
        <v>1443</v>
      </c>
      <c r="B269" s="75"/>
      <c r="C269" s="75"/>
      <c r="D269" s="323" t="e">
        <v>#DIV/0!</v>
      </c>
      <c r="E269" s="174">
        <v>0</v>
      </c>
      <c r="F269" s="174">
        <v>0</v>
      </c>
    </row>
    <row r="270" spans="1:6" ht="12.75" hidden="1">
      <c r="A270" s="77" t="s">
        <v>958</v>
      </c>
      <c r="B270" s="75"/>
      <c r="C270" s="75"/>
      <c r="D270" s="323" t="e">
        <v>#DIV/0!</v>
      </c>
      <c r="E270" s="174">
        <v>0</v>
      </c>
      <c r="F270" s="174">
        <v>0</v>
      </c>
    </row>
    <row r="271" spans="1:6" ht="12.75" hidden="1">
      <c r="A271" s="77" t="s">
        <v>1445</v>
      </c>
      <c r="B271" s="75">
        <v>0</v>
      </c>
      <c r="C271" s="75">
        <v>0</v>
      </c>
      <c r="D271" s="323" t="e">
        <v>#DIV/0!</v>
      </c>
      <c r="E271" s="174">
        <v>0</v>
      </c>
      <c r="F271" s="174">
        <v>0</v>
      </c>
    </row>
    <row r="272" spans="1:6" ht="25.5" hidden="1">
      <c r="A272" s="77" t="s">
        <v>959</v>
      </c>
      <c r="B272" s="75"/>
      <c r="C272" s="75"/>
      <c r="D272" s="323" t="e">
        <v>#DIV/0!</v>
      </c>
      <c r="E272" s="174">
        <v>0</v>
      </c>
      <c r="F272" s="174">
        <v>0</v>
      </c>
    </row>
    <row r="273" spans="1:6" ht="12.75" hidden="1">
      <c r="A273" s="77" t="s">
        <v>1449</v>
      </c>
      <c r="B273" s="75"/>
      <c r="C273" s="75"/>
      <c r="D273" s="323" t="e">
        <v>#DIV/0!</v>
      </c>
      <c r="E273" s="174">
        <v>0</v>
      </c>
      <c r="F273" s="174">
        <v>0</v>
      </c>
    </row>
    <row r="274" spans="1:6" ht="25.5" hidden="1">
      <c r="A274" s="77" t="s">
        <v>1450</v>
      </c>
      <c r="B274" s="75"/>
      <c r="C274" s="75"/>
      <c r="D274" s="323" t="e">
        <v>#DIV/0!</v>
      </c>
      <c r="E274" s="174">
        <v>0</v>
      </c>
      <c r="F274" s="174">
        <v>0</v>
      </c>
    </row>
    <row r="275" spans="1:6" ht="13.5" customHeight="1" hidden="1">
      <c r="A275" s="77" t="s">
        <v>960</v>
      </c>
      <c r="B275" s="75"/>
      <c r="C275" s="75"/>
      <c r="D275" s="323" t="e">
        <v>#DIV/0!</v>
      </c>
      <c r="E275" s="174">
        <v>0</v>
      </c>
      <c r="F275" s="174">
        <v>0</v>
      </c>
    </row>
    <row r="276" spans="1:6" ht="12.75" hidden="1">
      <c r="A276" s="215" t="s">
        <v>1451</v>
      </c>
      <c r="B276" s="75">
        <v>0</v>
      </c>
      <c r="C276" s="75">
        <v>0</v>
      </c>
      <c r="D276" s="323" t="e">
        <v>#DIV/0!</v>
      </c>
      <c r="E276" s="174">
        <v>0</v>
      </c>
      <c r="F276" s="174">
        <v>0</v>
      </c>
    </row>
    <row r="277" spans="1:6" ht="12.75" hidden="1">
      <c r="A277" s="77" t="s">
        <v>1466</v>
      </c>
      <c r="B277" s="75"/>
      <c r="C277" s="75"/>
      <c r="D277" s="323" t="e">
        <v>#DIV/0!</v>
      </c>
      <c r="E277" s="174">
        <v>0</v>
      </c>
      <c r="F277" s="174">
        <v>0</v>
      </c>
    </row>
    <row r="278" spans="1:6" ht="12.75" hidden="1">
      <c r="A278" s="385" t="s">
        <v>1456</v>
      </c>
      <c r="B278" s="75">
        <v>0</v>
      </c>
      <c r="C278" s="75">
        <v>0</v>
      </c>
      <c r="D278" s="78" t="s">
        <v>1110</v>
      </c>
      <c r="E278" s="174">
        <v>0</v>
      </c>
      <c r="F278" s="174">
        <v>0</v>
      </c>
    </row>
    <row r="279" spans="1:6" ht="25.5" hidden="1">
      <c r="A279" s="77" t="s">
        <v>963</v>
      </c>
      <c r="B279" s="75"/>
      <c r="C279" s="75"/>
      <c r="D279" s="323" t="s">
        <v>1110</v>
      </c>
      <c r="E279" s="174">
        <v>0</v>
      </c>
      <c r="F279" s="174">
        <v>0</v>
      </c>
    </row>
    <row r="280" spans="1:6" ht="25.5">
      <c r="A280" s="225" t="s">
        <v>983</v>
      </c>
      <c r="B280" s="75"/>
      <c r="C280" s="75"/>
      <c r="D280" s="323"/>
      <c r="E280" s="174"/>
      <c r="F280" s="174"/>
    </row>
    <row r="281" spans="1:6" ht="12.75">
      <c r="A281" s="207" t="s">
        <v>957</v>
      </c>
      <c r="B281" s="71">
        <v>12516</v>
      </c>
      <c r="C281" s="71">
        <v>13446</v>
      </c>
      <c r="D281" s="321">
        <v>107.43048897411313</v>
      </c>
      <c r="E281" s="168">
        <v>7518</v>
      </c>
      <c r="F281" s="168">
        <v>8457</v>
      </c>
    </row>
    <row r="282" spans="1:6" ht="12.75">
      <c r="A282" s="383" t="s">
        <v>1468</v>
      </c>
      <c r="B282" s="71">
        <v>12665</v>
      </c>
      <c r="C282" s="71">
        <v>4548</v>
      </c>
      <c r="D282" s="321">
        <v>35.90998815633636</v>
      </c>
      <c r="E282" s="168">
        <v>7667</v>
      </c>
      <c r="F282" s="168">
        <v>4548</v>
      </c>
    </row>
    <row r="283" spans="1:6" ht="12.75">
      <c r="A283" s="215" t="s">
        <v>1470</v>
      </c>
      <c r="B283" s="75">
        <v>12665</v>
      </c>
      <c r="C283" s="75">
        <v>4548</v>
      </c>
      <c r="D283" s="323">
        <v>35.90998815633636</v>
      </c>
      <c r="E283" s="174">
        <v>7667</v>
      </c>
      <c r="F283" s="174">
        <v>4548</v>
      </c>
    </row>
    <row r="284" spans="1:6" ht="12.75">
      <c r="A284" s="222" t="s">
        <v>1442</v>
      </c>
      <c r="B284" s="75">
        <v>12665</v>
      </c>
      <c r="C284" s="75">
        <v>4548</v>
      </c>
      <c r="D284" s="323">
        <v>35.90998815633636</v>
      </c>
      <c r="E284" s="174">
        <v>7667</v>
      </c>
      <c r="F284" s="174">
        <v>4548</v>
      </c>
    </row>
    <row r="285" spans="1:6" ht="12.75">
      <c r="A285" s="77" t="s">
        <v>1443</v>
      </c>
      <c r="B285" s="75">
        <v>1383</v>
      </c>
      <c r="C285" s="75">
        <v>646</v>
      </c>
      <c r="D285" s="323">
        <v>46.71005061460593</v>
      </c>
      <c r="E285" s="174">
        <v>856</v>
      </c>
      <c r="F285" s="174">
        <v>646</v>
      </c>
    </row>
    <row r="286" spans="1:6" ht="12.75">
      <c r="A286" s="77" t="s">
        <v>958</v>
      </c>
      <c r="B286" s="75">
        <v>11282</v>
      </c>
      <c r="C286" s="75">
        <v>3902</v>
      </c>
      <c r="D286" s="323">
        <v>34.58606630030137</v>
      </c>
      <c r="E286" s="174">
        <v>6811</v>
      </c>
      <c r="F286" s="174">
        <v>3902</v>
      </c>
    </row>
    <row r="287" spans="1:6" ht="12.75" hidden="1">
      <c r="A287" s="77" t="s">
        <v>1445</v>
      </c>
      <c r="B287" s="75">
        <v>0</v>
      </c>
      <c r="C287" s="75">
        <v>0</v>
      </c>
      <c r="D287" s="323" t="e">
        <v>#DIV/0!</v>
      </c>
      <c r="E287" s="174">
        <v>0</v>
      </c>
      <c r="F287" s="174">
        <v>0</v>
      </c>
    </row>
    <row r="288" spans="1:6" ht="25.5" hidden="1">
      <c r="A288" s="77" t="s">
        <v>959</v>
      </c>
      <c r="B288" s="75"/>
      <c r="C288" s="75"/>
      <c r="D288" s="323" t="e">
        <v>#DIV/0!</v>
      </c>
      <c r="E288" s="174">
        <v>0</v>
      </c>
      <c r="F288" s="174">
        <v>0</v>
      </c>
    </row>
    <row r="289" spans="1:6" ht="12.75" hidden="1">
      <c r="A289" s="77" t="s">
        <v>1449</v>
      </c>
      <c r="B289" s="75"/>
      <c r="C289" s="75"/>
      <c r="D289" s="323" t="e">
        <v>#DIV/0!</v>
      </c>
      <c r="E289" s="174">
        <v>0</v>
      </c>
      <c r="F289" s="174">
        <v>0</v>
      </c>
    </row>
    <row r="290" spans="1:6" ht="25.5" hidden="1">
      <c r="A290" s="77" t="s">
        <v>1450</v>
      </c>
      <c r="B290" s="75"/>
      <c r="C290" s="75"/>
      <c r="D290" s="323" t="e">
        <v>#DIV/0!</v>
      </c>
      <c r="E290" s="174">
        <v>0</v>
      </c>
      <c r="F290" s="174">
        <v>0</v>
      </c>
    </row>
    <row r="291" spans="1:6" ht="15" customHeight="1" hidden="1">
      <c r="A291" s="77" t="s">
        <v>960</v>
      </c>
      <c r="B291" s="75"/>
      <c r="C291" s="75"/>
      <c r="D291" s="323" t="e">
        <v>#DIV/0!</v>
      </c>
      <c r="E291" s="174">
        <v>0</v>
      </c>
      <c r="F291" s="174">
        <v>0</v>
      </c>
    </row>
    <row r="292" spans="1:6" ht="12.75" hidden="1">
      <c r="A292" s="215" t="s">
        <v>1451</v>
      </c>
      <c r="B292" s="75">
        <v>0</v>
      </c>
      <c r="C292" s="75">
        <v>0</v>
      </c>
      <c r="D292" s="323" t="e">
        <v>#DIV/0!</v>
      </c>
      <c r="E292" s="174">
        <v>0</v>
      </c>
      <c r="F292" s="174">
        <v>0</v>
      </c>
    </row>
    <row r="293" spans="1:6" ht="12.75" hidden="1">
      <c r="A293" s="77" t="s">
        <v>1466</v>
      </c>
      <c r="B293" s="75"/>
      <c r="C293" s="75"/>
      <c r="D293" s="323" t="e">
        <v>#DIV/0!</v>
      </c>
      <c r="E293" s="174">
        <v>0</v>
      </c>
      <c r="F293" s="174">
        <v>0</v>
      </c>
    </row>
    <row r="294" spans="1:6" ht="12.75">
      <c r="A294" s="385" t="s">
        <v>1456</v>
      </c>
      <c r="B294" s="75">
        <v>-149</v>
      </c>
      <c r="C294" s="75">
        <v>8898</v>
      </c>
      <c r="D294" s="323" t="s">
        <v>1110</v>
      </c>
      <c r="E294" s="174">
        <v>-149</v>
      </c>
      <c r="F294" s="174">
        <v>3909</v>
      </c>
    </row>
    <row r="295" spans="1:6" ht="25.5">
      <c r="A295" s="77" t="s">
        <v>963</v>
      </c>
      <c r="B295" s="75">
        <v>149</v>
      </c>
      <c r="C295" s="75">
        <v>0</v>
      </c>
      <c r="D295" s="323" t="s">
        <v>1110</v>
      </c>
      <c r="E295" s="174">
        <v>149</v>
      </c>
      <c r="F295" s="174">
        <v>0</v>
      </c>
    </row>
    <row r="296" spans="1:6" ht="12.75" hidden="1">
      <c r="A296" s="225" t="s">
        <v>984</v>
      </c>
      <c r="B296" s="75"/>
      <c r="C296" s="75"/>
      <c r="D296" s="323"/>
      <c r="E296" s="174"/>
      <c r="F296" s="174"/>
    </row>
    <row r="297" spans="1:6" ht="12.75" hidden="1">
      <c r="A297" s="207" t="s">
        <v>957</v>
      </c>
      <c r="B297" s="71"/>
      <c r="C297" s="71"/>
      <c r="D297" s="321" t="e">
        <v>#DIV/0!</v>
      </c>
      <c r="E297" s="168">
        <v>0</v>
      </c>
      <c r="F297" s="168">
        <v>0</v>
      </c>
    </row>
    <row r="298" spans="1:6" ht="12.75" hidden="1">
      <c r="A298" s="383" t="s">
        <v>1468</v>
      </c>
      <c r="B298" s="71">
        <v>0</v>
      </c>
      <c r="C298" s="71">
        <v>0</v>
      </c>
      <c r="D298" s="321" t="e">
        <v>#DIV/0!</v>
      </c>
      <c r="E298" s="168">
        <v>0</v>
      </c>
      <c r="F298" s="168">
        <v>0</v>
      </c>
    </row>
    <row r="299" spans="1:6" ht="12.75" hidden="1">
      <c r="A299" s="215" t="s">
        <v>1470</v>
      </c>
      <c r="B299" s="75">
        <v>0</v>
      </c>
      <c r="C299" s="75">
        <v>0</v>
      </c>
      <c r="D299" s="323" t="e">
        <v>#DIV/0!</v>
      </c>
      <c r="E299" s="174">
        <v>0</v>
      </c>
      <c r="F299" s="174">
        <v>0</v>
      </c>
    </row>
    <row r="300" spans="1:6" ht="12.75" hidden="1">
      <c r="A300" s="222" t="s">
        <v>1442</v>
      </c>
      <c r="B300" s="75">
        <v>0</v>
      </c>
      <c r="C300" s="75">
        <v>0</v>
      </c>
      <c r="D300" s="323" t="e">
        <v>#DIV/0!</v>
      </c>
      <c r="E300" s="174">
        <v>0</v>
      </c>
      <c r="F300" s="174">
        <v>0</v>
      </c>
    </row>
    <row r="301" spans="1:6" ht="12.75" hidden="1">
      <c r="A301" s="77" t="s">
        <v>1443</v>
      </c>
      <c r="B301" s="75"/>
      <c r="C301" s="75"/>
      <c r="D301" s="323" t="e">
        <v>#DIV/0!</v>
      </c>
      <c r="E301" s="174">
        <v>0</v>
      </c>
      <c r="F301" s="174">
        <v>0</v>
      </c>
    </row>
    <row r="302" spans="1:6" ht="12.75" hidden="1">
      <c r="A302" s="77" t="s">
        <v>958</v>
      </c>
      <c r="B302" s="75"/>
      <c r="C302" s="75"/>
      <c r="D302" s="323" t="e">
        <v>#DIV/0!</v>
      </c>
      <c r="E302" s="174">
        <v>0</v>
      </c>
      <c r="F302" s="174">
        <v>0</v>
      </c>
    </row>
    <row r="303" spans="1:6" ht="12.75" hidden="1">
      <c r="A303" s="77" t="s">
        <v>1445</v>
      </c>
      <c r="B303" s="75">
        <v>0</v>
      </c>
      <c r="C303" s="75">
        <v>0</v>
      </c>
      <c r="D303" s="323" t="e">
        <v>#DIV/0!</v>
      </c>
      <c r="E303" s="174">
        <v>0</v>
      </c>
      <c r="F303" s="174">
        <v>0</v>
      </c>
    </row>
    <row r="304" spans="1:6" ht="25.5" hidden="1">
      <c r="A304" s="77" t="s">
        <v>959</v>
      </c>
      <c r="B304" s="75"/>
      <c r="C304" s="75"/>
      <c r="D304" s="323" t="e">
        <v>#DIV/0!</v>
      </c>
      <c r="E304" s="174">
        <v>0</v>
      </c>
      <c r="F304" s="174">
        <v>0</v>
      </c>
    </row>
    <row r="305" spans="1:6" ht="12.75" hidden="1">
      <c r="A305" s="77" t="s">
        <v>1449</v>
      </c>
      <c r="B305" s="75"/>
      <c r="C305" s="75"/>
      <c r="D305" s="323" t="e">
        <v>#DIV/0!</v>
      </c>
      <c r="E305" s="174">
        <v>0</v>
      </c>
      <c r="F305" s="174">
        <v>0</v>
      </c>
    </row>
    <row r="306" spans="1:6" ht="25.5" hidden="1">
      <c r="A306" s="77" t="s">
        <v>1450</v>
      </c>
      <c r="B306" s="75"/>
      <c r="C306" s="75"/>
      <c r="D306" s="323" t="e">
        <v>#DIV/0!</v>
      </c>
      <c r="E306" s="174">
        <v>0</v>
      </c>
      <c r="F306" s="174">
        <v>0</v>
      </c>
    </row>
    <row r="307" spans="1:6" ht="15" customHeight="1" hidden="1">
      <c r="A307" s="77" t="s">
        <v>960</v>
      </c>
      <c r="B307" s="75"/>
      <c r="C307" s="75"/>
      <c r="D307" s="323" t="e">
        <v>#DIV/0!</v>
      </c>
      <c r="E307" s="174">
        <v>0</v>
      </c>
      <c r="F307" s="174">
        <v>0</v>
      </c>
    </row>
    <row r="308" spans="1:6" ht="12.75" hidden="1">
      <c r="A308" s="215" t="s">
        <v>1451</v>
      </c>
      <c r="B308" s="75">
        <v>0</v>
      </c>
      <c r="C308" s="75">
        <v>0</v>
      </c>
      <c r="D308" s="323" t="e">
        <v>#DIV/0!</v>
      </c>
      <c r="E308" s="174">
        <v>0</v>
      </c>
      <c r="F308" s="174">
        <v>0</v>
      </c>
    </row>
    <row r="309" spans="1:6" ht="12.75" hidden="1">
      <c r="A309" s="77" t="s">
        <v>1466</v>
      </c>
      <c r="B309" s="75"/>
      <c r="C309" s="75"/>
      <c r="D309" s="323" t="e">
        <v>#DIV/0!</v>
      </c>
      <c r="E309" s="174">
        <v>0</v>
      </c>
      <c r="F309" s="174">
        <v>0</v>
      </c>
    </row>
    <row r="310" spans="1:6" ht="12.75" hidden="1">
      <c r="A310" s="385" t="s">
        <v>1456</v>
      </c>
      <c r="B310" s="75">
        <v>0</v>
      </c>
      <c r="C310" s="75">
        <v>0</v>
      </c>
      <c r="D310" s="78" t="s">
        <v>1110</v>
      </c>
      <c r="E310" s="174">
        <v>0</v>
      </c>
      <c r="F310" s="174">
        <v>0</v>
      </c>
    </row>
    <row r="311" spans="1:6" ht="25.5" hidden="1">
      <c r="A311" s="77" t="s">
        <v>963</v>
      </c>
      <c r="B311" s="75"/>
      <c r="C311" s="75"/>
      <c r="D311" s="323" t="s">
        <v>1110</v>
      </c>
      <c r="E311" s="174">
        <v>0</v>
      </c>
      <c r="F311" s="174">
        <v>0</v>
      </c>
    </row>
    <row r="312" spans="1:6" ht="12.75" customHeight="1">
      <c r="A312" s="225" t="s">
        <v>985</v>
      </c>
      <c r="B312" s="75"/>
      <c r="C312" s="75"/>
      <c r="D312" s="323"/>
      <c r="E312" s="174"/>
      <c r="F312" s="174"/>
    </row>
    <row r="313" spans="1:6" ht="12.75">
      <c r="A313" s="207" t="s">
        <v>957</v>
      </c>
      <c r="B313" s="71">
        <v>0</v>
      </c>
      <c r="C313" s="71">
        <v>1915</v>
      </c>
      <c r="D313" s="321"/>
      <c r="E313" s="168">
        <v>0</v>
      </c>
      <c r="F313" s="168">
        <v>1915</v>
      </c>
    </row>
    <row r="314" spans="1:6" ht="12.75" hidden="1">
      <c r="A314" s="383" t="s">
        <v>1468</v>
      </c>
      <c r="B314" s="71">
        <v>0</v>
      </c>
      <c r="C314" s="71">
        <v>0</v>
      </c>
      <c r="D314" s="321" t="e">
        <v>#DIV/0!</v>
      </c>
      <c r="E314" s="168">
        <v>0</v>
      </c>
      <c r="F314" s="168">
        <v>0</v>
      </c>
    </row>
    <row r="315" spans="1:6" ht="12.75" hidden="1">
      <c r="A315" s="215" t="s">
        <v>1470</v>
      </c>
      <c r="B315" s="75">
        <v>0</v>
      </c>
      <c r="C315" s="75">
        <v>0</v>
      </c>
      <c r="D315" s="323" t="e">
        <v>#DIV/0!</v>
      </c>
      <c r="E315" s="174">
        <v>0</v>
      </c>
      <c r="F315" s="174">
        <v>0</v>
      </c>
    </row>
    <row r="316" spans="1:6" ht="12.75" hidden="1">
      <c r="A316" s="222" t="s">
        <v>1442</v>
      </c>
      <c r="B316" s="75">
        <v>0</v>
      </c>
      <c r="C316" s="75">
        <v>0</v>
      </c>
      <c r="D316" s="323" t="e">
        <v>#DIV/0!</v>
      </c>
      <c r="E316" s="174">
        <v>0</v>
      </c>
      <c r="F316" s="174">
        <v>0</v>
      </c>
    </row>
    <row r="317" spans="1:6" ht="12.75" hidden="1">
      <c r="A317" s="77" t="s">
        <v>1443</v>
      </c>
      <c r="B317" s="75"/>
      <c r="C317" s="75"/>
      <c r="D317" s="323" t="e">
        <v>#DIV/0!</v>
      </c>
      <c r="E317" s="174">
        <v>0</v>
      </c>
      <c r="F317" s="174">
        <v>0</v>
      </c>
    </row>
    <row r="318" spans="1:6" ht="12.75" hidden="1">
      <c r="A318" s="77" t="s">
        <v>958</v>
      </c>
      <c r="B318" s="75"/>
      <c r="C318" s="75"/>
      <c r="D318" s="323" t="e">
        <v>#DIV/0!</v>
      </c>
      <c r="E318" s="174">
        <v>0</v>
      </c>
      <c r="F318" s="174">
        <v>0</v>
      </c>
    </row>
    <row r="319" spans="1:6" ht="12.75" hidden="1">
      <c r="A319" s="77" t="s">
        <v>1445</v>
      </c>
      <c r="B319" s="75">
        <v>0</v>
      </c>
      <c r="C319" s="75">
        <v>0</v>
      </c>
      <c r="D319" s="323" t="e">
        <v>#DIV/0!</v>
      </c>
      <c r="E319" s="174">
        <v>0</v>
      </c>
      <c r="F319" s="174">
        <v>0</v>
      </c>
    </row>
    <row r="320" spans="1:6" ht="25.5" hidden="1">
      <c r="A320" s="77" t="s">
        <v>959</v>
      </c>
      <c r="B320" s="75"/>
      <c r="C320" s="75"/>
      <c r="D320" s="323" t="e">
        <v>#DIV/0!</v>
      </c>
      <c r="E320" s="174">
        <v>0</v>
      </c>
      <c r="F320" s="174">
        <v>0</v>
      </c>
    </row>
    <row r="321" spans="1:6" ht="12.75" hidden="1">
      <c r="A321" s="77" t="s">
        <v>1449</v>
      </c>
      <c r="B321" s="75"/>
      <c r="C321" s="75"/>
      <c r="D321" s="323" t="e">
        <v>#DIV/0!</v>
      </c>
      <c r="E321" s="174">
        <v>0</v>
      </c>
      <c r="F321" s="174">
        <v>0</v>
      </c>
    </row>
    <row r="322" spans="1:6" ht="25.5" hidden="1">
      <c r="A322" s="77" t="s">
        <v>1450</v>
      </c>
      <c r="B322" s="75"/>
      <c r="C322" s="75"/>
      <c r="D322" s="323" t="e">
        <v>#DIV/0!</v>
      </c>
      <c r="E322" s="174">
        <v>0</v>
      </c>
      <c r="F322" s="174">
        <v>0</v>
      </c>
    </row>
    <row r="323" spans="1:6" ht="12.75" customHeight="1" hidden="1">
      <c r="A323" s="77" t="s">
        <v>960</v>
      </c>
      <c r="B323" s="75"/>
      <c r="C323" s="75"/>
      <c r="D323" s="323" t="e">
        <v>#DIV/0!</v>
      </c>
      <c r="E323" s="174">
        <v>0</v>
      </c>
      <c r="F323" s="174">
        <v>0</v>
      </c>
    </row>
    <row r="324" spans="1:6" ht="12.75" hidden="1">
      <c r="A324" s="215" t="s">
        <v>1451</v>
      </c>
      <c r="B324" s="75">
        <v>0</v>
      </c>
      <c r="C324" s="75">
        <v>0</v>
      </c>
      <c r="D324" s="323" t="e">
        <v>#DIV/0!</v>
      </c>
      <c r="E324" s="174">
        <v>0</v>
      </c>
      <c r="F324" s="174">
        <v>0</v>
      </c>
    </row>
    <row r="325" spans="1:6" ht="12.75" hidden="1">
      <c r="A325" s="77" t="s">
        <v>1466</v>
      </c>
      <c r="B325" s="75"/>
      <c r="C325" s="75"/>
      <c r="D325" s="323" t="e">
        <v>#DIV/0!</v>
      </c>
      <c r="E325" s="174">
        <v>0</v>
      </c>
      <c r="F325" s="174">
        <v>0</v>
      </c>
    </row>
    <row r="326" spans="1:6" ht="12.75">
      <c r="A326" s="385" t="s">
        <v>1456</v>
      </c>
      <c r="B326" s="75">
        <v>0</v>
      </c>
      <c r="C326" s="75">
        <v>1915</v>
      </c>
      <c r="D326" s="78" t="s">
        <v>1110</v>
      </c>
      <c r="E326" s="174">
        <v>0</v>
      </c>
      <c r="F326" s="174">
        <v>1915</v>
      </c>
    </row>
    <row r="327" spans="1:6" ht="25.5">
      <c r="A327" s="77" t="s">
        <v>963</v>
      </c>
      <c r="B327" s="75">
        <v>0</v>
      </c>
      <c r="C327" s="75">
        <v>0</v>
      </c>
      <c r="D327" s="386" t="s">
        <v>1110</v>
      </c>
      <c r="E327" s="174">
        <v>0</v>
      </c>
      <c r="F327" s="174">
        <v>0</v>
      </c>
    </row>
    <row r="328" spans="1:6" ht="12.75">
      <c r="A328" s="387"/>
      <c r="B328" s="45"/>
      <c r="C328" s="45"/>
      <c r="D328" s="370"/>
      <c r="E328" s="45"/>
      <c r="F328" s="45"/>
    </row>
    <row r="329" spans="1:6" s="160" customFormat="1" ht="12">
      <c r="A329" s="388" t="s">
        <v>986</v>
      </c>
      <c r="B329" s="389"/>
      <c r="C329" s="389"/>
      <c r="D329" s="390"/>
      <c r="E329" s="389"/>
      <c r="F329" s="389"/>
    </row>
    <row r="330" spans="1:6" s="160" customFormat="1" ht="12">
      <c r="A330" s="388" t="s">
        <v>987</v>
      </c>
      <c r="B330" s="389"/>
      <c r="C330" s="389"/>
      <c r="D330" s="390"/>
      <c r="E330" s="389"/>
      <c r="F330" s="389"/>
    </row>
    <row r="331" spans="2:6" s="160" customFormat="1" ht="12">
      <c r="B331" s="391"/>
      <c r="C331" s="391"/>
      <c r="D331" s="390"/>
      <c r="E331" s="389"/>
      <c r="F331" s="389"/>
    </row>
    <row r="332" spans="1:6" ht="12.75">
      <c r="A332" s="41"/>
      <c r="B332" s="45"/>
      <c r="C332" s="45"/>
      <c r="D332" s="370"/>
      <c r="E332" s="45"/>
      <c r="F332" s="45"/>
    </row>
    <row r="333" spans="1:6" ht="12.75">
      <c r="A333" s="387"/>
      <c r="B333" s="45"/>
      <c r="C333" s="45"/>
      <c r="D333" s="370"/>
      <c r="E333" s="45"/>
      <c r="F333" s="45"/>
    </row>
    <row r="334" spans="1:6" ht="12.75">
      <c r="A334" s="387"/>
      <c r="B334" s="45"/>
      <c r="C334" s="45"/>
      <c r="D334" s="370"/>
      <c r="E334" s="45"/>
      <c r="F334" s="45"/>
    </row>
    <row r="335" spans="1:6" s="143" customFormat="1" ht="23.25" customHeight="1">
      <c r="A335" s="178" t="s">
        <v>1423</v>
      </c>
      <c r="C335" s="191"/>
      <c r="D335" s="156"/>
      <c r="E335" s="194" t="s">
        <v>1148</v>
      </c>
      <c r="F335" s="192"/>
    </row>
    <row r="336" spans="1:4" s="143" customFormat="1" ht="12.75" customHeight="1">
      <c r="A336" s="178"/>
      <c r="C336" s="191"/>
      <c r="D336" s="156"/>
    </row>
    <row r="337" spans="1:5" ht="14.25" customHeight="1">
      <c r="A337" s="392"/>
      <c r="B337" s="235"/>
      <c r="C337" s="45"/>
      <c r="D337" s="51"/>
      <c r="E337" s="393"/>
    </row>
    <row r="338" spans="1:5" ht="15.75">
      <c r="A338" s="392"/>
      <c r="B338" s="235"/>
      <c r="C338" s="45"/>
      <c r="D338" s="51"/>
      <c r="E338" s="393"/>
    </row>
    <row r="339" spans="1:5" s="164" customFormat="1" ht="11.25">
      <c r="A339" s="361" t="s">
        <v>1250</v>
      </c>
      <c r="B339" s="165"/>
      <c r="C339" s="165"/>
      <c r="D339" s="394"/>
      <c r="E339" s="165"/>
    </row>
    <row r="340" spans="1:4" s="165" customFormat="1" ht="11.25">
      <c r="A340" s="361" t="s">
        <v>1424</v>
      </c>
      <c r="D340" s="394"/>
    </row>
    <row r="341" spans="2:6" ht="8.25" customHeight="1">
      <c r="B341" s="45"/>
      <c r="C341" s="45"/>
      <c r="D341" s="370"/>
      <c r="E341" s="45"/>
      <c r="F341" s="45"/>
    </row>
    <row r="342" spans="2:6" ht="12.75">
      <c r="B342" s="45"/>
      <c r="C342" s="45"/>
      <c r="D342" s="370"/>
      <c r="E342" s="45"/>
      <c r="F342" s="45"/>
    </row>
    <row r="343" spans="2:6" ht="12.75">
      <c r="B343" s="45"/>
      <c r="C343" s="45"/>
      <c r="D343" s="370"/>
      <c r="E343" s="45"/>
      <c r="F343" s="45"/>
    </row>
    <row r="344" spans="2:6" ht="12.75">
      <c r="B344" s="45"/>
      <c r="C344" s="45"/>
      <c r="D344" s="370"/>
      <c r="E344" s="45"/>
      <c r="F344" s="45"/>
    </row>
    <row r="345" spans="2:6" ht="12.75">
      <c r="B345" s="45"/>
      <c r="C345" s="45"/>
      <c r="D345" s="370"/>
      <c r="E345" s="45"/>
      <c r="F345" s="45"/>
    </row>
    <row r="346" spans="2:6" ht="12.75">
      <c r="B346" s="45"/>
      <c r="C346" s="45"/>
      <c r="D346" s="370"/>
      <c r="E346" s="45"/>
      <c r="F346" s="45"/>
    </row>
    <row r="347" spans="2:6" ht="12.75">
      <c r="B347" s="45"/>
      <c r="C347" s="45"/>
      <c r="D347" s="370"/>
      <c r="E347" s="45"/>
      <c r="F347" s="45"/>
    </row>
    <row r="348" spans="2:6" ht="12.75">
      <c r="B348" s="45"/>
      <c r="C348" s="45"/>
      <c r="D348" s="370"/>
      <c r="E348" s="45"/>
      <c r="F348" s="45"/>
    </row>
    <row r="349" spans="2:6" ht="12.75">
      <c r="B349" s="45"/>
      <c r="C349" s="45"/>
      <c r="D349" s="370"/>
      <c r="E349" s="45"/>
      <c r="F349" s="45"/>
    </row>
    <row r="350" spans="2:6" ht="12.75">
      <c r="B350" s="45"/>
      <c r="C350" s="45"/>
      <c r="D350" s="370"/>
      <c r="E350" s="45"/>
      <c r="F350" s="45"/>
    </row>
    <row r="351" spans="2:6" ht="12.75">
      <c r="B351" s="45"/>
      <c r="C351" s="45"/>
      <c r="D351" s="370"/>
      <c r="E351" s="45"/>
      <c r="F351" s="45"/>
    </row>
    <row r="352" spans="2:6" ht="12.75">
      <c r="B352" s="45"/>
      <c r="C352" s="45"/>
      <c r="D352" s="370"/>
      <c r="E352" s="45"/>
      <c r="F352" s="45"/>
    </row>
    <row r="353" spans="2:6" ht="12.75">
      <c r="B353" s="45"/>
      <c r="C353" s="45"/>
      <c r="D353" s="370"/>
      <c r="E353" s="45"/>
      <c r="F353" s="45"/>
    </row>
    <row r="354" spans="2:6" ht="12.75">
      <c r="B354" s="45"/>
      <c r="C354" s="45"/>
      <c r="D354" s="370"/>
      <c r="E354" s="45"/>
      <c r="F354" s="45"/>
    </row>
    <row r="355" spans="2:6" ht="12.75">
      <c r="B355" s="45"/>
      <c r="C355" s="45"/>
      <c r="D355" s="370"/>
      <c r="E355" s="45"/>
      <c r="F355" s="45"/>
    </row>
    <row r="356" spans="2:6" ht="12.75">
      <c r="B356" s="45"/>
      <c r="C356" s="45"/>
      <c r="D356" s="370"/>
      <c r="E356" s="45"/>
      <c r="F356" s="45"/>
    </row>
    <row r="357" spans="2:6" ht="12.75">
      <c r="B357" s="45"/>
      <c r="C357" s="45"/>
      <c r="D357" s="370"/>
      <c r="E357" s="45"/>
      <c r="F357" s="45"/>
    </row>
    <row r="358" spans="2:6" ht="12.75">
      <c r="B358" s="45"/>
      <c r="C358" s="45"/>
      <c r="D358" s="370"/>
      <c r="E358" s="45"/>
      <c r="F358" s="45"/>
    </row>
    <row r="359" spans="2:6" ht="12.75">
      <c r="B359" s="45"/>
      <c r="C359" s="45"/>
      <c r="D359" s="370"/>
      <c r="E359" s="45"/>
      <c r="F359" s="45"/>
    </row>
    <row r="360" spans="2:6" ht="12.75">
      <c r="B360" s="45"/>
      <c r="C360" s="45"/>
      <c r="D360" s="370"/>
      <c r="E360" s="45"/>
      <c r="F360" s="45"/>
    </row>
    <row r="361" spans="2:6" ht="12.75">
      <c r="B361" s="45"/>
      <c r="C361" s="45"/>
      <c r="D361" s="370"/>
      <c r="E361" s="45"/>
      <c r="F361" s="45"/>
    </row>
    <row r="362" spans="2:6" ht="12.75">
      <c r="B362" s="45"/>
      <c r="C362" s="45"/>
      <c r="D362" s="370"/>
      <c r="E362" s="45"/>
      <c r="F362" s="45"/>
    </row>
    <row r="363" spans="2:6" ht="12.75">
      <c r="B363" s="45"/>
      <c r="C363" s="45"/>
      <c r="D363" s="370"/>
      <c r="E363" s="45"/>
      <c r="F363" s="45"/>
    </row>
    <row r="364" spans="2:6" ht="12.75">
      <c r="B364" s="45"/>
      <c r="C364" s="45"/>
      <c r="D364" s="370"/>
      <c r="E364" s="45"/>
      <c r="F364" s="45"/>
    </row>
    <row r="365" spans="2:6" ht="12.75">
      <c r="B365" s="45"/>
      <c r="C365" s="45"/>
      <c r="D365" s="370"/>
      <c r="E365" s="45"/>
      <c r="F365" s="45"/>
    </row>
    <row r="366" spans="2:6" ht="12.75">
      <c r="B366" s="45"/>
      <c r="C366" s="45"/>
      <c r="D366" s="370"/>
      <c r="E366" s="45"/>
      <c r="F366" s="45"/>
    </row>
    <row r="367" spans="2:6" ht="12.75">
      <c r="B367" s="45"/>
      <c r="C367" s="45"/>
      <c r="D367" s="370"/>
      <c r="E367" s="45"/>
      <c r="F367" s="45"/>
    </row>
    <row r="368" spans="2:6" ht="12.75">
      <c r="B368" s="45"/>
      <c r="C368" s="45"/>
      <c r="D368" s="370"/>
      <c r="E368" s="45"/>
      <c r="F368" s="45"/>
    </row>
    <row r="369" spans="2:6" ht="12.75">
      <c r="B369" s="45"/>
      <c r="C369" s="45"/>
      <c r="D369" s="370"/>
      <c r="E369" s="45"/>
      <c r="F369" s="45"/>
    </row>
    <row r="370" spans="2:6" ht="12.75">
      <c r="B370" s="45"/>
      <c r="C370" s="45"/>
      <c r="D370" s="370"/>
      <c r="E370" s="45"/>
      <c r="F370" s="45"/>
    </row>
    <row r="371" spans="2:6" ht="12.75">
      <c r="B371" s="45"/>
      <c r="C371" s="45"/>
      <c r="D371" s="370"/>
      <c r="E371" s="45"/>
      <c r="F371" s="45"/>
    </row>
    <row r="372" spans="2:6" ht="12.75">
      <c r="B372" s="45"/>
      <c r="C372" s="45"/>
      <c r="D372" s="370"/>
      <c r="E372" s="45"/>
      <c r="F372" s="45"/>
    </row>
    <row r="373" spans="2:6" ht="12.75">
      <c r="B373" s="45"/>
      <c r="C373" s="45"/>
      <c r="D373" s="370"/>
      <c r="E373" s="45"/>
      <c r="F373" s="45"/>
    </row>
    <row r="374" spans="2:6" ht="12.75">
      <c r="B374" s="45"/>
      <c r="C374" s="45"/>
      <c r="D374" s="370"/>
      <c r="E374" s="45"/>
      <c r="F374" s="45"/>
    </row>
    <row r="375" spans="2:6" ht="12.75">
      <c r="B375" s="45"/>
      <c r="C375" s="45"/>
      <c r="D375" s="370"/>
      <c r="E375" s="45"/>
      <c r="F375" s="45"/>
    </row>
    <row r="376" spans="2:6" ht="12.75">
      <c r="B376" s="45"/>
      <c r="C376" s="45"/>
      <c r="D376" s="370"/>
      <c r="E376" s="45"/>
      <c r="F376" s="45"/>
    </row>
    <row r="377" spans="2:6" ht="12.75">
      <c r="B377" s="45"/>
      <c r="C377" s="45"/>
      <c r="D377" s="370"/>
      <c r="E377" s="45"/>
      <c r="F377" s="45"/>
    </row>
    <row r="378" spans="2:6" ht="12.75">
      <c r="B378" s="45"/>
      <c r="C378" s="45"/>
      <c r="D378" s="370"/>
      <c r="E378" s="45"/>
      <c r="F378" s="45"/>
    </row>
    <row r="379" spans="2:6" ht="12.75">
      <c r="B379" s="45"/>
      <c r="C379" s="45"/>
      <c r="D379" s="370"/>
      <c r="E379" s="45"/>
      <c r="F379" s="45"/>
    </row>
    <row r="380" spans="2:6" ht="12.75">
      <c r="B380" s="45"/>
      <c r="C380" s="45"/>
      <c r="D380" s="370"/>
      <c r="E380" s="45"/>
      <c r="F380" s="45"/>
    </row>
    <row r="381" spans="2:6" ht="12.75">
      <c r="B381" s="45"/>
      <c r="C381" s="45"/>
      <c r="D381" s="370"/>
      <c r="E381" s="45"/>
      <c r="F381" s="45"/>
    </row>
    <row r="382" spans="2:6" ht="12.75">
      <c r="B382" s="45"/>
      <c r="C382" s="45"/>
      <c r="D382" s="370"/>
      <c r="E382" s="45"/>
      <c r="F382" s="45"/>
    </row>
    <row r="383" spans="2:6" ht="12.75">
      <c r="B383" s="45"/>
      <c r="C383" s="45"/>
      <c r="D383" s="370"/>
      <c r="E383" s="45"/>
      <c r="F383" s="45"/>
    </row>
    <row r="384" spans="2:6" ht="12.75">
      <c r="B384" s="45"/>
      <c r="C384" s="45"/>
      <c r="D384" s="370"/>
      <c r="E384" s="45"/>
      <c r="F384" s="45"/>
    </row>
    <row r="385" spans="2:6" ht="12.75">
      <c r="B385" s="45"/>
      <c r="C385" s="45"/>
      <c r="D385" s="370"/>
      <c r="E385" s="45"/>
      <c r="F385" s="45"/>
    </row>
    <row r="386" spans="2:6" ht="12.75">
      <c r="B386" s="45"/>
      <c r="C386" s="45"/>
      <c r="D386" s="370"/>
      <c r="E386" s="45"/>
      <c r="F386" s="45"/>
    </row>
    <row r="387" spans="2:6" ht="12.75">
      <c r="B387" s="45"/>
      <c r="C387" s="45"/>
      <c r="D387" s="370"/>
      <c r="E387" s="45"/>
      <c r="F387" s="45"/>
    </row>
    <row r="388" spans="2:6" ht="12.75">
      <c r="B388" s="45"/>
      <c r="C388" s="45"/>
      <c r="D388" s="370"/>
      <c r="E388" s="45"/>
      <c r="F388" s="45"/>
    </row>
    <row r="389" spans="2:6" ht="12.75">
      <c r="B389" s="45"/>
      <c r="C389" s="45"/>
      <c r="D389" s="370"/>
      <c r="E389" s="45"/>
      <c r="F389" s="45"/>
    </row>
    <row r="390" spans="2:6" ht="12.75">
      <c r="B390" s="45"/>
      <c r="C390" s="45"/>
      <c r="D390" s="370"/>
      <c r="E390" s="45"/>
      <c r="F390" s="45"/>
    </row>
    <row r="391" spans="2:6" ht="12.75">
      <c r="B391" s="45"/>
      <c r="C391" s="45"/>
      <c r="D391" s="370"/>
      <c r="E391" s="45"/>
      <c r="F391" s="45"/>
    </row>
    <row r="392" spans="2:6" ht="12.75">
      <c r="B392" s="45"/>
      <c r="C392" s="45"/>
      <c r="D392" s="370"/>
      <c r="E392" s="45"/>
      <c r="F392" s="45"/>
    </row>
    <row r="393" spans="2:6" ht="12.75">
      <c r="B393" s="45"/>
      <c r="C393" s="45"/>
      <c r="D393" s="370"/>
      <c r="E393" s="45"/>
      <c r="F393" s="45"/>
    </row>
    <row r="394" spans="2:6" ht="12.75">
      <c r="B394" s="45"/>
      <c r="C394" s="45"/>
      <c r="D394" s="370"/>
      <c r="E394" s="45"/>
      <c r="F394" s="45"/>
    </row>
    <row r="395" spans="2:6" ht="12.75">
      <c r="B395" s="45"/>
      <c r="C395" s="45"/>
      <c r="D395" s="370"/>
      <c r="E395" s="45"/>
      <c r="F395" s="45"/>
    </row>
    <row r="396" spans="2:6" ht="12.75">
      <c r="B396" s="45"/>
      <c r="C396" s="45"/>
      <c r="D396" s="370"/>
      <c r="E396" s="45"/>
      <c r="F396" s="45"/>
    </row>
    <row r="397" spans="2:6" ht="12.75">
      <c r="B397" s="45"/>
      <c r="C397" s="45"/>
      <c r="D397" s="370"/>
      <c r="E397" s="45"/>
      <c r="F397" s="45"/>
    </row>
    <row r="398" spans="2:6" ht="12.75">
      <c r="B398" s="45"/>
      <c r="C398" s="45"/>
      <c r="D398" s="370"/>
      <c r="E398" s="45"/>
      <c r="F398" s="45"/>
    </row>
    <row r="399" spans="2:6" ht="12.75">
      <c r="B399" s="45"/>
      <c r="C399" s="45"/>
      <c r="D399" s="370"/>
      <c r="E399" s="45"/>
      <c r="F399" s="45"/>
    </row>
    <row r="400" spans="2:6" ht="12.75">
      <c r="B400" s="45"/>
      <c r="C400" s="45"/>
      <c r="D400" s="370"/>
      <c r="E400" s="45"/>
      <c r="F400" s="45"/>
    </row>
    <row r="401" spans="2:6" ht="12.75">
      <c r="B401" s="45"/>
      <c r="C401" s="45"/>
      <c r="D401" s="370"/>
      <c r="E401" s="45"/>
      <c r="F401" s="45"/>
    </row>
    <row r="402" spans="2:6" ht="12.75">
      <c r="B402" s="45"/>
      <c r="C402" s="45"/>
      <c r="D402" s="370"/>
      <c r="E402" s="45"/>
      <c r="F402" s="45"/>
    </row>
    <row r="403" spans="2:6" ht="12.75">
      <c r="B403" s="45"/>
      <c r="C403" s="45"/>
      <c r="D403" s="370"/>
      <c r="E403" s="45"/>
      <c r="F403" s="45"/>
    </row>
    <row r="404" spans="2:6" ht="12.75">
      <c r="B404" s="45"/>
      <c r="C404" s="45"/>
      <c r="D404" s="370"/>
      <c r="E404" s="45"/>
      <c r="F404" s="45"/>
    </row>
    <row r="405" spans="2:6" ht="12.75">
      <c r="B405" s="45"/>
      <c r="C405" s="45"/>
      <c r="D405" s="370"/>
      <c r="E405" s="45"/>
      <c r="F405" s="45"/>
    </row>
    <row r="406" spans="2:6" ht="12.75">
      <c r="B406" s="45"/>
      <c r="C406" s="45"/>
      <c r="D406" s="370"/>
      <c r="E406" s="45"/>
      <c r="F406" s="45"/>
    </row>
    <row r="407" spans="2:6" ht="12.75">
      <c r="B407" s="45"/>
      <c r="C407" s="45"/>
      <c r="D407" s="370"/>
      <c r="E407" s="45"/>
      <c r="F407" s="45"/>
    </row>
    <row r="408" spans="2:6" ht="12.75">
      <c r="B408" s="45"/>
      <c r="C408" s="45"/>
      <c r="D408" s="370"/>
      <c r="E408" s="45"/>
      <c r="F408" s="45"/>
    </row>
    <row r="409" spans="2:6" ht="12.75">
      <c r="B409" s="45"/>
      <c r="C409" s="45"/>
      <c r="D409" s="370"/>
      <c r="E409" s="45"/>
      <c r="F409" s="45"/>
    </row>
    <row r="410" spans="2:6" ht="12.75">
      <c r="B410" s="45"/>
      <c r="C410" s="45"/>
      <c r="D410" s="370"/>
      <c r="E410" s="45"/>
      <c r="F410" s="45"/>
    </row>
    <row r="411" spans="2:6" ht="12.75">
      <c r="B411" s="45"/>
      <c r="C411" s="45"/>
      <c r="D411" s="370"/>
      <c r="E411" s="45"/>
      <c r="F411" s="45"/>
    </row>
    <row r="412" spans="2:6" ht="12.75">
      <c r="B412" s="45"/>
      <c r="C412" s="45"/>
      <c r="D412" s="370"/>
      <c r="E412" s="45"/>
      <c r="F412" s="45"/>
    </row>
    <row r="413" spans="2:6" ht="12.75">
      <c r="B413" s="45"/>
      <c r="C413" s="45"/>
      <c r="D413" s="370"/>
      <c r="E413" s="45"/>
      <c r="F413" s="45"/>
    </row>
    <row r="414" spans="2:6" ht="12.75">
      <c r="B414" s="45"/>
      <c r="C414" s="45"/>
      <c r="D414" s="370"/>
      <c r="E414" s="45"/>
      <c r="F414" s="45"/>
    </row>
    <row r="415" spans="2:6" ht="12.75">
      <c r="B415" s="45"/>
      <c r="C415" s="45"/>
      <c r="D415" s="370"/>
      <c r="E415" s="45"/>
      <c r="F415" s="45"/>
    </row>
    <row r="416" spans="2:6" ht="12.75">
      <c r="B416" s="45"/>
      <c r="C416" s="45"/>
      <c r="D416" s="370"/>
      <c r="E416" s="45"/>
      <c r="F416" s="45"/>
    </row>
    <row r="417" spans="2:6" ht="12.75">
      <c r="B417" s="45"/>
      <c r="C417" s="45"/>
      <c r="D417" s="370"/>
      <c r="E417" s="45"/>
      <c r="F417" s="45"/>
    </row>
    <row r="418" spans="2:6" ht="12.75">
      <c r="B418" s="45"/>
      <c r="C418" s="45"/>
      <c r="D418" s="370"/>
      <c r="E418" s="45"/>
      <c r="F418" s="45"/>
    </row>
    <row r="419" spans="2:6" ht="12.75">
      <c r="B419" s="45"/>
      <c r="C419" s="45"/>
      <c r="D419" s="370"/>
      <c r="E419" s="45"/>
      <c r="F419" s="45"/>
    </row>
    <row r="420" spans="2:6" ht="12.75">
      <c r="B420" s="45"/>
      <c r="C420" s="45"/>
      <c r="D420" s="370"/>
      <c r="E420" s="45"/>
      <c r="F420" s="45"/>
    </row>
    <row r="421" spans="2:6" ht="12.75">
      <c r="B421" s="45"/>
      <c r="C421" s="45"/>
      <c r="D421" s="370"/>
      <c r="E421" s="45"/>
      <c r="F421" s="45"/>
    </row>
    <row r="422" spans="2:6" ht="12.75">
      <c r="B422" s="45"/>
      <c r="C422" s="45"/>
      <c r="D422" s="370"/>
      <c r="E422" s="45"/>
      <c r="F422" s="45"/>
    </row>
    <row r="423" spans="2:6" ht="12.75">
      <c r="B423" s="45"/>
      <c r="C423" s="45"/>
      <c r="D423" s="370"/>
      <c r="E423" s="45"/>
      <c r="F423" s="45"/>
    </row>
    <row r="424" spans="2:6" ht="12.75">
      <c r="B424" s="45"/>
      <c r="C424" s="45"/>
      <c r="D424" s="370"/>
      <c r="E424" s="45"/>
      <c r="F424" s="45"/>
    </row>
    <row r="425" spans="2:6" ht="12.75">
      <c r="B425" s="45"/>
      <c r="C425" s="45"/>
      <c r="D425" s="370"/>
      <c r="E425" s="45"/>
      <c r="F425" s="45"/>
    </row>
    <row r="426" spans="2:6" ht="12.75">
      <c r="B426" s="45"/>
      <c r="C426" s="45"/>
      <c r="D426" s="370"/>
      <c r="E426" s="45"/>
      <c r="F426" s="45"/>
    </row>
    <row r="427" spans="2:6" ht="12.75">
      <c r="B427" s="45"/>
      <c r="C427" s="45"/>
      <c r="D427" s="370"/>
      <c r="E427" s="45"/>
      <c r="F427" s="45"/>
    </row>
    <row r="428" spans="2:6" ht="12.75">
      <c r="B428" s="45"/>
      <c r="C428" s="45"/>
      <c r="D428" s="370"/>
      <c r="E428" s="45"/>
      <c r="F428" s="45"/>
    </row>
    <row r="429" spans="2:6" ht="12.75">
      <c r="B429" s="45"/>
      <c r="C429" s="45"/>
      <c r="D429" s="370"/>
      <c r="E429" s="45"/>
      <c r="F429" s="45"/>
    </row>
    <row r="430" spans="2:6" ht="12.75">
      <c r="B430" s="45"/>
      <c r="C430" s="45"/>
      <c r="D430" s="370"/>
      <c r="E430" s="45"/>
      <c r="F430" s="45"/>
    </row>
    <row r="431" spans="2:6" ht="12.75">
      <c r="B431" s="45"/>
      <c r="C431" s="45"/>
      <c r="D431" s="370"/>
      <c r="E431" s="45"/>
      <c r="F431" s="45"/>
    </row>
    <row r="432" spans="2:6" ht="12.75">
      <c r="B432" s="45"/>
      <c r="C432" s="45"/>
      <c r="D432" s="370"/>
      <c r="E432" s="45"/>
      <c r="F432" s="45"/>
    </row>
    <row r="433" spans="2:6" ht="12.75">
      <c r="B433" s="45"/>
      <c r="C433" s="45"/>
      <c r="D433" s="370"/>
      <c r="E433" s="45"/>
      <c r="F433" s="45"/>
    </row>
    <row r="434" spans="2:6" ht="12.75">
      <c r="B434" s="45"/>
      <c r="C434" s="45"/>
      <c r="D434" s="370"/>
      <c r="E434" s="45"/>
      <c r="F434" s="45"/>
    </row>
    <row r="435" spans="2:6" ht="12.75">
      <c r="B435" s="45"/>
      <c r="C435" s="45"/>
      <c r="D435" s="370"/>
      <c r="E435" s="45"/>
      <c r="F435" s="45"/>
    </row>
    <row r="436" spans="2:6" ht="12.75">
      <c r="B436" s="45"/>
      <c r="C436" s="45"/>
      <c r="D436" s="370"/>
      <c r="E436" s="45"/>
      <c r="F436" s="45"/>
    </row>
    <row r="437" spans="2:6" ht="12.75">
      <c r="B437" s="45"/>
      <c r="C437" s="45"/>
      <c r="D437" s="370"/>
      <c r="E437" s="45"/>
      <c r="F437" s="45"/>
    </row>
    <row r="438" spans="2:6" ht="12.75">
      <c r="B438" s="45"/>
      <c r="C438" s="45"/>
      <c r="D438" s="370"/>
      <c r="E438" s="45"/>
      <c r="F438" s="45"/>
    </row>
    <row r="439" spans="2:6" ht="12.75">
      <c r="B439" s="45"/>
      <c r="C439" s="45"/>
      <c r="D439" s="370"/>
      <c r="E439" s="45"/>
      <c r="F439" s="45"/>
    </row>
    <row r="440" spans="2:6" ht="12.75">
      <c r="B440" s="45"/>
      <c r="C440" s="45"/>
      <c r="D440" s="370"/>
      <c r="E440" s="45"/>
      <c r="F440" s="45"/>
    </row>
    <row r="441" spans="2:6" ht="12.75">
      <c r="B441" s="45"/>
      <c r="C441" s="45"/>
      <c r="D441" s="370"/>
      <c r="E441" s="45"/>
      <c r="F441" s="45"/>
    </row>
    <row r="442" spans="2:6" ht="12.75">
      <c r="B442" s="45"/>
      <c r="C442" s="45"/>
      <c r="D442" s="370"/>
      <c r="E442" s="45"/>
      <c r="F442" s="45"/>
    </row>
    <row r="443" spans="2:6" ht="12.75">
      <c r="B443" s="45"/>
      <c r="C443" s="45"/>
      <c r="D443" s="370"/>
      <c r="E443" s="45"/>
      <c r="F443" s="45"/>
    </row>
    <row r="444" spans="2:6" ht="12.75">
      <c r="B444" s="45"/>
      <c r="C444" s="45"/>
      <c r="D444" s="370"/>
      <c r="E444" s="45"/>
      <c r="F444" s="45"/>
    </row>
    <row r="445" spans="2:6" ht="12.75">
      <c r="B445" s="45"/>
      <c r="C445" s="45"/>
      <c r="D445" s="370"/>
      <c r="E445" s="45"/>
      <c r="F445" s="45"/>
    </row>
    <row r="446" spans="2:6" ht="12.75">
      <c r="B446" s="45"/>
      <c r="C446" s="45"/>
      <c r="D446" s="370"/>
      <c r="E446" s="45"/>
      <c r="F446" s="45"/>
    </row>
    <row r="447" spans="2:6" ht="12.75">
      <c r="B447" s="45"/>
      <c r="C447" s="45"/>
      <c r="D447" s="370"/>
      <c r="E447" s="45"/>
      <c r="F447" s="45"/>
    </row>
    <row r="448" spans="2:6" ht="12.75">
      <c r="B448" s="45"/>
      <c r="C448" s="45"/>
      <c r="D448" s="370"/>
      <c r="E448" s="45"/>
      <c r="F448" s="45"/>
    </row>
    <row r="449" spans="2:6" ht="12.75">
      <c r="B449" s="45"/>
      <c r="C449" s="45"/>
      <c r="D449" s="370"/>
      <c r="E449" s="45"/>
      <c r="F449" s="45"/>
    </row>
    <row r="450" spans="2:6" ht="12.75">
      <c r="B450" s="45"/>
      <c r="C450" s="45"/>
      <c r="D450" s="370"/>
      <c r="E450" s="45"/>
      <c r="F450" s="45"/>
    </row>
    <row r="451" spans="2:6" ht="12.75">
      <c r="B451" s="45"/>
      <c r="C451" s="45"/>
      <c r="D451" s="370"/>
      <c r="E451" s="45"/>
      <c r="F451" s="45"/>
    </row>
    <row r="452" spans="2:6" ht="12.75">
      <c r="B452" s="45"/>
      <c r="C452" s="45"/>
      <c r="D452" s="370"/>
      <c r="E452" s="45"/>
      <c r="F452" s="45"/>
    </row>
    <row r="453" spans="2:6" ht="12.75">
      <c r="B453" s="45"/>
      <c r="C453" s="45"/>
      <c r="D453" s="370"/>
      <c r="E453" s="45"/>
      <c r="F453" s="45"/>
    </row>
    <row r="454" spans="2:6" ht="12.75">
      <c r="B454" s="45"/>
      <c r="C454" s="45"/>
      <c r="D454" s="370"/>
      <c r="E454" s="45"/>
      <c r="F454" s="45"/>
    </row>
    <row r="455" spans="2:6" ht="12.75">
      <c r="B455" s="45"/>
      <c r="C455" s="45"/>
      <c r="D455" s="370"/>
      <c r="E455" s="45"/>
      <c r="F455" s="45"/>
    </row>
    <row r="456" spans="2:6" ht="12.75">
      <c r="B456" s="45"/>
      <c r="C456" s="45"/>
      <c r="D456" s="370"/>
      <c r="E456" s="45"/>
      <c r="F456" s="45"/>
    </row>
    <row r="457" spans="2:6" ht="12.75">
      <c r="B457" s="45"/>
      <c r="C457" s="45"/>
      <c r="D457" s="370"/>
      <c r="E457" s="45"/>
      <c r="F457" s="45"/>
    </row>
    <row r="458" spans="2:6" ht="12.75">
      <c r="B458" s="45"/>
      <c r="C458" s="45"/>
      <c r="D458" s="370"/>
      <c r="E458" s="45"/>
      <c r="F458" s="45"/>
    </row>
    <row r="459" spans="2:6" ht="12.75">
      <c r="B459" s="45"/>
      <c r="C459" s="45"/>
      <c r="D459" s="370"/>
      <c r="E459" s="45"/>
      <c r="F459" s="45"/>
    </row>
    <row r="460" spans="2:6" ht="12.75">
      <c r="B460" s="45"/>
      <c r="C460" s="45"/>
      <c r="D460" s="370"/>
      <c r="E460" s="45"/>
      <c r="F460" s="45"/>
    </row>
    <row r="461" spans="2:6" ht="12.75">
      <c r="B461" s="45"/>
      <c r="C461" s="45"/>
      <c r="D461" s="370"/>
      <c r="E461" s="45"/>
      <c r="F461" s="45"/>
    </row>
    <row r="462" spans="2:6" ht="12.75">
      <c r="B462" s="45"/>
      <c r="C462" s="45"/>
      <c r="D462" s="370"/>
      <c r="E462" s="45"/>
      <c r="F462" s="45"/>
    </row>
    <row r="463" spans="2:6" ht="12.75">
      <c r="B463" s="45"/>
      <c r="C463" s="45"/>
      <c r="D463" s="370"/>
      <c r="E463" s="45"/>
      <c r="F463" s="45"/>
    </row>
    <row r="464" spans="2:6" ht="12.75">
      <c r="B464" s="45"/>
      <c r="C464" s="45"/>
      <c r="D464" s="370"/>
      <c r="E464" s="45"/>
      <c r="F464" s="45"/>
    </row>
    <row r="465" spans="2:6" ht="12.75">
      <c r="B465" s="45"/>
      <c r="C465" s="45"/>
      <c r="D465" s="370"/>
      <c r="E465" s="45"/>
      <c r="F465" s="45"/>
    </row>
    <row r="466" spans="2:6" ht="12.75">
      <c r="B466" s="45"/>
      <c r="C466" s="45"/>
      <c r="D466" s="370"/>
      <c r="E466" s="45"/>
      <c r="F466" s="45"/>
    </row>
    <row r="467" spans="2:6" ht="12.75">
      <c r="B467" s="45"/>
      <c r="C467" s="45"/>
      <c r="D467" s="370"/>
      <c r="E467" s="45"/>
      <c r="F467" s="45"/>
    </row>
    <row r="468" spans="2:6" ht="12.75">
      <c r="B468" s="45"/>
      <c r="C468" s="45"/>
      <c r="D468" s="370"/>
      <c r="E468" s="45"/>
      <c r="F468" s="45"/>
    </row>
    <row r="469" spans="2:6" ht="12.75">
      <c r="B469" s="45"/>
      <c r="C469" s="45"/>
      <c r="D469" s="370"/>
      <c r="E469" s="45"/>
      <c r="F469" s="45"/>
    </row>
    <row r="470" spans="2:6" ht="12.75">
      <c r="B470" s="45"/>
      <c r="C470" s="45"/>
      <c r="D470" s="370"/>
      <c r="E470" s="45"/>
      <c r="F470" s="45"/>
    </row>
    <row r="471" spans="2:6" ht="12.75">
      <c r="B471" s="45"/>
      <c r="C471" s="45"/>
      <c r="D471" s="370"/>
      <c r="E471" s="45"/>
      <c r="F471" s="45"/>
    </row>
    <row r="472" spans="2:6" ht="12.75">
      <c r="B472" s="45"/>
      <c r="C472" s="45"/>
      <c r="D472" s="370"/>
      <c r="E472" s="45"/>
      <c r="F472" s="45"/>
    </row>
    <row r="473" spans="2:6" ht="12.75">
      <c r="B473" s="45"/>
      <c r="C473" s="45"/>
      <c r="D473" s="370"/>
      <c r="E473" s="45"/>
      <c r="F473" s="45"/>
    </row>
    <row r="474" spans="2:6" ht="12.75">
      <c r="B474" s="45"/>
      <c r="C474" s="45"/>
      <c r="D474" s="370"/>
      <c r="E474" s="45"/>
      <c r="F474" s="45"/>
    </row>
    <row r="475" spans="2:6" ht="12.75">
      <c r="B475" s="45"/>
      <c r="C475" s="45"/>
      <c r="D475" s="370"/>
      <c r="E475" s="45"/>
      <c r="F475" s="45"/>
    </row>
    <row r="476" spans="2:6" ht="12.75">
      <c r="B476" s="45"/>
      <c r="C476" s="45"/>
      <c r="D476" s="370"/>
      <c r="E476" s="45"/>
      <c r="F476" s="45"/>
    </row>
    <row r="477" spans="2:6" ht="12.75">
      <c r="B477" s="45"/>
      <c r="C477" s="45"/>
      <c r="D477" s="370"/>
      <c r="E477" s="45"/>
      <c r="F477" s="45"/>
    </row>
    <row r="478" spans="2:6" ht="12.75">
      <c r="B478" s="45"/>
      <c r="C478" s="45"/>
      <c r="D478" s="370"/>
      <c r="E478" s="45"/>
      <c r="F478" s="45"/>
    </row>
    <row r="479" spans="2:6" ht="12.75">
      <c r="B479" s="45"/>
      <c r="C479" s="45"/>
      <c r="D479" s="370"/>
      <c r="E479" s="45"/>
      <c r="F479" s="45"/>
    </row>
    <row r="480" spans="2:6" ht="12.75">
      <c r="B480" s="45"/>
      <c r="C480" s="45"/>
      <c r="D480" s="370"/>
      <c r="E480" s="45"/>
      <c r="F480" s="45"/>
    </row>
    <row r="481" spans="2:6" ht="12.75">
      <c r="B481" s="45"/>
      <c r="C481" s="45"/>
      <c r="D481" s="370"/>
      <c r="E481" s="45"/>
      <c r="F481" s="45"/>
    </row>
    <row r="482" spans="2:6" ht="12.75">
      <c r="B482" s="45"/>
      <c r="C482" s="45"/>
      <c r="D482" s="370"/>
      <c r="E482" s="45"/>
      <c r="F482" s="45"/>
    </row>
    <row r="483" spans="2:6" ht="12.75">
      <c r="B483" s="45"/>
      <c r="C483" s="45"/>
      <c r="D483" s="370"/>
      <c r="E483" s="45"/>
      <c r="F483" s="45"/>
    </row>
    <row r="484" spans="2:6" ht="12.75">
      <c r="B484" s="45"/>
      <c r="C484" s="45"/>
      <c r="D484" s="370"/>
      <c r="E484" s="45"/>
      <c r="F484" s="45"/>
    </row>
    <row r="485" spans="2:6" ht="12.75">
      <c r="B485" s="45"/>
      <c r="C485" s="45"/>
      <c r="D485" s="370"/>
      <c r="E485" s="45"/>
      <c r="F485" s="45"/>
    </row>
    <row r="486" spans="2:6" ht="12.75">
      <c r="B486" s="45"/>
      <c r="C486" s="45"/>
      <c r="D486" s="370"/>
      <c r="E486" s="45"/>
      <c r="F486" s="45"/>
    </row>
    <row r="487" spans="2:6" ht="12.75">
      <c r="B487" s="45"/>
      <c r="C487" s="45"/>
      <c r="D487" s="370"/>
      <c r="E487" s="45"/>
      <c r="F487" s="45"/>
    </row>
    <row r="488" spans="2:6" ht="12.75">
      <c r="B488" s="45"/>
      <c r="C488" s="45"/>
      <c r="D488" s="370"/>
      <c r="E488" s="45"/>
      <c r="F488" s="45"/>
    </row>
    <row r="489" spans="2:6" ht="12.75">
      <c r="B489" s="45"/>
      <c r="C489" s="45"/>
      <c r="D489" s="370"/>
      <c r="E489" s="45"/>
      <c r="F489" s="45"/>
    </row>
    <row r="490" spans="2:6" ht="12.75">
      <c r="B490" s="45"/>
      <c r="C490" s="45"/>
      <c r="D490" s="370"/>
      <c r="E490" s="45"/>
      <c r="F490" s="45"/>
    </row>
    <row r="491" spans="2:6" ht="12.75">
      <c r="B491" s="45"/>
      <c r="C491" s="45"/>
      <c r="D491" s="370"/>
      <c r="E491" s="45"/>
      <c r="F491" s="45"/>
    </row>
    <row r="492" spans="2:6" ht="12.75">
      <c r="B492" s="45"/>
      <c r="C492" s="45"/>
      <c r="D492" s="370"/>
      <c r="E492" s="45"/>
      <c r="F492" s="45"/>
    </row>
    <row r="493" spans="2:6" ht="12.75">
      <c r="B493" s="45"/>
      <c r="C493" s="45"/>
      <c r="D493" s="370"/>
      <c r="E493" s="45"/>
      <c r="F493" s="45"/>
    </row>
    <row r="494" spans="2:6" ht="12.75">
      <c r="B494" s="45"/>
      <c r="C494" s="45"/>
      <c r="D494" s="370"/>
      <c r="E494" s="45"/>
      <c r="F494" s="45"/>
    </row>
    <row r="495" spans="2:6" ht="12.75">
      <c r="B495" s="45"/>
      <c r="C495" s="45"/>
      <c r="D495" s="370"/>
      <c r="E495" s="45"/>
      <c r="F495" s="45"/>
    </row>
    <row r="496" spans="2:6" ht="12.75">
      <c r="B496" s="45"/>
      <c r="C496" s="45"/>
      <c r="D496" s="370"/>
      <c r="E496" s="45"/>
      <c r="F496" s="45"/>
    </row>
    <row r="497" spans="2:6" ht="12.75">
      <c r="B497" s="45"/>
      <c r="C497" s="45"/>
      <c r="D497" s="370"/>
      <c r="E497" s="45"/>
      <c r="F497" s="45"/>
    </row>
    <row r="498" spans="2:6" ht="12.75">
      <c r="B498" s="45"/>
      <c r="C498" s="45"/>
      <c r="D498" s="370"/>
      <c r="E498" s="45"/>
      <c r="F498" s="45"/>
    </row>
    <row r="499" spans="2:6" ht="12.75">
      <c r="B499" s="45"/>
      <c r="C499" s="45"/>
      <c r="D499" s="370"/>
      <c r="E499" s="45"/>
      <c r="F499" s="45"/>
    </row>
    <row r="500" spans="2:6" ht="12.75">
      <c r="B500" s="45"/>
      <c r="C500" s="45"/>
      <c r="D500" s="370"/>
      <c r="E500" s="45"/>
      <c r="F500" s="45"/>
    </row>
    <row r="501" spans="2:6" ht="12.75">
      <c r="B501" s="45"/>
      <c r="C501" s="45"/>
      <c r="D501" s="370"/>
      <c r="E501" s="45"/>
      <c r="F501" s="45"/>
    </row>
    <row r="502" spans="2:6" ht="12.75">
      <c r="B502" s="45"/>
      <c r="C502" s="45"/>
      <c r="D502" s="370"/>
      <c r="E502" s="45"/>
      <c r="F502" s="45"/>
    </row>
    <row r="503" spans="2:6" ht="12.75">
      <c r="B503" s="45"/>
      <c r="C503" s="45"/>
      <c r="D503" s="370"/>
      <c r="E503" s="45"/>
      <c r="F503" s="45"/>
    </row>
    <row r="504" spans="2:6" ht="12.75">
      <c r="B504" s="45"/>
      <c r="C504" s="45"/>
      <c r="D504" s="370"/>
      <c r="E504" s="45"/>
      <c r="F504" s="45"/>
    </row>
    <row r="505" spans="2:6" ht="12.75">
      <c r="B505" s="45"/>
      <c r="C505" s="45"/>
      <c r="D505" s="370"/>
      <c r="E505" s="45"/>
      <c r="F505" s="45"/>
    </row>
    <row r="506" spans="2:6" ht="12.75">
      <c r="B506" s="45"/>
      <c r="C506" s="45"/>
      <c r="D506" s="370"/>
      <c r="E506" s="45"/>
      <c r="F506" s="45"/>
    </row>
    <row r="507" spans="2:6" ht="12.75">
      <c r="B507" s="45"/>
      <c r="C507" s="45"/>
      <c r="D507" s="370"/>
      <c r="E507" s="45"/>
      <c r="F507" s="45"/>
    </row>
    <row r="508" spans="2:6" ht="12.75">
      <c r="B508" s="45"/>
      <c r="C508" s="45"/>
      <c r="D508" s="370"/>
      <c r="E508" s="45"/>
      <c r="F508" s="45"/>
    </row>
    <row r="509" spans="2:6" ht="12.75">
      <c r="B509" s="45"/>
      <c r="C509" s="45"/>
      <c r="D509" s="370"/>
      <c r="E509" s="45"/>
      <c r="F509" s="45"/>
    </row>
    <row r="510" spans="2:6" ht="12.75">
      <c r="B510" s="45"/>
      <c r="C510" s="45"/>
      <c r="D510" s="370"/>
      <c r="E510" s="45"/>
      <c r="F510" s="45"/>
    </row>
    <row r="511" spans="2:6" ht="12.75">
      <c r="B511" s="45"/>
      <c r="C511" s="45"/>
      <c r="D511" s="370"/>
      <c r="E511" s="45"/>
      <c r="F511" s="45"/>
    </row>
    <row r="512" spans="2:6" ht="12.75">
      <c r="B512" s="45"/>
      <c r="C512" s="45"/>
      <c r="D512" s="370"/>
      <c r="E512" s="45"/>
      <c r="F512" s="45"/>
    </row>
    <row r="513" spans="2:6" ht="12.75">
      <c r="B513" s="45"/>
      <c r="C513" s="45"/>
      <c r="D513" s="370"/>
      <c r="E513" s="45"/>
      <c r="F513" s="45"/>
    </row>
    <row r="514" spans="2:6" ht="12.75">
      <c r="B514" s="45"/>
      <c r="C514" s="45"/>
      <c r="D514" s="370"/>
      <c r="E514" s="45"/>
      <c r="F514" s="45"/>
    </row>
    <row r="515" spans="2:6" ht="12.75">
      <c r="B515" s="45"/>
      <c r="C515" s="45"/>
      <c r="D515" s="370"/>
      <c r="E515" s="45"/>
      <c r="F515" s="45"/>
    </row>
    <row r="516" spans="2:6" ht="12.75">
      <c r="B516" s="45"/>
      <c r="C516" s="45"/>
      <c r="D516" s="370"/>
      <c r="E516" s="45"/>
      <c r="F516" s="45"/>
    </row>
    <row r="517" spans="2:6" ht="12.75">
      <c r="B517" s="45"/>
      <c r="C517" s="45"/>
      <c r="D517" s="370"/>
      <c r="E517" s="45"/>
      <c r="F517" s="45"/>
    </row>
    <row r="518" spans="2:6" ht="12.75">
      <c r="B518" s="45"/>
      <c r="C518" s="45"/>
      <c r="D518" s="370"/>
      <c r="E518" s="45"/>
      <c r="F518" s="45"/>
    </row>
    <row r="519" spans="2:6" ht="12.75">
      <c r="B519" s="45"/>
      <c r="C519" s="45"/>
      <c r="D519" s="370"/>
      <c r="E519" s="45"/>
      <c r="F519" s="45"/>
    </row>
    <row r="520" spans="2:6" ht="12.75">
      <c r="B520" s="45"/>
      <c r="C520" s="45"/>
      <c r="D520" s="370"/>
      <c r="E520" s="45"/>
      <c r="F520" s="45"/>
    </row>
    <row r="521" spans="2:6" ht="12.75">
      <c r="B521" s="45"/>
      <c r="C521" s="45"/>
      <c r="D521" s="370"/>
      <c r="E521" s="45"/>
      <c r="F521" s="45"/>
    </row>
    <row r="522" spans="2:6" ht="12.75">
      <c r="B522" s="45"/>
      <c r="C522" s="45"/>
      <c r="D522" s="370"/>
      <c r="E522" s="45"/>
      <c r="F522" s="45"/>
    </row>
    <row r="523" spans="2:6" ht="12.75">
      <c r="B523" s="45"/>
      <c r="C523" s="45"/>
      <c r="D523" s="370"/>
      <c r="E523" s="45"/>
      <c r="F523" s="45"/>
    </row>
    <row r="524" spans="2:6" ht="12.75">
      <c r="B524" s="45"/>
      <c r="C524" s="45"/>
      <c r="D524" s="370"/>
      <c r="E524" s="45"/>
      <c r="F524" s="45"/>
    </row>
    <row r="525" spans="2:6" ht="12.75">
      <c r="B525" s="45"/>
      <c r="C525" s="45"/>
      <c r="D525" s="370"/>
      <c r="E525" s="45"/>
      <c r="F525" s="45"/>
    </row>
    <row r="526" spans="2:6" ht="12.75">
      <c r="B526" s="45"/>
      <c r="C526" s="45"/>
      <c r="D526" s="370"/>
      <c r="E526" s="45"/>
      <c r="F526" s="45"/>
    </row>
    <row r="527" spans="2:6" ht="12.75">
      <c r="B527" s="45"/>
      <c r="C527" s="45"/>
      <c r="D527" s="370"/>
      <c r="E527" s="45"/>
      <c r="F527" s="45"/>
    </row>
    <row r="528" spans="2:6" ht="12.75">
      <c r="B528" s="45"/>
      <c r="C528" s="45"/>
      <c r="D528" s="370"/>
      <c r="E528" s="45"/>
      <c r="F528" s="45"/>
    </row>
    <row r="529" spans="2:6" ht="12.75">
      <c r="B529" s="45"/>
      <c r="C529" s="45"/>
      <c r="D529" s="370"/>
      <c r="E529" s="45"/>
      <c r="F529" s="45"/>
    </row>
    <row r="530" spans="2:6" ht="12.75">
      <c r="B530" s="45"/>
      <c r="C530" s="45"/>
      <c r="D530" s="370"/>
      <c r="E530" s="45"/>
      <c r="F530" s="45"/>
    </row>
    <row r="531" spans="2:6" ht="12.75">
      <c r="B531" s="45"/>
      <c r="C531" s="45"/>
      <c r="D531" s="370"/>
      <c r="E531" s="45"/>
      <c r="F531" s="45"/>
    </row>
    <row r="532" spans="2:6" ht="12.75">
      <c r="B532" s="45"/>
      <c r="C532" s="45"/>
      <c r="D532" s="370"/>
      <c r="E532" s="45"/>
      <c r="F532" s="45"/>
    </row>
    <row r="533" spans="2:6" ht="12.75">
      <c r="B533" s="45"/>
      <c r="C533" s="45"/>
      <c r="D533" s="370"/>
      <c r="E533" s="45"/>
      <c r="F533" s="45"/>
    </row>
    <row r="534" spans="2:6" ht="12.75">
      <c r="B534" s="45"/>
      <c r="C534" s="45"/>
      <c r="D534" s="370"/>
      <c r="E534" s="45"/>
      <c r="F534" s="45"/>
    </row>
    <row r="535" spans="2:6" ht="12.75">
      <c r="B535" s="45"/>
      <c r="C535" s="45"/>
      <c r="D535" s="370"/>
      <c r="E535" s="45"/>
      <c r="F535" s="45"/>
    </row>
    <row r="536" spans="2:6" ht="12.75">
      <c r="B536" s="45"/>
      <c r="C536" s="45"/>
      <c r="D536" s="370"/>
      <c r="E536" s="45"/>
      <c r="F536" s="45"/>
    </row>
    <row r="537" spans="2:6" ht="12.75">
      <c r="B537" s="45"/>
      <c r="C537" s="45"/>
      <c r="D537" s="370"/>
      <c r="E537" s="45"/>
      <c r="F537" s="45"/>
    </row>
    <row r="538" spans="2:6" ht="12.75">
      <c r="B538" s="45"/>
      <c r="C538" s="45"/>
      <c r="D538" s="370"/>
      <c r="E538" s="45"/>
      <c r="F538" s="45"/>
    </row>
    <row r="539" spans="2:6" ht="12.75">
      <c r="B539" s="45"/>
      <c r="C539" s="45"/>
      <c r="D539" s="370"/>
      <c r="E539" s="45"/>
      <c r="F539" s="45"/>
    </row>
    <row r="540" spans="2:6" ht="12.75">
      <c r="B540" s="45"/>
      <c r="C540" s="45"/>
      <c r="D540" s="370"/>
      <c r="E540" s="45"/>
      <c r="F540" s="45"/>
    </row>
    <row r="541" spans="2:6" ht="12.75">
      <c r="B541" s="45"/>
      <c r="C541" s="45"/>
      <c r="D541" s="370"/>
      <c r="E541" s="45"/>
      <c r="F541" s="45"/>
    </row>
    <row r="542" spans="2:6" ht="12.75">
      <c r="B542" s="45"/>
      <c r="C542" s="45"/>
      <c r="D542" s="370"/>
      <c r="E542" s="45"/>
      <c r="F542" s="45"/>
    </row>
    <row r="543" spans="2:6" ht="12.75">
      <c r="B543" s="45"/>
      <c r="C543" s="45"/>
      <c r="D543" s="370"/>
      <c r="E543" s="45"/>
      <c r="F543" s="45"/>
    </row>
    <row r="544" spans="2:6" ht="12.75">
      <c r="B544" s="45"/>
      <c r="C544" s="45"/>
      <c r="D544" s="370"/>
      <c r="E544" s="45"/>
      <c r="F544" s="45"/>
    </row>
    <row r="545" spans="2:6" ht="12.75">
      <c r="B545" s="45"/>
      <c r="C545" s="45"/>
      <c r="D545" s="370"/>
      <c r="E545" s="45"/>
      <c r="F545" s="45"/>
    </row>
    <row r="546" spans="2:6" ht="12.75">
      <c r="B546" s="45"/>
      <c r="C546" s="45"/>
      <c r="D546" s="370"/>
      <c r="E546" s="45"/>
      <c r="F546" s="45"/>
    </row>
    <row r="547" spans="2:6" ht="12.75">
      <c r="B547" s="45"/>
      <c r="C547" s="45"/>
      <c r="D547" s="370"/>
      <c r="E547" s="45"/>
      <c r="F547" s="45"/>
    </row>
    <row r="548" spans="2:6" ht="12.75">
      <c r="B548" s="45"/>
      <c r="C548" s="45"/>
      <c r="D548" s="370"/>
      <c r="E548" s="45"/>
      <c r="F548" s="45"/>
    </row>
    <row r="549" spans="2:6" ht="12.75">
      <c r="B549" s="45"/>
      <c r="C549" s="45"/>
      <c r="D549" s="370"/>
      <c r="E549" s="45"/>
      <c r="F549" s="45"/>
    </row>
    <row r="550" spans="2:6" ht="12.75">
      <c r="B550" s="45"/>
      <c r="C550" s="45"/>
      <c r="D550" s="370"/>
      <c r="E550" s="45"/>
      <c r="F550" s="45"/>
    </row>
    <row r="551" spans="2:6" ht="12.75">
      <c r="B551" s="45"/>
      <c r="C551" s="45"/>
      <c r="D551" s="370"/>
      <c r="E551" s="45"/>
      <c r="F551" s="45"/>
    </row>
    <row r="552" spans="2:6" ht="12.75">
      <c r="B552" s="45"/>
      <c r="C552" s="45"/>
      <c r="D552" s="370"/>
      <c r="E552" s="45"/>
      <c r="F552" s="45"/>
    </row>
    <row r="553" spans="2:6" ht="12.75">
      <c r="B553" s="45"/>
      <c r="C553" s="45"/>
      <c r="D553" s="370"/>
      <c r="E553" s="45"/>
      <c r="F553" s="45"/>
    </row>
    <row r="554" spans="2:6" ht="12.75">
      <c r="B554" s="45"/>
      <c r="C554" s="45"/>
      <c r="D554" s="370"/>
      <c r="E554" s="45"/>
      <c r="F554" s="45"/>
    </row>
    <row r="555" spans="2:6" ht="12.75">
      <c r="B555" s="45"/>
      <c r="C555" s="45"/>
      <c r="D555" s="370"/>
      <c r="E555" s="45"/>
      <c r="F555" s="45"/>
    </row>
    <row r="556" spans="2:6" ht="12.75">
      <c r="B556" s="45"/>
      <c r="C556" s="45"/>
      <c r="D556" s="370"/>
      <c r="E556" s="45"/>
      <c r="F556" s="45"/>
    </row>
    <row r="557" spans="2:6" ht="12.75">
      <c r="B557" s="45"/>
      <c r="C557" s="45"/>
      <c r="D557" s="370"/>
      <c r="E557" s="45"/>
      <c r="F557" s="45"/>
    </row>
    <row r="558" spans="2:6" ht="12.75">
      <c r="B558" s="45"/>
      <c r="C558" s="45"/>
      <c r="D558" s="370"/>
      <c r="E558" s="45"/>
      <c r="F558" s="45"/>
    </row>
    <row r="559" spans="2:6" ht="12.75">
      <c r="B559" s="45"/>
      <c r="C559" s="45"/>
      <c r="D559" s="370"/>
      <c r="E559" s="45"/>
      <c r="F559" s="45"/>
    </row>
    <row r="560" spans="2:6" ht="12.75">
      <c r="B560" s="45"/>
      <c r="C560" s="45"/>
      <c r="D560" s="370"/>
      <c r="E560" s="45"/>
      <c r="F560" s="45"/>
    </row>
    <row r="561" spans="2:6" ht="12.75">
      <c r="B561" s="45"/>
      <c r="C561" s="45"/>
      <c r="D561" s="370"/>
      <c r="E561" s="45"/>
      <c r="F561" s="45"/>
    </row>
    <row r="562" spans="2:6" ht="12.75">
      <c r="B562" s="45"/>
      <c r="C562" s="45"/>
      <c r="D562" s="370"/>
      <c r="E562" s="45"/>
      <c r="F562" s="45"/>
    </row>
    <row r="563" spans="2:6" ht="12.75">
      <c r="B563" s="45"/>
      <c r="C563" s="45"/>
      <c r="D563" s="370"/>
      <c r="E563" s="45"/>
      <c r="F563" s="45"/>
    </row>
    <row r="564" spans="2:6" ht="12.75">
      <c r="B564" s="45"/>
      <c r="C564" s="45"/>
      <c r="D564" s="370"/>
      <c r="E564" s="45"/>
      <c r="F564" s="45"/>
    </row>
    <row r="565" spans="2:6" ht="12.75">
      <c r="B565" s="45"/>
      <c r="C565" s="45"/>
      <c r="D565" s="370"/>
      <c r="E565" s="45"/>
      <c r="F565" s="45"/>
    </row>
    <row r="566" spans="2:6" ht="12.75">
      <c r="B566" s="45"/>
      <c r="C566" s="45"/>
      <c r="D566" s="370"/>
      <c r="E566" s="45"/>
      <c r="F566" s="45"/>
    </row>
    <row r="567" spans="2:6" ht="12.75">
      <c r="B567" s="45"/>
      <c r="C567" s="45"/>
      <c r="D567" s="370"/>
      <c r="E567" s="45"/>
      <c r="F567" s="45"/>
    </row>
    <row r="568" spans="2:6" ht="12.75">
      <c r="B568" s="45"/>
      <c r="C568" s="45"/>
      <c r="D568" s="370"/>
      <c r="E568" s="45"/>
      <c r="F568" s="45"/>
    </row>
    <row r="569" spans="2:6" ht="12.75">
      <c r="B569" s="45"/>
      <c r="C569" s="45"/>
      <c r="D569" s="370"/>
      <c r="E569" s="45"/>
      <c r="F569" s="45"/>
    </row>
    <row r="570" spans="2:6" ht="12.75">
      <c r="B570" s="45"/>
      <c r="C570" s="45"/>
      <c r="D570" s="370"/>
      <c r="E570" s="45"/>
      <c r="F570" s="45"/>
    </row>
    <row r="571" spans="2:6" ht="12.75">
      <c r="B571" s="45"/>
      <c r="C571" s="45"/>
      <c r="D571" s="370"/>
      <c r="E571" s="45"/>
      <c r="F571" s="45"/>
    </row>
    <row r="572" spans="2:6" ht="12.75">
      <c r="B572" s="45"/>
      <c r="C572" s="45"/>
      <c r="D572" s="370"/>
      <c r="E572" s="45"/>
      <c r="F572" s="45"/>
    </row>
    <row r="573" spans="2:6" ht="12.75">
      <c r="B573" s="45"/>
      <c r="C573" s="45"/>
      <c r="D573" s="370"/>
      <c r="E573" s="45"/>
      <c r="F573" s="45"/>
    </row>
    <row r="574" spans="2:6" ht="12.75">
      <c r="B574" s="45"/>
      <c r="C574" s="45"/>
      <c r="D574" s="370"/>
      <c r="E574" s="45"/>
      <c r="F574" s="45"/>
    </row>
    <row r="575" spans="2:6" ht="12.75">
      <c r="B575" s="45"/>
      <c r="C575" s="45"/>
      <c r="D575" s="370"/>
      <c r="E575" s="45"/>
      <c r="F575" s="45"/>
    </row>
    <row r="576" spans="2:6" ht="12.75">
      <c r="B576" s="45"/>
      <c r="C576" s="45"/>
      <c r="D576" s="370"/>
      <c r="E576" s="45"/>
      <c r="F576" s="45"/>
    </row>
    <row r="577" spans="2:6" ht="12.75">
      <c r="B577" s="45"/>
      <c r="C577" s="45"/>
      <c r="D577" s="370"/>
      <c r="E577" s="45"/>
      <c r="F577" s="45"/>
    </row>
    <row r="578" spans="2:6" ht="12.75">
      <c r="B578" s="45"/>
      <c r="C578" s="45"/>
      <c r="D578" s="370"/>
      <c r="E578" s="45"/>
      <c r="F578" s="45"/>
    </row>
    <row r="579" spans="2:6" ht="12.75">
      <c r="B579" s="45"/>
      <c r="C579" s="45"/>
      <c r="D579" s="370"/>
      <c r="E579" s="45"/>
      <c r="F579" s="45"/>
    </row>
    <row r="580" spans="2:6" ht="12.75">
      <c r="B580" s="45"/>
      <c r="C580" s="45"/>
      <c r="D580" s="370"/>
      <c r="E580" s="45"/>
      <c r="F580" s="45"/>
    </row>
    <row r="581" spans="2:6" ht="12.75">
      <c r="B581" s="45"/>
      <c r="C581" s="45"/>
      <c r="D581" s="370"/>
      <c r="E581" s="45"/>
      <c r="F581" s="45"/>
    </row>
    <row r="582" spans="2:6" ht="12.75">
      <c r="B582" s="45"/>
      <c r="C582" s="45"/>
      <c r="D582" s="370"/>
      <c r="E582" s="45"/>
      <c r="F582" s="45"/>
    </row>
    <row r="583" spans="2:6" ht="12.75">
      <c r="B583" s="45"/>
      <c r="C583" s="45"/>
      <c r="D583" s="370"/>
      <c r="E583" s="45"/>
      <c r="F583" s="45"/>
    </row>
    <row r="584" spans="2:6" ht="12.75">
      <c r="B584" s="45"/>
      <c r="C584" s="45"/>
      <c r="D584" s="370"/>
      <c r="E584" s="45"/>
      <c r="F584" s="45"/>
    </row>
    <row r="585" spans="2:6" ht="12.75">
      <c r="B585" s="45"/>
      <c r="C585" s="45"/>
      <c r="D585" s="370"/>
      <c r="E585" s="45"/>
      <c r="F585" s="45"/>
    </row>
    <row r="586" spans="2:6" ht="12.75">
      <c r="B586" s="45"/>
      <c r="C586" s="45"/>
      <c r="D586" s="370"/>
      <c r="E586" s="45"/>
      <c r="F586" s="45"/>
    </row>
    <row r="587" spans="2:6" ht="12.75">
      <c r="B587" s="45"/>
      <c r="C587" s="45"/>
      <c r="D587" s="370"/>
      <c r="E587" s="45"/>
      <c r="F587" s="45"/>
    </row>
    <row r="588" spans="2:6" ht="12.75">
      <c r="B588" s="45"/>
      <c r="C588" s="45"/>
      <c r="D588" s="370"/>
      <c r="E588" s="45"/>
      <c r="F588" s="45"/>
    </row>
    <row r="589" spans="2:6" ht="12.75">
      <c r="B589" s="45"/>
      <c r="C589" s="45"/>
      <c r="D589" s="370"/>
      <c r="E589" s="45"/>
      <c r="F589" s="45"/>
    </row>
    <row r="590" spans="2:6" ht="12.75">
      <c r="B590" s="45"/>
      <c r="C590" s="45"/>
      <c r="D590" s="370"/>
      <c r="E590" s="45"/>
      <c r="F590" s="45"/>
    </row>
    <row r="591" spans="2:6" ht="12.75">
      <c r="B591" s="45"/>
      <c r="C591" s="45"/>
      <c r="D591" s="370"/>
      <c r="E591" s="45"/>
      <c r="F591" s="45"/>
    </row>
    <row r="592" spans="2:6" ht="12.75">
      <c r="B592" s="45"/>
      <c r="C592" s="45"/>
      <c r="D592" s="370"/>
      <c r="E592" s="45"/>
      <c r="F592" s="45"/>
    </row>
    <row r="593" spans="2:6" ht="12.75">
      <c r="B593" s="45"/>
      <c r="C593" s="45"/>
      <c r="D593" s="370"/>
      <c r="E593" s="45"/>
      <c r="F593" s="45"/>
    </row>
    <row r="594" spans="2:6" ht="12.75">
      <c r="B594" s="45"/>
      <c r="C594" s="45"/>
      <c r="D594" s="370"/>
      <c r="E594" s="45"/>
      <c r="F594" s="45"/>
    </row>
    <row r="595" spans="2:6" ht="12.75">
      <c r="B595" s="45"/>
      <c r="C595" s="45"/>
      <c r="D595" s="370"/>
      <c r="E595" s="45"/>
      <c r="F595" s="45"/>
    </row>
    <row r="596" spans="2:6" ht="12.75">
      <c r="B596" s="45"/>
      <c r="C596" s="45"/>
      <c r="D596" s="370"/>
      <c r="E596" s="45"/>
      <c r="F596" s="45"/>
    </row>
    <row r="597" spans="2:6" ht="12.75">
      <c r="B597" s="45"/>
      <c r="C597" s="45"/>
      <c r="D597" s="370"/>
      <c r="E597" s="45"/>
      <c r="F597" s="45"/>
    </row>
    <row r="598" spans="2:6" ht="12.75">
      <c r="B598" s="45"/>
      <c r="C598" s="45"/>
      <c r="D598" s="370"/>
      <c r="E598" s="45"/>
      <c r="F598" s="45"/>
    </row>
    <row r="599" spans="2:6" ht="12.75">
      <c r="B599" s="45"/>
      <c r="C599" s="45"/>
      <c r="D599" s="370"/>
      <c r="E599" s="45"/>
      <c r="F599" s="45"/>
    </row>
    <row r="600" spans="2:6" ht="12.75">
      <c r="B600" s="45"/>
      <c r="C600" s="45"/>
      <c r="D600" s="370"/>
      <c r="E600" s="45"/>
      <c r="F600" s="45"/>
    </row>
    <row r="601" spans="2:6" ht="12.75">
      <c r="B601" s="45"/>
      <c r="C601" s="45"/>
      <c r="D601" s="370"/>
      <c r="E601" s="45"/>
      <c r="F601" s="45"/>
    </row>
    <row r="602" spans="2:6" ht="12.75">
      <c r="B602" s="45"/>
      <c r="C602" s="45"/>
      <c r="D602" s="370"/>
      <c r="E602" s="45"/>
      <c r="F602" s="45"/>
    </row>
    <row r="603" spans="2:6" ht="12.75">
      <c r="B603" s="45"/>
      <c r="C603" s="45"/>
      <c r="D603" s="370"/>
      <c r="E603" s="45"/>
      <c r="F603" s="45"/>
    </row>
    <row r="604" spans="2:6" ht="12.75">
      <c r="B604" s="45"/>
      <c r="C604" s="45"/>
      <c r="D604" s="370"/>
      <c r="E604" s="45"/>
      <c r="F604" s="45"/>
    </row>
    <row r="605" spans="2:6" ht="12.75">
      <c r="B605" s="45"/>
      <c r="C605" s="45"/>
      <c r="D605" s="370"/>
      <c r="E605" s="45"/>
      <c r="F605" s="45"/>
    </row>
    <row r="606" spans="2:6" ht="12.75">
      <c r="B606" s="45"/>
      <c r="C606" s="45"/>
      <c r="D606" s="370"/>
      <c r="E606" s="45"/>
      <c r="F606" s="45"/>
    </row>
    <row r="607" spans="2:6" ht="12.75">
      <c r="B607" s="45"/>
      <c r="C607" s="45"/>
      <c r="D607" s="370"/>
      <c r="E607" s="45"/>
      <c r="F607" s="45"/>
    </row>
    <row r="608" spans="2:6" ht="12.75">
      <c r="B608" s="45"/>
      <c r="C608" s="45"/>
      <c r="D608" s="370"/>
      <c r="E608" s="45"/>
      <c r="F608" s="45"/>
    </row>
    <row r="609" spans="2:6" ht="12.75">
      <c r="B609" s="45"/>
      <c r="C609" s="45"/>
      <c r="D609" s="370"/>
      <c r="E609" s="45"/>
      <c r="F609" s="45"/>
    </row>
    <row r="610" spans="2:6" ht="12.75">
      <c r="B610" s="45"/>
      <c r="C610" s="45"/>
      <c r="D610" s="370"/>
      <c r="E610" s="45"/>
      <c r="F610" s="45"/>
    </row>
    <row r="611" spans="2:6" ht="12.75">
      <c r="B611" s="45"/>
      <c r="C611" s="45"/>
      <c r="D611" s="370"/>
      <c r="E611" s="45"/>
      <c r="F611" s="45"/>
    </row>
    <row r="612" spans="2:6" ht="12.75">
      <c r="B612" s="45"/>
      <c r="C612" s="45"/>
      <c r="D612" s="370"/>
      <c r="E612" s="45"/>
      <c r="F612" s="45"/>
    </row>
    <row r="613" spans="2:6" ht="12.75">
      <c r="B613" s="45"/>
      <c r="C613" s="45"/>
      <c r="D613" s="370"/>
      <c r="E613" s="45"/>
      <c r="F613" s="45"/>
    </row>
    <row r="614" spans="2:6" ht="12.75">
      <c r="B614" s="45"/>
      <c r="C614" s="45"/>
      <c r="D614" s="370"/>
      <c r="E614" s="45"/>
      <c r="F614" s="45"/>
    </row>
    <row r="615" spans="2:6" ht="12.75">
      <c r="B615" s="45"/>
      <c r="C615" s="45"/>
      <c r="D615" s="370"/>
      <c r="E615" s="45"/>
      <c r="F615" s="45"/>
    </row>
    <row r="616" spans="2:6" ht="12.75">
      <c r="B616" s="45"/>
      <c r="C616" s="45"/>
      <c r="D616" s="370"/>
      <c r="E616" s="45"/>
      <c r="F616" s="45"/>
    </row>
    <row r="617" spans="2:6" ht="12.75">
      <c r="B617" s="45"/>
      <c r="C617" s="45"/>
      <c r="D617" s="370"/>
      <c r="E617" s="45"/>
      <c r="F617" s="45"/>
    </row>
    <row r="618" spans="2:6" ht="12.75">
      <c r="B618" s="45"/>
      <c r="C618" s="45"/>
      <c r="D618" s="370"/>
      <c r="E618" s="45"/>
      <c r="F618" s="45"/>
    </row>
    <row r="619" spans="2:6" ht="12.75">
      <c r="B619" s="45"/>
      <c r="C619" s="45"/>
      <c r="D619" s="370"/>
      <c r="E619" s="45"/>
      <c r="F619" s="45"/>
    </row>
    <row r="620" spans="2:6" ht="12.75">
      <c r="B620" s="45"/>
      <c r="C620" s="45"/>
      <c r="D620" s="370"/>
      <c r="E620" s="45"/>
      <c r="F620" s="45"/>
    </row>
    <row r="621" spans="2:6" ht="12.75">
      <c r="B621" s="45"/>
      <c r="C621" s="45"/>
      <c r="D621" s="370"/>
      <c r="E621" s="45"/>
      <c r="F621" s="45"/>
    </row>
    <row r="622" spans="2:6" ht="12.75">
      <c r="B622" s="45"/>
      <c r="C622" s="45"/>
      <c r="D622" s="370"/>
      <c r="E622" s="45"/>
      <c r="F622" s="45"/>
    </row>
    <row r="623" spans="2:6" ht="12.75">
      <c r="B623" s="45"/>
      <c r="C623" s="45"/>
      <c r="D623" s="370"/>
      <c r="E623" s="45"/>
      <c r="F623" s="45"/>
    </row>
    <row r="624" spans="2:6" ht="12.75">
      <c r="B624" s="45"/>
      <c r="C624" s="45"/>
      <c r="D624" s="370"/>
      <c r="E624" s="45"/>
      <c r="F624" s="45"/>
    </row>
    <row r="625" spans="2:6" ht="12.75">
      <c r="B625" s="45"/>
      <c r="C625" s="45"/>
      <c r="D625" s="370"/>
      <c r="E625" s="45"/>
      <c r="F625" s="45"/>
    </row>
    <row r="626" spans="2:6" ht="12.75">
      <c r="B626" s="45"/>
      <c r="C626" s="45"/>
      <c r="D626" s="370"/>
      <c r="E626" s="45"/>
      <c r="F626" s="45"/>
    </row>
    <row r="627" spans="2:6" ht="12.75">
      <c r="B627" s="45"/>
      <c r="C627" s="45"/>
      <c r="D627" s="370"/>
      <c r="E627" s="45"/>
      <c r="F627" s="45"/>
    </row>
    <row r="628" spans="2:6" ht="12.75">
      <c r="B628" s="45"/>
      <c r="C628" s="45"/>
      <c r="D628" s="370"/>
      <c r="E628" s="45"/>
      <c r="F628" s="45"/>
    </row>
    <row r="629" spans="2:6" ht="12.75">
      <c r="B629" s="45"/>
      <c r="C629" s="45"/>
      <c r="D629" s="370"/>
      <c r="E629" s="45"/>
      <c r="F629" s="45"/>
    </row>
    <row r="630" spans="2:6" ht="12.75">
      <c r="B630" s="45"/>
      <c r="C630" s="45"/>
      <c r="D630" s="370"/>
      <c r="E630" s="45"/>
      <c r="F630" s="45"/>
    </row>
    <row r="631" spans="2:6" ht="12.75">
      <c r="B631" s="45"/>
      <c r="C631" s="45"/>
      <c r="D631" s="370"/>
      <c r="E631" s="45"/>
      <c r="F631" s="45"/>
    </row>
    <row r="632" spans="2:6" ht="12.75">
      <c r="B632" s="45"/>
      <c r="C632" s="45"/>
      <c r="D632" s="370"/>
      <c r="E632" s="45"/>
      <c r="F632" s="45"/>
    </row>
    <row r="633" spans="2:6" ht="12.75">
      <c r="B633" s="45"/>
      <c r="C633" s="45"/>
      <c r="D633" s="370"/>
      <c r="E633" s="45"/>
      <c r="F633" s="45"/>
    </row>
    <row r="634" spans="2:6" ht="12.75">
      <c r="B634" s="45"/>
      <c r="C634" s="45"/>
      <c r="D634" s="370"/>
      <c r="E634" s="45"/>
      <c r="F634" s="45"/>
    </row>
    <row r="635" spans="2:6" ht="12.75">
      <c r="B635" s="45"/>
      <c r="C635" s="45"/>
      <c r="D635" s="370"/>
      <c r="E635" s="45"/>
      <c r="F635" s="45"/>
    </row>
    <row r="636" spans="2:6" ht="12.75">
      <c r="B636" s="45"/>
      <c r="C636" s="45"/>
      <c r="D636" s="370"/>
      <c r="E636" s="45"/>
      <c r="F636" s="45"/>
    </row>
    <row r="637" spans="2:6" ht="12.75">
      <c r="B637" s="45"/>
      <c r="C637" s="45"/>
      <c r="D637" s="370"/>
      <c r="E637" s="45"/>
      <c r="F637" s="45"/>
    </row>
    <row r="638" spans="2:6" ht="12.75">
      <c r="B638" s="45"/>
      <c r="C638" s="45"/>
      <c r="D638" s="370"/>
      <c r="E638" s="45"/>
      <c r="F638" s="45"/>
    </row>
    <row r="639" spans="2:6" ht="12.75">
      <c r="B639" s="45"/>
      <c r="C639" s="45"/>
      <c r="D639" s="370"/>
      <c r="E639" s="45"/>
      <c r="F639" s="45"/>
    </row>
    <row r="640" spans="2:6" ht="12.75">
      <c r="B640" s="45"/>
      <c r="C640" s="45"/>
      <c r="D640" s="370"/>
      <c r="E640" s="45"/>
      <c r="F640" s="45"/>
    </row>
    <row r="641" spans="2:6" ht="12.75">
      <c r="B641" s="45"/>
      <c r="C641" s="45"/>
      <c r="D641" s="370"/>
      <c r="E641" s="45"/>
      <c r="F641" s="45"/>
    </row>
    <row r="642" spans="2:6" ht="12.75">
      <c r="B642" s="45"/>
      <c r="C642" s="45"/>
      <c r="D642" s="370"/>
      <c r="E642" s="45"/>
      <c r="F642" s="45"/>
    </row>
    <row r="643" spans="2:6" ht="12.75">
      <c r="B643" s="45"/>
      <c r="C643" s="45"/>
      <c r="D643" s="370"/>
      <c r="E643" s="45"/>
      <c r="F643" s="45"/>
    </row>
    <row r="644" spans="2:6" ht="12.75">
      <c r="B644" s="45"/>
      <c r="C644" s="45"/>
      <c r="D644" s="370"/>
      <c r="E644" s="45"/>
      <c r="F644" s="45"/>
    </row>
    <row r="645" spans="2:6" ht="12.75">
      <c r="B645" s="45"/>
      <c r="C645" s="45"/>
      <c r="D645" s="370"/>
      <c r="E645" s="45"/>
      <c r="F645" s="45"/>
    </row>
    <row r="646" spans="2:6" ht="12.75">
      <c r="B646" s="45"/>
      <c r="C646" s="45"/>
      <c r="D646" s="370"/>
      <c r="E646" s="45"/>
      <c r="F646" s="45"/>
    </row>
    <row r="647" spans="2:6" ht="12.75">
      <c r="B647" s="45"/>
      <c r="C647" s="45"/>
      <c r="D647" s="370"/>
      <c r="E647" s="45"/>
      <c r="F647" s="45"/>
    </row>
    <row r="648" spans="2:6" ht="12.75">
      <c r="B648" s="45"/>
      <c r="C648" s="45"/>
      <c r="D648" s="370"/>
      <c r="E648" s="45"/>
      <c r="F648" s="45"/>
    </row>
    <row r="649" spans="2:6" ht="12.75">
      <c r="B649" s="45"/>
      <c r="C649" s="45"/>
      <c r="D649" s="370"/>
      <c r="E649" s="45"/>
      <c r="F649" s="45"/>
    </row>
    <row r="650" spans="2:6" ht="12.75">
      <c r="B650" s="45"/>
      <c r="C650" s="45"/>
      <c r="D650" s="370"/>
      <c r="E650" s="45"/>
      <c r="F650" s="45"/>
    </row>
    <row r="651" spans="2:6" ht="12.75">
      <c r="B651" s="45"/>
      <c r="C651" s="45"/>
      <c r="D651" s="370"/>
      <c r="E651" s="45"/>
      <c r="F651" s="45"/>
    </row>
    <row r="652" spans="2:6" ht="12.75">
      <c r="B652" s="45"/>
      <c r="C652" s="45"/>
      <c r="D652" s="370"/>
      <c r="E652" s="45"/>
      <c r="F652" s="45"/>
    </row>
    <row r="653" spans="2:6" ht="12.75">
      <c r="B653" s="45"/>
      <c r="C653" s="45"/>
      <c r="D653" s="370"/>
      <c r="E653" s="45"/>
      <c r="F653" s="45"/>
    </row>
    <row r="654" spans="2:6" ht="12.75">
      <c r="B654" s="45"/>
      <c r="C654" s="45"/>
      <c r="D654" s="370"/>
      <c r="E654" s="45"/>
      <c r="F654" s="45"/>
    </row>
    <row r="655" spans="2:6" ht="12.75">
      <c r="B655" s="45"/>
      <c r="C655" s="45"/>
      <c r="D655" s="370"/>
      <c r="E655" s="45"/>
      <c r="F655" s="45"/>
    </row>
    <row r="656" spans="2:6" ht="12.75">
      <c r="B656" s="45"/>
      <c r="C656" s="45"/>
      <c r="D656" s="370"/>
      <c r="E656" s="45"/>
      <c r="F656" s="45"/>
    </row>
    <row r="657" spans="2:6" ht="12.75">
      <c r="B657" s="45"/>
      <c r="C657" s="45"/>
      <c r="D657" s="370"/>
      <c r="E657" s="45"/>
      <c r="F657" s="45"/>
    </row>
    <row r="658" spans="2:6" ht="12.75">
      <c r="B658" s="45"/>
      <c r="C658" s="45"/>
      <c r="D658" s="370"/>
      <c r="E658" s="45"/>
      <c r="F658" s="45"/>
    </row>
    <row r="659" spans="2:6" ht="12.75">
      <c r="B659" s="45"/>
      <c r="C659" s="45"/>
      <c r="D659" s="370"/>
      <c r="E659" s="45"/>
      <c r="F659" s="45"/>
    </row>
    <row r="660" spans="2:6" ht="12.75">
      <c r="B660" s="45"/>
      <c r="C660" s="45"/>
      <c r="D660" s="370"/>
      <c r="E660" s="45"/>
      <c r="F660" s="45"/>
    </row>
    <row r="661" spans="2:6" ht="12.75">
      <c r="B661" s="45"/>
      <c r="C661" s="45"/>
      <c r="D661" s="370"/>
      <c r="E661" s="45"/>
      <c r="F661" s="45"/>
    </row>
    <row r="662" spans="2:6" ht="12.75">
      <c r="B662" s="45"/>
      <c r="C662" s="45"/>
      <c r="D662" s="370"/>
      <c r="E662" s="45"/>
      <c r="F662" s="45"/>
    </row>
    <row r="663" spans="2:6" ht="12.75">
      <c r="B663" s="45"/>
      <c r="C663" s="45"/>
      <c r="D663" s="370"/>
      <c r="E663" s="45"/>
      <c r="F663" s="45"/>
    </row>
    <row r="664" spans="2:6" ht="12.75">
      <c r="B664" s="45"/>
      <c r="C664" s="45"/>
      <c r="D664" s="370"/>
      <c r="E664" s="45"/>
      <c r="F664" s="45"/>
    </row>
    <row r="665" spans="2:6" ht="12.75">
      <c r="B665" s="45"/>
      <c r="C665" s="45"/>
      <c r="D665" s="370"/>
      <c r="E665" s="45"/>
      <c r="F665" s="45"/>
    </row>
    <row r="666" spans="2:6" ht="12.75">
      <c r="B666" s="45"/>
      <c r="C666" s="45"/>
      <c r="D666" s="370"/>
      <c r="E666" s="45"/>
      <c r="F666" s="45"/>
    </row>
    <row r="667" spans="2:6" ht="12.75">
      <c r="B667" s="45"/>
      <c r="C667" s="45"/>
      <c r="D667" s="370"/>
      <c r="E667" s="45"/>
      <c r="F667" s="45"/>
    </row>
    <row r="668" spans="2:6" ht="12.75">
      <c r="B668" s="45"/>
      <c r="C668" s="45"/>
      <c r="D668" s="370"/>
      <c r="E668" s="45"/>
      <c r="F668" s="45"/>
    </row>
    <row r="669" spans="2:6" ht="12.75">
      <c r="B669" s="45"/>
      <c r="C669" s="45"/>
      <c r="D669" s="370"/>
      <c r="E669" s="45"/>
      <c r="F669" s="45"/>
    </row>
    <row r="670" spans="2:6" ht="12.75">
      <c r="B670" s="45"/>
      <c r="C670" s="45"/>
      <c r="D670" s="370"/>
      <c r="E670" s="45"/>
      <c r="F670" s="45"/>
    </row>
    <row r="671" spans="2:6" ht="12.75">
      <c r="B671" s="45"/>
      <c r="C671" s="45"/>
      <c r="D671" s="370"/>
      <c r="E671" s="45"/>
      <c r="F671" s="45"/>
    </row>
    <row r="672" spans="2:6" ht="12.75">
      <c r="B672" s="45"/>
      <c r="C672" s="45"/>
      <c r="D672" s="370"/>
      <c r="E672" s="45"/>
      <c r="F672" s="45"/>
    </row>
    <row r="673" spans="2:6" ht="12.75">
      <c r="B673" s="45"/>
      <c r="C673" s="45"/>
      <c r="D673" s="370"/>
      <c r="E673" s="45"/>
      <c r="F673" s="45"/>
    </row>
    <row r="674" spans="2:6" ht="12.75">
      <c r="B674" s="45"/>
      <c r="C674" s="45"/>
      <c r="D674" s="370"/>
      <c r="E674" s="45"/>
      <c r="F674" s="45"/>
    </row>
    <row r="675" spans="2:6" ht="12.75">
      <c r="B675" s="45"/>
      <c r="C675" s="45"/>
      <c r="D675" s="370"/>
      <c r="E675" s="45"/>
      <c r="F675" s="45"/>
    </row>
    <row r="676" spans="2:6" ht="12.75">
      <c r="B676" s="45"/>
      <c r="C676" s="45"/>
      <c r="D676" s="370"/>
      <c r="E676" s="45"/>
      <c r="F676" s="45"/>
    </row>
    <row r="677" spans="2:6" ht="12.75">
      <c r="B677" s="45"/>
      <c r="C677" s="45"/>
      <c r="D677" s="370"/>
      <c r="E677" s="45"/>
      <c r="F677" s="45"/>
    </row>
    <row r="678" spans="2:6" ht="12.75">
      <c r="B678" s="45"/>
      <c r="C678" s="45"/>
      <c r="D678" s="370"/>
      <c r="E678" s="45"/>
      <c r="F678" s="45"/>
    </row>
    <row r="679" spans="2:6" ht="12.75">
      <c r="B679" s="45"/>
      <c r="C679" s="45"/>
      <c r="D679" s="370"/>
      <c r="E679" s="45"/>
      <c r="F679" s="45"/>
    </row>
    <row r="680" spans="2:6" ht="12.75">
      <c r="B680" s="45"/>
      <c r="C680" s="45"/>
      <c r="D680" s="370"/>
      <c r="E680" s="45"/>
      <c r="F680" s="45"/>
    </row>
    <row r="681" spans="2:6" ht="12.75">
      <c r="B681" s="45"/>
      <c r="C681" s="45"/>
      <c r="D681" s="370"/>
      <c r="E681" s="45"/>
      <c r="F681" s="45"/>
    </row>
    <row r="682" spans="2:6" ht="12.75">
      <c r="B682" s="45"/>
      <c r="C682" s="45"/>
      <c r="D682" s="370"/>
      <c r="E682" s="45"/>
      <c r="F682" s="45"/>
    </row>
    <row r="683" spans="2:6" ht="12.75">
      <c r="B683" s="45"/>
      <c r="C683" s="45"/>
      <c r="D683" s="370"/>
      <c r="E683" s="45"/>
      <c r="F683" s="45"/>
    </row>
    <row r="684" spans="2:6" ht="12.75">
      <c r="B684" s="45"/>
      <c r="C684" s="45"/>
      <c r="D684" s="370"/>
      <c r="E684" s="45"/>
      <c r="F684" s="45"/>
    </row>
    <row r="685" spans="2:6" ht="12.75">
      <c r="B685" s="45"/>
      <c r="C685" s="45"/>
      <c r="D685" s="370"/>
      <c r="E685" s="45"/>
      <c r="F685" s="45"/>
    </row>
    <row r="686" spans="2:6" ht="12.75">
      <c r="B686" s="45"/>
      <c r="C686" s="45"/>
      <c r="D686" s="370"/>
      <c r="E686" s="45"/>
      <c r="F686" s="45"/>
    </row>
    <row r="687" spans="2:6" ht="12.75">
      <c r="B687" s="45"/>
      <c r="C687" s="45"/>
      <c r="D687" s="370"/>
      <c r="E687" s="45"/>
      <c r="F687" s="45"/>
    </row>
    <row r="688" spans="2:6" ht="12.75">
      <c r="B688" s="45"/>
      <c r="C688" s="45"/>
      <c r="D688" s="370"/>
      <c r="E688" s="45"/>
      <c r="F688" s="45"/>
    </row>
    <row r="689" spans="2:6" ht="12.75">
      <c r="B689" s="45"/>
      <c r="C689" s="45"/>
      <c r="D689" s="370"/>
      <c r="E689" s="45"/>
      <c r="F689" s="45"/>
    </row>
    <row r="690" spans="2:6" ht="12.75">
      <c r="B690" s="45"/>
      <c r="C690" s="45"/>
      <c r="D690" s="370"/>
      <c r="E690" s="45"/>
      <c r="F690" s="45"/>
    </row>
    <row r="691" spans="2:6" ht="12.75">
      <c r="B691" s="45"/>
      <c r="C691" s="45"/>
      <c r="D691" s="370"/>
      <c r="E691" s="45"/>
      <c r="F691" s="45"/>
    </row>
    <row r="692" spans="2:6" ht="12.75">
      <c r="B692" s="45"/>
      <c r="C692" s="45"/>
      <c r="D692" s="370"/>
      <c r="E692" s="45"/>
      <c r="F692" s="45"/>
    </row>
    <row r="693" spans="2:6" ht="12.75">
      <c r="B693" s="45"/>
      <c r="C693" s="45"/>
      <c r="D693" s="370"/>
      <c r="E693" s="45"/>
      <c r="F693" s="45"/>
    </row>
    <row r="694" spans="2:6" ht="12.75">
      <c r="B694" s="45"/>
      <c r="C694" s="45"/>
      <c r="D694" s="370"/>
      <c r="E694" s="45"/>
      <c r="F694" s="45"/>
    </row>
    <row r="695" spans="2:6" ht="12.75">
      <c r="B695" s="45"/>
      <c r="C695" s="45"/>
      <c r="D695" s="370"/>
      <c r="E695" s="45"/>
      <c r="F695" s="45"/>
    </row>
    <row r="696" spans="2:6" ht="12.75">
      <c r="B696" s="45"/>
      <c r="C696" s="45"/>
      <c r="D696" s="370"/>
      <c r="E696" s="45"/>
      <c r="F696" s="45"/>
    </row>
    <row r="697" spans="2:6" ht="12.75">
      <c r="B697" s="45"/>
      <c r="C697" s="45"/>
      <c r="D697" s="370"/>
      <c r="E697" s="45"/>
      <c r="F697" s="45"/>
    </row>
    <row r="698" spans="2:6" ht="12.75">
      <c r="B698" s="45"/>
      <c r="C698" s="45"/>
      <c r="D698" s="370"/>
      <c r="E698" s="45"/>
      <c r="F698" s="45"/>
    </row>
    <row r="699" spans="2:6" ht="12.75">
      <c r="B699" s="45"/>
      <c r="C699" s="45"/>
      <c r="D699" s="370"/>
      <c r="E699" s="45"/>
      <c r="F699" s="45"/>
    </row>
    <row r="700" spans="2:6" ht="12.75">
      <c r="B700" s="45"/>
      <c r="C700" s="45"/>
      <c r="D700" s="370"/>
      <c r="E700" s="45"/>
      <c r="F700" s="45"/>
    </row>
    <row r="701" spans="2:6" ht="12.75">
      <c r="B701" s="45"/>
      <c r="C701" s="45"/>
      <c r="D701" s="370"/>
      <c r="E701" s="45"/>
      <c r="F701" s="45"/>
    </row>
    <row r="702" spans="2:6" ht="12.75">
      <c r="B702" s="45"/>
      <c r="C702" s="45"/>
      <c r="D702" s="370"/>
      <c r="E702" s="45"/>
      <c r="F702" s="45"/>
    </row>
    <row r="703" spans="2:6" ht="12.75">
      <c r="B703" s="45"/>
      <c r="C703" s="45"/>
      <c r="D703" s="370"/>
      <c r="E703" s="45"/>
      <c r="F703" s="45"/>
    </row>
    <row r="704" spans="2:6" ht="12.75">
      <c r="B704" s="45"/>
      <c r="C704" s="45"/>
      <c r="D704" s="370"/>
      <c r="E704" s="45"/>
      <c r="F704" s="45"/>
    </row>
    <row r="705" spans="2:6" ht="12.75">
      <c r="B705" s="45"/>
      <c r="C705" s="45"/>
      <c r="D705" s="370"/>
      <c r="E705" s="45"/>
      <c r="F705" s="45"/>
    </row>
    <row r="706" spans="2:6" ht="12.75">
      <c r="B706" s="45"/>
      <c r="C706" s="45"/>
      <c r="D706" s="370"/>
      <c r="E706" s="45"/>
      <c r="F706" s="45"/>
    </row>
    <row r="707" spans="2:6" ht="12.75">
      <c r="B707" s="45"/>
      <c r="C707" s="45"/>
      <c r="D707" s="370"/>
      <c r="E707" s="45"/>
      <c r="F707" s="45"/>
    </row>
    <row r="708" spans="2:6" ht="12.75">
      <c r="B708" s="45"/>
      <c r="C708" s="45"/>
      <c r="D708" s="370"/>
      <c r="E708" s="45"/>
      <c r="F708" s="45"/>
    </row>
    <row r="709" spans="2:6" ht="12.75">
      <c r="B709" s="45"/>
      <c r="C709" s="45"/>
      <c r="D709" s="370"/>
      <c r="E709" s="45"/>
      <c r="F709" s="45"/>
    </row>
    <row r="710" spans="2:6" ht="12.75">
      <c r="B710" s="45"/>
      <c r="C710" s="45"/>
      <c r="D710" s="370"/>
      <c r="E710" s="45"/>
      <c r="F710" s="45"/>
    </row>
    <row r="711" spans="2:6" ht="12.75">
      <c r="B711" s="45"/>
      <c r="C711" s="45"/>
      <c r="D711" s="370"/>
      <c r="E711" s="45"/>
      <c r="F711" s="45"/>
    </row>
    <row r="712" spans="2:6" ht="12.75">
      <c r="B712" s="45"/>
      <c r="C712" s="45"/>
      <c r="D712" s="370"/>
      <c r="E712" s="45"/>
      <c r="F712" s="45"/>
    </row>
    <row r="713" spans="2:6" ht="12.75">
      <c r="B713" s="45"/>
      <c r="C713" s="45"/>
      <c r="D713" s="370"/>
      <c r="E713" s="45"/>
      <c r="F713" s="45"/>
    </row>
    <row r="714" spans="2:6" ht="12.75">
      <c r="B714" s="45"/>
      <c r="C714" s="45"/>
      <c r="D714" s="370"/>
      <c r="E714" s="45"/>
      <c r="F714" s="45"/>
    </row>
    <row r="715" spans="2:6" ht="12.75">
      <c r="B715" s="45"/>
      <c r="C715" s="45"/>
      <c r="D715" s="370"/>
      <c r="E715" s="45"/>
      <c r="F715" s="45"/>
    </row>
    <row r="716" spans="2:6" ht="12.75">
      <c r="B716" s="45"/>
      <c r="C716" s="45"/>
      <c r="D716" s="370"/>
      <c r="E716" s="45"/>
      <c r="F716" s="45"/>
    </row>
    <row r="717" spans="2:6" ht="12.75">
      <c r="B717" s="45"/>
      <c r="C717" s="45"/>
      <c r="D717" s="370"/>
      <c r="E717" s="45"/>
      <c r="F717" s="45"/>
    </row>
    <row r="718" spans="2:6" ht="12.75">
      <c r="B718" s="45"/>
      <c r="C718" s="45"/>
      <c r="D718" s="370"/>
      <c r="E718" s="45"/>
      <c r="F718" s="45"/>
    </row>
    <row r="719" spans="2:6" ht="12.75">
      <c r="B719" s="45"/>
      <c r="C719" s="45"/>
      <c r="D719" s="370"/>
      <c r="E719" s="45"/>
      <c r="F719" s="45"/>
    </row>
    <row r="720" spans="2:6" ht="12.75">
      <c r="B720" s="45"/>
      <c r="C720" s="45"/>
      <c r="D720" s="370"/>
      <c r="E720" s="45"/>
      <c r="F720" s="45"/>
    </row>
    <row r="721" spans="2:6" ht="12.75">
      <c r="B721" s="45"/>
      <c r="C721" s="45"/>
      <c r="D721" s="370"/>
      <c r="E721" s="45"/>
      <c r="F721" s="45"/>
    </row>
    <row r="722" spans="2:6" ht="12.75">
      <c r="B722" s="45"/>
      <c r="C722" s="45"/>
      <c r="D722" s="370"/>
      <c r="E722" s="45"/>
      <c r="F722" s="45"/>
    </row>
    <row r="723" spans="2:6" ht="12.75">
      <c r="B723" s="45"/>
      <c r="C723" s="45"/>
      <c r="D723" s="370"/>
      <c r="E723" s="45"/>
      <c r="F723" s="45"/>
    </row>
    <row r="724" spans="2:6" ht="12.75">
      <c r="B724" s="45"/>
      <c r="C724" s="45"/>
      <c r="D724" s="370"/>
      <c r="E724" s="45"/>
      <c r="F724" s="45"/>
    </row>
    <row r="725" spans="2:6" ht="12.75">
      <c r="B725" s="45"/>
      <c r="C725" s="45"/>
      <c r="D725" s="370"/>
      <c r="E725" s="45"/>
      <c r="F725" s="45"/>
    </row>
    <row r="726" spans="2:6" ht="12.75">
      <c r="B726" s="45"/>
      <c r="C726" s="45"/>
      <c r="D726" s="370"/>
      <c r="E726" s="45"/>
      <c r="F726" s="45"/>
    </row>
    <row r="727" spans="2:6" ht="12.75">
      <c r="B727" s="45"/>
      <c r="C727" s="45"/>
      <c r="D727" s="370"/>
      <c r="E727" s="45"/>
      <c r="F727" s="45"/>
    </row>
    <row r="728" spans="2:6" ht="12.75">
      <c r="B728" s="45"/>
      <c r="C728" s="45"/>
      <c r="D728" s="370"/>
      <c r="E728" s="45"/>
      <c r="F728" s="45"/>
    </row>
    <row r="729" spans="2:6" ht="12.75">
      <c r="B729" s="45"/>
      <c r="C729" s="45"/>
      <c r="D729" s="370"/>
      <c r="E729" s="45"/>
      <c r="F729" s="45"/>
    </row>
    <row r="730" spans="2:6" ht="12.75">
      <c r="B730" s="45"/>
      <c r="C730" s="45"/>
      <c r="D730" s="370"/>
      <c r="E730" s="45"/>
      <c r="F730" s="45"/>
    </row>
    <row r="731" spans="2:6" ht="12.75">
      <c r="B731" s="45"/>
      <c r="C731" s="45"/>
      <c r="D731" s="370"/>
      <c r="E731" s="45"/>
      <c r="F731" s="45"/>
    </row>
    <row r="732" spans="2:6" ht="12.75">
      <c r="B732" s="45"/>
      <c r="C732" s="45"/>
      <c r="D732" s="370"/>
      <c r="E732" s="45"/>
      <c r="F732" s="45"/>
    </row>
    <row r="733" spans="2:6" ht="12.75">
      <c r="B733" s="45"/>
      <c r="C733" s="45"/>
      <c r="D733" s="370"/>
      <c r="E733" s="45"/>
      <c r="F733" s="45"/>
    </row>
    <row r="734" spans="2:6" ht="12.75">
      <c r="B734" s="45"/>
      <c r="C734" s="45"/>
      <c r="D734" s="370"/>
      <c r="E734" s="45"/>
      <c r="F734" s="45"/>
    </row>
    <row r="735" spans="2:6" ht="12.75">
      <c r="B735" s="45"/>
      <c r="C735" s="45"/>
      <c r="D735" s="370"/>
      <c r="E735" s="45"/>
      <c r="F735" s="45"/>
    </row>
    <row r="736" spans="2:6" ht="12.75">
      <c r="B736" s="45"/>
      <c r="C736" s="45"/>
      <c r="D736" s="370"/>
      <c r="E736" s="45"/>
      <c r="F736" s="45"/>
    </row>
    <row r="737" spans="2:6" ht="12.75">
      <c r="B737" s="45"/>
      <c r="C737" s="45"/>
      <c r="D737" s="370"/>
      <c r="E737" s="45"/>
      <c r="F737" s="45"/>
    </row>
    <row r="738" spans="2:6" ht="12.75">
      <c r="B738" s="45"/>
      <c r="C738" s="45"/>
      <c r="D738" s="370"/>
      <c r="E738" s="45"/>
      <c r="F738" s="45"/>
    </row>
    <row r="739" spans="2:6" ht="12.75">
      <c r="B739" s="45"/>
      <c r="C739" s="45"/>
      <c r="D739" s="370"/>
      <c r="E739" s="45"/>
      <c r="F739" s="45"/>
    </row>
    <row r="740" spans="2:6" ht="12.75">
      <c r="B740" s="45"/>
      <c r="C740" s="45"/>
      <c r="D740" s="370"/>
      <c r="E740" s="45"/>
      <c r="F740" s="45"/>
    </row>
    <row r="741" spans="2:6" ht="12.75">
      <c r="B741" s="45"/>
      <c r="C741" s="45"/>
      <c r="D741" s="370"/>
      <c r="E741" s="45"/>
      <c r="F741" s="45"/>
    </row>
    <row r="742" spans="2:6" ht="12.75">
      <c r="B742" s="45"/>
      <c r="C742" s="45"/>
      <c r="D742" s="370"/>
      <c r="E742" s="45"/>
      <c r="F742" s="45"/>
    </row>
    <row r="743" spans="2:6" ht="12.75">
      <c r="B743" s="45"/>
      <c r="C743" s="45"/>
      <c r="D743" s="370"/>
      <c r="E743" s="45"/>
      <c r="F743" s="45"/>
    </row>
    <row r="744" spans="2:6" ht="12.75">
      <c r="B744" s="45"/>
      <c r="C744" s="45"/>
      <c r="D744" s="370"/>
      <c r="E744" s="45"/>
      <c r="F744" s="45"/>
    </row>
    <row r="745" spans="2:6" ht="12.75">
      <c r="B745" s="45"/>
      <c r="C745" s="45"/>
      <c r="D745" s="370"/>
      <c r="E745" s="45"/>
      <c r="F745" s="45"/>
    </row>
    <row r="746" spans="2:6" ht="12.75">
      <c r="B746" s="45"/>
      <c r="C746" s="45"/>
      <c r="D746" s="370"/>
      <c r="E746" s="45"/>
      <c r="F746" s="45"/>
    </row>
    <row r="747" spans="2:6" ht="12.75">
      <c r="B747" s="45"/>
      <c r="C747" s="45"/>
      <c r="D747" s="370"/>
      <c r="E747" s="45"/>
      <c r="F747" s="45"/>
    </row>
    <row r="748" spans="2:6" ht="12.75">
      <c r="B748" s="45"/>
      <c r="C748" s="45"/>
      <c r="D748" s="370"/>
      <c r="E748" s="45"/>
      <c r="F748" s="45"/>
    </row>
    <row r="749" spans="2:6" ht="12.75">
      <c r="B749" s="45"/>
      <c r="C749" s="45"/>
      <c r="D749" s="370"/>
      <c r="E749" s="45"/>
      <c r="F749" s="45"/>
    </row>
    <row r="750" spans="2:6" ht="12.75">
      <c r="B750" s="45"/>
      <c r="C750" s="45"/>
      <c r="D750" s="370"/>
      <c r="E750" s="45"/>
      <c r="F750" s="45"/>
    </row>
    <row r="751" spans="2:6" ht="12.75">
      <c r="B751" s="45"/>
      <c r="C751" s="45"/>
      <c r="D751" s="370"/>
      <c r="E751" s="45"/>
      <c r="F751" s="45"/>
    </row>
    <row r="752" spans="2:6" ht="12.75">
      <c r="B752" s="45"/>
      <c r="C752" s="45"/>
      <c r="D752" s="370"/>
      <c r="E752" s="45"/>
      <c r="F752" s="45"/>
    </row>
    <row r="753" spans="2:6" ht="12.75">
      <c r="B753" s="45"/>
      <c r="C753" s="45"/>
      <c r="D753" s="370"/>
      <c r="E753" s="45"/>
      <c r="F753" s="45"/>
    </row>
    <row r="754" spans="2:6" ht="12.75">
      <c r="B754" s="45"/>
      <c r="C754" s="45"/>
      <c r="D754" s="370"/>
      <c r="E754" s="45"/>
      <c r="F754" s="45"/>
    </row>
    <row r="755" spans="2:6" ht="12.75">
      <c r="B755" s="45"/>
      <c r="C755" s="45"/>
      <c r="D755" s="370"/>
      <c r="E755" s="45"/>
      <c r="F755" s="45"/>
    </row>
    <row r="756" spans="2:6" ht="12.75">
      <c r="B756" s="45"/>
      <c r="C756" s="45"/>
      <c r="D756" s="370"/>
      <c r="E756" s="45"/>
      <c r="F756" s="45"/>
    </row>
    <row r="757" spans="2:6" ht="12.75">
      <c r="B757" s="45"/>
      <c r="C757" s="45"/>
      <c r="D757" s="370"/>
      <c r="E757" s="45"/>
      <c r="F757" s="45"/>
    </row>
    <row r="758" spans="2:6" ht="12.75">
      <c r="B758" s="45"/>
      <c r="C758" s="45"/>
      <c r="D758" s="370"/>
      <c r="E758" s="45"/>
      <c r="F758" s="45"/>
    </row>
    <row r="759" spans="2:6" ht="12.75">
      <c r="B759" s="45"/>
      <c r="C759" s="45"/>
      <c r="D759" s="370"/>
      <c r="E759" s="45"/>
      <c r="F759" s="45"/>
    </row>
    <row r="760" spans="2:6" ht="12.75">
      <c r="B760" s="45"/>
      <c r="C760" s="45"/>
      <c r="D760" s="370"/>
      <c r="E760" s="45"/>
      <c r="F760" s="45"/>
    </row>
    <row r="761" spans="2:6" ht="12.75">
      <c r="B761" s="45"/>
      <c r="C761" s="45"/>
      <c r="D761" s="370"/>
      <c r="E761" s="45"/>
      <c r="F761" s="45"/>
    </row>
    <row r="762" spans="2:6" ht="12.75">
      <c r="B762" s="45"/>
      <c r="C762" s="45"/>
      <c r="D762" s="370"/>
      <c r="E762" s="45"/>
      <c r="F762" s="45"/>
    </row>
    <row r="763" spans="2:6" ht="12.75">
      <c r="B763" s="45"/>
      <c r="C763" s="45"/>
      <c r="D763" s="370"/>
      <c r="E763" s="45"/>
      <c r="F763" s="45"/>
    </row>
    <row r="764" spans="2:6" ht="12.75">
      <c r="B764" s="45"/>
      <c r="C764" s="45"/>
      <c r="D764" s="370"/>
      <c r="E764" s="45"/>
      <c r="F764" s="45"/>
    </row>
    <row r="765" spans="2:6" ht="12.75">
      <c r="B765" s="45"/>
      <c r="C765" s="45"/>
      <c r="D765" s="370"/>
      <c r="E765" s="45"/>
      <c r="F765" s="45"/>
    </row>
    <row r="766" spans="2:6" ht="12.75">
      <c r="B766" s="45"/>
      <c r="C766" s="45"/>
      <c r="D766" s="370"/>
      <c r="E766" s="45"/>
      <c r="F766" s="45"/>
    </row>
    <row r="767" spans="2:6" ht="12.75">
      <c r="B767" s="45"/>
      <c r="C767" s="45"/>
      <c r="D767" s="370"/>
      <c r="E767" s="45"/>
      <c r="F767" s="45"/>
    </row>
    <row r="768" spans="2:6" ht="12.75">
      <c r="B768" s="45"/>
      <c r="C768" s="45"/>
      <c r="D768" s="370"/>
      <c r="E768" s="45"/>
      <c r="F768" s="45"/>
    </row>
    <row r="769" spans="2:6" ht="12.75">
      <c r="B769" s="45"/>
      <c r="C769" s="45"/>
      <c r="D769" s="370"/>
      <c r="E769" s="45"/>
      <c r="F769" s="45"/>
    </row>
    <row r="770" spans="2:6" ht="12.75">
      <c r="B770" s="45"/>
      <c r="C770" s="45"/>
      <c r="D770" s="370"/>
      <c r="E770" s="45"/>
      <c r="F770" s="45"/>
    </row>
    <row r="771" spans="2:6" ht="12.75">
      <c r="B771" s="45"/>
      <c r="C771" s="45"/>
      <c r="D771" s="370"/>
      <c r="E771" s="45"/>
      <c r="F771" s="45"/>
    </row>
    <row r="772" spans="2:6" ht="12.75">
      <c r="B772" s="45"/>
      <c r="C772" s="45"/>
      <c r="D772" s="370"/>
      <c r="E772" s="45"/>
      <c r="F772" s="45"/>
    </row>
    <row r="773" spans="2:6" ht="12.75">
      <c r="B773" s="45"/>
      <c r="C773" s="45"/>
      <c r="D773" s="370"/>
      <c r="E773" s="45"/>
      <c r="F773" s="45"/>
    </row>
    <row r="774" spans="2:6" ht="12.75">
      <c r="B774" s="45"/>
      <c r="C774" s="45"/>
      <c r="D774" s="370"/>
      <c r="E774" s="45"/>
      <c r="F774" s="45"/>
    </row>
    <row r="775" spans="2:6" ht="12.75">
      <c r="B775" s="45"/>
      <c r="C775" s="45"/>
      <c r="D775" s="370"/>
      <c r="E775" s="45"/>
      <c r="F775" s="45"/>
    </row>
    <row r="776" spans="2:6" ht="12.75">
      <c r="B776" s="45"/>
      <c r="C776" s="45"/>
      <c r="D776" s="370"/>
      <c r="E776" s="45"/>
      <c r="F776" s="45"/>
    </row>
    <row r="777" spans="2:6" ht="12.75">
      <c r="B777" s="45"/>
      <c r="C777" s="45"/>
      <c r="D777" s="370"/>
      <c r="E777" s="45"/>
      <c r="F777" s="45"/>
    </row>
    <row r="778" spans="2:6" ht="12.75">
      <c r="B778" s="45"/>
      <c r="C778" s="45"/>
      <c r="D778" s="370"/>
      <c r="E778" s="45"/>
      <c r="F778" s="45"/>
    </row>
    <row r="779" spans="2:6" ht="12.75">
      <c r="B779" s="45"/>
      <c r="C779" s="45"/>
      <c r="D779" s="370"/>
      <c r="E779" s="45"/>
      <c r="F779" s="45"/>
    </row>
    <row r="780" spans="2:6" ht="12.75">
      <c r="B780" s="45"/>
      <c r="C780" s="45"/>
      <c r="D780" s="370"/>
      <c r="E780" s="45"/>
      <c r="F780" s="45"/>
    </row>
    <row r="781" spans="2:6" ht="12.75">
      <c r="B781" s="45"/>
      <c r="C781" s="45"/>
      <c r="D781" s="370"/>
      <c r="E781" s="45"/>
      <c r="F781" s="45"/>
    </row>
    <row r="782" spans="2:6" ht="12.75">
      <c r="B782" s="45"/>
      <c r="C782" s="45"/>
      <c r="D782" s="370"/>
      <c r="E782" s="45"/>
      <c r="F782" s="45"/>
    </row>
    <row r="783" spans="2:6" ht="12.75">
      <c r="B783" s="45"/>
      <c r="C783" s="45"/>
      <c r="D783" s="370"/>
      <c r="E783" s="45"/>
      <c r="F783" s="45"/>
    </row>
    <row r="784" spans="2:6" ht="12.75">
      <c r="B784" s="45"/>
      <c r="C784" s="45"/>
      <c r="D784" s="370"/>
      <c r="E784" s="45"/>
      <c r="F784" s="45"/>
    </row>
    <row r="785" spans="2:6" ht="12.75">
      <c r="B785" s="45"/>
      <c r="C785" s="45"/>
      <c r="D785" s="370"/>
      <c r="E785" s="45"/>
      <c r="F785" s="45"/>
    </row>
    <row r="786" spans="2:6" ht="12.75">
      <c r="B786" s="45"/>
      <c r="C786" s="45"/>
      <c r="D786" s="370"/>
      <c r="E786" s="45"/>
      <c r="F786" s="45"/>
    </row>
    <row r="787" spans="2:6" ht="12.75">
      <c r="B787" s="45"/>
      <c r="C787" s="45"/>
      <c r="D787" s="370"/>
      <c r="E787" s="45"/>
      <c r="F787" s="45"/>
    </row>
    <row r="788" spans="2:6" ht="12.75">
      <c r="B788" s="45"/>
      <c r="C788" s="45"/>
      <c r="D788" s="370"/>
      <c r="E788" s="45"/>
      <c r="F788" s="45"/>
    </row>
    <row r="789" spans="2:6" ht="12.75">
      <c r="B789" s="45"/>
      <c r="C789" s="45"/>
      <c r="D789" s="370"/>
      <c r="E789" s="45"/>
      <c r="F789" s="45"/>
    </row>
    <row r="790" spans="2:6" ht="12.75">
      <c r="B790" s="45"/>
      <c r="C790" s="45"/>
      <c r="D790" s="370"/>
      <c r="E790" s="45"/>
      <c r="F790" s="45"/>
    </row>
    <row r="791" spans="2:6" ht="12.75">
      <c r="B791" s="45"/>
      <c r="C791" s="45"/>
      <c r="D791" s="370"/>
      <c r="E791" s="45"/>
      <c r="F791" s="45"/>
    </row>
    <row r="792" spans="2:6" ht="12.75">
      <c r="B792" s="45"/>
      <c r="C792" s="45"/>
      <c r="D792" s="370"/>
      <c r="E792" s="45"/>
      <c r="F792" s="45"/>
    </row>
    <row r="793" spans="2:6" ht="12.75">
      <c r="B793" s="45"/>
      <c r="C793" s="45"/>
      <c r="D793" s="370"/>
      <c r="E793" s="45"/>
      <c r="F793" s="45"/>
    </row>
    <row r="794" spans="2:6" ht="12.75">
      <c r="B794" s="45"/>
      <c r="C794" s="45"/>
      <c r="D794" s="370"/>
      <c r="E794" s="45"/>
      <c r="F794" s="45"/>
    </row>
    <row r="795" spans="2:6" ht="12.75">
      <c r="B795" s="45"/>
      <c r="C795" s="45"/>
      <c r="D795" s="370"/>
      <c r="E795" s="45"/>
      <c r="F795" s="45"/>
    </row>
    <row r="796" spans="2:6" ht="12.75">
      <c r="B796" s="45"/>
      <c r="C796" s="45"/>
      <c r="D796" s="370"/>
      <c r="E796" s="45"/>
      <c r="F796" s="45"/>
    </row>
    <row r="797" spans="2:6" ht="12.75">
      <c r="B797" s="45"/>
      <c r="C797" s="45"/>
      <c r="D797" s="370"/>
      <c r="E797" s="45"/>
      <c r="F797" s="45"/>
    </row>
    <row r="798" spans="2:6" ht="12.75">
      <c r="B798" s="45"/>
      <c r="C798" s="45"/>
      <c r="D798" s="370"/>
      <c r="E798" s="45"/>
      <c r="F798" s="45"/>
    </row>
  </sheetData>
  <mergeCells count="2">
    <mergeCell ref="A4:F4"/>
    <mergeCell ref="A5:F5"/>
  </mergeCells>
  <printOptions/>
  <pageMargins left="0.7874015748031497" right="0" top="0.6299212598425197" bottom="0.7874015748031497" header="0.5118110236220472" footer="0.5118110236220472"/>
  <pageSetup firstPageNumber="27"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SilvijaL</dc:creator>
  <cp:keywords/>
  <dc:description/>
  <cp:lastModifiedBy>SilvijaL</cp:lastModifiedBy>
  <cp:lastPrinted>2004-03-16T09:21:11Z</cp:lastPrinted>
  <dcterms:created xsi:type="dcterms:W3CDTF">2004-03-16T07:54:52Z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