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16" activeTab="25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Print_Area" localSheetId="1">'1.tab.'!$A$1:$F$99</definedName>
    <definedName name="_xlnm.Print_Area" localSheetId="11">'11.tab.'!$A$1:$E$78</definedName>
    <definedName name="_xlnm.Print_Area" localSheetId="12">'12.tab.'!$A$1:$F$112</definedName>
    <definedName name="_xlnm.Print_Area" localSheetId="14">'14.tab.'!$A:$F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'18.tab.'!$A$1:$F$75</definedName>
    <definedName name="_xlnm.Print_Area" localSheetId="19">'19.tab.'!$A$1:$F$36</definedName>
    <definedName name="_xlnm.Print_Area" localSheetId="2">'2.tab.'!$A$1:$F$65</definedName>
    <definedName name="_xlnm.Print_Area" localSheetId="20">'20.tab.'!$A$1:$L$52</definedName>
    <definedName name="_xlnm.Print_Area" localSheetId="21">'21.tab.'!$A$1:$B$37</definedName>
    <definedName name="_xlnm.Print_Area" localSheetId="22">'22.tab.'!$A$1:$F$741</definedName>
    <definedName name="_xlnm.Print_Area" localSheetId="24">'24.tab.'!$A$1:$D$52</definedName>
    <definedName name="_xlnm.Print_Area" localSheetId="25">'25.tab.'!$A$1:$D$684</definedName>
    <definedName name="_xlnm.Print_Area" localSheetId="4">'4.tab.'!$A:$H</definedName>
    <definedName name="_xlnm.Print_Area" localSheetId="5">'5.tab.'!$A$1:$I$75</definedName>
    <definedName name="_xlnm.Print_Area" localSheetId="7">'7.tab.'!$A$1:$I$238</definedName>
    <definedName name="_xlnm.Print_Area" localSheetId="9">'9.tab.'!$A$1:$G$46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'25.tab.'!$8:$10</definedName>
    <definedName name="_xlnm.Print_Titles" localSheetId="3">'3.tab.'!$7:$8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'9.tab.'!$B$1:$G$40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9" hidden="1">'9.tab.'!$B$1:$G$47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<sst xmlns="http://schemas.openxmlformats.org/spreadsheetml/2006/main" count="5470" uniqueCount="1936">
  <si>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</si>
  <si>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</si>
  <si>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</si>
  <si>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</si>
  <si>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</si>
  <si>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</si>
  <si>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</si>
  <si>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</si>
  <si>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</si>
  <si>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</si>
  <si>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</si>
  <si>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</si>
  <si>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</si>
  <si>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</si>
  <si>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</si>
  <si>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</si>
  <si>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</si>
  <si>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</si>
  <si>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</si>
  <si>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</si>
  <si>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</si>
  <si>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</si>
  <si>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pārvaldnieces vietā-                                       </t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</si>
  <si>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</si>
  <si>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</si>
  <si>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</si>
  <si>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</si>
  <si>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</si>
  <si>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</si>
  <si>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</si>
  <si>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</si>
  <si>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</si>
  <si>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Nodeva par speciālu atļauju (licenču) izsniegšanu stratēģiskas nozīmes preču darījumiem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</si>
  <si>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</si>
  <si>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</si>
  <si>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</si>
  <si>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</si>
  <si>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</si>
  <si>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</si>
  <si>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</si>
  <si>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</si>
  <si>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</si>
  <si>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</si>
  <si>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</si>
  <si>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</si>
  <si>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9.2.1.8.</t>
  </si>
  <si>
    <t>Preču un pakalpojumu loteriju organizēšanas nodeva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</si>
  <si>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</si>
  <si>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</si>
  <si>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</si>
  <si>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</si>
  <si>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</si>
  <si>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</si>
  <si>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</si>
  <si>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</si>
  <si>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</si>
  <si>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</si>
  <si>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</si>
  <si>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</si>
  <si>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</si>
  <si>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</si>
  <si>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</si>
  <si>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</si>
  <si>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</si>
  <si>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</si>
  <si>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</si>
  <si>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</si>
  <si>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</si>
  <si>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</si>
  <si>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</si>
  <si>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</si>
  <si>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kuri attiecas uz medību saimniecības izmantošanu un medību trofeju izvešanu no Latvijas</t>
  </si>
  <si>
    <t>10.1.0.8.</t>
  </si>
  <si>
    <t>Naudas sodi par meža resursiem nodarītajiem kaitējumiem</t>
  </si>
  <si>
    <t>10.1.1.7.</t>
  </si>
  <si>
    <t>Naudas sodi par zivju resursiem nodarītajiem zaudējumiem</t>
  </si>
  <si>
    <t>12.1.1.8.</t>
  </si>
  <si>
    <t xml:space="preserve">Maksājums par ūdenstilpju un zvejas tiesību nomu un zvejas tiesību izmantošanu </t>
  </si>
  <si>
    <t>12.1.1.9.</t>
  </si>
  <si>
    <t>Kompensācija par zivju resursiem nodarītajiem zaudējumiem</t>
  </si>
  <si>
    <t>19.4.0.0.</t>
  </si>
  <si>
    <t>Ieņēmumi no Eiropas Lauksaimniecības virzības un garantiju fonda Garantiju daļas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</si>
  <si>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</si>
  <si>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</si>
  <si>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</si>
  <si>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</si>
  <si>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</si>
  <si>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</si>
  <si>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</si>
  <si>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</si>
  <si>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Valsts nodeva par darba atļaujas pieprasīšanai nepieciešamo dokumentu izskatīšanu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</si>
  <si>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</si>
  <si>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</si>
  <si>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</si>
  <si>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</si>
  <si>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</si>
  <si>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</si>
  <si>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</si>
  <si>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</si>
  <si>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</si>
  <si>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</si>
  <si>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</si>
  <si>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</si>
  <si>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</si>
  <si>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</si>
  <si>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</si>
  <si>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</si>
  <si>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</si>
  <si>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Vides ministrija – kopā</t>
  </si>
  <si>
    <t>10.1.1.8.</t>
  </si>
  <si>
    <t>Naudas sodi par vides aizsardzības prasību regulējošo tiesību aktu pārkāpumiem</t>
  </si>
  <si>
    <t>12.1.2.1.</t>
  </si>
  <si>
    <t>Kompensācija par zaudējumiem videi nodarītā kaitējuma rezultātā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</si>
  <si>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</si>
  <si>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</si>
  <si>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</si>
  <si>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</si>
  <si>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</si>
  <si>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</si>
  <si>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</si>
  <si>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</si>
  <si>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</si>
  <si>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</si>
  <si>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12.1.1.5</t>
  </si>
  <si>
    <t>Valsts kases pārvaldnieces vietā -</t>
  </si>
  <si>
    <t>4.tabula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</si>
  <si>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</si>
  <si>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</si>
  <si>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(2004.gada janvāris- septembris)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</si>
  <si>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</si>
  <si>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</si>
  <si>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</si>
  <si>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</si>
  <si>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</si>
  <si>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</si>
  <si>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</si>
  <si>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</si>
  <si>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Ārvalstu finanšu palīdzība</t>
  </si>
  <si>
    <t xml:space="preserve">   Izdevumi - kopā</t>
  </si>
  <si>
    <t xml:space="preserve">    tai skaitā atalgojumi</t>
  </si>
  <si>
    <t xml:space="preserve">  Maksājumi par aizņēmumiem un kredītiem</t>
  </si>
  <si>
    <t xml:space="preserve">    no tiem speciālam budžetiem</t>
  </si>
  <si>
    <t xml:space="preserve">    no tiem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</si>
  <si>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</si>
  <si>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</si>
  <si>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iemaksas starptautiskajās organizācijās</t>
  </si>
  <si>
    <t xml:space="preserve">   kapitālie izdevumi</t>
  </si>
  <si>
    <t xml:space="preserve">   investīcijas</t>
  </si>
  <si>
    <t xml:space="preserve">    no tiem - pašvaldību budžetiem</t>
  </si>
  <si>
    <t xml:space="preserve">    no tiem  - speciālam budžetam</t>
  </si>
  <si>
    <t xml:space="preserve">Tīrie aizdevumi </t>
  </si>
  <si>
    <r>
      <t xml:space="preserve">Finansēšana </t>
    </r>
    <r>
      <rPr>
        <sz val="10"/>
        <rFont val="Times New Roman"/>
        <family val="1"/>
      </rPr>
      <t xml:space="preserve">: </t>
    </r>
  </si>
  <si>
    <t>Ieņēmumi no valsts un pašvaldību īpašuma privatizācijas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</si>
  <si>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</si>
  <si>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</si>
  <si>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</si>
  <si>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</si>
  <si>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</si>
  <si>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</si>
  <si>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</si>
  <si>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</si>
  <si>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</si>
  <si>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</si>
  <si>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</si>
  <si>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</si>
  <si>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</si>
  <si>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</si>
  <si>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</si>
  <si>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</si>
  <si>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</si>
  <si>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</si>
  <si>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</si>
  <si>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</si>
  <si>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</si>
  <si>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</si>
  <si>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</si>
  <si>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</si>
  <si>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</si>
  <si>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</si>
  <si>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</si>
  <si>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</si>
  <si>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</si>
  <si>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</si>
  <si>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</si>
  <si>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</si>
  <si>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</si>
  <si>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</si>
  <si>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</si>
  <si>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</si>
  <si>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</si>
  <si>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</si>
  <si>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</si>
  <si>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</si>
  <si>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</si>
  <si>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</si>
  <si>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</si>
  <si>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</si>
  <si>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</si>
  <si>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Bērnu un ģimenes lietu ministrija</t>
  </si>
  <si>
    <t>37.  Centrālā zemes komisija</t>
  </si>
  <si>
    <t>44.  Satversmes aizsardzības birojs</t>
  </si>
  <si>
    <t xml:space="preserve">
45. Īpašu uzdevumu ministra sabiedrības integrācijas lietās sekretariāts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</si>
  <si>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</si>
  <si>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</si>
  <si>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</si>
  <si>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</si>
  <si>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</si>
  <si>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</si>
  <si>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pārvaldnieces vietā-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</si>
  <si>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</si>
  <si>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</si>
  <si>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</si>
  <si>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</si>
  <si>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janvāris-septembris)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</si>
  <si>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</si>
  <si>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</si>
  <si>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</si>
  <si>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</si>
  <si>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</si>
  <si>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</si>
  <si>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</si>
  <si>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</si>
  <si>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</si>
  <si>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</si>
  <si>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</si>
  <si>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</si>
  <si>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</si>
  <si>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</si>
  <si>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</si>
  <si>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</si>
  <si>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</si>
  <si>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</si>
  <si>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</si>
  <si>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</si>
  <si>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</si>
  <si>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</si>
  <si>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</si>
  <si>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</si>
  <si>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</si>
  <si>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</si>
  <si>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</si>
  <si>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</si>
  <si>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</si>
  <si>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</si>
  <si>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</si>
  <si>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</si>
  <si>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</si>
  <si>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</si>
  <si>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</si>
  <si>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</si>
  <si>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</si>
  <si>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</si>
  <si>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</si>
  <si>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</si>
  <si>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</si>
  <si>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</si>
  <si>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</si>
  <si>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</si>
  <si>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valsts speciālo budžetu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</si>
  <si>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</si>
  <si>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</si>
  <si>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</si>
  <si>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</si>
  <si>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</si>
  <si>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</si>
  <si>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 xml:space="preserve">                   Privatizācijas fonda līdzekļi valsts parāda pārfinansēšanai</t>
  </si>
  <si>
    <t xml:space="preserve">Aizņēmumi </t>
  </si>
  <si>
    <t>Ārvalstu finanšu palīdzības naudas līdzekļu atlikumu izmaiņas palielinājums (-) vai samazinājums (+)</t>
  </si>
  <si>
    <t xml:space="preserve">Valsts kases pārvaldnieces vietā-                                                          </t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</si>
  <si>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</si>
  <si>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</si>
  <si>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</si>
  <si>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</si>
  <si>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</si>
  <si>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</si>
  <si>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</si>
  <si>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</si>
  <si>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</si>
  <si>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</si>
  <si>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</si>
  <si>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</si>
  <si>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</si>
  <si>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</si>
  <si>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</si>
  <si>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</si>
  <si>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</si>
  <si>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</si>
  <si>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</si>
  <si>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</si>
  <si>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</si>
  <si>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</si>
  <si>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</si>
  <si>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</si>
  <si>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</si>
  <si>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</si>
  <si>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</si>
  <si>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</si>
  <si>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</si>
  <si>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</si>
  <si>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</si>
  <si>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</si>
  <si>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pārvaldnieces vietā-                                                   </t>
  </si>
  <si>
    <t>7.tabula</t>
  </si>
  <si>
    <t xml:space="preserve">   Pārējās subsīdijas un dotācijas</t>
  </si>
  <si>
    <t>2.2.Izdevumi  kapitālieguldījumiem</t>
  </si>
  <si>
    <t>Fiskālā bilance (1.-2.)</t>
  </si>
  <si>
    <t>*izpilde no gada sākuma konsolidēta par Kultūrkapitāla fonda līdzekļiem: ieņēmumi- par Ls 1364481; izdevumi- par Ls 1365164.</t>
  </si>
  <si>
    <t>10.tabula</t>
  </si>
  <si>
    <t>Valsts budžeta ziedojumu un dāvinājumu izdevumi pēc valdības funkcijām (ieskaitot tīros aizdevumus)</t>
  </si>
  <si>
    <t>Izpilde % pret finansē-šanas plānu          (4/3)</t>
  </si>
  <si>
    <t>Brīvais laiks, sports, kultūra un reliģija *</t>
  </si>
  <si>
    <t>*izpilde no gada sākuma konsolidēta par Kultūrkapitāla fonda līdzekļiem: Brīvais laiks, sports, kultūra un reliģija - Ls 1 365164.</t>
  </si>
  <si>
    <t>11. tabula</t>
  </si>
  <si>
    <t>Pašvaldību konsolidētā budžeta izpilde  (neieskaitot ziedojumus un dāvinājumus)</t>
  </si>
  <si>
    <t>(2004.gada  janvāris - septembris)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</si>
  <si>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</si>
  <si>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</si>
  <si>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</si>
  <si>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</si>
  <si>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</si>
  <si>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</si>
  <si>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</si>
  <si>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</si>
  <si>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</si>
  <si>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</si>
  <si>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</si>
  <si>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</si>
  <si>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</si>
  <si>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</si>
  <si>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</si>
  <si>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</si>
  <si>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</si>
  <si>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</si>
  <si>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</si>
  <si>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</si>
  <si>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</si>
  <si>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</si>
  <si>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</si>
  <si>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</si>
  <si>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</si>
  <si>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</si>
  <si>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</si>
  <si>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</si>
  <si>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</si>
  <si>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</si>
  <si>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</si>
  <si>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</si>
  <si>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</si>
  <si>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</si>
  <si>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</si>
  <si>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</si>
  <si>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</si>
  <si>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</si>
  <si>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</si>
  <si>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</si>
  <si>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</si>
  <si>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</si>
  <si>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</si>
  <si>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</si>
  <si>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</si>
  <si>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</si>
  <si>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</si>
  <si>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</si>
  <si>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</si>
  <si>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</si>
  <si>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</si>
  <si>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</si>
  <si>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</si>
  <si>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</si>
  <si>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</si>
  <si>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</si>
  <si>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</si>
  <si>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</si>
  <si>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</si>
  <si>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</si>
  <si>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</si>
  <si>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</si>
  <si>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</si>
  <si>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</si>
  <si>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</si>
  <si>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</si>
  <si>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>1.1.0.0.</t>
  </si>
  <si>
    <t xml:space="preserve">t.sk.saņemts iepriekšējā periodā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</si>
  <si>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</si>
  <si>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</si>
  <si>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</si>
  <si>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</si>
  <si>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</si>
  <si>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</si>
  <si>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</si>
  <si>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</si>
  <si>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</si>
  <si>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</si>
  <si>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</si>
  <si>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</si>
  <si>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</si>
  <si>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</si>
  <si>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</si>
  <si>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</si>
  <si>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</si>
  <si>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</si>
  <si>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</si>
  <si>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</si>
  <si>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</si>
  <si>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</si>
  <si>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</si>
  <si>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</si>
  <si>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</si>
  <si>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</si>
  <si>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</si>
  <si>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</si>
  <si>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</si>
  <si>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</si>
  <si>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</si>
  <si>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</si>
  <si>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</si>
  <si>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</si>
  <si>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</si>
  <si>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</si>
  <si>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</si>
  <si>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</si>
  <si>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</si>
  <si>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</si>
  <si>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</si>
  <si>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</si>
  <si>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</si>
  <si>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</si>
  <si>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</si>
  <si>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</si>
  <si>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</si>
  <si>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</si>
  <si>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</si>
  <si>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</si>
  <si>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</si>
  <si>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</si>
  <si>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</si>
  <si>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</si>
  <si>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</si>
  <si>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</si>
  <si>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</si>
  <si>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</si>
  <si>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</si>
  <si>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</si>
  <si>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</si>
  <si>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</si>
  <si>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</si>
  <si>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</si>
  <si>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</si>
  <si>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</si>
  <si>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</si>
  <si>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</si>
  <si>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</si>
  <si>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</si>
  <si>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</si>
  <si>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</si>
  <si>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</si>
  <si>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</si>
  <si>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</si>
  <si>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</si>
  <si>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</si>
  <si>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</si>
  <si>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</si>
  <si>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</si>
  <si>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</si>
  <si>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</si>
  <si>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</si>
  <si>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</si>
  <si>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</si>
  <si>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</si>
  <si>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</si>
  <si>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</si>
  <si>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</si>
  <si>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</si>
  <si>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</si>
  <si>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</si>
  <si>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</si>
  <si>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</si>
  <si>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</si>
  <si>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</si>
  <si>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</si>
  <si>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</si>
  <si>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</si>
  <si>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</si>
  <si>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</si>
  <si>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</si>
  <si>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</si>
  <si>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</si>
  <si>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</si>
  <si>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</si>
  <si>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</si>
  <si>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</si>
  <si>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</si>
  <si>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</si>
  <si>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</si>
  <si>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</si>
  <si>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</si>
  <si>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</si>
  <si>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</si>
  <si>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</si>
  <si>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</si>
  <si>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</si>
  <si>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</si>
  <si>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</si>
  <si>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</si>
  <si>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</si>
  <si>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</si>
  <si>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</si>
  <si>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</si>
  <si>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</si>
  <si>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</si>
  <si>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</si>
  <si>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</si>
  <si>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</si>
  <si>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</si>
  <si>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</si>
  <si>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</si>
  <si>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</si>
  <si>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</si>
  <si>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</si>
  <si>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</si>
  <si>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</si>
  <si>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</si>
  <si>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</si>
  <si>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</si>
  <si>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</si>
  <si>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</si>
  <si>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</si>
  <si>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</si>
  <si>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</si>
  <si>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</si>
  <si>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</si>
  <si>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</si>
  <si>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</si>
  <si>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Valsts kases pārvaldnieces  vietā -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</si>
  <si>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</si>
  <si>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</si>
  <si>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</si>
  <si>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             (2004.gada  janvāris - septembris)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</si>
  <si>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</si>
  <si>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</si>
  <si>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</si>
  <si>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</si>
  <si>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</si>
  <si>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</si>
  <si>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</si>
  <si>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</si>
  <si>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</si>
  <si>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</si>
  <si>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</si>
  <si>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</si>
  <si>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</si>
  <si>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</si>
  <si>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</si>
  <si>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</si>
  <si>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</si>
  <si>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</si>
  <si>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</si>
  <si>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</si>
  <si>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</si>
  <si>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</si>
  <si>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</si>
  <si>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</si>
  <si>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r>
      <t xml:space="preserve"> Norēķini</t>
    </r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</si>
  <si>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</si>
  <si>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</si>
  <si>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</si>
  <si>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</si>
  <si>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</si>
  <si>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</si>
  <si>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</si>
  <si>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</si>
  <si>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</si>
  <si>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</si>
  <si>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</si>
  <si>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</si>
  <si>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</si>
  <si>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</si>
  <si>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</si>
  <si>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</si>
  <si>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</si>
  <si>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</si>
  <si>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</si>
  <si>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</si>
  <si>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</si>
  <si>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</si>
  <si>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</si>
  <si>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</si>
  <si>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</si>
  <si>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</si>
  <si>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</si>
  <si>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</si>
  <si>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</si>
  <si>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</si>
  <si>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</si>
  <si>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</si>
  <si>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</si>
  <si>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</si>
  <si>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</si>
  <si>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</si>
  <si>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</si>
  <si>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</si>
  <si>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</si>
  <si>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</si>
  <si>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</si>
  <si>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</si>
  <si>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</si>
  <si>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</si>
  <si>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</si>
  <si>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</si>
  <si>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t.sk., pašvaldību budžeta transferti kapitālajiem izdevumiem</t>
  </si>
  <si>
    <t>Salas pagasts (Jēkabpils rajons)</t>
  </si>
  <si>
    <t>Skrīveru pagasts</t>
  </si>
  <si>
    <t>Smārdes pagasts</t>
  </si>
  <si>
    <t>Vandzenes pagasts</t>
  </si>
  <si>
    <t xml:space="preserve">         -Pārējie aizdevumi pašvaldībām</t>
  </si>
  <si>
    <t>Ādažu pagasts</t>
  </si>
  <si>
    <t>Aglonas pagasts</t>
  </si>
  <si>
    <t>Aiviekstes pagasts</t>
  </si>
  <si>
    <t>Aizkraukles novads</t>
  </si>
  <si>
    <t>Aizkraukles rajons</t>
  </si>
  <si>
    <t>Allažu pagasts</t>
  </si>
  <si>
    <t>Ances pagasts</t>
  </si>
  <si>
    <t>Auces pilsēta</t>
  </si>
  <si>
    <t>Balvu pilsēta</t>
  </si>
  <si>
    <t>Brunavas pagasts</t>
  </si>
  <si>
    <t>Bērzgales pagasts</t>
  </si>
  <si>
    <t>Birzgales pagasta padome</t>
  </si>
  <si>
    <t>Bunkas pagasts</t>
  </si>
  <si>
    <t>Carnikavas pagasts</t>
  </si>
  <si>
    <t>Cēsu pilsēta</t>
  </si>
  <si>
    <t>Cēsu pilsētas dome</t>
  </si>
  <si>
    <t>Daukstu pagasts</t>
  </si>
  <si>
    <t>Dricānu pagasts</t>
  </si>
  <si>
    <t>Durbes novads</t>
  </si>
  <si>
    <t>Embūtes pagasts</t>
  </si>
  <si>
    <t>Engures pagasta padome</t>
  </si>
  <si>
    <t>Ezernieku pagasts</t>
  </si>
  <si>
    <t>Grobiņas pilsētas dome</t>
  </si>
  <si>
    <t>Grobiņas pilsēta</t>
  </si>
  <si>
    <t>Gudenieku pagasts</t>
  </si>
  <si>
    <t>Gulbenes rajons</t>
  </si>
  <si>
    <t>Ilzenes pagasts</t>
  </si>
  <si>
    <t>Irlavas pagasts</t>
  </si>
  <si>
    <t>Irlavas pagasta padome</t>
  </si>
  <si>
    <t>Īvandes pagasts</t>
  </si>
  <si>
    <t>Izvaltas pagasts</t>
  </si>
  <si>
    <t>Jaunjelgavas pilsēta</t>
  </si>
  <si>
    <t>Jaunjelgavas pilsētas dome</t>
  </si>
  <si>
    <t>Jaunpiebalgas pagasts</t>
  </si>
  <si>
    <t>Jaunpils pagasts</t>
  </si>
  <si>
    <t>Jaunsvirlaukass pagasts</t>
  </si>
  <si>
    <t>Jaunsātu pagasts</t>
  </si>
  <si>
    <t>Jeru pagasts</t>
  </si>
  <si>
    <t>Jēkabpils pilsēta</t>
  </si>
  <si>
    <t>Jūrmalas pilsēta</t>
  </si>
  <si>
    <t>Kabiles pagasts</t>
  </si>
  <si>
    <t>Kuldīgas pilsēta</t>
  </si>
  <si>
    <t>Ķeipenes pagasts</t>
  </si>
  <si>
    <t>Kokneses pagastas</t>
  </si>
  <si>
    <t>Lapmežciema pagasts</t>
  </si>
  <si>
    <t>Laucienes pagasts</t>
  </si>
  <si>
    <t>Lielvārdes pilsēta</t>
  </si>
  <si>
    <t>Liepājas pilsēta</t>
  </si>
  <si>
    <t>Limbažu pilsēta</t>
  </si>
  <si>
    <t>Limbažu rajons</t>
  </si>
  <si>
    <t>Līvānu novads</t>
  </si>
  <si>
    <t>Līvbērzes pagasts</t>
  </si>
  <si>
    <t>Lubānas pilsēta</t>
  </si>
  <si>
    <t>Ludzas pilsēta</t>
  </si>
  <si>
    <t>Lūznavas pagasts</t>
  </si>
  <si>
    <t>Madlienas pagasts</t>
  </si>
  <si>
    <t>Madonas pilsēta</t>
  </si>
  <si>
    <t>Malienas pagasts</t>
  </si>
  <si>
    <t>Medzes pagasts</t>
  </si>
  <si>
    <t>Mārsēnu pagasts</t>
  </si>
  <si>
    <t>Mārupes pagasts</t>
  </si>
  <si>
    <t>Neretas pagasts</t>
  </si>
  <si>
    <t>Novadnieku pagasts</t>
  </si>
  <si>
    <t>Ogres novada dome</t>
  </si>
  <si>
    <t>Penkules pagasts</t>
  </si>
  <si>
    <t>Preiļu rajona padome</t>
  </si>
  <si>
    <t>Puzes pagasta padome</t>
  </si>
  <si>
    <t>Pūres pagasta padome</t>
  </si>
  <si>
    <t>Rankas pagasts</t>
  </si>
  <si>
    <t>Rikavas pagasts</t>
  </si>
  <si>
    <t>Rīgas pilsētas dome</t>
  </si>
  <si>
    <t>Rīgas rajona padome</t>
  </si>
  <si>
    <t>Rubas pagasts</t>
  </si>
  <si>
    <t>Rēzeknes pilsēta</t>
  </si>
  <si>
    <t>Salaspils pilsēta</t>
  </si>
  <si>
    <t>Salaspils pilsētas dome</t>
  </si>
  <si>
    <t>Saldus pagasts</t>
  </si>
  <si>
    <t>Saulkrastu pilsēta</t>
  </si>
  <si>
    <t>Skultes pagasts</t>
  </si>
  <si>
    <t>Sokolku pagasts</t>
  </si>
  <si>
    <t>Straupes pagasts</t>
  </si>
  <si>
    <t>Stružānu pagasts</t>
  </si>
  <si>
    <t>Sunākstes pagasts</t>
  </si>
  <si>
    <t>Sēlpils pagasts</t>
  </si>
  <si>
    <t>Talsu pilsēta</t>
  </si>
  <si>
    <t>Trikātas pagasts</t>
  </si>
  <si>
    <t>Tukuma pilsēta</t>
  </si>
  <si>
    <t>Turlavas pagasts</t>
  </si>
  <si>
    <t>Užavas pagasts</t>
  </si>
  <si>
    <t>Vadakstes pagasts</t>
  </si>
  <si>
    <t>Vaives pagasts</t>
  </si>
  <si>
    <t xml:space="preserve">Valkas pilsēta </t>
  </si>
  <si>
    <t>Vārkavas novads</t>
  </si>
  <si>
    <t>Vārmes pagasts</t>
  </si>
  <si>
    <t>Vecpiebalgas pagasts</t>
  </si>
  <si>
    <t>Viesturu pagasts</t>
  </si>
  <si>
    <t>Viesītes pilsēta</t>
  </si>
  <si>
    <t>Vijciema pagasts</t>
  </si>
  <si>
    <t>Vilces pagasts</t>
  </si>
  <si>
    <t>Viļānu pilsēta</t>
  </si>
  <si>
    <t>Virbu pagasta padome</t>
  </si>
  <si>
    <t>Vircavas pagasts</t>
  </si>
  <si>
    <t>Vērgales pagasts</t>
  </si>
  <si>
    <t>Vīksnas pagasts</t>
  </si>
  <si>
    <t>Vītiņu pagasts</t>
  </si>
  <si>
    <t>Zasas pagasts</t>
  </si>
  <si>
    <t>Ziru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</si>
  <si>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</si>
  <si>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</si>
  <si>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</si>
  <si>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</si>
  <si>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</si>
  <si>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</si>
  <si>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</si>
  <si>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</si>
  <si>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EV07 Udensapgādes un kanalizācijas pakalpojumu attīstība Jelgava (ISPA)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</si>
  <si>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</si>
  <si>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</si>
  <si>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</si>
  <si>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</si>
  <si>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</si>
  <si>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 ENh03-107 Salaspils pilsētas centralizētās siltumapgādes sistēmas rekonstrukcija</t>
  </si>
  <si>
    <t xml:space="preserve">   - ENh03-172 Jēkabpils pilsētas centralizētās siltumapgādes sistēmas rekonstrukcijas</t>
  </si>
  <si>
    <t xml:space="preserve">   - ENh03-07 Dobeles pilsētas centralizētās siltumapgādes sistēmas rekonstrukcija</t>
  </si>
  <si>
    <t xml:space="preserve">   - ENh03-145 Pļaviņu pilsētas centralizētās siltumapgādes sistēmas rekonstrukcija</t>
  </si>
  <si>
    <t xml:space="preserve">  -ENh03-120 Iecavas pagasta  centralizētās siltumapgādes sistēmas rekonstrukcija  </t>
  </si>
  <si>
    <t xml:space="preserve">   -ENh03-39 Preiļu centralizētās siltumapgādes sistēmas rekonstrukcijas 7.kārta</t>
  </si>
  <si>
    <t xml:space="preserve">   -Kuldīgas rajona slimnīca SIA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</si>
  <si>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</si>
  <si>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</si>
  <si>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</si>
  <si>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</si>
  <si>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</si>
  <si>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</si>
  <si>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</si>
  <si>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</si>
  <si>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</si>
  <si>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</si>
  <si>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</si>
  <si>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</si>
  <si>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</si>
  <si>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</si>
  <si>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</si>
  <si>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</si>
  <si>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</si>
  <si>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</si>
  <si>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</si>
  <si>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</si>
  <si>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</si>
  <si>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</si>
  <si>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</si>
  <si>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Cenu pagasts</t>
  </si>
  <si>
    <t>Kārķu pagasts</t>
  </si>
  <si>
    <t>Maļinovas pagasts</t>
  </si>
  <si>
    <t>Sedas pilsēta</t>
  </si>
  <si>
    <t>Staiceles pilsēta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</si>
  <si>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</si>
  <si>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</si>
  <si>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</si>
  <si>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</si>
  <si>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</si>
  <si>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</si>
  <si>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</si>
  <si>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</si>
  <si>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</si>
  <si>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</si>
  <si>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</si>
  <si>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</si>
  <si>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Bauskas pilsēta</t>
  </si>
  <si>
    <t>Bebrenes pagasts</t>
  </si>
  <si>
    <t>Ezeres pagasts</t>
  </si>
  <si>
    <t>Ģibuļu pagasts</t>
  </si>
  <si>
    <t>Iecavas pagasta padome</t>
  </si>
  <si>
    <t>Ilūkstes novads</t>
  </si>
  <si>
    <t>Jumpravas pagasts</t>
  </si>
  <si>
    <t>Kalupes pagasts</t>
  </si>
  <si>
    <t>Liepupes pagasts</t>
  </si>
  <si>
    <t>Litenes pagasts</t>
  </si>
  <si>
    <t>Nīcas pagasta padome</t>
  </si>
  <si>
    <t>Olaines pagasts</t>
  </si>
  <si>
    <t>Piltenes pilsēta</t>
  </si>
  <si>
    <t>Puzes pagasts</t>
  </si>
  <si>
    <t>Rūjienas pilsēta</t>
  </si>
  <si>
    <t>Sesavas pagasts</t>
  </si>
  <si>
    <t>Suntažu pagasts</t>
  </si>
  <si>
    <t>Valles pagasta padome</t>
  </si>
  <si>
    <t>Valkas pilsētas dome</t>
  </si>
  <si>
    <t>Valmieras pilsēta</t>
  </si>
  <si>
    <t>Vidrižu pagasts</t>
  </si>
  <si>
    <t>Vecumnieku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</si>
  <si>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</si>
  <si>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</si>
  <si>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</si>
  <si>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- Eiropas Savienības līdzfinansējuma atmaksa</t>
  </si>
  <si>
    <t>Vandzenes pagasts*</t>
  </si>
  <si>
    <t xml:space="preserve">     - Pārējās pašvaldību aizdevumu atmaksas</t>
  </si>
  <si>
    <t>Ainažu pilsēta</t>
  </si>
  <si>
    <t>Aizputes pagasts</t>
  </si>
  <si>
    <t>Alsungas pagasts</t>
  </si>
  <si>
    <t>Alūksnes pilsēta</t>
  </si>
  <si>
    <t>Amatas novads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</si>
  <si>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</si>
  <si>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</si>
  <si>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</si>
  <si>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</si>
  <si>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</si>
  <si>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</si>
  <si>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</si>
  <si>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Baldones pilsēta</t>
  </si>
  <si>
    <t>Baltinavas pagasts</t>
  </si>
  <si>
    <t>Bauskas pilsētas dome</t>
  </si>
  <si>
    <t>Bārtas pagasts</t>
  </si>
  <si>
    <t>Balvu pilsētas dome (galvotais Au-Met parāds)</t>
  </si>
  <si>
    <t>Bebru pagasts</t>
  </si>
  <si>
    <t>Beļavas pagasts</t>
  </si>
  <si>
    <t>Bēnes pagasts</t>
  </si>
  <si>
    <t>Bērzaines pagasts</t>
  </si>
  <si>
    <t>Bērziņu pagasts</t>
  </si>
  <si>
    <t>Bērzpils pagasts</t>
  </si>
  <si>
    <t>Bikstu pagasts</t>
  </si>
  <si>
    <t>Bilskas pagasts</t>
  </si>
  <si>
    <t>Birzgales pagasts</t>
  </si>
  <si>
    <t>Blomes pagasts</t>
  </si>
  <si>
    <t>Blontu pagasts</t>
  </si>
  <si>
    <t>Brantu pagasts</t>
  </si>
  <si>
    <t>Briģu pagasts</t>
  </si>
  <si>
    <t>Brīvzemnieku pagasts</t>
  </si>
  <si>
    <t>Brocēnu novads</t>
  </si>
  <si>
    <t>Cesvaines pilsēta</t>
  </si>
  <si>
    <t>Ciblas novads</t>
  </si>
  <si>
    <t>Cīravas pagasts</t>
  </si>
  <si>
    <t>Cirmas pagasts</t>
  </si>
  <si>
    <t>Dagdas pilsēta</t>
  </si>
  <si>
    <t>Daudzeses pagasts</t>
  </si>
  <si>
    <t>Daugavpils rajons</t>
  </si>
  <si>
    <t>Daugmales pagasts</t>
  </si>
  <si>
    <t>Degoles pagasts</t>
  </si>
  <si>
    <t>Demenes pagasts</t>
  </si>
  <si>
    <t>Dobeles pagasts</t>
  </si>
  <si>
    <t>Dobeles pilsēta</t>
  </si>
  <si>
    <t>Dobeles rajona padome (t.sk. Soc.aprūpes centrs)</t>
  </si>
  <si>
    <t>Dunalkas pagasts</t>
  </si>
  <si>
    <t>Dunavas pagasts</t>
  </si>
  <si>
    <t>Dundagas pagasts</t>
  </si>
  <si>
    <t>Dunikas pagasts</t>
  </si>
  <si>
    <t>Dvietes pagasts</t>
  </si>
  <si>
    <t>Dzelzavas pagasts</t>
  </si>
  <si>
    <t>Dzelzavas pagasta padome</t>
  </si>
  <si>
    <t>Elejas pagasts</t>
  </si>
  <si>
    <t>Ērgļu  pagasts</t>
  </si>
  <si>
    <t>Feimaņu pagasts</t>
  </si>
  <si>
    <t>Gaiķu pagasts</t>
  </si>
  <si>
    <t>Gailīšu pagasts</t>
  </si>
  <si>
    <t>Galgauskas pagasts</t>
  </si>
  <si>
    <t>Garkalnes pagasts</t>
  </si>
  <si>
    <t>Gaujienes pagasts</t>
  </si>
  <si>
    <t>Glūdas pagasta padome</t>
  </si>
  <si>
    <t>Grāveru pagasts</t>
  </si>
  <si>
    <t>Griškānu pagasts</t>
  </si>
  <si>
    <t>Grobiņas pagasts</t>
  </si>
  <si>
    <t xml:space="preserve">Grobiņas pilsēta </t>
  </si>
  <si>
    <t>Gulbenes pilsēta</t>
  </si>
  <si>
    <t>Gulbenes raj. pad.</t>
  </si>
  <si>
    <t>Gulbenes pilsētas dome</t>
  </si>
  <si>
    <t>Ikšķiles novads</t>
  </si>
  <si>
    <t>Ilūkstes novada dome</t>
  </si>
  <si>
    <t>Ilzeskalna pagasts</t>
  </si>
  <si>
    <t>Indrānu pagasts</t>
  </si>
  <si>
    <t>Īslīces pagasts</t>
  </si>
  <si>
    <t>Īsnaudas pagasts</t>
  </si>
  <si>
    <t>Jaunalūksnes pagasts</t>
  </si>
  <si>
    <t>Jaunannas pagasts</t>
  </si>
  <si>
    <t>Jaunbērzes pagasts</t>
  </si>
  <si>
    <t>Jaunlaicenes pagasts</t>
  </si>
  <si>
    <t>Jaunsvirlaukas pagasts</t>
  </si>
  <si>
    <t>Jēkabpils pilsētas dome</t>
  </si>
  <si>
    <t>Jēkabpils rajons</t>
  </si>
  <si>
    <t>Jelgavas pilsēta</t>
  </si>
  <si>
    <t>Jelgavas rajons</t>
  </si>
  <si>
    <t>Jersikas pagasts</t>
  </si>
  <si>
    <t>Jūrkalnes pagasts</t>
  </si>
  <si>
    <t xml:space="preserve">Jūrmalas pilsēta </t>
  </si>
  <si>
    <t>Kalētu pagasts</t>
  </si>
  <si>
    <t>Kalsnavas pagasts</t>
  </si>
  <si>
    <t>Kalvenes pagasts</t>
  </si>
  <si>
    <t>Kandavas novada dome</t>
  </si>
  <si>
    <t>Kantinieku pagasts</t>
  </si>
  <si>
    <t>Kastuļinas pagasts</t>
  </si>
  <si>
    <t>Klintaines pagasts</t>
  </si>
  <si>
    <t>Krāslavas novads</t>
  </si>
  <si>
    <t>Krāslavas pilsēta</t>
  </si>
  <si>
    <t>Krimuldas pagasts</t>
  </si>
  <si>
    <t>Krimūnu pagasts</t>
  </si>
  <si>
    <t>Kubuļu pagasts</t>
  </si>
  <si>
    <t>Kurmenes pagasts</t>
  </si>
  <si>
    <t>Kocēnu pagasts</t>
  </si>
  <si>
    <t>Ķeguma novads</t>
  </si>
  <si>
    <t>Kokneses pagasta padome</t>
  </si>
  <si>
    <t>Ķoņu pagasts</t>
  </si>
  <si>
    <t>Kuldīgas pilsētas dome</t>
  </si>
  <si>
    <t>Kūku pagasts</t>
  </si>
  <si>
    <t>Laidzes pagasts</t>
  </si>
  <si>
    <t>Lauderu pagasts</t>
  </si>
  <si>
    <t>Lažas pagasts</t>
  </si>
  <si>
    <t>Leimaņu pagasts</t>
  </si>
  <si>
    <t>Lēdmanes pagasts</t>
  </si>
  <si>
    <t>Lēdurgas pagasts</t>
  </si>
  <si>
    <t>Lejasciema pagasts</t>
  </si>
  <si>
    <t>Lendžu pagasts</t>
  </si>
  <si>
    <t>Lestenes pagasts</t>
  </si>
  <si>
    <t>Līgatnes pilsētas dome</t>
  </si>
  <si>
    <t>Lielauces pagasts</t>
  </si>
  <si>
    <t>Lielplatones pagasts</t>
  </si>
  <si>
    <t>Liepājas rajons</t>
  </si>
  <si>
    <t>Liepnas pagasts</t>
  </si>
  <si>
    <t>Līgatnes pilsēta</t>
  </si>
  <si>
    <t>Limbažu pagasts</t>
  </si>
  <si>
    <t>Lizuma pagasts</t>
  </si>
  <si>
    <t>Ludzas rajons</t>
  </si>
  <si>
    <t>Lutriņu pagasts</t>
  </si>
  <si>
    <t>Ļaudonas pagasts</t>
  </si>
  <si>
    <t>Madonas rajons</t>
  </si>
  <si>
    <t>Makoņkalna pagasts</t>
  </si>
  <si>
    <t>Malnavas pagasts</t>
  </si>
  <si>
    <t>Mālpils pagasts</t>
  </si>
  <si>
    <t>Mālupes pagasts</t>
  </si>
  <si>
    <t>Mārcienas pagasts</t>
  </si>
  <si>
    <t>Mārupes pagasta padome</t>
  </si>
  <si>
    <t>Mazozolu pagasts</t>
  </si>
  <si>
    <t>Mazsalacas pilsēta</t>
  </si>
  <si>
    <t>Medņevas pagasts</t>
  </si>
  <si>
    <t>Medumu pagasts</t>
  </si>
  <si>
    <t>Mežotnes pagasts</t>
  </si>
  <si>
    <t>Mērsraga pagasts</t>
  </si>
  <si>
    <t>Mežāres pagasts</t>
  </si>
  <si>
    <t>Mežvidu pagasts</t>
  </si>
  <si>
    <t>Murmastienes pagasts</t>
  </si>
  <si>
    <t>Nagļu pagasts</t>
  </si>
  <si>
    <t>Nautrēnu pagasts</t>
  </si>
  <si>
    <t>Nīkrāces pagasts</t>
  </si>
  <si>
    <t>Nukšu pagasts</t>
  </si>
  <si>
    <t>Ogresgala pagasts</t>
  </si>
  <si>
    <t>Ogres novads</t>
  </si>
  <si>
    <t>Ogres pilsētas dome</t>
  </si>
  <si>
    <t>Otaņķu pagasts</t>
  </si>
  <si>
    <t>Ozolmuižas pagasts</t>
  </si>
  <si>
    <t>Ozolnieku novads</t>
  </si>
  <si>
    <t>Padures pagasts</t>
  </si>
  <si>
    <t>Pampāļu pagasts</t>
  </si>
  <si>
    <t>Pāles pagasts</t>
  </si>
  <si>
    <t>Pāvilostas pilsēta</t>
  </si>
  <si>
    <t>Pededzes pagasts</t>
  </si>
  <si>
    <t>Pelēču pagasts</t>
  </si>
  <si>
    <t>Pildas pagasts</t>
  </si>
  <si>
    <t>Pilskalnes pagasts</t>
  </si>
  <si>
    <t>Plāņu pagasts</t>
  </si>
  <si>
    <t>Popes pagasts</t>
  </si>
  <si>
    <t>Preiļu rajons</t>
  </si>
  <si>
    <t>Priekules pilsēta</t>
  </si>
  <si>
    <t>Pušas pagasts</t>
  </si>
  <si>
    <t>Raunas pagasts</t>
  </si>
  <si>
    <t>Rēzeknes rajons</t>
  </si>
  <si>
    <t>Rīgas Dome</t>
  </si>
  <si>
    <t>Rīgas rajons</t>
  </si>
  <si>
    <t>Robežnieku pagasts</t>
  </si>
  <si>
    <t>Rojas pagasts</t>
  </si>
  <si>
    <t>Ropažu pagasts</t>
  </si>
  <si>
    <t>Ropažu pagasta padome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</si>
  <si>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</si>
  <si>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</si>
  <si>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</si>
  <si>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</si>
  <si>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</si>
  <si>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</si>
  <si>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</si>
  <si>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</si>
  <si>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</si>
  <si>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Saldus pilsēta</t>
  </si>
  <si>
    <t>Saldus pilsētas dome</t>
  </si>
  <si>
    <t>Saldus rajons</t>
  </si>
  <si>
    <t>Salienas pagasts</t>
  </si>
  <si>
    <t>Sarkaņu pagasts</t>
  </si>
  <si>
    <t>Seces pagasts</t>
  </si>
  <si>
    <t>Sējas pagasts</t>
  </si>
  <si>
    <t>Sidrabenes pagasts</t>
  </si>
  <si>
    <t>Siguldas pagasts</t>
  </si>
  <si>
    <t>Siguldas novads</t>
  </si>
  <si>
    <t>Skaistas pagasts</t>
  </si>
  <si>
    <t>Skaistkalnes pagasts</t>
  </si>
  <si>
    <t>Skaņkalnes pagasts</t>
  </si>
  <si>
    <t>Skrundas pilsēta</t>
  </si>
  <si>
    <t>Skrudalienas pagasts</t>
  </si>
  <si>
    <t>Skujienes pagasts</t>
  </si>
  <si>
    <t>Stelpes pagasts</t>
  </si>
  <si>
    <t>Stendes pilsēta</t>
  </si>
  <si>
    <t>Strūžānu pagasts</t>
  </si>
  <si>
    <t>Susāju pagasts</t>
  </si>
  <si>
    <t>Suntažu pagasta padome</t>
  </si>
  <si>
    <t>Sutru pagasts</t>
  </si>
  <si>
    <t>Strenču pilsētas dome</t>
  </si>
  <si>
    <t>Svariņu pagasts</t>
  </si>
  <si>
    <t>Sventes pagasts</t>
  </si>
  <si>
    <t>Svitenes pagasts</t>
  </si>
  <si>
    <t>Šķēdes pagasts</t>
  </si>
  <si>
    <t>Šķeltovas pagasts</t>
  </si>
  <si>
    <t>Talsu pilsētas dome</t>
  </si>
  <si>
    <t xml:space="preserve">Tērvetes novads </t>
  </si>
  <si>
    <t>Tirzas pagasts</t>
  </si>
  <si>
    <t>Trapenes pagasts</t>
  </si>
  <si>
    <t>Tukuma rajons</t>
  </si>
  <si>
    <t>Umurgas pagasts</t>
  </si>
  <si>
    <t>Usmas pagasts</t>
  </si>
  <si>
    <t>Vaidavas pagasts</t>
  </si>
  <si>
    <t>Valmieras pagasts</t>
  </si>
  <si>
    <t>Valmieras pilsētas dome</t>
  </si>
  <si>
    <t>Vānes pagasts</t>
  </si>
  <si>
    <t>Vangažu pilsēta</t>
  </si>
  <si>
    <t>Varakļānu pilsēta</t>
  </si>
  <si>
    <t>Variņu pagasts</t>
  </si>
  <si>
    <t>Vārkavas pagasts</t>
  </si>
  <si>
    <t>Vārves pagasts</t>
  </si>
  <si>
    <t>Veclaicenes pagasts</t>
  </si>
  <si>
    <t>Vecsaules pagasts</t>
  </si>
  <si>
    <t>Ventspils rajons</t>
  </si>
  <si>
    <t>Vestienas pagasts</t>
  </si>
  <si>
    <t>Viesatu pagasts</t>
  </si>
  <si>
    <t>Viļakas pilsēta</t>
  </si>
  <si>
    <t>Viļānu pagasts</t>
  </si>
  <si>
    <t>Viļķenes pagasts</t>
  </si>
  <si>
    <t>Virbu pagasts</t>
  </si>
  <si>
    <t>Virgas pagasts</t>
  </si>
  <si>
    <t>Višķu pagasts</t>
  </si>
  <si>
    <t>Zantes pagasts</t>
  </si>
  <si>
    <t>Zaņas pagasts</t>
  </si>
  <si>
    <t>Zaļenieku pagasts</t>
  </si>
  <si>
    <t>Zentenes pagasts</t>
  </si>
  <si>
    <t>Ziemeru pagasts</t>
  </si>
  <si>
    <t>Zilupes novads</t>
  </si>
  <si>
    <t>Zilupes pilsēta</t>
  </si>
  <si>
    <t>Zlēku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</si>
  <si>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</si>
  <si>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</si>
  <si>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</si>
  <si>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</si>
  <si>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</si>
  <si>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</si>
  <si>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</si>
  <si>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</si>
  <si>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</si>
  <si>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</si>
  <si>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</si>
  <si>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</si>
  <si>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 xml:space="preserve">     - Maltas pag.DzKSU</t>
  </si>
  <si>
    <t xml:space="preserve">     - Dobeles enerģija, SIA</t>
  </si>
  <si>
    <t xml:space="preserve">     - Bauskas siltumtīklu uzņēmums</t>
  </si>
  <si>
    <t xml:space="preserve">     - Tukuma siltums SIA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</si>
  <si>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</si>
  <si>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</si>
  <si>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</si>
  <si>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</si>
  <si>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</si>
  <si>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</si>
  <si>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Farmserviss SIA</t>
  </si>
  <si>
    <t xml:space="preserve">       Doma SIA</t>
  </si>
  <si>
    <t xml:space="preserve">       Grindex A/S</t>
  </si>
  <si>
    <t xml:space="preserve">     - Rehabilitācijas projekti (JEIB)</t>
  </si>
  <si>
    <t xml:space="preserve">     -Finanšu sektora pārstrukturēšanas projekti (Pasaules Banka)</t>
  </si>
  <si>
    <t>Baltijas Tranzītu banka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</si>
  <si>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</si>
  <si>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</si>
  <si>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</si>
  <si>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</si>
  <si>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   -Lata International SIA</t>
  </si>
  <si>
    <t xml:space="preserve">     -Unibankas sliktie kredīti</t>
  </si>
  <si>
    <t xml:space="preserve">     - PB/ Valsts kases pārņemtais aizdevums Tehniskajai vienībai </t>
  </si>
  <si>
    <t>* - mērķa precizēšana</t>
  </si>
  <si>
    <t>58 Reģionālās attīstības un pašvaldību lietu ministrija</t>
  </si>
  <si>
    <t>Iemakas starptautiskajās organizācijās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</si>
  <si>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</si>
  <si>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</si>
  <si>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</si>
  <si>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</si>
  <si>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</si>
  <si>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>Eiropas Reģionālās attīstības fonds (ERAF) -  kopā</t>
  </si>
  <si>
    <t xml:space="preserve">*- ailē "Izpilde no gada sākuma" t.sk. valūtas kursa svārstības - 98182 lati </t>
  </si>
  <si>
    <t>Valsts kases pārvaldniece  vietā -</t>
  </si>
  <si>
    <t>Valsts kase / Pārskatu departaments</t>
  </si>
  <si>
    <t>2004. gada 15.oktobris</t>
  </si>
  <si>
    <t>Konsolidētā kopbudžeta izpilde</t>
  </si>
  <si>
    <t>(ieskaitot ziedojumus un dāvinājumus)</t>
  </si>
  <si>
    <t>(tūkst.latu)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</si>
  <si>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</si>
  <si>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</si>
  <si>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</si>
  <si>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</si>
  <si>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</si>
  <si>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</si>
  <si>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</si>
  <si>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</si>
  <si>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</si>
  <si>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</si>
  <si>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</si>
  <si>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</si>
  <si>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</si>
  <si>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</si>
  <si>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</si>
  <si>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</si>
  <si>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</si>
  <si>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</si>
  <si>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</si>
  <si>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</si>
  <si>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</si>
  <si>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</si>
  <si>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</si>
  <si>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</si>
  <si>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</si>
  <si>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</si>
  <si>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</si>
  <si>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</si>
  <si>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</si>
  <si>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</si>
  <si>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</si>
  <si>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</si>
  <si>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</si>
  <si>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</si>
  <si>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</si>
  <si>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</si>
  <si>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</si>
  <si>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</si>
  <si>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</si>
  <si>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</si>
  <si>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</si>
  <si>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pārvaldnieces vietā-</t>
  </si>
  <si>
    <t>Valsts kase/Pārskatu departaments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</si>
  <si>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</si>
  <si>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</si>
  <si>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</si>
  <si>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septembris)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</si>
  <si>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</si>
  <si>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</si>
  <si>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</si>
  <si>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</si>
  <si>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</si>
  <si>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</si>
  <si>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</si>
  <si>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</si>
  <si>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</si>
  <si>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</si>
  <si>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</si>
  <si>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</si>
  <si>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</si>
  <si>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</si>
  <si>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</si>
  <si>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</si>
  <si>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</si>
  <si>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</si>
  <si>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</si>
  <si>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</si>
  <si>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</si>
  <si>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</si>
  <si>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</si>
  <si>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</si>
  <si>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</si>
  <si>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</si>
  <si>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</si>
  <si>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</si>
  <si>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</si>
  <si>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</si>
  <si>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</si>
  <si>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</si>
  <si>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</si>
  <si>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</si>
  <si>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</si>
  <si>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</si>
  <si>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</si>
  <si>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</si>
  <si>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</si>
  <si>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</si>
  <si>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</si>
  <si>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</si>
  <si>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</si>
  <si>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</si>
  <si>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</si>
  <si>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</si>
  <si>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</si>
  <si>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</si>
  <si>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</si>
  <si>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</si>
  <si>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</si>
  <si>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</si>
  <si>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</si>
  <si>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</si>
  <si>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</si>
  <si>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</si>
  <si>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</si>
  <si>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</si>
  <si>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</si>
  <si>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</si>
  <si>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</si>
  <si>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</si>
  <si>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</si>
  <si>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</si>
  <si>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</si>
  <si>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</si>
  <si>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</si>
  <si>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</si>
  <si>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</si>
  <si>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</si>
  <si>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>no tiem: pašvaldību budžetu transferi kapitālajiem izdevumiem no pašvaldību pamatbudžeta uz valsts pamatbudžetu</t>
  </si>
  <si>
    <t>Zemes iegāde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</si>
  <si>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</si>
  <si>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</si>
  <si>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</si>
  <si>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</si>
  <si>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</si>
  <si>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</si>
  <si>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</si>
  <si>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</si>
  <si>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</si>
  <si>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</si>
  <si>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</si>
  <si>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</si>
  <si>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</si>
  <si>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</si>
  <si>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</si>
  <si>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</si>
  <si>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</si>
  <si>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</si>
  <si>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</si>
  <si>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</si>
  <si>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</si>
  <si>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</si>
  <si>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</si>
  <si>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 xml:space="preserve">Ārējā finansēšana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</si>
  <si>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</si>
  <si>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</si>
  <si>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</si>
  <si>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</si>
  <si>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</si>
  <si>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</si>
  <si>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</si>
  <si>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</si>
  <si>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</si>
  <si>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</si>
  <si>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</si>
  <si>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</si>
  <si>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</si>
  <si>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</si>
  <si>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</si>
  <si>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</si>
  <si>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</si>
  <si>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</si>
  <si>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</si>
  <si>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</si>
  <si>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</si>
  <si>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</si>
  <si>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</si>
  <si>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</si>
  <si>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</si>
  <si>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</si>
  <si>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</si>
  <si>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</si>
  <si>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</si>
  <si>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</si>
  <si>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</si>
  <si>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</si>
  <si>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</si>
  <si>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</si>
  <si>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</si>
  <si>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</si>
  <si>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</si>
  <si>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</si>
  <si>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</si>
  <si>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</si>
  <si>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</si>
  <si>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</si>
  <si>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</si>
  <si>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</si>
  <si>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</si>
  <si>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</si>
  <si>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(2004.gada  janvāris - septembris)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</si>
  <si>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</si>
  <si>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</si>
  <si>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</si>
  <si>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</si>
  <si>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</si>
  <si>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</si>
  <si>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</si>
  <si>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</si>
  <si>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</si>
  <si>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</si>
  <si>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</si>
  <si>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</si>
  <si>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</si>
  <si>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</si>
  <si>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</si>
  <si>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</si>
  <si>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</si>
  <si>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</si>
  <si>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</si>
  <si>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</si>
  <si>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</si>
  <si>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</si>
  <si>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</si>
  <si>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</si>
  <si>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</si>
  <si>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</si>
  <si>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</si>
  <si>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</si>
  <si>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</si>
  <si>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</si>
  <si>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</si>
  <si>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</si>
  <si>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</si>
  <si>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</si>
  <si>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</si>
  <si>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</si>
  <si>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</si>
  <si>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</si>
  <si>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</si>
  <si>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</si>
  <si>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</si>
  <si>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</si>
  <si>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</si>
  <si>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</si>
  <si>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</si>
  <si>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</si>
  <si>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</si>
  <si>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</si>
  <si>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</si>
  <si>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</si>
  <si>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</si>
  <si>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</si>
  <si>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</si>
  <si>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</si>
  <si>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</si>
  <si>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2.tabula</t>
  </si>
  <si>
    <t>Valsts kases oficiālais mēneša pārskats</t>
  </si>
  <si>
    <t xml:space="preserve">Valsts pamatbudžeta ieņēmumi </t>
  </si>
  <si>
    <t>(2004.gada janvāris-septembris)</t>
  </si>
  <si>
    <t>(latos)</t>
  </si>
  <si>
    <t>Klasifikācijas kods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</si>
  <si>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</si>
  <si>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</si>
  <si>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</si>
  <si>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</si>
  <si>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</si>
  <si>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</si>
  <si>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</si>
  <si>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</si>
  <si>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</si>
  <si>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</si>
  <si>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</si>
  <si>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</si>
  <si>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</si>
  <si>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</si>
  <si>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</si>
  <si>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</si>
  <si>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</si>
  <si>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</si>
  <si>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</si>
  <si>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</si>
  <si>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</si>
  <si>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</si>
  <si>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</si>
  <si>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</si>
  <si>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</si>
  <si>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</si>
  <si>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</si>
  <si>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</si>
  <si>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</si>
  <si>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x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</si>
  <si>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</si>
  <si>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</si>
  <si>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</si>
  <si>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</si>
  <si>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</si>
  <si>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</si>
  <si>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</si>
  <si>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</si>
  <si>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</si>
  <si>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</si>
  <si>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</si>
  <si>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</si>
  <si>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</si>
  <si>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</si>
  <si>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</si>
  <si>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</si>
  <si>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</si>
  <si>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9.2.4.0.</t>
  </si>
  <si>
    <t xml:space="preserve"> t.k. Latvijas investīciju un attīstības aģentūras  maksājums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</si>
  <si>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</si>
  <si>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</si>
  <si>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</si>
  <si>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t>9.3.4.0.</t>
  </si>
  <si>
    <t>9.3.5.0.</t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</si>
  <si>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</si>
  <si>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</si>
  <si>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</si>
  <si>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</si>
  <si>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</si>
  <si>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</si>
  <si>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</si>
  <si>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</si>
  <si>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</si>
  <si>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</si>
  <si>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</si>
  <si>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</si>
  <si>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</si>
  <si>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</si>
  <si>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</si>
  <si>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</si>
  <si>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</si>
  <si>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</si>
  <si>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</si>
  <si>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</si>
  <si>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Ieņēmumi no vētniecības ēkas Parīzē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</si>
  <si>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</si>
  <si>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</si>
  <si>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</si>
  <si>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</si>
  <si>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</si>
  <si>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</si>
  <si>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</si>
  <si>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</si>
  <si>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 xml:space="preserve">Valsts kases pārvaldnieces vietā-                                  </t>
  </si>
  <si>
    <t>pārvaldnieces vietniece</t>
  </si>
  <si>
    <t>G.Medne</t>
  </si>
  <si>
    <t>Valsts kase /Pārskatu departaments</t>
  </si>
  <si>
    <t>2004.gada 15.oktobris</t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</si>
  <si>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</si>
  <si>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</si>
  <si>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</si>
  <si>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</si>
  <si>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22.tabula</t>
  </si>
  <si>
    <t xml:space="preserve">Valsts kases oficiālais mēneša pārskats </t>
  </si>
  <si>
    <t xml:space="preserve">Ārvalstu finanšu palīdzības un valsts budžeta investīciju projekti </t>
  </si>
  <si>
    <t>(2004.gada janvāris - septembris)</t>
  </si>
  <si>
    <t>Rādītāji</t>
  </si>
  <si>
    <t xml:space="preserve">Finansēšanas plāns pārskata periodam 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</si>
  <si>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</si>
  <si>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</si>
  <si>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</si>
  <si>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</si>
  <si>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</si>
  <si>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</si>
  <si>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</si>
  <si>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</si>
  <si>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</si>
  <si>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</si>
  <si>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</si>
  <si>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</si>
  <si>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</si>
  <si>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</si>
  <si>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</si>
  <si>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</si>
  <si>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</si>
  <si>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</si>
  <si>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Pārejas perioda palīdzība - kopā</t>
  </si>
  <si>
    <t>SAPARD programma - kopā</t>
  </si>
  <si>
    <t xml:space="preserve">     Izdevumi - kopā*</t>
  </si>
  <si>
    <t>ISPA programma - kopā</t>
  </si>
  <si>
    <t xml:space="preserve">Dotācijas iestādēm, organizācijā un uzņēmumiem </t>
  </si>
  <si>
    <t>Maksas pakalpojumu un citu pašu ieņēmumu naudas līdzekļu atlikumu izmaiņas palielinājums (-) vai samazinājums (+)</t>
  </si>
  <si>
    <t xml:space="preserve">Ārvalstu finanšu palīdzības naudas līdzekļu atlikumu izmaiņas  palielinājums vai samazinājums (+) </t>
  </si>
  <si>
    <t xml:space="preserve">Investīcijas (izņemot ārvalstu finanšu palīdzības
 programmu projektus) - kopā </t>
  </si>
  <si>
    <t xml:space="preserve">         Dotācija īpašiem mērķiem</t>
  </si>
  <si>
    <t>Maksas pakalpojumi un citi pašu ieņēmumi</t>
  </si>
  <si>
    <t>Kohēzijas fonds - kopā</t>
  </si>
  <si>
    <t>Uzturēšanās izdevumi</t>
  </si>
  <si>
    <t>Kārtējie izdevumi</t>
  </si>
  <si>
    <t>Subsīdijas un dotācijas</t>
  </si>
  <si>
    <t>Eiropas Reģionālās attīstības fonds (ERAF) - kopā</t>
  </si>
  <si>
    <t xml:space="preserve">  Uzturēšanās izdevumi</t>
  </si>
  <si>
    <t xml:space="preserve">  Kārtējie izdevumi</t>
  </si>
  <si>
    <t xml:space="preserve">  Subsīdijas un dotācijas</t>
  </si>
  <si>
    <t xml:space="preserve">            Dotācijas iestādēm, organizācijām un uzņēmumiem</t>
  </si>
  <si>
    <t>Eiropas Sociālais fonds (ESF) - kopā</t>
  </si>
  <si>
    <t>Pārējās subsīdijas un dotācijas</t>
  </si>
  <si>
    <t>Eiropas Lauksaimniecības virzības un garantiju fonda (ELVGF) virzības daļa  - kopā</t>
  </si>
  <si>
    <t>Zivsaimniecības vadības finanšu instruments (ZVFI)  - kopā</t>
  </si>
  <si>
    <t>Eiropas Lauksaimniecības virzības un garantiju fonda (ELVGF) garantiju daļa  - kopā</t>
  </si>
  <si>
    <t>Eiropas Kopienas iniciatīvas - kopā</t>
  </si>
  <si>
    <t>Citas Eiropas Kopienas programmas - kopā</t>
  </si>
  <si>
    <t>Dotācijas iedzīvotājiem</t>
  </si>
  <si>
    <t xml:space="preserve"> Investīcijas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</si>
  <si>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</si>
  <si>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</si>
  <si>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</si>
  <si>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</si>
  <si>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</si>
  <si>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</si>
  <si>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12 Ekonomikas ministrija</t>
  </si>
  <si>
    <t>Fiskālā bilance</t>
  </si>
  <si>
    <t>Ārvalstu finanšu palīdzības naudas līdzkļu atlikumu izmaiņas palielinājums (-) vai samazinājums (+)</t>
  </si>
  <si>
    <t xml:space="preserve">     Uzturēšanās izdevumi</t>
  </si>
  <si>
    <t xml:space="preserve">         Subsīdijas  un dotācijas</t>
  </si>
  <si>
    <t>13 Finanšu ministrija</t>
  </si>
  <si>
    <t xml:space="preserve"> Makas pakalpojumi un citi pašu ieņēmumi</t>
  </si>
  <si>
    <t xml:space="preserve">            Pārējās subsīdijas un dotācijas</t>
  </si>
  <si>
    <t xml:space="preserve"> Kārtējie izdevumi</t>
  </si>
  <si>
    <t>Izdevumi kapitālieguldījumiem</t>
  </si>
  <si>
    <t>Kapitālie izdevumi</t>
  </si>
  <si>
    <t>Investīcijas</t>
  </si>
  <si>
    <t>14 Iekšlietu ministrija</t>
  </si>
  <si>
    <t xml:space="preserve">       Ārvalstu finanšu palīdzība</t>
  </si>
  <si>
    <t xml:space="preserve"> Uzturēšanās izdevumi</t>
  </si>
  <si>
    <t xml:space="preserve">      Resursi izdevumu segšanai- kopā</t>
  </si>
  <si>
    <t>Dotācijas no vispārējiem ieņēmumiem</t>
  </si>
  <si>
    <t>Pašu ieņēmumi</t>
  </si>
  <si>
    <t>Ārvalstu finanšu palīdzība</t>
  </si>
  <si>
    <t>Subsīdijas un dotācija</t>
  </si>
  <si>
    <t>15 Izglītības un zinātnes ministrija</t>
  </si>
  <si>
    <t xml:space="preserve">         Subsīdijas un dotācijas</t>
  </si>
  <si>
    <t xml:space="preserve">        Dotācija no vispārējiem ieņēmumiem</t>
  </si>
  <si>
    <t xml:space="preserve">  Izdevumi kapitālieguldījumiem</t>
  </si>
  <si>
    <t>16 Zemkopības ministrija</t>
  </si>
  <si>
    <t>Eiropas Lauksaimniecības virzības un garantiju fonda (ELVGF) virzības daļa - kopā</t>
  </si>
  <si>
    <t>Zivsaimniecības vadības finanšu instruments (ZVFI) - kopā</t>
  </si>
  <si>
    <t>Eiropas Lauksaimniecības virzības un garantiju fonda (ELVGF) garantiju daļa - kopā</t>
  </si>
  <si>
    <t>17 Satiksmes ministrija</t>
  </si>
  <si>
    <t xml:space="preserve"> Maksas pakalpojumi un citi pašu ieņēmumi</t>
  </si>
  <si>
    <t xml:space="preserve">     Resursi izdevumu segšanai - kopā</t>
  </si>
  <si>
    <t>Eiropas Kopienas iniciatīva - kopā</t>
  </si>
  <si>
    <t>18 Labklājības ministrija</t>
  </si>
  <si>
    <t xml:space="preserve">      Izdevumi - kopā</t>
  </si>
  <si>
    <t xml:space="preserve"> Subsīdijas un dotācijas</t>
  </si>
  <si>
    <t>Eiropas kopienas inicatīvas - kopā</t>
  </si>
  <si>
    <t>19 Tieslietu ministrija</t>
  </si>
  <si>
    <t>21 Vides ministrija</t>
  </si>
  <si>
    <t xml:space="preserve">   Makas pakalpojumi un citi pašu ieņēmumi</t>
  </si>
  <si>
    <t xml:space="preserve"> Dotācijas vispārējiem ieņēmumiem</t>
  </si>
  <si>
    <t xml:space="preserve"> Uzturēšanas izdevumi</t>
  </si>
  <si>
    <t>22 Kultūras ministrija</t>
  </si>
  <si>
    <t>23 Valsts zemes dienests</t>
  </si>
  <si>
    <t>24 Valsts kontrole</t>
  </si>
  <si>
    <t>29 Veselības ministrija</t>
  </si>
  <si>
    <t>Investīcijas (izņemot ārvalstu finanšu palīdzības programmu projektus) kopā</t>
  </si>
  <si>
    <t>32 Prokuratūra</t>
  </si>
  <si>
    <t>45 Īpašu uzdevumu ministra sabiedrības
     integrācijas lietās sekretariāts</t>
  </si>
  <si>
    <t>47 Radio un televīzija</t>
  </si>
  <si>
    <t>Phare programma - kopā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</si>
  <si>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</si>
  <si>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</si>
  <si>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</si>
  <si>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</si>
  <si>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</si>
  <si>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</si>
  <si>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</si>
  <si>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*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</si>
  <si>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</si>
  <si>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</si>
  <si>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</si>
  <si>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</si>
  <si>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</si>
  <si>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</si>
  <si>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</si>
  <si>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</si>
  <si>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</si>
  <si>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</si>
  <si>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</si>
  <si>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</si>
  <si>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</si>
  <si>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</si>
  <si>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</si>
  <si>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</si>
  <si>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</si>
  <si>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</si>
  <si>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aizņēmuma atmaksa</t>
  </si>
  <si>
    <t xml:space="preserve">   Maksājumi par aizņēmumiem un kredītiem</t>
  </si>
  <si>
    <t xml:space="preserve">   Subsīdijas un dotācijas *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</si>
  <si>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</si>
  <si>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</si>
  <si>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</si>
  <si>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</si>
  <si>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</si>
  <si>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</si>
  <si>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</si>
  <si>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</si>
  <si>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</si>
  <si>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</si>
  <si>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</si>
  <si>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No valsts pensiju speciālajam budžetam nodoto kapitāla daļu pārdošanas iegūto līdzekļu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</si>
  <si>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</si>
  <si>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</si>
  <si>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</si>
  <si>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</si>
  <si>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</si>
  <si>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</si>
  <si>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</si>
  <si>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</si>
  <si>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</si>
  <si>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</si>
  <si>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</si>
  <si>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</si>
  <si>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</si>
  <si>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</si>
  <si>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</si>
  <si>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</si>
  <si>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</si>
  <si>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</si>
  <si>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</si>
  <si>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</si>
  <si>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</si>
  <si>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</si>
  <si>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</si>
  <si>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</si>
  <si>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</si>
  <si>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</si>
  <si>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</si>
  <si>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 xml:space="preserve">   Kārtējie izdevumi</t>
  </si>
  <si>
    <t xml:space="preserve">     tai skaitā atalgojumi</t>
  </si>
  <si>
    <t xml:space="preserve">     tai skaitā aizņēmuma atmaksa</t>
  </si>
  <si>
    <t xml:space="preserve">   Subsīdijas un dotācijas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</si>
  <si>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</si>
  <si>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</si>
  <si>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</si>
  <si>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</si>
  <si>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</si>
  <si>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</si>
  <si>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Citi īpašiem (likumu un Ministru kabineta noteikumu) mērķiem noteiktie ieņēmumi 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</si>
  <si>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</si>
  <si>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</si>
  <si>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</si>
  <si>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</si>
  <si>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</si>
  <si>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</si>
  <si>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</si>
  <si>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</si>
  <si>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</si>
  <si>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</si>
  <si>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</si>
  <si>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</si>
  <si>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</si>
  <si>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</si>
  <si>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</si>
  <si>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</si>
  <si>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</si>
  <si>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</si>
  <si>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</si>
  <si>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</si>
  <si>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</si>
  <si>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</si>
  <si>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 xml:space="preserve"> </t>
  </si>
  <si>
    <t>Pašvaldību budžeta ziedojumu un dāvinājumu izdevumi pēc valdības funkcijām</t>
  </si>
  <si>
    <t>(2004.gada  janvāris-septembris)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</si>
  <si>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</si>
  <si>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</si>
  <si>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</si>
  <si>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</si>
  <si>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</si>
  <si>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</si>
  <si>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</si>
  <si>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 -septembris)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</si>
  <si>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</si>
  <si>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</si>
  <si>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</si>
  <si>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</si>
  <si>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</si>
  <si>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</si>
  <si>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</si>
  <si>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</si>
  <si>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</si>
  <si>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</si>
  <si>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</si>
  <si>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</si>
  <si>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</si>
  <si>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</si>
  <si>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</si>
  <si>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</si>
  <si>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</si>
  <si>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</si>
  <si>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</si>
  <si>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</si>
  <si>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</si>
  <si>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</si>
  <si>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</si>
  <si>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</si>
  <si>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</si>
  <si>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</si>
  <si>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</si>
  <si>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</si>
  <si>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</si>
  <si>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</si>
  <si>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</si>
  <si>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</si>
  <si>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</si>
  <si>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</si>
  <si>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</si>
  <si>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</si>
  <si>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</si>
  <si>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</si>
  <si>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</si>
  <si>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</si>
  <si>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</si>
  <si>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</si>
  <si>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</si>
  <si>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</si>
  <si>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</si>
  <si>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</si>
  <si>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</si>
  <si>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</si>
  <si>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</si>
  <si>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</si>
  <si>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</si>
  <si>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Valsts kases pārvaldnieces vietā -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</si>
  <si>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</si>
  <si>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</si>
  <si>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</si>
  <si>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septembris)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</si>
  <si>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</si>
  <si>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</si>
  <si>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</si>
  <si>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</si>
  <si>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</si>
  <si>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</si>
  <si>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</si>
  <si>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</si>
  <si>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</si>
  <si>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pārvaldnieces vietā-</t>
  </si>
  <si>
    <t>23.tabula</t>
  </si>
  <si>
    <t>Programma “Valsts aizsardzība, drošība un integrācija NATO” 2004.gadam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</si>
  <si>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</si>
  <si>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</si>
  <si>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</si>
  <si>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</si>
  <si>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</si>
  <si>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</si>
  <si>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</si>
  <si>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</si>
  <si>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</si>
  <si>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</si>
  <si>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</si>
  <si>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</si>
  <si>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</si>
  <si>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</si>
  <si>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</si>
  <si>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</si>
  <si>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</si>
  <si>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</si>
  <si>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</si>
  <si>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</si>
  <si>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</si>
  <si>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</si>
  <si>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</si>
  <si>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</si>
  <si>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</si>
  <si>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</si>
  <si>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</si>
  <si>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(2004.gada septembris)</t>
  </si>
  <si>
    <t>Kontu atlikumi pārskata perioda sākumā*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</si>
  <si>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</si>
  <si>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</si>
  <si>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</si>
  <si>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</si>
  <si>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</si>
  <si>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</si>
  <si>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</si>
  <si>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</si>
  <si>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</si>
  <si>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</si>
  <si>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</si>
  <si>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</si>
  <si>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"Vereinsbank Rīga"</t>
  </si>
  <si>
    <t>Nordea bank Finland Plc Latvijas filiāle</t>
  </si>
  <si>
    <t>1.2. Depozītu konti</t>
  </si>
  <si>
    <t>Nord/LB Latvija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</si>
  <si>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</si>
  <si>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</si>
  <si>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</si>
  <si>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</si>
  <si>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</si>
  <si>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</si>
  <si>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 xml:space="preserve">*-atlikumi precizēti pēc 2003.gada pārskata datiem </t>
  </si>
  <si>
    <t>Valsts kases pārvaldnieks</t>
  </si>
  <si>
    <t>A.Veiss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</si>
  <si>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</si>
  <si>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</si>
  <si>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</si>
  <si>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</si>
  <si>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</si>
  <si>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</si>
  <si>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</si>
  <si>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</si>
  <si>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</si>
  <si>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</si>
  <si>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</si>
  <si>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</si>
  <si>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</si>
  <si>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</si>
  <si>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>Ēdoles pagasts</t>
  </si>
  <si>
    <t>Kalncempju pagasts</t>
  </si>
  <si>
    <t>Naujenes pagasts</t>
  </si>
  <si>
    <t>Rendas pagasts</t>
  </si>
  <si>
    <t>Slampes pagasts</t>
  </si>
  <si>
    <t>Stradu pagasts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</si>
  <si>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</si>
  <si>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</si>
  <si>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</si>
  <si>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</si>
  <si>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</si>
  <si>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</si>
  <si>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</si>
  <si>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</si>
  <si>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</si>
  <si>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</si>
  <si>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</si>
  <si>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- Eiropas Savienības līdzfinansēto projektu īstenošanai </t>
  </si>
  <si>
    <t>Alojas pilsēta</t>
  </si>
  <si>
    <t>Codes pagasts</t>
  </si>
  <si>
    <t>Drustu pagasts</t>
  </si>
  <si>
    <t>Engures pagasts</t>
  </si>
  <si>
    <t>Glūdas pagasts</t>
  </si>
  <si>
    <t>Inčukalna pagasts</t>
  </si>
  <si>
    <t>Kandavas novads</t>
  </si>
  <si>
    <t>Kokneses pagasts</t>
  </si>
  <si>
    <t>Launkalnes pagasts</t>
  </si>
  <si>
    <t>Lībagu pagasts</t>
  </si>
  <si>
    <t>Maltas pagasts</t>
  </si>
  <si>
    <t>Matīšu pagasts</t>
  </si>
  <si>
    <t>Naukšēnu pagasts</t>
  </si>
  <si>
    <t>Ošupes pagasts</t>
  </si>
  <si>
    <t>Preiļu novads</t>
  </si>
  <si>
    <t>Pūres pagasts</t>
  </si>
  <si>
    <t>Salacgrīvas pilsēta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</si>
  <si>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</si>
  <si>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</si>
  <si>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</si>
  <si>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</si>
  <si>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</si>
  <si>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</si>
  <si>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</si>
  <si>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</si>
  <si>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>Pārējās valsts pamatbudžeta dotācijas</t>
  </si>
  <si>
    <t xml:space="preserve">     tai skaitā dotācijas iestādēm, organizācijām un uzņēmumiem</t>
  </si>
  <si>
    <t xml:space="preserve">     tai skaitā dotācijas iedzīvotājiem</t>
  </si>
  <si>
    <t xml:space="preserve"> Izdevumi kapitālieguldījumiem</t>
  </si>
  <si>
    <t xml:space="preserve">  Investīcijas</t>
  </si>
  <si>
    <t>Valsts speciālā budžeta naudas līdzekļu atlikumu izmaiņas palielinājums (-) vai samazinājums (+) ****</t>
  </si>
  <si>
    <t>Darba negadījumu speciālais budžets</t>
  </si>
  <si>
    <t>Īpašā (likumu un Ministru kabineta noteikumu) kārtībā noteiktie speciālā budžeta un iestāžu ieņēmumi *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</si>
  <si>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</si>
  <si>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</si>
  <si>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</si>
  <si>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</si>
  <si>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</si>
  <si>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</si>
  <si>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</si>
  <si>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</si>
  <si>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</si>
  <si>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</si>
  <si>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</si>
  <si>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</si>
  <si>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 Kapitālie izdevumi</t>
  </si>
  <si>
    <t xml:space="preserve">* -  Pārējie iepriekš neklasificētie īpašiem mērķiem noteiktie ieņēmumi:                                                                                                                  </t>
  </si>
  <si>
    <t>04.01.00 apakšprogrammā Ls 64611 - peļņa no kapitāla daļu pārdošanas, Ls 174208 - % maksājumi no VK par konta atlikumu izmantošanu un Ls 116 - likvidācijas kvota;</t>
  </si>
  <si>
    <t>04.02.00 apakšprogrammā ieskaitīti Ls 39834 - % maksājumi no VK par konta atlikumu izmantošanu;</t>
  </si>
  <si>
    <t>04.03.00 apakšprogrammā Ls 3498 - % maksājumi no VK par konta atlikumu izmantošanu.</t>
  </si>
  <si>
    <t>04.04.00 apakšprogrammā Ls 21336 - % maksājumi no VK par konta atlikumu izmantošanu.</t>
  </si>
  <si>
    <t xml:space="preserve">      </t>
  </si>
  <si>
    <t>* - ailē "Izpilde no gada  sākuma" ieņēmumi un izdevumi konsolidēti par valsts sociālās apdrošināšanas iekšējiem transfertiem  Ls 21100216;</t>
  </si>
  <si>
    <t>**- ailē "Izpilde no gada  sākuma" t.sk. fondēto pensiju  iemaksas Ls 26256;</t>
  </si>
  <si>
    <t>*** - ailē "Izpilde no gada  sākuma" t.sk. valsts fondēto pensiju shēmas līdzekļi Ls 15661662;</t>
  </si>
  <si>
    <t>**** - ailē "Izpilde no gada  sākuma" t.sk. NVA atgrieztā summa par ieprieksējā gada līguma neizpildi - Ls 100814.</t>
  </si>
  <si>
    <t>8.tabula</t>
  </si>
  <si>
    <t>Valsts budžeta ziedojumu un dāvinājumu ieņēmumi un izdevumi pa ministrijām</t>
  </si>
  <si>
    <t xml:space="preserve">un citām centrālajām valsts iestādēm </t>
  </si>
  <si>
    <t>Izpilde % pret finansēšanas plānu (3/2)</t>
  </si>
  <si>
    <t>Finansēšanas plāns mēnesim</t>
  </si>
  <si>
    <t>Ieņēmumi kopā</t>
  </si>
  <si>
    <t xml:space="preserve">    pārējie kārtējie izdevumi</t>
  </si>
  <si>
    <t xml:space="preserve">    tai skaitā pārējās subsīdijas un dotācijas</t>
  </si>
  <si>
    <t xml:space="preserve">Naudas līdzekļu atlikumu izmaiņas palielinājums (-) vai samazinājums (+) </t>
  </si>
  <si>
    <t>02.Saeima</t>
  </si>
  <si>
    <t>Naudas līdzekļu atlikumu izmaiņas palielinājums (-) vai samazinājums (+)</t>
  </si>
  <si>
    <t>03.Ministru kabinets</t>
  </si>
  <si>
    <t>Ieņēmumi kopā *</t>
  </si>
  <si>
    <t>10.Aizsardzības ministrija</t>
  </si>
  <si>
    <t xml:space="preserve">Ieņēmumi kopā 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</si>
  <si>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</si>
  <si>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</si>
  <si>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</si>
  <si>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</si>
  <si>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</si>
  <si>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</si>
  <si>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</si>
  <si>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</si>
  <si>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</si>
  <si>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</si>
  <si>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Ieņēmumi kopā*</t>
  </si>
  <si>
    <t>22.Kultūras ministrija</t>
  </si>
  <si>
    <t xml:space="preserve">Izdevumi - kopā* </t>
  </si>
  <si>
    <t>29.Veselības ministrija</t>
  </si>
  <si>
    <t xml:space="preserve">Ieņēmumi kopā* </t>
  </si>
  <si>
    <t>36.Bērnu un ģimenes lietu ministrija</t>
  </si>
  <si>
    <t>45.Īpašu uzdevumu ministra sabiedrības integrācijas lietās sekretariāts</t>
  </si>
  <si>
    <t>47.Radio un televīzija</t>
  </si>
  <si>
    <t>58.Reģionālās attīstības un pašvaldību lietu ministrija</t>
  </si>
  <si>
    <t>*izpilde no gada sākuma konsolidēta par Kultūrkapitāla fonda līdzekļiem: ieņēmumi- Ministru kabinets - Ls 12745, Izglītības un zinātnes ministrija - Ls 13125, Zemkopības ministrija Ls 2000, Vides ministrija Ls 3217, Kultūras ministrija Ls 1332075, Veselīb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</si>
  <si>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</si>
  <si>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</si>
  <si>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</si>
  <si>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</si>
  <si>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</si>
  <si>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</si>
  <si>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</si>
  <si>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1. Saņemtie dāvinājumi un ziedojumi - kopā *</t>
  </si>
  <si>
    <t xml:space="preserve">No iekšzemes juridiskajām un fiziskajām personām </t>
  </si>
  <si>
    <t xml:space="preserve">No ārvalstu juridiskajām un fiziskajām personām  </t>
  </si>
  <si>
    <t>2.Izdevumi - kopā (2.1.+2.2.) *</t>
  </si>
  <si>
    <t>2.1.Uzturēšanas izdevumi</t>
  </si>
  <si>
    <t xml:space="preserve">    atalgojumi </t>
  </si>
  <si>
    <t xml:space="preserve">    valsts sociālās apdrošināšanas obligātās iemaksas </t>
  </si>
  <si>
    <t>1400, 1500</t>
  </si>
  <si>
    <t xml:space="preserve">    tai skaitā: preču un pakalpojumu izdevumi </t>
  </si>
  <si>
    <t>1300, 1600, 1900</t>
  </si>
  <si>
    <t xml:space="preserve">                           pārējie izdevumi </t>
  </si>
  <si>
    <t xml:space="preserve">   Subsīdijas</t>
  </si>
  <si>
    <t xml:space="preserve">   Dotācijas iestādēm, organizācijām un uzņēmumiem </t>
  </si>
  <si>
    <t xml:space="preserve">   Dotācijas iedzīvotājiem </t>
  </si>
  <si>
    <t xml:space="preserve">   Iemaksas starptautiskajās organizācijās</t>
  </si>
</sst>
</file>

<file path=xl/styles.xml><?xml version="1.0" encoding="utf-8"?>
<styleSheet xmlns="http://schemas.openxmlformats.org/spreadsheetml/2006/main">
  <numFmts count="1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0.0"/>
    <numFmt numFmtId="165" formatCode="#,##0.0"/>
    <numFmt numFmtId="166" formatCode="#\ ##0"/>
    <numFmt numFmtId="167" formatCode="00.000"/>
    <numFmt numFmtId="168" formatCode="0.000"/>
    <numFmt numFmtId="169" formatCode="###,###,###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RimTimes"/>
      <family val="0"/>
    </font>
    <font>
      <sz val="10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3" fontId="10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3" fontId="10" fillId="0" borderId="1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1" fillId="2" borderId="1" xfId="2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65" fontId="8" fillId="0" borderId="1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indent="4"/>
    </xf>
    <xf numFmtId="165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 indent="2"/>
    </xf>
    <xf numFmtId="0" fontId="8" fillId="0" borderId="1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indent="2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indent="3"/>
    </xf>
    <xf numFmtId="0" fontId="3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indent="2"/>
    </xf>
    <xf numFmtId="0" fontId="8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 indent="1"/>
    </xf>
    <xf numFmtId="165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wrapText="1" indent="2"/>
    </xf>
    <xf numFmtId="165" fontId="3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indent="4"/>
    </xf>
    <xf numFmtId="3" fontId="8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164" fontId="8" fillId="0" borderId="1" xfId="23" applyNumberFormat="1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164" fontId="3" fillId="0" borderId="1" xfId="23" applyNumberFormat="1" applyFont="1" applyFill="1" applyBorder="1" applyAlignment="1">
      <alignment/>
    </xf>
    <xf numFmtId="164" fontId="3" fillId="0" borderId="1" xfId="2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4" fontId="8" fillId="0" borderId="1" xfId="23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4" fontId="9" fillId="0" borderId="1" xfId="2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9" fillId="0" borderId="1" xfId="23" applyNumberFormat="1" applyFont="1" applyFill="1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165" fontId="8" fillId="0" borderId="1" xfId="0" applyNumberFormat="1" applyFont="1" applyBorder="1" applyAlignment="1">
      <alignment/>
    </xf>
    <xf numFmtId="165" fontId="8" fillId="0" borderId="1" xfId="23" applyNumberFormat="1" applyFont="1" applyBorder="1" applyAlignment="1">
      <alignment horizontal="center"/>
    </xf>
    <xf numFmtId="3" fontId="8" fillId="0" borderId="1" xfId="23" applyNumberFormat="1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165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8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2" borderId="6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8" fillId="2" borderId="6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/>
    </xf>
    <xf numFmtId="0" fontId="3" fillId="2" borderId="6" xfId="0" applyFont="1" applyFill="1" applyBorder="1" applyAlignment="1">
      <alignment horizontal="left" wrapText="1"/>
    </xf>
    <xf numFmtId="165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23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64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horizontal="right" wrapText="1"/>
    </xf>
    <xf numFmtId="164" fontId="9" fillId="0" borderId="1" xfId="23" applyNumberFormat="1" applyFont="1" applyBorder="1" applyAlignment="1">
      <alignment/>
    </xf>
    <xf numFmtId="166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0" fontId="1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 indent="4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18" fillId="0" borderId="0" xfId="0" applyFont="1" applyFill="1" applyAlignment="1">
      <alignment horizontal="left" indent="1"/>
    </xf>
    <xf numFmtId="3" fontId="18" fillId="0" borderId="0" xfId="0" applyNumberFormat="1" applyFont="1" applyFill="1" applyAlignment="1">
      <alignment horizontal="left" indent="1"/>
    </xf>
    <xf numFmtId="3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3" fontId="9" fillId="0" borderId="1" xfId="15" applyFont="1" applyFill="1" applyBorder="1" applyAlignment="1">
      <alignment horizontal="left" wrapText="1"/>
    </xf>
    <xf numFmtId="0" fontId="8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6" fontId="9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165" fontId="8" fillId="0" borderId="1" xfId="23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5" fontId="3" fillId="0" borderId="1" xfId="23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 wrapText="1"/>
    </xf>
    <xf numFmtId="0" fontId="22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49" fontId="6" fillId="0" borderId="0" xfId="0" applyNumberFormat="1" applyFont="1" applyFill="1" applyAlignment="1">
      <alignment horizontal="center" vertical="top"/>
    </xf>
    <xf numFmtId="165" fontId="1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3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2" fillId="0" borderId="1" xfId="0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9" fillId="0" borderId="8" xfId="0" applyFont="1" applyBorder="1" applyAlignment="1">
      <alignment wrapText="1"/>
    </xf>
    <xf numFmtId="0" fontId="25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7" xfId="0" applyFont="1" applyBorder="1" applyAlignment="1">
      <alignment/>
    </xf>
    <xf numFmtId="0" fontId="19" fillId="0" borderId="0" xfId="0" applyFont="1" applyBorder="1" applyAlignment="1">
      <alignment wrapText="1"/>
    </xf>
    <xf numFmtId="3" fontId="25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5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49" fontId="5" fillId="0" borderId="0" xfId="0" applyNumberFormat="1" applyFont="1" applyFill="1" applyAlignment="1">
      <alignment vertical="top"/>
    </xf>
    <xf numFmtId="165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5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left" vertical="center" wrapText="1" indent="2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49" fontId="6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Fill="1" applyBorder="1" applyAlignment="1">
      <alignment horizontal="left" vertical="justify" wrapText="1" indent="2"/>
    </xf>
    <xf numFmtId="0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8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horizontal="left" vertical="top" indent="3"/>
    </xf>
    <xf numFmtId="3" fontId="6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165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 vertical="top"/>
    </xf>
    <xf numFmtId="49" fontId="8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165" fontId="9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2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49" fontId="8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5" fillId="0" borderId="0" xfId="0" applyNumberFormat="1" applyFont="1" applyAlignment="1">
      <alignment horizontal="centerContinuous" vertical="top" wrapText="1"/>
    </xf>
    <xf numFmtId="0" fontId="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Fill="1" applyAlignment="1">
      <alignment/>
    </xf>
    <xf numFmtId="164" fontId="8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 indent="4"/>
    </xf>
    <xf numFmtId="164" fontId="3" fillId="0" borderId="1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5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5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8" fillId="0" borderId="13" xfId="22" applyNumberFormat="1" applyFont="1" applyFill="1" applyBorder="1" applyAlignment="1">
      <alignment horizontal="left"/>
      <protection/>
    </xf>
    <xf numFmtId="3" fontId="8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29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8" fillId="0" borderId="1" xfId="22" applyNumberFormat="1" applyFont="1" applyFill="1" applyBorder="1">
      <alignment/>
      <protection/>
    </xf>
    <xf numFmtId="3" fontId="8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8" fillId="0" borderId="1" xfId="22" applyNumberFormat="1" applyFont="1" applyFill="1" applyBorder="1" applyAlignment="1">
      <alignment/>
      <protection/>
    </xf>
    <xf numFmtId="3" fontId="8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3" fillId="0" borderId="1" xfId="22" applyNumberFormat="1" applyFont="1" applyFill="1" applyBorder="1" applyAlignment="1">
      <alignment wrapText="1"/>
      <protection/>
    </xf>
    <xf numFmtId="0" fontId="13" fillId="0" borderId="0" xfId="0" applyFont="1" applyFill="1" applyAlignment="1">
      <alignment horizontal="center" vertical="center"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8" fillId="0" borderId="1" xfId="21" applyNumberFormat="1" applyFont="1" applyFill="1" applyBorder="1">
      <alignment/>
      <protection/>
    </xf>
    <xf numFmtId="3" fontId="8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4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29" fillId="0" borderId="1" xfId="22" applyNumberFormat="1" applyFont="1" applyFill="1" applyBorder="1" applyAlignment="1">
      <alignment horizontal="right"/>
      <protection/>
    </xf>
    <xf numFmtId="3" fontId="8" fillId="0" borderId="1" xfId="22" applyNumberFormat="1" applyFont="1" applyFill="1" applyBorder="1" applyAlignment="1">
      <alignment horizontal="right"/>
      <protection/>
    </xf>
    <xf numFmtId="3" fontId="8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>
      <alignment/>
      <protection/>
    </xf>
    <xf numFmtId="3" fontId="12" fillId="0" borderId="1" xfId="22" applyNumberFormat="1" applyFont="1" applyFill="1" applyBorder="1">
      <alignment/>
      <protection/>
    </xf>
    <xf numFmtId="0" fontId="31" fillId="0" borderId="1" xfId="0" applyFont="1" applyFill="1" applyBorder="1" applyAlignment="1">
      <alignment/>
    </xf>
    <xf numFmtId="3" fontId="31" fillId="0" borderId="1" xfId="0" applyNumberFormat="1" applyFont="1" applyFill="1" applyBorder="1" applyAlignment="1">
      <alignment/>
    </xf>
    <xf numFmtId="3" fontId="31" fillId="0" borderId="1" xfId="0" applyNumberFormat="1" applyFont="1" applyFill="1" applyBorder="1" applyAlignment="1" quotePrefix="1">
      <alignment horizontal="right"/>
    </xf>
    <xf numFmtId="0" fontId="31" fillId="0" borderId="1" xfId="0" applyFont="1" applyFill="1" applyBorder="1" applyAlignment="1">
      <alignment wrapText="1"/>
    </xf>
    <xf numFmtId="3" fontId="8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7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 indent="1"/>
    </xf>
    <xf numFmtId="0" fontId="18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7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4-menesa%20parskati\7.tab.-spe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Junijs"/>
      <sheetName val="Julijs"/>
      <sheetName val="Augusts"/>
      <sheetName val="Septembris "/>
      <sheetName val="Sheet1"/>
      <sheetName val="Palīgtab"/>
    </sheetNames>
    <sheetDataSet>
      <sheetData sheetId="7">
        <row r="202">
          <cell r="D202">
            <v>0</v>
          </cell>
          <cell r="E202">
            <v>367268</v>
          </cell>
        </row>
        <row r="203">
          <cell r="D203">
            <v>0</v>
          </cell>
          <cell r="E203">
            <v>-367268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C60" sqref="C60"/>
    </sheetView>
  </sheetViews>
  <sheetFormatPr defaultColWidth="9.140625" defaultRowHeight="12.75"/>
  <cols>
    <col min="1" max="1" width="45.57421875" style="175" customWidth="1"/>
    <col min="2" max="5" width="14.7109375" style="175" customWidth="1"/>
    <col min="6" max="16384" width="9.140625" style="175" customWidth="1"/>
  </cols>
  <sheetData>
    <row r="1" spans="2:5" ht="15.75">
      <c r="B1" s="177" t="s">
        <v>1352</v>
      </c>
      <c r="E1" s="176"/>
    </row>
    <row r="2" spans="1:5" ht="15.75">
      <c r="A2" s="178"/>
      <c r="E2" s="176"/>
    </row>
    <row r="3" spans="2:5" s="180" customFormat="1" ht="15.75" customHeight="1">
      <c r="B3" s="179" t="s">
        <v>1103</v>
      </c>
      <c r="C3" s="179"/>
      <c r="D3" s="179"/>
      <c r="E3" s="179"/>
    </row>
    <row r="4" spans="2:5" s="180" customFormat="1" ht="15.75">
      <c r="B4" s="179" t="s">
        <v>1104</v>
      </c>
      <c r="C4" s="179"/>
      <c r="D4" s="179"/>
      <c r="E4" s="179"/>
    </row>
    <row r="5" spans="2:5" ht="15" customHeight="1">
      <c r="B5" s="181" t="s">
        <v>1452</v>
      </c>
      <c r="C5" s="181"/>
      <c r="D5" s="181"/>
      <c r="E5" s="181"/>
    </row>
    <row r="6" spans="1:5" ht="12.75">
      <c r="A6" s="182"/>
      <c r="E6" s="183" t="s">
        <v>1105</v>
      </c>
    </row>
    <row r="7" spans="1:5" ht="38.25">
      <c r="A7" s="184" t="s">
        <v>1453</v>
      </c>
      <c r="B7" s="185" t="s">
        <v>1106</v>
      </c>
      <c r="C7" s="185" t="s">
        <v>1107</v>
      </c>
      <c r="D7" s="185" t="s">
        <v>1108</v>
      </c>
      <c r="E7" s="185" t="s">
        <v>1109</v>
      </c>
    </row>
    <row r="8" spans="1:5" ht="12.75">
      <c r="A8" s="17" t="s">
        <v>1110</v>
      </c>
      <c r="B8" s="186">
        <v>1473815</v>
      </c>
      <c r="C8" s="186">
        <v>478477</v>
      </c>
      <c r="D8" s="186">
        <v>1952292</v>
      </c>
      <c r="E8" s="186">
        <v>236895</v>
      </c>
    </row>
    <row r="9" spans="1:5" ht="13.5" customHeight="1">
      <c r="A9" s="187" t="s">
        <v>1111</v>
      </c>
      <c r="B9" s="188" t="s">
        <v>1386</v>
      </c>
      <c r="C9" s="188" t="s">
        <v>1386</v>
      </c>
      <c r="D9" s="36">
        <v>143292</v>
      </c>
      <c r="E9" s="36">
        <v>9826</v>
      </c>
    </row>
    <row r="10" spans="1:5" ht="16.5" customHeight="1">
      <c r="A10" s="189" t="s">
        <v>1112</v>
      </c>
      <c r="B10" s="186">
        <v>1473815</v>
      </c>
      <c r="C10" s="186">
        <v>478477</v>
      </c>
      <c r="D10" s="186">
        <v>1809000</v>
      </c>
      <c r="E10" s="186">
        <v>227069</v>
      </c>
    </row>
    <row r="11" spans="1:5" ht="12.75">
      <c r="A11" s="17" t="s">
        <v>1113</v>
      </c>
      <c r="B11" s="186">
        <v>1419864</v>
      </c>
      <c r="C11" s="186">
        <v>462427</v>
      </c>
      <c r="D11" s="186">
        <v>1882291</v>
      </c>
      <c r="E11" s="186">
        <v>223766</v>
      </c>
    </row>
    <row r="12" spans="1:5" ht="12.75" customHeight="1">
      <c r="A12" s="187" t="s">
        <v>1111</v>
      </c>
      <c r="B12" s="188" t="s">
        <v>1386</v>
      </c>
      <c r="C12" s="188" t="s">
        <v>1386</v>
      </c>
      <c r="D12" s="36">
        <v>143292</v>
      </c>
      <c r="E12" s="36">
        <v>9826</v>
      </c>
    </row>
    <row r="13" spans="1:5" ht="12.75">
      <c r="A13" s="189" t="s">
        <v>1114</v>
      </c>
      <c r="B13" s="186">
        <v>1419864</v>
      </c>
      <c r="C13" s="186">
        <v>462427</v>
      </c>
      <c r="D13" s="186">
        <v>1738999</v>
      </c>
      <c r="E13" s="186">
        <v>213940</v>
      </c>
    </row>
    <row r="14" spans="1:5" ht="24.75" customHeight="1">
      <c r="A14" s="189" t="s">
        <v>1115</v>
      </c>
      <c r="B14" s="55">
        <v>53951</v>
      </c>
      <c r="C14" s="55">
        <v>16050</v>
      </c>
      <c r="D14" s="190">
        <v>70001</v>
      </c>
      <c r="E14" s="190">
        <v>13129</v>
      </c>
    </row>
    <row r="15" spans="1:5" ht="12.75" customHeight="1">
      <c r="A15" s="189" t="s">
        <v>1116</v>
      </c>
      <c r="B15" s="191">
        <v>-21382</v>
      </c>
      <c r="C15" s="191">
        <v>-514</v>
      </c>
      <c r="D15" s="191">
        <v>-23760</v>
      </c>
      <c r="E15" s="191">
        <v>-11038</v>
      </c>
    </row>
    <row r="16" spans="1:5" ht="12.75">
      <c r="A16" s="192" t="s">
        <v>1117</v>
      </c>
      <c r="B16" s="17">
        <v>16631</v>
      </c>
      <c r="C16" s="17">
        <v>1589</v>
      </c>
      <c r="D16" s="17">
        <v>18219</v>
      </c>
      <c r="E16" s="17">
        <v>2367</v>
      </c>
    </row>
    <row r="17" spans="1:5" ht="24.75" customHeight="1">
      <c r="A17" s="187" t="s">
        <v>1118</v>
      </c>
      <c r="B17" s="188" t="s">
        <v>1386</v>
      </c>
      <c r="C17" s="188" t="s">
        <v>1386</v>
      </c>
      <c r="D17" s="36">
        <v>13406</v>
      </c>
      <c r="E17" s="36">
        <v>2136</v>
      </c>
    </row>
    <row r="18" spans="1:5" ht="12.75">
      <c r="A18" s="189" t="s">
        <v>1119</v>
      </c>
      <c r="B18" s="191">
        <v>16631</v>
      </c>
      <c r="C18" s="191">
        <v>1589</v>
      </c>
      <c r="D18" s="191">
        <v>4813</v>
      </c>
      <c r="E18" s="191">
        <v>231</v>
      </c>
    </row>
    <row r="19" spans="1:5" ht="12.75" customHeight="1">
      <c r="A19" s="192" t="s">
        <v>1120</v>
      </c>
      <c r="B19" s="17">
        <v>38013</v>
      </c>
      <c r="C19" s="17">
        <v>2103</v>
      </c>
      <c r="D19" s="17">
        <v>40115</v>
      </c>
      <c r="E19" s="17">
        <v>12181</v>
      </c>
    </row>
    <row r="20" spans="1:5" ht="24.75" customHeight="1">
      <c r="A20" s="187" t="s">
        <v>1121</v>
      </c>
      <c r="B20" s="188" t="s">
        <v>1386</v>
      </c>
      <c r="C20" s="188" t="s">
        <v>1386</v>
      </c>
      <c r="D20" s="36">
        <v>11542</v>
      </c>
      <c r="E20" s="36">
        <v>912</v>
      </c>
    </row>
    <row r="21" spans="1:5" ht="12.75" customHeight="1">
      <c r="A21" s="189" t="s">
        <v>1122</v>
      </c>
      <c r="B21" s="99">
        <v>38013</v>
      </c>
      <c r="C21" s="99">
        <v>2103</v>
      </c>
      <c r="D21" s="191">
        <v>28574</v>
      </c>
      <c r="E21" s="191">
        <v>11269</v>
      </c>
    </row>
    <row r="22" spans="1:5" ht="12.75" customHeight="1">
      <c r="A22" s="189" t="s">
        <v>1123</v>
      </c>
      <c r="B22" s="99">
        <v>75333</v>
      </c>
      <c r="C22" s="99">
        <v>16564</v>
      </c>
      <c r="D22" s="99">
        <v>93761</v>
      </c>
      <c r="E22" s="99">
        <v>24167</v>
      </c>
    </row>
    <row r="23" spans="1:5" ht="12.75">
      <c r="A23" s="186" t="s">
        <v>1124</v>
      </c>
      <c r="B23" s="191">
        <v>-75333</v>
      </c>
      <c r="C23" s="191">
        <v>-16564</v>
      </c>
      <c r="D23" s="191">
        <v>-93761</v>
      </c>
      <c r="E23" s="191">
        <v>-24167</v>
      </c>
    </row>
    <row r="24" spans="1:5" ht="12.75">
      <c r="A24" s="186" t="s">
        <v>1125</v>
      </c>
      <c r="B24" s="191">
        <v>-182428</v>
      </c>
      <c r="C24" s="191">
        <v>-16224</v>
      </c>
      <c r="D24" s="191">
        <v>-200517</v>
      </c>
      <c r="E24" s="191">
        <v>-24002</v>
      </c>
    </row>
    <row r="25" spans="1:5" ht="12.75">
      <c r="A25" s="194" t="s">
        <v>1126</v>
      </c>
      <c r="B25" s="24">
        <v>0</v>
      </c>
      <c r="C25" s="17">
        <v>1826</v>
      </c>
      <c r="D25" s="27">
        <v>1826</v>
      </c>
      <c r="E25" s="27">
        <v>1309</v>
      </c>
    </row>
    <row r="26" spans="1:5" ht="24.75" customHeight="1">
      <c r="A26" s="187" t="s">
        <v>1127</v>
      </c>
      <c r="B26" s="188" t="s">
        <v>1386</v>
      </c>
      <c r="C26" s="188" t="s">
        <v>1386</v>
      </c>
      <c r="D26" s="27">
        <v>1864</v>
      </c>
      <c r="E26" s="27">
        <v>1225</v>
      </c>
    </row>
    <row r="27" spans="1:5" ht="12.75" customHeight="1">
      <c r="A27" s="196" t="s">
        <v>1128</v>
      </c>
      <c r="B27" s="24">
        <v>0</v>
      </c>
      <c r="C27" s="24">
        <v>1826</v>
      </c>
      <c r="D27" s="24">
        <v>-38</v>
      </c>
      <c r="E27" s="24">
        <v>85</v>
      </c>
    </row>
    <row r="28" spans="1:5" ht="12" customHeight="1">
      <c r="A28" s="197" t="s">
        <v>1129</v>
      </c>
      <c r="B28" s="17">
        <v>-104050</v>
      </c>
      <c r="C28" s="17">
        <v>0</v>
      </c>
      <c r="D28" s="17">
        <v>-104050</v>
      </c>
      <c r="E28" s="17">
        <v>-28549</v>
      </c>
    </row>
    <row r="29" spans="1:5" ht="12.75">
      <c r="A29" s="196" t="s">
        <v>1130</v>
      </c>
      <c r="B29" s="27">
        <v>-111403</v>
      </c>
      <c r="C29" s="27">
        <v>0</v>
      </c>
      <c r="D29" s="27">
        <v>-111403</v>
      </c>
      <c r="E29" s="27">
        <v>-24852</v>
      </c>
    </row>
    <row r="30" spans="1:5" ht="24.75" customHeight="1">
      <c r="A30" s="196" t="s">
        <v>1131</v>
      </c>
      <c r="B30" s="27">
        <v>5405</v>
      </c>
      <c r="C30" s="27">
        <v>0</v>
      </c>
      <c r="D30" s="27">
        <v>5405</v>
      </c>
      <c r="E30" s="27">
        <v>150</v>
      </c>
    </row>
    <row r="31" spans="1:5" ht="12.75" customHeight="1">
      <c r="A31" s="196" t="s">
        <v>1132</v>
      </c>
      <c r="B31" s="27">
        <v>2585</v>
      </c>
      <c r="C31" s="27">
        <v>0</v>
      </c>
      <c r="D31" s="27">
        <v>2585</v>
      </c>
      <c r="E31" s="27">
        <v>2624</v>
      </c>
    </row>
    <row r="32" spans="1:5" ht="24.75" customHeight="1">
      <c r="A32" s="196" t="s">
        <v>1133</v>
      </c>
      <c r="B32" s="27">
        <v>-15460</v>
      </c>
      <c r="C32" s="27">
        <v>0</v>
      </c>
      <c r="D32" s="27">
        <v>-15460</v>
      </c>
      <c r="E32" s="27">
        <v>-1871</v>
      </c>
    </row>
    <row r="33" spans="1:5" ht="12.75" customHeight="1">
      <c r="A33" s="196" t="s">
        <v>1134</v>
      </c>
      <c r="B33" s="27">
        <v>14823</v>
      </c>
      <c r="C33" s="27">
        <v>0</v>
      </c>
      <c r="D33" s="27">
        <v>14823</v>
      </c>
      <c r="E33" s="27">
        <v>-4601</v>
      </c>
    </row>
    <row r="34" spans="1:5" ht="12.75">
      <c r="A34" s="198" t="s">
        <v>1135</v>
      </c>
      <c r="B34" s="24">
        <v>-118711</v>
      </c>
      <c r="C34" s="24">
        <v>-10479</v>
      </c>
      <c r="D34" s="24">
        <v>-129189</v>
      </c>
      <c r="E34" s="24">
        <v>-5886</v>
      </c>
    </row>
    <row r="35" spans="1:5" ht="12.75">
      <c r="A35" s="198" t="s">
        <v>1136</v>
      </c>
      <c r="B35" s="27">
        <v>-52744</v>
      </c>
      <c r="C35" s="27">
        <v>8967</v>
      </c>
      <c r="D35" s="27">
        <v>-43776</v>
      </c>
      <c r="E35" s="27">
        <v>471</v>
      </c>
    </row>
    <row r="36" spans="1:5" ht="12.75">
      <c r="A36" s="196" t="s">
        <v>1137</v>
      </c>
      <c r="B36" s="27">
        <v>-77648</v>
      </c>
      <c r="C36" s="27">
        <v>0</v>
      </c>
      <c r="D36" s="27">
        <v>-77648</v>
      </c>
      <c r="E36" s="27">
        <v>-11868</v>
      </c>
    </row>
    <row r="37" spans="1:5" ht="12.75" customHeight="1">
      <c r="A37" s="196" t="s">
        <v>1138</v>
      </c>
      <c r="B37" s="27">
        <v>3865</v>
      </c>
      <c r="C37" s="27">
        <v>-19446</v>
      </c>
      <c r="D37" s="27">
        <v>-15581</v>
      </c>
      <c r="E37" s="27">
        <v>1084</v>
      </c>
    </row>
    <row r="38" spans="1:5" ht="24.75" customHeight="1">
      <c r="A38" s="196" t="s">
        <v>1139</v>
      </c>
      <c r="B38" s="27">
        <v>198</v>
      </c>
      <c r="C38" s="27">
        <v>0</v>
      </c>
      <c r="D38" s="27">
        <v>198</v>
      </c>
      <c r="E38" s="27">
        <v>92</v>
      </c>
    </row>
    <row r="39" spans="1:5" ht="12.75" customHeight="1">
      <c r="A39" s="196" t="s">
        <v>1134</v>
      </c>
      <c r="B39" s="27">
        <v>7618</v>
      </c>
      <c r="C39" s="27">
        <v>0</v>
      </c>
      <c r="D39" s="27">
        <v>7618</v>
      </c>
      <c r="E39" s="27">
        <v>4334</v>
      </c>
    </row>
    <row r="40" spans="1:5" ht="12.75">
      <c r="A40" s="198" t="s">
        <v>1140</v>
      </c>
      <c r="B40" s="24">
        <v>40333</v>
      </c>
      <c r="C40" s="24">
        <v>-7571</v>
      </c>
      <c r="D40" s="24">
        <v>32761</v>
      </c>
      <c r="E40" s="24">
        <v>10348</v>
      </c>
    </row>
    <row r="41" spans="1:5" ht="24.75" customHeight="1">
      <c r="A41" s="196" t="s">
        <v>1141</v>
      </c>
      <c r="B41" s="24">
        <v>37949</v>
      </c>
      <c r="C41" s="24">
        <v>7314</v>
      </c>
      <c r="D41" s="24">
        <v>45263</v>
      </c>
      <c r="E41" s="24">
        <v>41024</v>
      </c>
    </row>
    <row r="42" spans="1:5" ht="24.75" customHeight="1">
      <c r="A42" s="196" t="s">
        <v>1142</v>
      </c>
      <c r="B42" s="24">
        <v>15133</v>
      </c>
      <c r="C42" s="24">
        <v>0</v>
      </c>
      <c r="D42" s="24">
        <v>15133</v>
      </c>
      <c r="E42" s="24">
        <v>2162</v>
      </c>
    </row>
    <row r="43" spans="1:5" ht="12.75">
      <c r="A43" s="196" t="s">
        <v>1143</v>
      </c>
      <c r="B43" s="24">
        <v>-12749</v>
      </c>
      <c r="C43" s="24">
        <v>-14885</v>
      </c>
      <c r="D43" s="24">
        <v>-27634</v>
      </c>
      <c r="E43" s="24">
        <v>-32837</v>
      </c>
    </row>
    <row r="44" spans="1:5" ht="12.75">
      <c r="A44" s="186" t="s">
        <v>1144</v>
      </c>
      <c r="B44" s="191">
        <v>107096</v>
      </c>
      <c r="C44" s="191">
        <v>-340</v>
      </c>
      <c r="D44" s="191">
        <v>106756</v>
      </c>
      <c r="E44" s="191">
        <v>-165</v>
      </c>
    </row>
    <row r="45" spans="1:5" ht="12.75">
      <c r="A45" s="198" t="s">
        <v>1145</v>
      </c>
      <c r="B45" s="24">
        <v>106713</v>
      </c>
      <c r="C45" s="24">
        <v>-340</v>
      </c>
      <c r="D45" s="24">
        <v>106373</v>
      </c>
      <c r="E45" s="24">
        <v>-161</v>
      </c>
    </row>
    <row r="46" spans="1:5" ht="12.75">
      <c r="A46" s="198" t="s">
        <v>1146</v>
      </c>
      <c r="B46" s="24">
        <v>383</v>
      </c>
      <c r="C46" s="24">
        <v>0</v>
      </c>
      <c r="D46" s="24">
        <v>383</v>
      </c>
      <c r="E46" s="24">
        <v>-4</v>
      </c>
    </row>
    <row r="47" spans="1:3" ht="12.75">
      <c r="A47" s="199"/>
      <c r="C47" s="199"/>
    </row>
    <row r="48" spans="1:5" ht="12.75">
      <c r="A48" s="200"/>
      <c r="B48" s="201"/>
      <c r="C48" s="201"/>
      <c r="D48" s="202"/>
      <c r="E48" s="201"/>
    </row>
    <row r="49" spans="1:5" s="205" customFormat="1" ht="12">
      <c r="A49" s="985"/>
      <c r="B49" s="985"/>
      <c r="C49" s="985"/>
      <c r="D49" s="985"/>
      <c r="E49" s="985"/>
    </row>
    <row r="50" spans="1:5" s="205" customFormat="1" ht="15.75">
      <c r="A50" s="206"/>
      <c r="C50" s="181"/>
      <c r="D50" s="181"/>
      <c r="E50" s="181"/>
    </row>
    <row r="51" spans="1:5" s="205" customFormat="1" ht="15.75">
      <c r="A51" s="207" t="s">
        <v>1147</v>
      </c>
      <c r="B51" s="203"/>
      <c r="C51" s="181"/>
      <c r="D51" s="172"/>
      <c r="E51" s="181"/>
    </row>
    <row r="52" spans="1:4" ht="12.75">
      <c r="A52" s="208" t="s">
        <v>1441</v>
      </c>
      <c r="D52" s="183" t="s">
        <v>1442</v>
      </c>
    </row>
    <row r="54" spans="1:5" s="204" customFormat="1" ht="15.75">
      <c r="A54" s="175" t="s">
        <v>1148</v>
      </c>
      <c r="B54" s="209"/>
      <c r="C54" s="209"/>
      <c r="D54" s="209"/>
      <c r="E54" s="199"/>
    </row>
    <row r="55" spans="1:3" ht="12.75">
      <c r="A55" s="175" t="s">
        <v>1444</v>
      </c>
      <c r="C55" s="199"/>
    </row>
    <row r="56" ht="12.75">
      <c r="C56" s="199"/>
    </row>
  </sheetData>
  <mergeCells count="1">
    <mergeCell ref="A49:E49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4"/>
  <dimension ref="A1:GS55"/>
  <sheetViews>
    <sheetView zoomScaleSheetLayoutView="100" workbookViewId="0" topLeftCell="A1">
      <selection activeCell="M11" sqref="M11"/>
    </sheetView>
  </sheetViews>
  <sheetFormatPr defaultColWidth="9.140625" defaultRowHeight="17.25" customHeight="1"/>
  <cols>
    <col min="1" max="1" width="6.140625" style="488" customWidth="1"/>
    <col min="2" max="2" width="37.00390625" style="207" customWidth="1"/>
    <col min="3" max="3" width="13.00390625" style="207" customWidth="1"/>
    <col min="4" max="4" width="9.8515625" style="504" customWidth="1"/>
    <col min="5" max="5" width="11.28125" style="495" customWidth="1"/>
    <col min="6" max="6" width="11.00390625" style="495" customWidth="1"/>
    <col min="7" max="7" width="10.00390625" style="504" customWidth="1"/>
    <col min="8" max="16384" width="9.140625" style="94" customWidth="1"/>
  </cols>
  <sheetData>
    <row r="1" spans="1:7" s="262" customFormat="1" ht="14.25" customHeight="1">
      <c r="A1" s="488"/>
      <c r="B1" s="489"/>
      <c r="C1" s="490"/>
      <c r="D1" s="491"/>
      <c r="E1" s="264"/>
      <c r="F1" s="264"/>
      <c r="G1" s="411" t="s">
        <v>1914</v>
      </c>
    </row>
    <row r="2" spans="1:7" ht="15" customHeight="1">
      <c r="A2" s="494"/>
      <c r="B2" s="94"/>
      <c r="C2" s="495" t="s">
        <v>1352</v>
      </c>
      <c r="D2" s="496"/>
      <c r="E2" s="496"/>
      <c r="F2" s="496"/>
      <c r="G2" s="94"/>
    </row>
    <row r="3" spans="1:7" s="262" customFormat="1" ht="13.5" customHeight="1">
      <c r="A3" s="488"/>
      <c r="B3" s="264"/>
      <c r="C3" s="264"/>
      <c r="D3" s="497"/>
      <c r="E3" s="264"/>
      <c r="F3" s="264"/>
      <c r="G3" s="498"/>
    </row>
    <row r="4" spans="1:7" s="262" customFormat="1" ht="15.75">
      <c r="A4" s="499"/>
      <c r="B4" s="984" t="s">
        <v>1915</v>
      </c>
      <c r="C4" s="954"/>
      <c r="D4" s="954"/>
      <c r="E4" s="954"/>
      <c r="F4" s="954"/>
      <c r="G4" s="502"/>
    </row>
    <row r="5" spans="1:7" s="262" customFormat="1" ht="15.75">
      <c r="A5" s="503" t="s">
        <v>1916</v>
      </c>
      <c r="C5" s="500" t="s">
        <v>1917</v>
      </c>
      <c r="D5" s="501"/>
      <c r="E5" s="501"/>
      <c r="F5" s="501"/>
      <c r="G5" s="502"/>
    </row>
    <row r="6" spans="1:201" ht="18" customHeight="1">
      <c r="A6" s="494"/>
      <c r="B6" s="495"/>
      <c r="C6" s="263" t="s">
        <v>1452</v>
      </c>
      <c r="D6" s="263"/>
      <c r="E6" s="263"/>
      <c r="F6" s="263"/>
      <c r="G6" s="94"/>
      <c r="H6" s="263"/>
      <c r="I6" s="263"/>
      <c r="M6" s="263"/>
      <c r="N6" s="263"/>
      <c r="O6" s="263"/>
      <c r="P6" s="263"/>
      <c r="Q6" s="263"/>
      <c r="U6" s="263"/>
      <c r="V6" s="263"/>
      <c r="W6" s="263"/>
      <c r="X6" s="263"/>
      <c r="Y6" s="263"/>
      <c r="AC6" s="263"/>
      <c r="AD6" s="263"/>
      <c r="AE6" s="263"/>
      <c r="AF6" s="263"/>
      <c r="AG6" s="263"/>
      <c r="AK6" s="263"/>
      <c r="AL6" s="263"/>
      <c r="AM6" s="263"/>
      <c r="AN6" s="263"/>
      <c r="AO6" s="263"/>
      <c r="AS6" s="263"/>
      <c r="AT6" s="263"/>
      <c r="AU6" s="263"/>
      <c r="AV6" s="263"/>
      <c r="AW6" s="263"/>
      <c r="BA6" s="263"/>
      <c r="BB6" s="263"/>
      <c r="BC6" s="263"/>
      <c r="BD6" s="263"/>
      <c r="BE6" s="263"/>
      <c r="BI6" s="263"/>
      <c r="BJ6" s="263"/>
      <c r="BK6" s="263"/>
      <c r="BL6" s="263"/>
      <c r="BM6" s="263"/>
      <c r="BQ6" s="263"/>
      <c r="BR6" s="263"/>
      <c r="BS6" s="263"/>
      <c r="BT6" s="263"/>
      <c r="BU6" s="263"/>
      <c r="BY6" s="263"/>
      <c r="BZ6" s="263"/>
      <c r="CA6" s="263"/>
      <c r="CB6" s="263"/>
      <c r="CC6" s="263"/>
      <c r="CG6" s="263"/>
      <c r="CH6" s="263"/>
      <c r="CI6" s="263"/>
      <c r="CJ6" s="263"/>
      <c r="CK6" s="263"/>
      <c r="CO6" s="263"/>
      <c r="CP6" s="263"/>
      <c r="CQ6" s="263"/>
      <c r="CR6" s="263"/>
      <c r="CS6" s="263"/>
      <c r="CW6" s="263"/>
      <c r="CX6" s="263"/>
      <c r="CY6" s="263"/>
      <c r="CZ6" s="263"/>
      <c r="DA6" s="263"/>
      <c r="DE6" s="263"/>
      <c r="DF6" s="263"/>
      <c r="DG6" s="263"/>
      <c r="DH6" s="263"/>
      <c r="DI6" s="263"/>
      <c r="DM6" s="263"/>
      <c r="DN6" s="263"/>
      <c r="DO6" s="263"/>
      <c r="DP6" s="263"/>
      <c r="DQ6" s="263"/>
      <c r="DU6" s="263"/>
      <c r="DV6" s="263"/>
      <c r="DW6" s="263"/>
      <c r="DX6" s="263"/>
      <c r="DY6" s="263"/>
      <c r="EC6" s="263"/>
      <c r="ED6" s="263"/>
      <c r="EE6" s="263"/>
      <c r="EF6" s="263"/>
      <c r="EG6" s="263"/>
      <c r="EK6" s="263"/>
      <c r="EL6" s="263"/>
      <c r="EM6" s="263"/>
      <c r="EN6" s="263"/>
      <c r="EO6" s="263"/>
      <c r="ES6" s="263"/>
      <c r="ET6" s="263"/>
      <c r="EU6" s="263"/>
      <c r="EV6" s="263"/>
      <c r="EW6" s="263"/>
      <c r="FA6" s="263"/>
      <c r="FB6" s="263"/>
      <c r="FC6" s="263"/>
      <c r="FD6" s="263"/>
      <c r="FE6" s="263"/>
      <c r="FI6" s="263"/>
      <c r="FJ6" s="263"/>
      <c r="FK6" s="263"/>
      <c r="FL6" s="263"/>
      <c r="FM6" s="263"/>
      <c r="FQ6" s="263"/>
      <c r="FR6" s="263"/>
      <c r="FS6" s="263"/>
      <c r="FT6" s="263"/>
      <c r="FU6" s="263"/>
      <c r="FY6" s="263"/>
      <c r="FZ6" s="263"/>
      <c r="GA6" s="263"/>
      <c r="GB6" s="263"/>
      <c r="GC6" s="263"/>
      <c r="GG6" s="263"/>
      <c r="GH6" s="263"/>
      <c r="GI6" s="263"/>
      <c r="GJ6" s="263"/>
      <c r="GK6" s="263"/>
      <c r="GO6" s="263"/>
      <c r="GP6" s="263"/>
      <c r="GQ6" s="263"/>
      <c r="GR6" s="263"/>
      <c r="GS6" s="263"/>
    </row>
    <row r="7" spans="1:7" ht="18" customHeight="1">
      <c r="A7" s="494"/>
      <c r="G7" s="67" t="s">
        <v>1355</v>
      </c>
    </row>
    <row r="8" spans="1:7" ht="51" customHeight="1">
      <c r="A8" s="506" t="s">
        <v>1918</v>
      </c>
      <c r="B8" s="419" t="s">
        <v>1453</v>
      </c>
      <c r="C8" s="419" t="s">
        <v>1454</v>
      </c>
      <c r="D8" s="89" t="s">
        <v>1919</v>
      </c>
      <c r="E8" s="419" t="s">
        <v>1920</v>
      </c>
      <c r="F8" s="419" t="s">
        <v>1883</v>
      </c>
      <c r="G8" s="419" t="s">
        <v>1361</v>
      </c>
    </row>
    <row r="9" spans="1:7" s="303" customFormat="1" ht="11.25">
      <c r="A9" s="507">
        <v>1</v>
      </c>
      <c r="B9" s="508">
        <v>2</v>
      </c>
      <c r="C9" s="508">
        <v>3</v>
      </c>
      <c r="D9" s="422">
        <v>4</v>
      </c>
      <c r="E9" s="508">
        <v>5</v>
      </c>
      <c r="F9" s="422">
        <v>6</v>
      </c>
      <c r="G9" s="422">
        <v>7</v>
      </c>
    </row>
    <row r="10" spans="1:7" ht="16.5" customHeight="1">
      <c r="A10" s="509"/>
      <c r="B10" s="105" t="s">
        <v>1921</v>
      </c>
      <c r="C10" s="291">
        <v>8229066</v>
      </c>
      <c r="D10" s="291">
        <v>4762280</v>
      </c>
      <c r="E10" s="510">
        <v>57.87145224014487</v>
      </c>
      <c r="F10" s="291">
        <v>615960</v>
      </c>
      <c r="G10" s="291">
        <v>361417</v>
      </c>
    </row>
    <row r="11" spans="1:7" ht="25.5">
      <c r="A11" s="509"/>
      <c r="B11" s="425" t="s">
        <v>1922</v>
      </c>
      <c r="C11" s="164">
        <v>7631116</v>
      </c>
      <c r="D11" s="164">
        <v>4363527</v>
      </c>
      <c r="E11" s="511">
        <v>57.18071904554982</v>
      </c>
      <c r="F11" s="164">
        <v>554310</v>
      </c>
      <c r="G11" s="164">
        <v>337926</v>
      </c>
    </row>
    <row r="12" spans="1:7" ht="20.25" customHeight="1">
      <c r="A12" s="509"/>
      <c r="B12" s="425" t="s">
        <v>1923</v>
      </c>
      <c r="C12" s="164">
        <v>597950</v>
      </c>
      <c r="D12" s="164">
        <v>398753</v>
      </c>
      <c r="E12" s="511">
        <v>66.68667948825153</v>
      </c>
      <c r="F12" s="164">
        <v>61650</v>
      </c>
      <c r="G12" s="164">
        <v>23491</v>
      </c>
    </row>
    <row r="13" spans="1:7" ht="14.25" customHeight="1">
      <c r="A13" s="509"/>
      <c r="B13" s="105" t="s">
        <v>1924</v>
      </c>
      <c r="C13" s="100">
        <v>8935817</v>
      </c>
      <c r="D13" s="100">
        <v>3630821</v>
      </c>
      <c r="E13" s="510">
        <v>40.63222198932677</v>
      </c>
      <c r="F13" s="291">
        <v>600325</v>
      </c>
      <c r="G13" s="291">
        <v>413562</v>
      </c>
    </row>
    <row r="14" spans="1:7" ht="15" customHeight="1">
      <c r="A14" s="509"/>
      <c r="B14" s="98" t="s">
        <v>1925</v>
      </c>
      <c r="C14" s="100">
        <v>7984731</v>
      </c>
      <c r="D14" s="100">
        <v>3465241</v>
      </c>
      <c r="E14" s="510">
        <v>43.398343663675085</v>
      </c>
      <c r="F14" s="291">
        <v>455455</v>
      </c>
      <c r="G14" s="291">
        <v>406101</v>
      </c>
    </row>
    <row r="15" spans="1:7" ht="15" customHeight="1">
      <c r="A15" s="509">
        <v>1000</v>
      </c>
      <c r="B15" s="98" t="s">
        <v>1485</v>
      </c>
      <c r="C15" s="291">
        <v>6853891</v>
      </c>
      <c r="D15" s="291">
        <v>3081497</v>
      </c>
      <c r="E15" s="510">
        <v>44.95981917424716</v>
      </c>
      <c r="F15" s="291">
        <v>312582</v>
      </c>
      <c r="G15" s="291">
        <v>357748</v>
      </c>
    </row>
    <row r="16" spans="1:7" ht="15" customHeight="1">
      <c r="A16" s="509">
        <v>1100</v>
      </c>
      <c r="B16" s="512" t="s">
        <v>1926</v>
      </c>
      <c r="C16" s="164">
        <v>995947</v>
      </c>
      <c r="D16" s="164">
        <v>342211</v>
      </c>
      <c r="E16" s="511">
        <v>34.36036254941277</v>
      </c>
      <c r="F16" s="164">
        <v>91712</v>
      </c>
      <c r="G16" s="164">
        <v>30604</v>
      </c>
    </row>
    <row r="17" spans="1:7" ht="25.5" customHeight="1">
      <c r="A17" s="509">
        <v>1200</v>
      </c>
      <c r="B17" s="425" t="s">
        <v>1927</v>
      </c>
      <c r="C17" s="328" t="s">
        <v>1386</v>
      </c>
      <c r="D17" s="328">
        <v>69181</v>
      </c>
      <c r="E17" s="511" t="s">
        <v>1386</v>
      </c>
      <c r="F17" s="164" t="s">
        <v>1386</v>
      </c>
      <c r="G17" s="164">
        <v>4676</v>
      </c>
    </row>
    <row r="18" spans="1:7" ht="15" customHeight="1">
      <c r="A18" s="509"/>
      <c r="B18" s="425" t="s">
        <v>1885</v>
      </c>
      <c r="C18" s="140">
        <v>5857944</v>
      </c>
      <c r="D18" s="140">
        <v>2670105</v>
      </c>
      <c r="E18" s="511">
        <v>45.580923955572125</v>
      </c>
      <c r="F18" s="164">
        <v>220870</v>
      </c>
      <c r="G18" s="164">
        <v>322468</v>
      </c>
    </row>
    <row r="19" spans="1:7" ht="25.5">
      <c r="A19" s="509" t="s">
        <v>1928</v>
      </c>
      <c r="B19" s="514" t="s">
        <v>1929</v>
      </c>
      <c r="C19" s="328" t="s">
        <v>1386</v>
      </c>
      <c r="D19" s="328">
        <v>2322481</v>
      </c>
      <c r="E19" s="511" t="s">
        <v>1386</v>
      </c>
      <c r="F19" s="164" t="s">
        <v>1386</v>
      </c>
      <c r="G19" s="164">
        <v>231773</v>
      </c>
    </row>
    <row r="20" spans="1:7" ht="36">
      <c r="A20" s="509" t="s">
        <v>1930</v>
      </c>
      <c r="B20" s="515" t="s">
        <v>1931</v>
      </c>
      <c r="C20" s="328" t="s">
        <v>1386</v>
      </c>
      <c r="D20" s="328">
        <v>347624</v>
      </c>
      <c r="E20" s="511" t="s">
        <v>1386</v>
      </c>
      <c r="F20" s="164" t="s">
        <v>1386</v>
      </c>
      <c r="G20" s="164">
        <v>90695</v>
      </c>
    </row>
    <row r="21" spans="1:7" ht="15" customHeight="1">
      <c r="A21" s="509">
        <v>3000</v>
      </c>
      <c r="B21" s="516" t="s">
        <v>1486</v>
      </c>
      <c r="C21" s="291">
        <v>1130840</v>
      </c>
      <c r="D21" s="291">
        <v>383744</v>
      </c>
      <c r="E21" s="510">
        <v>33.93442043083018</v>
      </c>
      <c r="F21" s="291">
        <v>142873</v>
      </c>
      <c r="G21" s="291">
        <v>48353</v>
      </c>
    </row>
    <row r="22" spans="1:7" ht="15" customHeight="1" hidden="1">
      <c r="A22" s="509">
        <v>3100</v>
      </c>
      <c r="B22" s="512" t="s">
        <v>1932</v>
      </c>
      <c r="C22" s="140">
        <v>0</v>
      </c>
      <c r="D22" s="140">
        <v>0</v>
      </c>
      <c r="E22" s="511" t="s">
        <v>1386</v>
      </c>
      <c r="F22" s="164">
        <v>0</v>
      </c>
      <c r="G22" s="164">
        <v>0</v>
      </c>
    </row>
    <row r="23" spans="1:7" ht="25.5">
      <c r="A23" s="509">
        <v>3400</v>
      </c>
      <c r="B23" s="425" t="s">
        <v>1933</v>
      </c>
      <c r="C23" s="140">
        <v>563729</v>
      </c>
      <c r="D23" s="140">
        <v>21594</v>
      </c>
      <c r="E23" s="511">
        <v>3.8305639766625452</v>
      </c>
      <c r="F23" s="164">
        <v>92519</v>
      </c>
      <c r="G23" s="164">
        <v>2769</v>
      </c>
    </row>
    <row r="24" spans="1:7" ht="15" customHeight="1">
      <c r="A24" s="509">
        <v>3500</v>
      </c>
      <c r="B24" s="425" t="s">
        <v>1934</v>
      </c>
      <c r="C24" s="140">
        <v>447092</v>
      </c>
      <c r="D24" s="140">
        <v>242456</v>
      </c>
      <c r="E24" s="511">
        <v>54.229554543583866</v>
      </c>
      <c r="F24" s="164">
        <v>50354</v>
      </c>
      <c r="G24" s="164">
        <v>45584</v>
      </c>
    </row>
    <row r="25" spans="1:7" ht="15" customHeight="1" hidden="1">
      <c r="A25" s="509">
        <v>3600</v>
      </c>
      <c r="B25" s="425" t="s">
        <v>1935</v>
      </c>
      <c r="C25" s="140">
        <v>0</v>
      </c>
      <c r="D25" s="140">
        <v>0</v>
      </c>
      <c r="E25" s="511" t="s">
        <v>1386</v>
      </c>
      <c r="F25" s="164">
        <v>0</v>
      </c>
      <c r="G25" s="164">
        <v>0</v>
      </c>
    </row>
    <row r="26" spans="1:7" ht="15" customHeight="1">
      <c r="A26" s="509">
        <v>3900</v>
      </c>
      <c r="B26" s="425" t="s">
        <v>303</v>
      </c>
      <c r="C26" s="140">
        <v>120019</v>
      </c>
      <c r="D26" s="140">
        <v>119694</v>
      </c>
      <c r="E26" s="511">
        <v>99.72920954182256</v>
      </c>
      <c r="F26" s="164">
        <v>0</v>
      </c>
      <c r="G26" s="164">
        <v>0</v>
      </c>
    </row>
    <row r="27" spans="1:7" ht="15" customHeight="1">
      <c r="A27" s="509"/>
      <c r="B27" s="105" t="s">
        <v>304</v>
      </c>
      <c r="C27" s="100">
        <v>951086</v>
      </c>
      <c r="D27" s="100">
        <v>165580</v>
      </c>
      <c r="E27" s="510">
        <v>17.40957179476935</v>
      </c>
      <c r="F27" s="291">
        <v>144870</v>
      </c>
      <c r="G27" s="291">
        <v>7461</v>
      </c>
    </row>
    <row r="28" spans="1:7" ht="25.5" customHeight="1">
      <c r="A28" s="509" t="s">
        <v>1593</v>
      </c>
      <c r="B28" s="425" t="s">
        <v>1594</v>
      </c>
      <c r="C28" s="164">
        <v>951086</v>
      </c>
      <c r="D28" s="164">
        <v>165580</v>
      </c>
      <c r="E28" s="511">
        <v>17.40957179476935</v>
      </c>
      <c r="F28" s="164">
        <v>144870</v>
      </c>
      <c r="G28" s="164">
        <v>7461</v>
      </c>
    </row>
    <row r="29" spans="1:7" ht="15" customHeight="1">
      <c r="A29" s="509"/>
      <c r="B29" s="105" t="s">
        <v>305</v>
      </c>
      <c r="C29" s="100">
        <v>-706751</v>
      </c>
      <c r="D29" s="100">
        <v>1131459</v>
      </c>
      <c r="E29" s="510" t="s">
        <v>1386</v>
      </c>
      <c r="F29" s="291">
        <v>15635</v>
      </c>
      <c r="G29" s="291">
        <v>-52145</v>
      </c>
    </row>
    <row r="30" spans="1:7" ht="15" customHeight="1">
      <c r="A30" s="509"/>
      <c r="B30" s="105" t="s">
        <v>264</v>
      </c>
      <c r="C30" s="100">
        <v>706751</v>
      </c>
      <c r="D30" s="100">
        <v>-1131459</v>
      </c>
      <c r="E30" s="510" t="s">
        <v>1386</v>
      </c>
      <c r="F30" s="291">
        <v>-15635</v>
      </c>
      <c r="G30" s="291">
        <v>52145</v>
      </c>
    </row>
    <row r="31" spans="1:7" ht="25.5">
      <c r="A31" s="509"/>
      <c r="B31" s="517" t="s">
        <v>1889</v>
      </c>
      <c r="C31" s="140">
        <v>706751</v>
      </c>
      <c r="D31" s="140">
        <v>-1131459</v>
      </c>
      <c r="E31" s="511" t="s">
        <v>1386</v>
      </c>
      <c r="F31" s="164">
        <v>-20301</v>
      </c>
      <c r="G31" s="164">
        <v>52145</v>
      </c>
    </row>
    <row r="32" spans="1:7" ht="12.75">
      <c r="A32" s="518"/>
      <c r="B32" s="519"/>
      <c r="C32" s="505"/>
      <c r="D32" s="505"/>
      <c r="E32" s="513"/>
      <c r="F32" s="505"/>
      <c r="G32" s="505"/>
    </row>
    <row r="33" spans="1:7" ht="12.75">
      <c r="A33" s="1002" t="s">
        <v>306</v>
      </c>
      <c r="B33" s="860"/>
      <c r="C33" s="860"/>
      <c r="D33" s="860"/>
      <c r="E33" s="860"/>
      <c r="F33" s="860"/>
      <c r="G33" s="505"/>
    </row>
    <row r="34" spans="1:7" ht="12.75">
      <c r="A34" s="481"/>
      <c r="B34" s="482"/>
      <c r="C34" s="520"/>
      <c r="D34" s="520"/>
      <c r="E34" s="482"/>
      <c r="F34" s="482"/>
      <c r="G34" s="505"/>
    </row>
    <row r="35" spans="1:7" ht="12.75">
      <c r="A35" s="481"/>
      <c r="B35" s="482"/>
      <c r="C35" s="520"/>
      <c r="D35" s="520"/>
      <c r="E35" s="482"/>
      <c r="F35" s="482"/>
      <c r="G35" s="505"/>
    </row>
    <row r="36" spans="1:7" ht="12.75">
      <c r="A36" s="481"/>
      <c r="B36" s="482"/>
      <c r="C36" s="520"/>
      <c r="D36" s="520"/>
      <c r="E36" s="482"/>
      <c r="F36" s="482"/>
      <c r="G36" s="505"/>
    </row>
    <row r="37" spans="1:7" ht="12.75">
      <c r="A37" s="481"/>
      <c r="B37" s="482"/>
      <c r="C37" s="520"/>
      <c r="D37" s="520"/>
      <c r="E37" s="482"/>
      <c r="F37" s="482"/>
      <c r="G37" s="505"/>
    </row>
    <row r="38" spans="1:7" ht="12.75">
      <c r="A38" s="518"/>
      <c r="B38" s="519"/>
      <c r="C38" s="505"/>
      <c r="D38" s="505"/>
      <c r="E38" s="513"/>
      <c r="F38" s="505"/>
      <c r="G38" s="505"/>
    </row>
    <row r="39" spans="1:7" ht="12.75">
      <c r="A39" s="922"/>
      <c r="B39" s="858"/>
      <c r="C39" s="858"/>
      <c r="D39" s="858"/>
      <c r="E39" s="250"/>
      <c r="F39" s="486"/>
      <c r="G39" s="486"/>
    </row>
    <row r="40" spans="1:7" ht="17.25" customHeight="1">
      <c r="A40" s="207" t="s">
        <v>1147</v>
      </c>
      <c r="B40" s="94"/>
      <c r="C40" s="250"/>
      <c r="D40" s="67"/>
      <c r="E40" s="282"/>
      <c r="F40" s="282"/>
      <c r="G40" s="94"/>
    </row>
    <row r="41" spans="1:7" ht="15.75">
      <c r="A41" s="207" t="s">
        <v>1441</v>
      </c>
      <c r="B41" s="94"/>
      <c r="C41" s="250"/>
      <c r="D41" s="67"/>
      <c r="E41" s="282" t="s">
        <v>1442</v>
      </c>
      <c r="F41" s="264"/>
      <c r="G41" s="521"/>
    </row>
    <row r="42" spans="1:7" ht="15.75">
      <c r="A42" s="207"/>
      <c r="B42" s="94"/>
      <c r="C42" s="250"/>
      <c r="D42" s="67"/>
      <c r="E42" s="282"/>
      <c r="F42" s="264"/>
      <c r="G42" s="521"/>
    </row>
    <row r="43" spans="1:7" ht="15.75">
      <c r="A43" s="207"/>
      <c r="B43" s="94"/>
      <c r="C43" s="250"/>
      <c r="D43" s="67"/>
      <c r="E43" s="282"/>
      <c r="F43" s="264"/>
      <c r="G43" s="521"/>
    </row>
    <row r="44" spans="2:7" ht="12.75">
      <c r="B44" s="253"/>
      <c r="C44" s="522"/>
      <c r="D44" s="474"/>
      <c r="E44" s="523"/>
      <c r="F44" s="523"/>
      <c r="G44" s="474"/>
    </row>
    <row r="45" spans="1:5" s="274" customFormat="1" ht="12.75">
      <c r="A45" s="859" t="s">
        <v>1101</v>
      </c>
      <c r="B45" s="858"/>
      <c r="C45" s="275"/>
      <c r="D45" s="275"/>
      <c r="E45" s="275"/>
    </row>
    <row r="46" spans="1:2" s="275" customFormat="1" ht="12.75">
      <c r="A46" s="859" t="s">
        <v>1444</v>
      </c>
      <c r="B46" s="858"/>
    </row>
    <row r="47" spans="2:6" ht="17.25" customHeight="1">
      <c r="B47" s="253"/>
      <c r="C47" s="522"/>
      <c r="D47" s="474"/>
      <c r="E47" s="523"/>
      <c r="F47" s="523"/>
    </row>
    <row r="48" spans="3:7" ht="17.25" customHeight="1">
      <c r="C48" s="524"/>
      <c r="D48" s="525"/>
      <c r="E48" s="526"/>
      <c r="F48" s="526"/>
      <c r="G48" s="525"/>
    </row>
    <row r="49" spans="3:6" ht="17.25" customHeight="1">
      <c r="C49" s="504"/>
      <c r="E49" s="526"/>
      <c r="F49" s="526"/>
    </row>
    <row r="50" spans="3:6" ht="17.25" customHeight="1">
      <c r="C50" s="504"/>
      <c r="E50" s="526"/>
      <c r="F50" s="526"/>
    </row>
    <row r="51" spans="3:6" ht="17.25" customHeight="1">
      <c r="C51" s="504"/>
      <c r="E51" s="526"/>
      <c r="F51" s="526"/>
    </row>
    <row r="52" spans="2:6" ht="17.25" customHeight="1">
      <c r="B52" s="270"/>
      <c r="C52" s="504"/>
      <c r="E52" s="526"/>
      <c r="F52" s="526"/>
    </row>
    <row r="53" ht="17.25" customHeight="1">
      <c r="B53" s="270"/>
    </row>
    <row r="54" ht="17.25" customHeight="1">
      <c r="B54" s="292"/>
    </row>
    <row r="55" spans="3:6" ht="17.25" customHeight="1">
      <c r="C55" s="504"/>
      <c r="E55" s="526"/>
      <c r="F55" s="526"/>
    </row>
  </sheetData>
  <mergeCells count="5">
    <mergeCell ref="B4:F4"/>
    <mergeCell ref="A39:D39"/>
    <mergeCell ref="A45:B45"/>
    <mergeCell ref="A46:B46"/>
    <mergeCell ref="A33:F33"/>
  </mergeCells>
  <printOptions horizontalCentered="1"/>
  <pageMargins left="0.69" right="0.5118110236220472" top="0.984251968503937" bottom="0.3937007874015748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7">
      <selection activeCell="G25" sqref="G25"/>
    </sheetView>
  </sheetViews>
  <sheetFormatPr defaultColWidth="9.140625" defaultRowHeight="12.75"/>
  <cols>
    <col min="1" max="1" width="7.28125" style="0" customWidth="1"/>
    <col min="2" max="2" width="31.421875" style="0" customWidth="1"/>
    <col min="3" max="4" width="11.8515625" style="0" customWidth="1"/>
    <col min="5" max="5" width="10.421875" style="0" customWidth="1"/>
    <col min="6" max="6" width="10.28125" style="0" customWidth="1"/>
  </cols>
  <sheetData>
    <row r="1" ht="12.75">
      <c r="F1" s="529" t="s">
        <v>307</v>
      </c>
    </row>
    <row r="2" ht="12.75">
      <c r="C2" s="495" t="s">
        <v>1352</v>
      </c>
    </row>
    <row r="3" spans="1:5" ht="12.75">
      <c r="A3" s="94"/>
      <c r="B3" s="94"/>
      <c r="C3" s="94"/>
      <c r="D3" s="94"/>
      <c r="E3" s="94"/>
    </row>
    <row r="4" spans="1:6" ht="30" customHeight="1">
      <c r="A4" s="222"/>
      <c r="B4" s="989" t="s">
        <v>308</v>
      </c>
      <c r="C4" s="989"/>
      <c r="D4" s="989"/>
      <c r="E4" s="989"/>
      <c r="F4" s="257"/>
    </row>
    <row r="5" spans="1:6" ht="12.75">
      <c r="A5" s="171"/>
      <c r="B5" s="861" t="s">
        <v>1452</v>
      </c>
      <c r="C5" s="862"/>
      <c r="D5" s="862"/>
      <c r="E5" s="862"/>
      <c r="F5" s="263"/>
    </row>
    <row r="6" spans="1:6" ht="12.75">
      <c r="A6" s="94"/>
      <c r="B6" s="94"/>
      <c r="C6" s="94"/>
      <c r="D6" s="94"/>
      <c r="E6" s="94"/>
      <c r="F6" s="94"/>
    </row>
    <row r="7" spans="1:6" ht="12.75">
      <c r="A7" s="94"/>
      <c r="B7" s="94"/>
      <c r="C7" s="94"/>
      <c r="D7" s="94"/>
      <c r="E7" s="94"/>
      <c r="F7" s="530" t="s">
        <v>1355</v>
      </c>
    </row>
    <row r="8" spans="1:6" ht="51">
      <c r="A8" s="419" t="s">
        <v>26</v>
      </c>
      <c r="B8" s="531" t="s">
        <v>1453</v>
      </c>
      <c r="C8" s="419" t="s">
        <v>129</v>
      </c>
      <c r="D8" s="419" t="s">
        <v>1359</v>
      </c>
      <c r="E8" s="419" t="s">
        <v>309</v>
      </c>
      <c r="F8" s="419" t="s">
        <v>1361</v>
      </c>
    </row>
    <row r="9" spans="1:6" ht="9.75" customHeight="1">
      <c r="A9" s="532">
        <v>1</v>
      </c>
      <c r="B9" s="532">
        <v>2</v>
      </c>
      <c r="C9" s="272">
        <v>3</v>
      </c>
      <c r="D9" s="272">
        <v>4</v>
      </c>
      <c r="E9" s="272">
        <v>5</v>
      </c>
      <c r="F9" s="272">
        <v>6</v>
      </c>
    </row>
    <row r="10" spans="1:6" ht="12.75">
      <c r="A10" s="533"/>
      <c r="B10" s="105" t="s">
        <v>188</v>
      </c>
      <c r="C10" s="293">
        <v>8935817</v>
      </c>
      <c r="D10" s="293">
        <v>3630821</v>
      </c>
      <c r="E10" s="534">
        <v>40.63222198932677</v>
      </c>
      <c r="F10" s="293">
        <v>413562</v>
      </c>
    </row>
    <row r="11" spans="1:6" ht="19.5" customHeight="1">
      <c r="A11" s="535">
        <v>1</v>
      </c>
      <c r="B11" s="425" t="s">
        <v>273</v>
      </c>
      <c r="C11" s="296">
        <v>2245691</v>
      </c>
      <c r="D11" s="296">
        <v>901005</v>
      </c>
      <c r="E11" s="536">
        <v>40.12150380439695</v>
      </c>
      <c r="F11" s="296">
        <v>149836</v>
      </c>
    </row>
    <row r="12" spans="1:6" ht="12.75">
      <c r="A12" s="535">
        <v>2</v>
      </c>
      <c r="B12" s="425" t="s">
        <v>275</v>
      </c>
      <c r="C12" s="296">
        <v>457</v>
      </c>
      <c r="D12" s="296">
        <v>352</v>
      </c>
      <c r="E12" s="536">
        <v>77.02407002188184</v>
      </c>
      <c r="F12" s="296">
        <v>251</v>
      </c>
    </row>
    <row r="13" spans="1:6" ht="25.5" customHeight="1">
      <c r="A13" s="535">
        <v>3</v>
      </c>
      <c r="B13" s="425" t="s">
        <v>277</v>
      </c>
      <c r="C13" s="296">
        <v>200454</v>
      </c>
      <c r="D13" s="296">
        <v>97021</v>
      </c>
      <c r="E13" s="536">
        <v>48.40063056860926</v>
      </c>
      <c r="F13" s="296">
        <v>8651</v>
      </c>
    </row>
    <row r="14" spans="1:6" ht="19.5" customHeight="1">
      <c r="A14" s="535">
        <v>4</v>
      </c>
      <c r="B14" s="425" t="s">
        <v>279</v>
      </c>
      <c r="C14" s="296">
        <v>3135845</v>
      </c>
      <c r="D14" s="296">
        <v>1692424</v>
      </c>
      <c r="E14" s="536">
        <v>53.970269576461845</v>
      </c>
      <c r="F14" s="296">
        <v>173706</v>
      </c>
    </row>
    <row r="15" spans="1:6" ht="19.5" customHeight="1">
      <c r="A15" s="535">
        <v>5</v>
      </c>
      <c r="B15" s="425" t="s">
        <v>281</v>
      </c>
      <c r="C15" s="296">
        <v>317806</v>
      </c>
      <c r="D15" s="296">
        <v>313414</v>
      </c>
      <c r="E15" s="536">
        <v>98.61802483275962</v>
      </c>
      <c r="F15" s="296">
        <v>1334</v>
      </c>
    </row>
    <row r="16" spans="1:6" ht="25.5" customHeight="1">
      <c r="A16" s="535">
        <v>6</v>
      </c>
      <c r="B16" s="425" t="s">
        <v>283</v>
      </c>
      <c r="C16" s="296">
        <v>176362</v>
      </c>
      <c r="D16" s="296">
        <v>120564</v>
      </c>
      <c r="E16" s="536">
        <v>68.36166521132671</v>
      </c>
      <c r="F16" s="296">
        <v>9707</v>
      </c>
    </row>
    <row r="17" spans="1:6" ht="25.5" customHeight="1">
      <c r="A17" s="535">
        <v>7</v>
      </c>
      <c r="B17" s="425" t="s">
        <v>285</v>
      </c>
      <c r="C17" s="296">
        <v>379721</v>
      </c>
      <c r="D17" s="296">
        <v>155944</v>
      </c>
      <c r="E17" s="536">
        <v>41.06804732948665</v>
      </c>
      <c r="F17" s="296">
        <v>24610</v>
      </c>
    </row>
    <row r="18" spans="1:6" ht="19.5" customHeight="1">
      <c r="A18" s="535">
        <v>8</v>
      </c>
      <c r="B18" s="425" t="s">
        <v>310</v>
      </c>
      <c r="C18" s="296">
        <v>2429289</v>
      </c>
      <c r="D18" s="296">
        <v>316021</v>
      </c>
      <c r="E18" s="536">
        <v>13.00878569820223</v>
      </c>
      <c r="F18" s="296">
        <v>38229</v>
      </c>
    </row>
    <row r="19" spans="1:6" ht="25.5" customHeight="1" hidden="1">
      <c r="A19" s="535">
        <v>9</v>
      </c>
      <c r="B19" s="425" t="s">
        <v>289</v>
      </c>
      <c r="C19" s="296">
        <v>0</v>
      </c>
      <c r="D19" s="296">
        <v>0</v>
      </c>
      <c r="E19" s="536" t="e">
        <v>#DIV/0!</v>
      </c>
      <c r="F19" s="296">
        <v>0</v>
      </c>
    </row>
    <row r="20" spans="1:6" ht="25.5" customHeight="1">
      <c r="A20" s="535">
        <v>10</v>
      </c>
      <c r="B20" s="425" t="s">
        <v>291</v>
      </c>
      <c r="C20" s="296">
        <v>27490</v>
      </c>
      <c r="D20" s="296">
        <v>19802</v>
      </c>
      <c r="E20" s="536">
        <v>72.03346671516914</v>
      </c>
      <c r="F20" s="296">
        <v>1089</v>
      </c>
    </row>
    <row r="21" spans="1:6" ht="24.75" customHeight="1">
      <c r="A21" s="535">
        <v>11</v>
      </c>
      <c r="B21" s="425" t="s">
        <v>293</v>
      </c>
      <c r="C21" s="296">
        <v>15700</v>
      </c>
      <c r="D21" s="296">
        <v>1782</v>
      </c>
      <c r="E21" s="536">
        <v>11.35031847133758</v>
      </c>
      <c r="F21" s="296">
        <v>0</v>
      </c>
    </row>
    <row r="22" spans="1:6" ht="19.5" customHeight="1" hidden="1">
      <c r="A22" s="535">
        <v>12</v>
      </c>
      <c r="B22" s="425" t="s">
        <v>295</v>
      </c>
      <c r="C22" s="296"/>
      <c r="D22" s="296"/>
      <c r="E22" s="536" t="e">
        <v>#DIV/0!</v>
      </c>
      <c r="F22" s="296">
        <v>0</v>
      </c>
    </row>
    <row r="23" spans="1:6" ht="19.5" customHeight="1">
      <c r="A23" s="535">
        <v>13</v>
      </c>
      <c r="B23" s="425" t="s">
        <v>297</v>
      </c>
      <c r="C23" s="296">
        <v>7002</v>
      </c>
      <c r="D23" s="296">
        <v>12492</v>
      </c>
      <c r="E23" s="536">
        <v>178.40616966580978</v>
      </c>
      <c r="F23" s="296">
        <v>6149</v>
      </c>
    </row>
    <row r="24" spans="1:6" ht="25.5" customHeight="1" hidden="1">
      <c r="A24" s="94"/>
      <c r="B24" s="425" t="s">
        <v>299</v>
      </c>
      <c r="C24" s="296"/>
      <c r="D24" s="296"/>
      <c r="E24" s="536"/>
      <c r="F24" s="296"/>
    </row>
    <row r="25" spans="1:6" ht="12" customHeight="1">
      <c r="A25" s="94"/>
      <c r="B25" s="94"/>
      <c r="C25" s="537"/>
      <c r="D25" s="537"/>
      <c r="E25" s="538"/>
      <c r="F25" s="94"/>
    </row>
    <row r="26" spans="1:6" ht="21.75" customHeight="1">
      <c r="A26" s="1002" t="s">
        <v>311</v>
      </c>
      <c r="B26" s="860"/>
      <c r="C26" s="860"/>
      <c r="D26" s="860"/>
      <c r="E26" s="860"/>
      <c r="F26" s="860"/>
    </row>
    <row r="27" spans="1:6" ht="12.75">
      <c r="A27" s="94"/>
      <c r="B27" s="94"/>
      <c r="C27" s="537"/>
      <c r="D27" s="537"/>
      <c r="E27" s="538"/>
      <c r="F27" s="94"/>
    </row>
    <row r="28" spans="1:6" ht="12.75">
      <c r="A28" s="94"/>
      <c r="B28" s="94"/>
      <c r="C28" s="537"/>
      <c r="D28" s="537"/>
      <c r="E28" s="538"/>
      <c r="F28" s="94"/>
    </row>
    <row r="29" spans="1:6" ht="12.75">
      <c r="A29" s="94"/>
      <c r="B29" s="94"/>
      <c r="C29" s="537"/>
      <c r="D29" s="537"/>
      <c r="E29" s="538"/>
      <c r="F29" s="94"/>
    </row>
    <row r="30" spans="1:6" ht="12.75">
      <c r="A30" s="207" t="s">
        <v>124</v>
      </c>
      <c r="B30" s="94"/>
      <c r="C30" s="250"/>
      <c r="D30" s="250"/>
      <c r="E30" s="250"/>
      <c r="F30" s="94"/>
    </row>
    <row r="31" spans="1:6" ht="12.75">
      <c r="A31" s="94" t="s">
        <v>1441</v>
      </c>
      <c r="B31" s="94"/>
      <c r="C31" s="537"/>
      <c r="D31" s="537"/>
      <c r="E31" s="538" t="s">
        <v>1442</v>
      </c>
      <c r="F31" s="94"/>
    </row>
    <row r="32" spans="1:6" ht="12.75">
      <c r="A32" s="94"/>
      <c r="B32" s="94"/>
      <c r="C32" s="537"/>
      <c r="D32" s="537"/>
      <c r="E32" s="538"/>
      <c r="F32" s="94"/>
    </row>
    <row r="33" spans="1:6" ht="12.75">
      <c r="A33" s="94"/>
      <c r="B33" s="94"/>
      <c r="C33" s="537"/>
      <c r="D33" s="537"/>
      <c r="E33" s="538"/>
      <c r="F33" s="94"/>
    </row>
    <row r="34" spans="1:6" ht="12.75">
      <c r="A34" s="94"/>
      <c r="B34" s="94"/>
      <c r="C34" s="537"/>
      <c r="D34" s="537"/>
      <c r="E34" s="538"/>
      <c r="F34" s="94"/>
    </row>
    <row r="35" spans="1:6" ht="12.75">
      <c r="A35" s="94"/>
      <c r="B35" s="94"/>
      <c r="C35" s="537"/>
      <c r="D35" s="537"/>
      <c r="E35" s="538"/>
      <c r="F35" s="94"/>
    </row>
    <row r="36" spans="1:6" ht="12.75">
      <c r="A36" s="94"/>
      <c r="B36" s="94"/>
      <c r="C36" s="537"/>
      <c r="D36" s="537"/>
      <c r="E36" s="538"/>
      <c r="F36" s="94"/>
    </row>
    <row r="37" spans="1:6" ht="12.75">
      <c r="A37" s="207"/>
      <c r="B37" s="94"/>
      <c r="C37" s="250"/>
      <c r="D37" s="250"/>
      <c r="E37" s="250"/>
      <c r="F37" s="486"/>
    </row>
    <row r="38" spans="1:6" ht="12.75">
      <c r="A38" s="306" t="s">
        <v>1101</v>
      </c>
      <c r="B38" s="306"/>
      <c r="C38" s="250"/>
      <c r="D38" s="250"/>
      <c r="E38" s="94"/>
      <c r="F38" s="282"/>
    </row>
    <row r="39" spans="1:6" ht="12.75">
      <c r="A39" s="306" t="s">
        <v>1444</v>
      </c>
      <c r="B39" s="306"/>
      <c r="C39" s="250"/>
      <c r="D39" s="250"/>
      <c r="E39" s="94"/>
      <c r="F39" s="282"/>
    </row>
    <row r="40" spans="1:6" ht="12.75">
      <c r="A40" s="207"/>
      <c r="B40" s="94"/>
      <c r="C40" s="250"/>
      <c r="D40" s="250"/>
      <c r="E40" s="94"/>
      <c r="F40" s="282"/>
    </row>
    <row r="41" spans="1:6" ht="15.75">
      <c r="A41" s="94"/>
      <c r="B41" s="495"/>
      <c r="C41" s="250"/>
      <c r="D41" s="539"/>
      <c r="E41" s="94"/>
      <c r="F41" s="94"/>
    </row>
    <row r="42" spans="1:6" ht="12.75">
      <c r="A42" s="94"/>
      <c r="B42" s="94"/>
      <c r="C42" s="250"/>
      <c r="D42" s="250"/>
      <c r="E42" s="540"/>
      <c r="F42" s="94"/>
    </row>
    <row r="43" spans="1:6" ht="12.75">
      <c r="A43" s="94"/>
      <c r="B43" s="94"/>
      <c r="C43" s="250"/>
      <c r="D43" s="250"/>
      <c r="E43" s="540"/>
      <c r="F43" s="94"/>
    </row>
    <row r="44" spans="1:6" ht="12.75">
      <c r="A44" s="94"/>
      <c r="B44" s="94"/>
      <c r="C44" s="250"/>
      <c r="D44" s="250"/>
      <c r="E44" s="540"/>
      <c r="F44" s="94"/>
    </row>
    <row r="45" spans="1:6" ht="12.75">
      <c r="A45" s="94"/>
      <c r="B45" s="94"/>
      <c r="C45" s="250"/>
      <c r="D45" s="250"/>
      <c r="E45" s="540"/>
      <c r="F45" s="94"/>
    </row>
    <row r="46" spans="1:6" ht="12.75">
      <c r="A46" s="306"/>
      <c r="B46" s="306"/>
      <c r="C46" s="250"/>
      <c r="D46" s="250"/>
      <c r="E46" s="540"/>
      <c r="F46" s="94"/>
    </row>
    <row r="47" spans="1:6" ht="12.75">
      <c r="A47" s="306"/>
      <c r="B47" s="306"/>
      <c r="C47" s="306"/>
      <c r="D47" s="306"/>
      <c r="E47" s="306"/>
      <c r="F47" s="456"/>
    </row>
    <row r="48" spans="1:6" ht="12.75">
      <c r="A48" s="306"/>
      <c r="B48" s="306"/>
      <c r="C48" s="306"/>
      <c r="D48" s="306"/>
      <c r="E48" s="306"/>
      <c r="F48" s="306"/>
    </row>
    <row r="49" spans="1:6" ht="12.75">
      <c r="A49" s="94"/>
      <c r="B49" s="94"/>
      <c r="C49" s="250"/>
      <c r="D49" s="250"/>
      <c r="E49" s="540"/>
      <c r="F49" s="94"/>
    </row>
  </sheetData>
  <mergeCells count="3">
    <mergeCell ref="B4:E4"/>
    <mergeCell ref="B5:E5"/>
    <mergeCell ref="A26:F26"/>
  </mergeCells>
  <printOptions horizont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workbookViewId="0" topLeftCell="A1">
      <selection activeCell="D14" sqref="D14"/>
    </sheetView>
  </sheetViews>
  <sheetFormatPr defaultColWidth="9.140625" defaultRowHeight="17.25" customHeight="1"/>
  <cols>
    <col min="1" max="1" width="46.7109375" style="541" customWidth="1"/>
    <col min="2" max="2" width="9.57421875" style="541" customWidth="1"/>
    <col min="3" max="3" width="10.28125" style="541" bestFit="1" customWidth="1"/>
    <col min="4" max="4" width="10.7109375" style="541" customWidth="1"/>
    <col min="5" max="5" width="10.57421875" style="541" bestFit="1" customWidth="1"/>
    <col min="6" max="16384" width="9.140625" style="543" customWidth="1"/>
  </cols>
  <sheetData>
    <row r="1" spans="2:5" ht="17.25" customHeight="1">
      <c r="B1" s="542"/>
      <c r="C1" s="542"/>
      <c r="D1" s="542"/>
      <c r="E1" s="399" t="s">
        <v>312</v>
      </c>
    </row>
    <row r="2" spans="1:5" ht="17.25" customHeight="1">
      <c r="A2" s="833" t="s">
        <v>1557</v>
      </c>
      <c r="B2" s="833"/>
      <c r="C2" s="833"/>
      <c r="D2" s="833"/>
      <c r="E2" s="833"/>
    </row>
    <row r="3" spans="1:5" ht="17.25" customHeight="1">
      <c r="A3" s="280"/>
      <c r="B3" s="280"/>
      <c r="C3" s="280"/>
      <c r="D3" s="280"/>
      <c r="E3" s="280"/>
    </row>
    <row r="4" spans="1:5" ht="20.25" customHeight="1">
      <c r="A4" s="545" t="s">
        <v>313</v>
      </c>
      <c r="B4" s="546"/>
      <c r="C4" s="542"/>
      <c r="D4" s="542"/>
      <c r="E4" s="542"/>
    </row>
    <row r="5" spans="1:5" ht="17.25" customHeight="1">
      <c r="A5" s="709" t="s">
        <v>314</v>
      </c>
      <c r="B5" s="709"/>
      <c r="C5" s="709"/>
      <c r="D5" s="709"/>
      <c r="E5" s="709"/>
    </row>
    <row r="6" spans="1:5" ht="17.25" customHeight="1">
      <c r="A6" s="548"/>
      <c r="B6" s="548"/>
      <c r="C6" s="549"/>
      <c r="D6" s="550"/>
      <c r="E6" s="551" t="s">
        <v>1355</v>
      </c>
    </row>
    <row r="7" spans="1:5" ht="48">
      <c r="A7" s="552" t="s">
        <v>1453</v>
      </c>
      <c r="B7" s="553" t="s">
        <v>315</v>
      </c>
      <c r="C7" s="553" t="s">
        <v>1359</v>
      </c>
      <c r="D7" s="553" t="s">
        <v>316</v>
      </c>
      <c r="E7" s="553" t="s">
        <v>1361</v>
      </c>
    </row>
    <row r="8" spans="1:5" s="555" customFormat="1" ht="11.25">
      <c r="A8" s="554">
        <v>1</v>
      </c>
      <c r="B8" s="554">
        <v>2</v>
      </c>
      <c r="C8" s="554">
        <v>3</v>
      </c>
      <c r="D8" s="554">
        <v>4</v>
      </c>
      <c r="E8" s="554">
        <v>5</v>
      </c>
    </row>
    <row r="9" spans="1:5" ht="17.25" customHeight="1">
      <c r="A9" s="556" t="s">
        <v>317</v>
      </c>
      <c r="B9" s="557">
        <v>611769307</v>
      </c>
      <c r="C9" s="557">
        <v>476026035</v>
      </c>
      <c r="D9" s="560">
        <v>77.81136280509739</v>
      </c>
      <c r="E9" s="557">
        <v>50021108</v>
      </c>
    </row>
    <row r="10" spans="1:5" ht="17.25" customHeight="1">
      <c r="A10" s="561" t="s">
        <v>318</v>
      </c>
      <c r="B10" s="557">
        <v>678318853</v>
      </c>
      <c r="C10" s="557">
        <v>519257293</v>
      </c>
      <c r="D10" s="560">
        <v>76.55062080369451</v>
      </c>
      <c r="E10" s="557">
        <v>50097223</v>
      </c>
    </row>
    <row r="11" spans="1:5" ht="12.75">
      <c r="A11" s="562" t="s">
        <v>319</v>
      </c>
      <c r="B11" s="563">
        <v>346068180</v>
      </c>
      <c r="C11" s="563">
        <v>270736072</v>
      </c>
      <c r="D11" s="564">
        <v>78.23200387854209</v>
      </c>
      <c r="E11" s="563">
        <v>30607932</v>
      </c>
    </row>
    <row r="12" spans="1:5" ht="12.75">
      <c r="A12" s="562" t="s">
        <v>320</v>
      </c>
      <c r="B12" s="563">
        <v>31678901</v>
      </c>
      <c r="C12" s="563">
        <v>25084818</v>
      </c>
      <c r="D12" s="564">
        <v>79.18462196652592</v>
      </c>
      <c r="E12" s="563">
        <v>2275248</v>
      </c>
    </row>
    <row r="13" spans="1:5" ht="12.75">
      <c r="A13" s="562" t="s">
        <v>1482</v>
      </c>
      <c r="B13" s="563">
        <v>30219549</v>
      </c>
      <c r="C13" s="563">
        <v>22905001</v>
      </c>
      <c r="D13" s="564">
        <v>75.79531051241037</v>
      </c>
      <c r="E13" s="563">
        <v>2870989</v>
      </c>
    </row>
    <row r="14" spans="1:5" ht="12.75">
      <c r="A14" s="562" t="s">
        <v>1525</v>
      </c>
      <c r="B14" s="563">
        <v>4961345</v>
      </c>
      <c r="C14" s="563">
        <v>1228667</v>
      </c>
      <c r="D14" s="564">
        <v>24.76479664284584</v>
      </c>
      <c r="E14" s="563">
        <v>15192</v>
      </c>
    </row>
    <row r="15" spans="1:5" ht="12.75">
      <c r="A15" s="562" t="s">
        <v>321</v>
      </c>
      <c r="B15" s="563">
        <v>265390878</v>
      </c>
      <c r="C15" s="563">
        <v>199302735</v>
      </c>
      <c r="D15" s="564">
        <v>75.09780912665732</v>
      </c>
      <c r="E15" s="563">
        <v>14327862</v>
      </c>
    </row>
    <row r="16" spans="1:5" ht="25.5">
      <c r="A16" s="565" t="s">
        <v>322</v>
      </c>
      <c r="B16" s="566">
        <v>65830060</v>
      </c>
      <c r="C16" s="566">
        <v>49419110</v>
      </c>
      <c r="D16" s="567">
        <v>75.07073516262935</v>
      </c>
      <c r="E16" s="563">
        <v>3470856</v>
      </c>
    </row>
    <row r="17" spans="1:5" ht="25.5" customHeight="1">
      <c r="A17" s="565" t="s">
        <v>323</v>
      </c>
      <c r="B17" s="568">
        <v>35633590</v>
      </c>
      <c r="C17" s="568">
        <v>26961600</v>
      </c>
      <c r="D17" s="569">
        <v>75.6634400294778</v>
      </c>
      <c r="E17" s="563">
        <v>2952431</v>
      </c>
    </row>
    <row r="18" spans="1:5" ht="12.75">
      <c r="A18" s="556" t="s">
        <v>324</v>
      </c>
      <c r="B18" s="557">
        <v>576855203</v>
      </c>
      <c r="C18" s="557">
        <v>442876583</v>
      </c>
      <c r="D18" s="560">
        <v>76.77430674054266</v>
      </c>
      <c r="E18" s="563">
        <v>43673936</v>
      </c>
    </row>
    <row r="19" spans="1:5" ht="14.25" customHeight="1">
      <c r="A19" s="570" t="s">
        <v>325</v>
      </c>
      <c r="B19" s="557">
        <v>49299365</v>
      </c>
      <c r="C19" s="557">
        <v>47200733</v>
      </c>
      <c r="D19" s="560">
        <v>95.74308512898696</v>
      </c>
      <c r="E19" s="563">
        <v>10696987</v>
      </c>
    </row>
    <row r="20" spans="1:5" ht="12.75">
      <c r="A20" s="571" t="s">
        <v>326</v>
      </c>
      <c r="B20" s="563">
        <v>46272061</v>
      </c>
      <c r="C20" s="563">
        <v>44293056</v>
      </c>
      <c r="D20" s="564">
        <v>95.72311032352762</v>
      </c>
      <c r="E20" s="563">
        <v>10389549</v>
      </c>
    </row>
    <row r="21" spans="1:5" ht="12.75">
      <c r="A21" s="562" t="s">
        <v>1482</v>
      </c>
      <c r="B21" s="563">
        <v>2801983</v>
      </c>
      <c r="C21" s="563">
        <v>2575621</v>
      </c>
      <c r="D21" s="564">
        <v>91.92136426238132</v>
      </c>
      <c r="E21" s="563">
        <v>299622</v>
      </c>
    </row>
    <row r="22" spans="1:5" ht="12.75">
      <c r="A22" s="562" t="s">
        <v>1525</v>
      </c>
      <c r="B22" s="563">
        <v>225321</v>
      </c>
      <c r="C22" s="563">
        <v>332056</v>
      </c>
      <c r="D22" s="564">
        <v>147.37019629772635</v>
      </c>
      <c r="E22" s="563">
        <v>7816</v>
      </c>
    </row>
    <row r="23" spans="1:5" ht="17.25" customHeight="1">
      <c r="A23" s="565" t="s">
        <v>327</v>
      </c>
      <c r="B23" s="563">
        <v>5979727</v>
      </c>
      <c r="C23" s="563">
        <v>7313589</v>
      </c>
      <c r="D23" s="564">
        <v>122.30640295117152</v>
      </c>
      <c r="E23" s="563">
        <v>3474732</v>
      </c>
    </row>
    <row r="24" spans="1:5" ht="25.5">
      <c r="A24" s="565" t="s">
        <v>328</v>
      </c>
      <c r="B24" s="563">
        <v>8405534</v>
      </c>
      <c r="C24" s="563">
        <v>6737692</v>
      </c>
      <c r="D24" s="564">
        <v>80.15781031877333</v>
      </c>
      <c r="E24" s="563">
        <v>875083</v>
      </c>
    </row>
    <row r="25" spans="1:5" ht="17.25" customHeight="1">
      <c r="A25" s="556" t="s">
        <v>329</v>
      </c>
      <c r="B25" s="572">
        <v>34914104</v>
      </c>
      <c r="C25" s="572">
        <v>33149452</v>
      </c>
      <c r="D25" s="573">
        <v>94.94573310545216</v>
      </c>
      <c r="E25" s="563">
        <v>6347172</v>
      </c>
    </row>
    <row r="26" spans="1:5" ht="32.25" customHeight="1">
      <c r="A26" s="556" t="s">
        <v>330</v>
      </c>
      <c r="B26" s="557">
        <v>672741312</v>
      </c>
      <c r="C26" s="557">
        <v>459906352</v>
      </c>
      <c r="D26" s="560">
        <v>68.36303104870123</v>
      </c>
      <c r="E26" s="563">
        <v>54078319</v>
      </c>
    </row>
    <row r="27" spans="1:5" ht="25.5">
      <c r="A27" s="574" t="s">
        <v>331</v>
      </c>
      <c r="B27" s="563">
        <v>561096577</v>
      </c>
      <c r="C27" s="563">
        <v>398040650</v>
      </c>
      <c r="D27" s="564">
        <v>70.93977513250807</v>
      </c>
      <c r="E27" s="563">
        <v>43020058</v>
      </c>
    </row>
    <row r="28" spans="1:5" ht="23.25" customHeight="1">
      <c r="A28" s="574" t="s">
        <v>332</v>
      </c>
      <c r="B28" s="563">
        <v>69584778</v>
      </c>
      <c r="C28" s="563">
        <v>41791241</v>
      </c>
      <c r="D28" s="564">
        <v>60.05802159776956</v>
      </c>
      <c r="E28" s="563">
        <v>7881045</v>
      </c>
    </row>
    <row r="29" spans="1:5" ht="32.25" customHeight="1">
      <c r="A29" s="574" t="s">
        <v>333</v>
      </c>
      <c r="B29" s="563">
        <v>42059957</v>
      </c>
      <c r="C29" s="563">
        <v>20074461</v>
      </c>
      <c r="D29" s="564">
        <v>47.72820143396723</v>
      </c>
      <c r="E29" s="563">
        <v>3177216</v>
      </c>
    </row>
    <row r="30" spans="1:5" ht="25.5">
      <c r="A30" s="556" t="s">
        <v>334</v>
      </c>
      <c r="B30" s="557">
        <v>-60972005</v>
      </c>
      <c r="C30" s="557">
        <v>16119683</v>
      </c>
      <c r="D30" s="560">
        <v>-26.437843072406753</v>
      </c>
      <c r="E30" s="563">
        <v>-4057211</v>
      </c>
    </row>
    <row r="31" spans="1:5" ht="25.5">
      <c r="A31" s="556" t="s">
        <v>335</v>
      </c>
      <c r="B31" s="557">
        <v>-503759</v>
      </c>
      <c r="C31" s="557">
        <v>-514110</v>
      </c>
      <c r="D31" s="560">
        <v>102.05475237166979</v>
      </c>
      <c r="E31" s="563">
        <v>111899</v>
      </c>
    </row>
    <row r="32" spans="1:5" ht="25.5">
      <c r="A32" s="556" t="s">
        <v>336</v>
      </c>
      <c r="B32" s="557">
        <v>672237553</v>
      </c>
      <c r="C32" s="557">
        <v>459392242</v>
      </c>
      <c r="D32" s="560">
        <v>68.33778326573196</v>
      </c>
      <c r="E32" s="563">
        <v>54190218</v>
      </c>
    </row>
    <row r="33" spans="1:5" ht="25.5">
      <c r="A33" s="556" t="s">
        <v>337</v>
      </c>
      <c r="B33" s="557">
        <v>-60468246</v>
      </c>
      <c r="C33" s="557">
        <v>16633793</v>
      </c>
      <c r="D33" s="560">
        <v>-27.50831072559968</v>
      </c>
      <c r="E33" s="563">
        <v>-4169110</v>
      </c>
    </row>
    <row r="34" spans="1:47" s="577" customFormat="1" ht="12.75">
      <c r="A34" s="575" t="s">
        <v>338</v>
      </c>
      <c r="B34" s="568">
        <v>60468246</v>
      </c>
      <c r="C34" s="568">
        <v>-16633793</v>
      </c>
      <c r="D34" s="569">
        <v>-27.50831072559968</v>
      </c>
      <c r="E34" s="563">
        <v>4169110</v>
      </c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</row>
    <row r="35" spans="1:47" s="577" customFormat="1" ht="12.75">
      <c r="A35" s="578" t="s">
        <v>339</v>
      </c>
      <c r="B35" s="568">
        <v>5979727</v>
      </c>
      <c r="C35" s="568">
        <v>7313589</v>
      </c>
      <c r="D35" s="569">
        <v>122.30640295117152</v>
      </c>
      <c r="E35" s="563">
        <v>3474732</v>
      </c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6"/>
      <c r="AO35" s="576"/>
      <c r="AP35" s="576"/>
      <c r="AQ35" s="576"/>
      <c r="AR35" s="576"/>
      <c r="AS35" s="576"/>
      <c r="AT35" s="576"/>
      <c r="AU35" s="576"/>
    </row>
    <row r="36" spans="1:47" s="577" customFormat="1" ht="12.75">
      <c r="A36" s="575" t="s">
        <v>340</v>
      </c>
      <c r="B36" s="568">
        <v>4144857</v>
      </c>
      <c r="C36" s="568">
        <v>1994620</v>
      </c>
      <c r="D36" s="569">
        <v>48.12276997734783</v>
      </c>
      <c r="E36" s="563">
        <v>1255604</v>
      </c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6"/>
      <c r="AO36" s="576"/>
      <c r="AP36" s="576"/>
      <c r="AQ36" s="576"/>
      <c r="AR36" s="576"/>
      <c r="AS36" s="576"/>
      <c r="AT36" s="576"/>
      <c r="AU36" s="576"/>
    </row>
    <row r="37" spans="1:47" s="579" customFormat="1" ht="12.75">
      <c r="A37" s="575" t="s">
        <v>341</v>
      </c>
      <c r="B37" s="568">
        <v>41617573</v>
      </c>
      <c r="C37" s="568">
        <v>-19515972</v>
      </c>
      <c r="D37" s="569">
        <v>-46.893585072824884</v>
      </c>
      <c r="E37" s="563">
        <v>-305942</v>
      </c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</row>
    <row r="38" spans="1:47" s="579" customFormat="1" ht="12.75">
      <c r="A38" s="575" t="s">
        <v>342</v>
      </c>
      <c r="B38" s="568">
        <v>8726089</v>
      </c>
      <c r="C38" s="568">
        <v>-6426030</v>
      </c>
      <c r="D38" s="569">
        <v>-73.64158215667982</v>
      </c>
      <c r="E38" s="563">
        <v>-255284</v>
      </c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76"/>
      <c r="AU38" s="576"/>
    </row>
    <row r="39" spans="1:5" ht="17.25" customHeight="1">
      <c r="A39" s="556" t="s">
        <v>343</v>
      </c>
      <c r="B39" s="557">
        <v>717538553</v>
      </c>
      <c r="C39" s="557">
        <v>500071238</v>
      </c>
      <c r="D39" s="560">
        <v>69.69259504025563</v>
      </c>
      <c r="E39" s="563">
        <v>54745881</v>
      </c>
    </row>
    <row r="40" spans="1:5" ht="12.75">
      <c r="A40" s="580" t="s">
        <v>344</v>
      </c>
      <c r="B40" s="563">
        <v>101463650</v>
      </c>
      <c r="C40" s="563">
        <v>76380710</v>
      </c>
      <c r="D40" s="564">
        <v>75.27889051891982</v>
      </c>
      <c r="E40" s="563">
        <v>6423287</v>
      </c>
    </row>
    <row r="41" spans="1:47" s="581" customFormat="1" ht="17.25" customHeight="1">
      <c r="A41" s="556" t="s">
        <v>345</v>
      </c>
      <c r="B41" s="557">
        <v>616074903</v>
      </c>
      <c r="C41" s="557">
        <v>423690528</v>
      </c>
      <c r="D41" s="560">
        <v>68.77256741620589</v>
      </c>
      <c r="E41" s="563">
        <v>48322594</v>
      </c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</row>
    <row r="42" spans="1:5" s="582" customFormat="1" ht="12.75">
      <c r="A42" s="425" t="s">
        <v>346</v>
      </c>
      <c r="B42" s="566">
        <v>629289683</v>
      </c>
      <c r="C42" s="566">
        <v>452262434</v>
      </c>
      <c r="D42" s="567">
        <v>71.86871900456693</v>
      </c>
      <c r="E42" s="566">
        <v>46713888</v>
      </c>
    </row>
    <row r="43" spans="1:5" s="582" customFormat="1" ht="12.75">
      <c r="A43" s="583" t="s">
        <v>347</v>
      </c>
      <c r="B43" s="584">
        <v>101451074</v>
      </c>
      <c r="C43" s="584">
        <v>76352206</v>
      </c>
      <c r="D43" s="567">
        <v>75.26012588097392</v>
      </c>
      <c r="E43" s="566">
        <v>6419600</v>
      </c>
    </row>
    <row r="44" spans="1:5" ht="25.5">
      <c r="A44" s="556" t="s">
        <v>348</v>
      </c>
      <c r="B44" s="557">
        <v>527838609</v>
      </c>
      <c r="C44" s="557">
        <v>375910228</v>
      </c>
      <c r="D44" s="560">
        <v>71.21688743310553</v>
      </c>
      <c r="E44" s="563">
        <v>40294288</v>
      </c>
    </row>
    <row r="45" spans="1:5" ht="19.5" customHeight="1">
      <c r="A45" s="574" t="s">
        <v>349</v>
      </c>
      <c r="B45" s="563">
        <v>48750549</v>
      </c>
      <c r="C45" s="563">
        <v>29554189</v>
      </c>
      <c r="D45" s="564">
        <v>60.62329472433223</v>
      </c>
      <c r="E45" s="563">
        <v>5718822</v>
      </c>
    </row>
    <row r="46" spans="1:5" ht="17.25" customHeight="1">
      <c r="A46" s="580" t="s">
        <v>350</v>
      </c>
      <c r="B46" s="568">
        <v>0</v>
      </c>
      <c r="C46" s="568">
        <v>24485</v>
      </c>
      <c r="D46" s="569">
        <v>0</v>
      </c>
      <c r="E46" s="563">
        <v>3136</v>
      </c>
    </row>
    <row r="47" spans="1:5" ht="18" customHeight="1">
      <c r="A47" s="556" t="s">
        <v>351</v>
      </c>
      <c r="B47" s="557">
        <v>48750549</v>
      </c>
      <c r="C47" s="557">
        <v>29529704</v>
      </c>
      <c r="D47" s="560">
        <v>60.57306964891821</v>
      </c>
      <c r="E47" s="563">
        <v>5715686</v>
      </c>
    </row>
    <row r="48" spans="1:47" s="581" customFormat="1" ht="17.25" customHeight="1">
      <c r="A48" s="585" t="s">
        <v>352</v>
      </c>
      <c r="B48" s="563">
        <v>39498321</v>
      </c>
      <c r="C48" s="563">
        <v>18254615</v>
      </c>
      <c r="D48" s="564">
        <v>46.216179670016864</v>
      </c>
      <c r="E48" s="563">
        <v>2313171</v>
      </c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</row>
    <row r="49" spans="1:47" s="581" customFormat="1" ht="17.25" customHeight="1">
      <c r="A49" s="580" t="s">
        <v>353</v>
      </c>
      <c r="B49" s="568">
        <v>12576</v>
      </c>
      <c r="C49" s="568">
        <v>4019</v>
      </c>
      <c r="D49" s="569">
        <v>31.957697201017808</v>
      </c>
      <c r="E49" s="563">
        <v>551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</row>
    <row r="50" spans="1:47" s="581" customFormat="1" ht="17.25" customHeight="1">
      <c r="A50" s="586" t="s">
        <v>354</v>
      </c>
      <c r="B50" s="557">
        <v>39485745</v>
      </c>
      <c r="C50" s="557">
        <v>18250596</v>
      </c>
      <c r="D50" s="560">
        <v>46.22072092092982</v>
      </c>
      <c r="E50" s="563">
        <v>2312620</v>
      </c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</row>
    <row r="51" spans="1:47" s="581" customFormat="1" ht="28.5" customHeight="1">
      <c r="A51" s="556" t="s">
        <v>355</v>
      </c>
      <c r="B51" s="557">
        <v>-39219700</v>
      </c>
      <c r="C51" s="557">
        <v>19186055</v>
      </c>
      <c r="D51" s="560">
        <v>-48.919433345997035</v>
      </c>
      <c r="E51" s="563">
        <v>-4648658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</row>
    <row r="52" spans="1:47" s="581" customFormat="1" ht="12.75">
      <c r="A52" s="556" t="s">
        <v>356</v>
      </c>
      <c r="B52" s="557">
        <v>-280465</v>
      </c>
      <c r="C52" s="557">
        <v>-395799</v>
      </c>
      <c r="D52" s="560">
        <v>141.12242169254628</v>
      </c>
      <c r="E52" s="563">
        <v>-6635</v>
      </c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</row>
    <row r="53" spans="1:47" s="587" customFormat="1" ht="25.5">
      <c r="A53" s="556" t="s">
        <v>357</v>
      </c>
      <c r="B53" s="557">
        <v>-38939235</v>
      </c>
      <c r="C53" s="557">
        <v>19581854</v>
      </c>
      <c r="D53" s="560">
        <v>-50.2882349897218</v>
      </c>
      <c r="E53" s="563">
        <v>-4642023</v>
      </c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</row>
    <row r="54" spans="1:47" s="587" customFormat="1" ht="19.5" customHeight="1">
      <c r="A54" s="574" t="s">
        <v>358</v>
      </c>
      <c r="B54" s="563">
        <v>65071943</v>
      </c>
      <c r="C54" s="563">
        <v>42953516</v>
      </c>
      <c r="D54" s="564">
        <v>66.00927222966125</v>
      </c>
      <c r="E54" s="563">
        <v>6630808</v>
      </c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</row>
    <row r="55" spans="1:47" s="588" customFormat="1" ht="15" customHeight="1">
      <c r="A55" s="580" t="s">
        <v>359</v>
      </c>
      <c r="B55" s="563">
        <v>8405534</v>
      </c>
      <c r="C55" s="563">
        <v>6737692</v>
      </c>
      <c r="D55" s="564">
        <v>80.15781031877333</v>
      </c>
      <c r="E55" s="563">
        <v>875083</v>
      </c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</row>
    <row r="56" spans="1:47" s="581" customFormat="1" ht="15.75" customHeight="1">
      <c r="A56" s="556" t="s">
        <v>360</v>
      </c>
      <c r="B56" s="557">
        <v>56666409</v>
      </c>
      <c r="C56" s="557">
        <v>36215824</v>
      </c>
      <c r="D56" s="560">
        <v>63.910568252172105</v>
      </c>
      <c r="E56" s="563">
        <v>5755725</v>
      </c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</row>
    <row r="57" spans="1:47" s="589" customFormat="1" ht="19.5" customHeight="1">
      <c r="A57" s="574" t="s">
        <v>361</v>
      </c>
      <c r="B57" s="563">
        <v>41663502</v>
      </c>
      <c r="C57" s="563">
        <v>28868114</v>
      </c>
      <c r="D57" s="564">
        <v>69.28873621809323</v>
      </c>
      <c r="E57" s="563">
        <v>3600853</v>
      </c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</row>
    <row r="58" spans="1:47" s="591" customFormat="1" ht="12.75">
      <c r="A58" s="580" t="s">
        <v>347</v>
      </c>
      <c r="B58" s="563">
        <v>8405534</v>
      </c>
      <c r="C58" s="563">
        <v>6737692</v>
      </c>
      <c r="D58" s="564">
        <v>80.15781031877333</v>
      </c>
      <c r="E58" s="563">
        <v>875083</v>
      </c>
      <c r="F58" s="543"/>
      <c r="G58" s="590"/>
      <c r="H58" s="590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S58" s="543"/>
      <c r="AT58" s="543"/>
      <c r="AU58" s="543"/>
    </row>
    <row r="59" spans="1:47" s="591" customFormat="1" ht="27" customHeight="1">
      <c r="A59" s="556" t="s">
        <v>362</v>
      </c>
      <c r="B59" s="557">
        <v>33257968</v>
      </c>
      <c r="C59" s="557">
        <v>22130422</v>
      </c>
      <c r="D59" s="560">
        <v>66.5417141540337</v>
      </c>
      <c r="E59" s="563">
        <v>2725770</v>
      </c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</row>
    <row r="60" spans="1:47" s="591" customFormat="1" ht="18" customHeight="1">
      <c r="A60" s="574" t="s">
        <v>363</v>
      </c>
      <c r="B60" s="563">
        <v>20834229</v>
      </c>
      <c r="C60" s="563">
        <v>12261537</v>
      </c>
      <c r="D60" s="564">
        <v>58.85284739838465</v>
      </c>
      <c r="E60" s="563">
        <v>2165359</v>
      </c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</row>
    <row r="61" spans="1:47" s="591" customFormat="1" ht="12.75">
      <c r="A61" s="580" t="s">
        <v>350</v>
      </c>
      <c r="B61" s="563">
        <v>0</v>
      </c>
      <c r="C61" s="563">
        <v>0</v>
      </c>
      <c r="D61" s="564">
        <v>0</v>
      </c>
      <c r="E61" s="563">
        <v>0</v>
      </c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</row>
    <row r="62" spans="1:5" ht="13.5" customHeight="1">
      <c r="A62" s="556" t="s">
        <v>364</v>
      </c>
      <c r="B62" s="557">
        <v>20834229</v>
      </c>
      <c r="C62" s="557">
        <v>12261537</v>
      </c>
      <c r="D62" s="560">
        <v>58.85284739838465</v>
      </c>
      <c r="E62" s="563">
        <v>2165359</v>
      </c>
    </row>
    <row r="63" spans="1:5" ht="12.75">
      <c r="A63" s="574" t="s">
        <v>365</v>
      </c>
      <c r="B63" s="563">
        <v>2574212</v>
      </c>
      <c r="C63" s="563">
        <v>1823865</v>
      </c>
      <c r="D63" s="564">
        <v>70.85139063915481</v>
      </c>
      <c r="E63" s="563">
        <v>864596</v>
      </c>
    </row>
    <row r="64" spans="1:5" ht="12.75">
      <c r="A64" s="580" t="s">
        <v>353</v>
      </c>
      <c r="B64" s="568">
        <v>0</v>
      </c>
      <c r="C64" s="568">
        <v>0</v>
      </c>
      <c r="D64" s="569">
        <v>0</v>
      </c>
      <c r="E64" s="563">
        <v>0</v>
      </c>
    </row>
    <row r="65" spans="1:47" s="581" customFormat="1" ht="13.5" customHeight="1">
      <c r="A65" s="570" t="s">
        <v>366</v>
      </c>
      <c r="B65" s="557">
        <v>2574212</v>
      </c>
      <c r="C65" s="557">
        <v>1823865</v>
      </c>
      <c r="D65" s="560">
        <v>70.85139063915481</v>
      </c>
      <c r="E65" s="563">
        <v>864596</v>
      </c>
      <c r="F65" s="543"/>
      <c r="G65" s="543"/>
      <c r="H65" s="543"/>
      <c r="I65" s="543"/>
      <c r="J65" s="543"/>
      <c r="K65" s="543"/>
      <c r="L65" s="543"/>
      <c r="M65" s="543"/>
      <c r="N65" s="543"/>
      <c r="O65" s="543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3"/>
      <c r="AS65" s="543"/>
      <c r="AT65" s="543"/>
      <c r="AU65" s="543"/>
    </row>
    <row r="66" spans="1:47" s="581" customFormat="1" ht="25.5">
      <c r="A66" s="556" t="s">
        <v>367</v>
      </c>
      <c r="B66" s="557">
        <v>-15772578</v>
      </c>
      <c r="C66" s="557">
        <v>4247217</v>
      </c>
      <c r="D66" s="560">
        <v>-26.927855420971763</v>
      </c>
      <c r="E66" s="563">
        <v>4066179</v>
      </c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</row>
    <row r="67" spans="1:47" s="581" customFormat="1" ht="17.25" customHeight="1">
      <c r="A67" s="556" t="s">
        <v>368</v>
      </c>
      <c r="B67" s="557">
        <v>-223294</v>
      </c>
      <c r="C67" s="557">
        <v>-118311</v>
      </c>
      <c r="D67" s="560">
        <v>52.98440620885469</v>
      </c>
      <c r="E67" s="563">
        <v>118534</v>
      </c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</row>
    <row r="68" spans="1:40" s="587" customFormat="1" ht="25.5">
      <c r="A68" s="556" t="s">
        <v>369</v>
      </c>
      <c r="B68" s="557">
        <v>-15549284</v>
      </c>
      <c r="C68" s="557">
        <v>4365528</v>
      </c>
      <c r="D68" s="560">
        <v>-28.075427781755096</v>
      </c>
      <c r="E68" s="563">
        <v>3947645</v>
      </c>
      <c r="F68" s="592"/>
      <c r="G68" s="592"/>
      <c r="H68" s="592"/>
      <c r="I68" s="592"/>
      <c r="J68" s="592"/>
      <c r="K68" s="592"/>
      <c r="L68" s="592"/>
      <c r="M68" s="592"/>
      <c r="N68" s="592"/>
      <c r="O68" s="592"/>
      <c r="P68" s="592"/>
      <c r="Q68" s="592"/>
      <c r="R68" s="592"/>
      <c r="S68" s="592"/>
      <c r="T68" s="592"/>
      <c r="U68" s="592"/>
      <c r="V68" s="592"/>
      <c r="W68" s="592"/>
      <c r="X68" s="592"/>
      <c r="Y68" s="592"/>
      <c r="Z68" s="592"/>
      <c r="AA68" s="592"/>
      <c r="AB68" s="592"/>
      <c r="AC68" s="592"/>
      <c r="AD68" s="592"/>
      <c r="AE68" s="592"/>
      <c r="AF68" s="592"/>
      <c r="AG68" s="592"/>
      <c r="AH68" s="592"/>
      <c r="AI68" s="592"/>
      <c r="AJ68" s="592"/>
      <c r="AK68" s="592"/>
      <c r="AL68" s="592"/>
      <c r="AM68" s="592"/>
      <c r="AN68" s="588"/>
    </row>
    <row r="69" spans="1:39" s="597" customFormat="1" ht="12.75">
      <c r="A69" s="593"/>
      <c r="B69" s="594"/>
      <c r="C69" s="594"/>
      <c r="D69" s="595"/>
      <c r="E69" s="596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92"/>
      <c r="AD69" s="592"/>
      <c r="AE69" s="592"/>
      <c r="AF69" s="592"/>
      <c r="AG69" s="592"/>
      <c r="AH69" s="592"/>
      <c r="AI69" s="592"/>
      <c r="AJ69" s="592"/>
      <c r="AK69" s="592"/>
      <c r="AL69" s="592"/>
      <c r="AM69" s="592"/>
    </row>
    <row r="70" spans="1:39" s="597" customFormat="1" ht="11.25">
      <c r="A70" s="642"/>
      <c r="B70" s="642"/>
      <c r="C70" s="642"/>
      <c r="D70" s="642"/>
      <c r="E70" s="642"/>
      <c r="F70" s="558"/>
      <c r="G70" s="592"/>
      <c r="H70" s="592"/>
      <c r="I70" s="592"/>
      <c r="J70" s="592"/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  <c r="AA70" s="592"/>
      <c r="AB70" s="592"/>
      <c r="AC70" s="592"/>
      <c r="AD70" s="592"/>
      <c r="AE70" s="592"/>
      <c r="AF70" s="592"/>
      <c r="AG70" s="592"/>
      <c r="AH70" s="592"/>
      <c r="AI70" s="592"/>
      <c r="AJ70" s="592"/>
      <c r="AK70" s="592"/>
      <c r="AL70" s="592"/>
      <c r="AM70" s="592"/>
    </row>
    <row r="71" spans="1:40" s="599" customFormat="1" ht="17.25" customHeight="1">
      <c r="A71" s="677"/>
      <c r="B71" s="677"/>
      <c r="C71" s="677"/>
      <c r="D71" s="677"/>
      <c r="E71" s="677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2"/>
      <c r="AL71" s="592"/>
      <c r="AM71" s="592"/>
      <c r="AN71" s="598"/>
    </row>
    <row r="72" spans="1:5" s="397" customFormat="1" ht="17.25" customHeight="1">
      <c r="A72" s="206"/>
      <c r="B72" s="544"/>
      <c r="C72" s="544"/>
      <c r="D72" s="544"/>
      <c r="E72" s="285"/>
    </row>
    <row r="73" spans="1:6" s="63" customFormat="1" ht="17.25" customHeight="1">
      <c r="A73" s="600" t="s">
        <v>1100</v>
      </c>
      <c r="B73" s="544"/>
      <c r="C73" s="544"/>
      <c r="D73" s="544"/>
      <c r="E73" s="280"/>
      <c r="F73" s="521"/>
    </row>
    <row r="74" spans="1:6" s="63" customFormat="1" ht="17.25" customHeight="1">
      <c r="A74" s="600" t="s">
        <v>1441</v>
      </c>
      <c r="B74" s="544"/>
      <c r="C74" s="544"/>
      <c r="D74" s="544"/>
      <c r="E74" s="601" t="s">
        <v>1442</v>
      </c>
      <c r="F74" s="521"/>
    </row>
    <row r="75" spans="1:5" s="397" customFormat="1" ht="17.25" customHeight="1">
      <c r="A75" s="602"/>
      <c r="B75" s="280"/>
      <c r="C75" s="280"/>
      <c r="D75" s="280"/>
      <c r="E75" s="280"/>
    </row>
    <row r="76" spans="1:5" s="397" customFormat="1" ht="17.25" customHeight="1">
      <c r="A76" s="602"/>
      <c r="B76" s="280"/>
      <c r="C76" s="280"/>
      <c r="D76" s="280"/>
      <c r="E76" s="280"/>
    </row>
    <row r="77" spans="1:5" s="397" customFormat="1" ht="17.25" customHeight="1">
      <c r="A77" s="602" t="s">
        <v>370</v>
      </c>
      <c r="B77" s="280"/>
      <c r="C77" s="280"/>
      <c r="D77" s="280"/>
      <c r="E77" s="280"/>
    </row>
    <row r="78" spans="1:5" s="397" customFormat="1" ht="17.25" customHeight="1">
      <c r="A78" s="603" t="s">
        <v>1444</v>
      </c>
      <c r="B78" s="280"/>
      <c r="C78" s="280"/>
      <c r="D78" s="280"/>
      <c r="E78" s="280"/>
    </row>
    <row r="79" spans="1:5" s="397" customFormat="1" ht="17.25" customHeight="1">
      <c r="A79" s="604"/>
      <c r="B79" s="605"/>
      <c r="C79" s="606"/>
      <c r="D79" s="280"/>
      <c r="E79" s="280"/>
    </row>
    <row r="80" spans="1:5" s="397" customFormat="1" ht="17.25" customHeight="1">
      <c r="A80" s="602"/>
      <c r="B80" s="280"/>
      <c r="C80" s="280"/>
      <c r="D80" s="280"/>
      <c r="E80" s="280"/>
    </row>
    <row r="81" spans="1:5" s="397" customFormat="1" ht="17.25" customHeight="1">
      <c r="A81" s="602"/>
      <c r="B81" s="280"/>
      <c r="C81" s="280"/>
      <c r="D81" s="280"/>
      <c r="E81" s="280"/>
    </row>
    <row r="82" spans="1:5" s="397" customFormat="1" ht="17.25" customHeight="1">
      <c r="A82" s="602"/>
      <c r="B82" s="280"/>
      <c r="C82" s="280"/>
      <c r="D82" s="280"/>
      <c r="E82" s="280"/>
    </row>
    <row r="83" spans="1:5" s="397" customFormat="1" ht="17.25" customHeight="1">
      <c r="A83" s="602"/>
      <c r="B83" s="280"/>
      <c r="C83" s="280"/>
      <c r="D83" s="280"/>
      <c r="E83" s="280"/>
    </row>
    <row r="84" spans="1:5" s="397" customFormat="1" ht="17.25" customHeight="1">
      <c r="A84" s="602"/>
      <c r="B84" s="280"/>
      <c r="C84" s="280"/>
      <c r="D84" s="280"/>
      <c r="E84" s="280"/>
    </row>
    <row r="85" spans="1:5" s="397" customFormat="1" ht="17.25" customHeight="1">
      <c r="A85" s="602"/>
      <c r="B85" s="280"/>
      <c r="C85" s="280"/>
      <c r="D85" s="280"/>
      <c r="E85" s="280"/>
    </row>
    <row r="86" spans="1:5" s="397" customFormat="1" ht="17.25" customHeight="1">
      <c r="A86" s="280"/>
      <c r="B86" s="280"/>
      <c r="C86" s="280"/>
      <c r="D86" s="280"/>
      <c r="E86" s="280"/>
    </row>
    <row r="87" spans="1:5" s="397" customFormat="1" ht="17.25" customHeight="1">
      <c r="A87" s="280"/>
      <c r="B87" s="280"/>
      <c r="C87" s="280"/>
      <c r="D87" s="280"/>
      <c r="E87" s="280"/>
    </row>
    <row r="88" spans="1:5" s="397" customFormat="1" ht="17.25" customHeight="1">
      <c r="A88" s="602"/>
      <c r="B88" s="280"/>
      <c r="C88" s="280"/>
      <c r="D88" s="280"/>
      <c r="E88" s="280"/>
    </row>
    <row r="89" spans="1:5" s="397" customFormat="1" ht="17.25" customHeight="1">
      <c r="A89" s="602"/>
      <c r="B89" s="280"/>
      <c r="C89" s="280"/>
      <c r="D89" s="280"/>
      <c r="E89" s="280"/>
    </row>
    <row r="90" spans="1:5" s="397" customFormat="1" ht="17.25" customHeight="1">
      <c r="A90" s="604"/>
      <c r="B90" s="280"/>
      <c r="C90" s="280"/>
      <c r="D90" s="280"/>
      <c r="E90" s="280"/>
    </row>
    <row r="91" spans="1:5" s="397" customFormat="1" ht="17.25" customHeight="1">
      <c r="A91" s="541"/>
      <c r="B91" s="280"/>
      <c r="C91" s="280"/>
      <c r="D91" s="280"/>
      <c r="E91" s="280"/>
    </row>
    <row r="93" ht="17.25" customHeight="1">
      <c r="A93" s="602"/>
    </row>
    <row r="94" spans="1:5" s="397" customFormat="1" ht="17.25" customHeight="1">
      <c r="A94" s="602"/>
      <c r="B94" s="280"/>
      <c r="C94" s="280"/>
      <c r="D94" s="280"/>
      <c r="E94" s="280"/>
    </row>
    <row r="95" spans="1:5" s="397" customFormat="1" ht="17.25" customHeight="1">
      <c r="A95" s="602"/>
      <c r="B95" s="280"/>
      <c r="C95" s="280"/>
      <c r="D95" s="280"/>
      <c r="E95" s="280"/>
    </row>
    <row r="96" spans="1:5" s="397" customFormat="1" ht="17.25" customHeight="1">
      <c r="A96" s="280"/>
      <c r="B96" s="280"/>
      <c r="C96" s="280"/>
      <c r="D96" s="280"/>
      <c r="E96" s="280"/>
    </row>
    <row r="97" spans="1:5" s="397" customFormat="1" ht="17.25" customHeight="1">
      <c r="A97" s="280"/>
      <c r="B97" s="280"/>
      <c r="C97" s="280"/>
      <c r="D97" s="280"/>
      <c r="E97" s="280"/>
    </row>
    <row r="98" spans="1:5" s="397" customFormat="1" ht="17.25" customHeight="1">
      <c r="A98" s="602"/>
      <c r="B98" s="280"/>
      <c r="C98" s="280"/>
      <c r="D98" s="280"/>
      <c r="E98" s="280"/>
    </row>
    <row r="99" spans="1:5" s="397" customFormat="1" ht="17.25" customHeight="1">
      <c r="A99" s="602"/>
      <c r="B99" s="280"/>
      <c r="C99" s="280"/>
      <c r="D99" s="280"/>
      <c r="E99" s="280"/>
    </row>
    <row r="100" spans="1:5" s="397" customFormat="1" ht="17.25" customHeight="1">
      <c r="A100" s="607"/>
      <c r="B100" s="280"/>
      <c r="C100" s="280"/>
      <c r="D100" s="280"/>
      <c r="E100" s="280"/>
    </row>
    <row r="101" ht="17.25" customHeight="1">
      <c r="A101" s="607"/>
    </row>
    <row r="102" ht="17.25" customHeight="1">
      <c r="A102" s="607"/>
    </row>
    <row r="103" ht="17.25" customHeight="1">
      <c r="A103" s="607"/>
    </row>
    <row r="104" ht="17.25" customHeight="1">
      <c r="A104" s="607"/>
    </row>
    <row r="105" ht="17.25" customHeight="1">
      <c r="A105" s="607"/>
    </row>
    <row r="106" ht="17.25" customHeight="1">
      <c r="A106" s="607"/>
    </row>
    <row r="112" ht="17.25" customHeight="1">
      <c r="A112" s="607"/>
    </row>
    <row r="113" ht="17.25" customHeight="1">
      <c r="A113" s="607"/>
    </row>
    <row r="114" ht="17.25" customHeight="1">
      <c r="A114" s="607"/>
    </row>
    <row r="115" ht="17.25" customHeight="1">
      <c r="A115" s="607"/>
    </row>
    <row r="118" ht="17.25" customHeight="1">
      <c r="A118" s="607"/>
    </row>
    <row r="119" ht="17.25" customHeight="1">
      <c r="A119" s="607"/>
    </row>
    <row r="122" ht="17.25" customHeight="1">
      <c r="A122" s="607"/>
    </row>
    <row r="123" ht="17.25" customHeight="1">
      <c r="A123" s="607"/>
    </row>
    <row r="124" ht="17.25" customHeight="1">
      <c r="A124" s="607"/>
    </row>
    <row r="125" ht="17.25" customHeight="1">
      <c r="A125" s="607"/>
    </row>
    <row r="126" ht="17.25" customHeight="1">
      <c r="A126" s="607"/>
    </row>
    <row r="127" ht="17.25" customHeight="1">
      <c r="A127" s="607"/>
    </row>
    <row r="128" ht="17.25" customHeight="1">
      <c r="A128" s="607"/>
    </row>
    <row r="129" ht="17.25" customHeight="1">
      <c r="A129" s="607"/>
    </row>
    <row r="130" ht="17.25" customHeight="1">
      <c r="A130" s="607"/>
    </row>
    <row r="131" ht="17.25" customHeight="1">
      <c r="A131" s="607"/>
    </row>
    <row r="132" ht="17.25" customHeight="1">
      <c r="A132" s="607"/>
    </row>
    <row r="133" ht="17.25" customHeight="1">
      <c r="A133" s="607"/>
    </row>
    <row r="134" ht="17.25" customHeight="1">
      <c r="A134" s="607"/>
    </row>
    <row r="135" ht="17.25" customHeight="1">
      <c r="A135" s="607"/>
    </row>
    <row r="136" ht="17.25" customHeight="1">
      <c r="A136" s="607"/>
    </row>
    <row r="137" ht="17.25" customHeight="1">
      <c r="A137" s="607"/>
    </row>
    <row r="138" ht="17.25" customHeight="1">
      <c r="A138" s="607"/>
    </row>
    <row r="139" ht="17.25" customHeight="1">
      <c r="A139" s="607"/>
    </row>
    <row r="140" ht="17.25" customHeight="1">
      <c r="A140" s="607"/>
    </row>
    <row r="141" ht="17.25" customHeight="1">
      <c r="A141" s="607"/>
    </row>
    <row r="142" ht="17.25" customHeight="1">
      <c r="A142" s="607"/>
    </row>
    <row r="143" ht="17.25" customHeight="1">
      <c r="A143" s="607"/>
    </row>
    <row r="144" ht="17.25" customHeight="1">
      <c r="A144" s="607"/>
    </row>
    <row r="145" ht="17.25" customHeight="1">
      <c r="A145" s="607"/>
    </row>
    <row r="146" ht="17.25" customHeight="1">
      <c r="A146" s="607"/>
    </row>
  </sheetData>
  <mergeCells count="4">
    <mergeCell ref="A2:E2"/>
    <mergeCell ref="A5:E5"/>
    <mergeCell ref="A71:E71"/>
    <mergeCell ref="A70:E70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fitToHeight="2" fitToWidth="1" horizontalDpi="300" verticalDpi="300" orientation="portrait" paperSize="9" scale="90" r:id="rId1"/>
  <headerFooter alignWithMargins="0">
    <oddFooter>&amp;R&amp;P</oddFooter>
  </headerFooter>
  <rowBreaks count="1" manualBreakCount="1">
    <brk id="39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J17" sqref="J17"/>
    </sheetView>
  </sheetViews>
  <sheetFormatPr defaultColWidth="9.140625" defaultRowHeight="12.75"/>
  <cols>
    <col min="1" max="1" width="9.57421875" style="617" customWidth="1"/>
    <col min="2" max="2" width="46.8515625" style="618" customWidth="1"/>
    <col min="3" max="3" width="12.00390625" style="617" customWidth="1"/>
    <col min="4" max="4" width="11.140625" style="617" customWidth="1"/>
    <col min="5" max="5" width="11.421875" style="617" customWidth="1"/>
    <col min="6" max="6" width="11.57421875" style="617" customWidth="1"/>
    <col min="7" max="16384" width="9.140625" style="262" customWidth="1"/>
  </cols>
  <sheetData>
    <row r="1" spans="1:6" ht="15.75">
      <c r="A1" s="608"/>
      <c r="B1" s="609"/>
      <c r="C1" s="492"/>
      <c r="D1" s="492"/>
      <c r="E1" s="492"/>
      <c r="F1" s="472" t="s">
        <v>371</v>
      </c>
    </row>
    <row r="2" spans="1:5" s="612" customFormat="1" ht="14.25" customHeight="1">
      <c r="A2" s="610"/>
      <c r="B2" s="611" t="s">
        <v>1352</v>
      </c>
      <c r="D2" s="613"/>
      <c r="E2" s="171"/>
    </row>
    <row r="3" spans="1:4" s="489" customFormat="1" ht="17.25" customHeight="1">
      <c r="A3" s="256"/>
      <c r="B3" s="615"/>
      <c r="D3" s="616"/>
    </row>
    <row r="4" spans="1:6" s="489" customFormat="1" ht="17.25" customHeight="1">
      <c r="A4" s="256"/>
      <c r="B4" s="643" t="s">
        <v>372</v>
      </c>
      <c r="C4" s="643"/>
      <c r="D4" s="643"/>
      <c r="E4" s="643"/>
      <c r="F4" s="490"/>
    </row>
    <row r="5" spans="2:6" s="207" customFormat="1" ht="15.75" customHeight="1">
      <c r="B5" s="644" t="s">
        <v>314</v>
      </c>
      <c r="C5" s="644"/>
      <c r="D5" s="644"/>
      <c r="E5" s="644"/>
      <c r="F5" s="527"/>
    </row>
    <row r="6" spans="3:6" ht="12.75" customHeight="1">
      <c r="C6" s="619"/>
      <c r="D6" s="619"/>
      <c r="F6" s="620" t="s">
        <v>1355</v>
      </c>
    </row>
    <row r="7" spans="1:6" s="94" customFormat="1" ht="46.5" customHeight="1">
      <c r="A7" s="621" t="s">
        <v>373</v>
      </c>
      <c r="B7" s="621" t="s">
        <v>374</v>
      </c>
      <c r="C7" s="621" t="s">
        <v>315</v>
      </c>
      <c r="D7" s="621" t="s">
        <v>1359</v>
      </c>
      <c r="E7" s="621" t="s">
        <v>375</v>
      </c>
      <c r="F7" s="621" t="s">
        <v>1109</v>
      </c>
    </row>
    <row r="8" spans="1:6" s="94" customFormat="1" ht="12.75">
      <c r="A8" s="622">
        <v>1</v>
      </c>
      <c r="B8" s="621">
        <v>2</v>
      </c>
      <c r="C8" s="622">
        <v>3</v>
      </c>
      <c r="D8" s="621">
        <v>4</v>
      </c>
      <c r="E8" s="622">
        <v>5</v>
      </c>
      <c r="F8" s="621">
        <v>6</v>
      </c>
    </row>
    <row r="9" spans="1:6" s="94" customFormat="1" ht="15.75">
      <c r="A9" s="623" t="s">
        <v>376</v>
      </c>
      <c r="B9" s="624" t="s">
        <v>377</v>
      </c>
      <c r="C9" s="625">
        <v>678318853</v>
      </c>
      <c r="D9" s="625">
        <v>519257293</v>
      </c>
      <c r="E9" s="626">
        <v>76.55062080369451</v>
      </c>
      <c r="F9" s="627">
        <v>50097223</v>
      </c>
    </row>
    <row r="10" spans="1:6" s="94" customFormat="1" ht="15.75">
      <c r="A10" s="623" t="s">
        <v>376</v>
      </c>
      <c r="B10" s="624" t="s">
        <v>378</v>
      </c>
      <c r="C10" s="625">
        <v>412927975</v>
      </c>
      <c r="D10" s="625">
        <v>319954558</v>
      </c>
      <c r="E10" s="626">
        <v>77.4843501460515</v>
      </c>
      <c r="F10" s="627">
        <v>35769361</v>
      </c>
    </row>
    <row r="11" spans="1:6" s="94" customFormat="1" ht="15.75">
      <c r="A11" s="623" t="s">
        <v>376</v>
      </c>
      <c r="B11" s="624" t="s">
        <v>379</v>
      </c>
      <c r="C11" s="625">
        <v>346068180</v>
      </c>
      <c r="D11" s="625">
        <v>270736072</v>
      </c>
      <c r="E11" s="626">
        <v>78.23200387854209</v>
      </c>
      <c r="F11" s="627">
        <v>30607932</v>
      </c>
    </row>
    <row r="12" spans="1:6" s="94" customFormat="1" ht="15.75">
      <c r="A12" s="623" t="s">
        <v>376</v>
      </c>
      <c r="B12" s="624" t="s">
        <v>380</v>
      </c>
      <c r="C12" s="625">
        <v>344274506</v>
      </c>
      <c r="D12" s="625">
        <v>268911933</v>
      </c>
      <c r="E12" s="626">
        <v>78.10974333371057</v>
      </c>
      <c r="F12" s="627">
        <v>30394054</v>
      </c>
    </row>
    <row r="13" spans="1:6" s="94" customFormat="1" ht="15.75">
      <c r="A13" s="628" t="s">
        <v>381</v>
      </c>
      <c r="B13" s="624" t="s">
        <v>534</v>
      </c>
      <c r="C13" s="625">
        <v>292168004</v>
      </c>
      <c r="D13" s="625">
        <v>225161145</v>
      </c>
      <c r="E13" s="626">
        <v>77.06564097278769</v>
      </c>
      <c r="F13" s="627">
        <v>25680088</v>
      </c>
    </row>
    <row r="14" spans="1:6" s="94" customFormat="1" ht="37.5" customHeight="1">
      <c r="A14" s="629"/>
      <c r="B14" s="630" t="s">
        <v>382</v>
      </c>
      <c r="C14" s="631">
        <v>1624245</v>
      </c>
      <c r="D14" s="631">
        <v>2929520</v>
      </c>
      <c r="E14" s="632">
        <v>180.36195278421667</v>
      </c>
      <c r="F14" s="633">
        <v>1350025</v>
      </c>
    </row>
    <row r="15" spans="1:6" s="94" customFormat="1" ht="31.5">
      <c r="A15" s="634"/>
      <c r="B15" s="630" t="s">
        <v>383</v>
      </c>
      <c r="C15" s="631">
        <v>156035569</v>
      </c>
      <c r="D15" s="631">
        <v>120483294</v>
      </c>
      <c r="E15" s="632">
        <v>77.21527519151738</v>
      </c>
      <c r="F15" s="633">
        <v>12623845</v>
      </c>
    </row>
    <row r="16" spans="1:6" s="94" customFormat="1" ht="15.75">
      <c r="A16" s="623"/>
      <c r="B16" s="630" t="s">
        <v>384</v>
      </c>
      <c r="C16" s="631">
        <v>94473</v>
      </c>
      <c r="D16" s="631">
        <v>89246</v>
      </c>
      <c r="E16" s="632">
        <v>94.46720226943148</v>
      </c>
      <c r="F16" s="633">
        <v>9976</v>
      </c>
    </row>
    <row r="17" spans="1:6" s="94" customFormat="1" ht="15.75">
      <c r="A17" s="623"/>
      <c r="B17" s="630" t="s">
        <v>385</v>
      </c>
      <c r="C17" s="631">
        <v>183923891</v>
      </c>
      <c r="D17" s="631">
        <v>144732769</v>
      </c>
      <c r="E17" s="632">
        <v>78.6916632815255</v>
      </c>
      <c r="F17" s="633">
        <v>16104058</v>
      </c>
    </row>
    <row r="18" spans="1:6" s="94" customFormat="1" ht="15.75">
      <c r="A18" s="623"/>
      <c r="B18" s="630" t="s">
        <v>386</v>
      </c>
      <c r="C18" s="631">
        <v>150000</v>
      </c>
      <c r="D18" s="631">
        <v>2426013</v>
      </c>
      <c r="E18" s="632">
        <v>1617.342</v>
      </c>
      <c r="F18" s="633">
        <v>123765</v>
      </c>
    </row>
    <row r="19" spans="1:6" s="94" customFormat="1" ht="30" customHeight="1">
      <c r="A19" s="623"/>
      <c r="B19" s="630" t="s">
        <v>387</v>
      </c>
      <c r="C19" s="631">
        <v>49360174</v>
      </c>
      <c r="D19" s="631">
        <v>40647671</v>
      </c>
      <c r="E19" s="632">
        <v>82.34912421499972</v>
      </c>
      <c r="F19" s="633">
        <v>4284051</v>
      </c>
    </row>
    <row r="20" spans="1:6" s="94" customFormat="1" ht="27.75" customHeight="1">
      <c r="A20" s="623"/>
      <c r="B20" s="635" t="s">
        <v>388</v>
      </c>
      <c r="C20" s="631">
        <v>15811</v>
      </c>
      <c r="D20" s="631">
        <v>16456</v>
      </c>
      <c r="E20" s="632">
        <v>104.07943836569477</v>
      </c>
      <c r="F20" s="633">
        <v>-471</v>
      </c>
    </row>
    <row r="21" spans="1:6" s="94" customFormat="1" ht="18" customHeight="1">
      <c r="A21" s="628" t="s">
        <v>1387</v>
      </c>
      <c r="B21" s="624" t="s">
        <v>389</v>
      </c>
      <c r="C21" s="625">
        <v>52106502</v>
      </c>
      <c r="D21" s="625">
        <v>43750788</v>
      </c>
      <c r="E21" s="626">
        <v>83.9641624763067</v>
      </c>
      <c r="F21" s="627">
        <v>4713966</v>
      </c>
    </row>
    <row r="22" spans="1:6" s="94" customFormat="1" ht="15.75">
      <c r="A22" s="623" t="s">
        <v>390</v>
      </c>
      <c r="B22" s="636" t="s">
        <v>391</v>
      </c>
      <c r="C22" s="637">
        <v>52038986</v>
      </c>
      <c r="D22" s="637">
        <v>43683771</v>
      </c>
      <c r="E22" s="638">
        <v>83.94431628625509</v>
      </c>
      <c r="F22" s="633">
        <v>4705742</v>
      </c>
    </row>
    <row r="23" spans="1:6" s="94" customFormat="1" ht="15.75">
      <c r="A23" s="623" t="s">
        <v>392</v>
      </c>
      <c r="B23" s="636" t="s">
        <v>393</v>
      </c>
      <c r="C23" s="637">
        <v>27463064</v>
      </c>
      <c r="D23" s="637">
        <v>22838684</v>
      </c>
      <c r="E23" s="638">
        <v>83.16145642015763</v>
      </c>
      <c r="F23" s="633">
        <v>2609791</v>
      </c>
    </row>
    <row r="24" spans="1:6" s="94" customFormat="1" ht="31.5">
      <c r="A24" s="639" t="s">
        <v>394</v>
      </c>
      <c r="B24" s="640" t="s">
        <v>395</v>
      </c>
      <c r="C24" s="631">
        <v>25633132</v>
      </c>
      <c r="D24" s="631">
        <v>21026345</v>
      </c>
      <c r="E24" s="638">
        <v>82.02799798323514</v>
      </c>
      <c r="F24" s="633">
        <v>2467214</v>
      </c>
    </row>
    <row r="25" spans="1:6" s="94" customFormat="1" ht="31.5">
      <c r="A25" s="639" t="s">
        <v>396</v>
      </c>
      <c r="B25" s="640" t="s">
        <v>397</v>
      </c>
      <c r="C25" s="631">
        <v>1829932</v>
      </c>
      <c r="D25" s="631">
        <v>1812339</v>
      </c>
      <c r="E25" s="638">
        <v>99.03859815555988</v>
      </c>
      <c r="F25" s="633">
        <v>142577</v>
      </c>
    </row>
    <row r="26" spans="1:6" s="94" customFormat="1" ht="31.5" customHeight="1">
      <c r="A26" s="623" t="s">
        <v>398</v>
      </c>
      <c r="B26" s="636" t="s">
        <v>399</v>
      </c>
      <c r="C26" s="637">
        <v>24575922</v>
      </c>
      <c r="D26" s="637">
        <v>20845087</v>
      </c>
      <c r="E26" s="638">
        <v>84.81914534071193</v>
      </c>
      <c r="F26" s="633">
        <v>2095951</v>
      </c>
    </row>
    <row r="27" spans="1:6" s="94" customFormat="1" ht="31.5">
      <c r="A27" s="639" t="s">
        <v>400</v>
      </c>
      <c r="B27" s="640" t="s">
        <v>401</v>
      </c>
      <c r="C27" s="631">
        <v>24237810</v>
      </c>
      <c r="D27" s="631">
        <v>20412223</v>
      </c>
      <c r="E27" s="638">
        <v>84.21644942344213</v>
      </c>
      <c r="F27" s="633">
        <v>2075874</v>
      </c>
    </row>
    <row r="28" spans="1:6" s="94" customFormat="1" ht="31.5">
      <c r="A28" s="639" t="s">
        <v>402</v>
      </c>
      <c r="B28" s="640" t="s">
        <v>403</v>
      </c>
      <c r="C28" s="631">
        <v>338112</v>
      </c>
      <c r="D28" s="631">
        <v>432864</v>
      </c>
      <c r="E28" s="638">
        <v>128.02385008517888</v>
      </c>
      <c r="F28" s="633">
        <v>20077</v>
      </c>
    </row>
    <row r="29" spans="1:6" s="94" customFormat="1" ht="15.75">
      <c r="A29" s="623" t="s">
        <v>404</v>
      </c>
      <c r="B29" s="636" t="s">
        <v>405</v>
      </c>
      <c r="C29" s="641">
        <v>1600</v>
      </c>
      <c r="D29" s="641">
        <v>5822</v>
      </c>
      <c r="E29" s="638">
        <v>363.875</v>
      </c>
      <c r="F29" s="633">
        <v>4746</v>
      </c>
    </row>
    <row r="30" spans="1:6" s="94" customFormat="1" ht="15.75">
      <c r="A30" s="623" t="s">
        <v>406</v>
      </c>
      <c r="B30" s="636" t="s">
        <v>407</v>
      </c>
      <c r="C30" s="637">
        <v>65916</v>
      </c>
      <c r="D30" s="637">
        <v>61195</v>
      </c>
      <c r="E30" s="638">
        <v>92.83785423872808</v>
      </c>
      <c r="F30" s="633">
        <v>3478</v>
      </c>
    </row>
    <row r="31" spans="1:6" s="94" customFormat="1" ht="15.75">
      <c r="A31" s="646" t="s">
        <v>408</v>
      </c>
      <c r="B31" s="624" t="s">
        <v>409</v>
      </c>
      <c r="C31" s="625">
        <v>1793674</v>
      </c>
      <c r="D31" s="625">
        <v>1824139</v>
      </c>
      <c r="E31" s="626">
        <v>101.69846917555809</v>
      </c>
      <c r="F31" s="627">
        <v>213878</v>
      </c>
    </row>
    <row r="32" spans="1:6" s="94" customFormat="1" ht="15.75">
      <c r="A32" s="623" t="s">
        <v>410</v>
      </c>
      <c r="B32" s="636" t="s">
        <v>411</v>
      </c>
      <c r="C32" s="637">
        <v>1793674</v>
      </c>
      <c r="D32" s="637">
        <v>1824139</v>
      </c>
      <c r="E32" s="638">
        <v>101.69846917555809</v>
      </c>
      <c r="F32" s="633">
        <v>213878</v>
      </c>
    </row>
    <row r="33" spans="1:6" s="94" customFormat="1" ht="15.75">
      <c r="A33" s="623" t="s">
        <v>412</v>
      </c>
      <c r="B33" s="636" t="s">
        <v>413</v>
      </c>
      <c r="C33" s="637">
        <v>0</v>
      </c>
      <c r="D33" s="637">
        <v>0</v>
      </c>
      <c r="E33" s="638">
        <v>0</v>
      </c>
      <c r="F33" s="633">
        <v>0</v>
      </c>
    </row>
    <row r="34" spans="1:6" s="94" customFormat="1" ht="15.75">
      <c r="A34" s="623" t="s">
        <v>376</v>
      </c>
      <c r="B34" s="624" t="s">
        <v>414</v>
      </c>
      <c r="C34" s="625">
        <v>66859795</v>
      </c>
      <c r="D34" s="625">
        <v>49218486</v>
      </c>
      <c r="E34" s="626">
        <v>73.61447339166983</v>
      </c>
      <c r="F34" s="627">
        <v>5161429</v>
      </c>
    </row>
    <row r="35" spans="1:6" s="94" customFormat="1" ht="15.75">
      <c r="A35" s="628" t="s">
        <v>415</v>
      </c>
      <c r="B35" s="624" t="s">
        <v>416</v>
      </c>
      <c r="C35" s="625">
        <v>364190</v>
      </c>
      <c r="D35" s="625">
        <v>454544</v>
      </c>
      <c r="E35" s="626">
        <v>124.80957741838053</v>
      </c>
      <c r="F35" s="627">
        <v>15871</v>
      </c>
    </row>
    <row r="36" spans="1:6" s="94" customFormat="1" ht="31.5" customHeight="1">
      <c r="A36" s="623" t="s">
        <v>417</v>
      </c>
      <c r="B36" s="636" t="s">
        <v>418</v>
      </c>
      <c r="C36" s="637">
        <v>364190</v>
      </c>
      <c r="D36" s="637">
        <v>454544</v>
      </c>
      <c r="E36" s="638">
        <v>124.80957741838053</v>
      </c>
      <c r="F36" s="633">
        <v>15871</v>
      </c>
    </row>
    <row r="37" spans="1:6" s="94" customFormat="1" ht="15.75">
      <c r="A37" s="628" t="s">
        <v>419</v>
      </c>
      <c r="B37" s="624" t="s">
        <v>420</v>
      </c>
      <c r="C37" s="627">
        <v>34524045</v>
      </c>
      <c r="D37" s="627">
        <v>26676313</v>
      </c>
      <c r="E37" s="626">
        <v>77.26879338733337</v>
      </c>
      <c r="F37" s="627">
        <v>3316513</v>
      </c>
    </row>
    <row r="38" spans="1:6" s="94" customFormat="1" ht="63">
      <c r="A38" s="646" t="s">
        <v>1402</v>
      </c>
      <c r="B38" s="624" t="s">
        <v>421</v>
      </c>
      <c r="C38" s="625">
        <v>15913</v>
      </c>
      <c r="D38" s="625">
        <v>17576</v>
      </c>
      <c r="E38" s="626">
        <v>110.45057500157105</v>
      </c>
      <c r="F38" s="647">
        <v>1206</v>
      </c>
    </row>
    <row r="39" spans="1:6" s="94" customFormat="1" ht="33.75" customHeight="1">
      <c r="A39" s="646" t="s">
        <v>422</v>
      </c>
      <c r="B39" s="624" t="s">
        <v>423</v>
      </c>
      <c r="C39" s="625">
        <v>2770096</v>
      </c>
      <c r="D39" s="625">
        <v>2554739</v>
      </c>
      <c r="E39" s="626">
        <v>92.2256484973806</v>
      </c>
      <c r="F39" s="627">
        <v>306671</v>
      </c>
    </row>
    <row r="40" spans="1:6" s="94" customFormat="1" ht="31.5">
      <c r="A40" s="623" t="s">
        <v>424</v>
      </c>
      <c r="B40" s="636" t="s">
        <v>425</v>
      </c>
      <c r="C40" s="637">
        <v>1078003</v>
      </c>
      <c r="D40" s="637">
        <v>944513</v>
      </c>
      <c r="E40" s="638">
        <v>87.61691757815146</v>
      </c>
      <c r="F40" s="633">
        <v>129471</v>
      </c>
    </row>
    <row r="41" spans="1:6" s="94" customFormat="1" ht="15" customHeight="1">
      <c r="A41" s="623" t="s">
        <v>426</v>
      </c>
      <c r="B41" s="636" t="s">
        <v>427</v>
      </c>
      <c r="C41" s="637">
        <v>1692093</v>
      </c>
      <c r="D41" s="637">
        <v>1610226</v>
      </c>
      <c r="E41" s="638">
        <v>95.16179075263594</v>
      </c>
      <c r="F41" s="633">
        <v>177200</v>
      </c>
    </row>
    <row r="42" spans="1:6" s="94" customFormat="1" ht="31.5">
      <c r="A42" s="646" t="s">
        <v>428</v>
      </c>
      <c r="B42" s="624" t="s">
        <v>429</v>
      </c>
      <c r="C42" s="625">
        <v>30219549</v>
      </c>
      <c r="D42" s="625">
        <v>22905001</v>
      </c>
      <c r="E42" s="626">
        <v>75.79531051241037</v>
      </c>
      <c r="F42" s="627">
        <v>2870989</v>
      </c>
    </row>
    <row r="43" spans="1:6" s="94" customFormat="1" ht="15.75">
      <c r="A43" s="639" t="s">
        <v>430</v>
      </c>
      <c r="B43" s="630" t="s">
        <v>431</v>
      </c>
      <c r="C43" s="631">
        <v>5965182</v>
      </c>
      <c r="D43" s="631">
        <v>4101748</v>
      </c>
      <c r="E43" s="632">
        <v>68.76148959076185</v>
      </c>
      <c r="F43" s="633">
        <v>545668</v>
      </c>
    </row>
    <row r="44" spans="1:6" s="94" customFormat="1" ht="31.5">
      <c r="A44" s="639" t="s">
        <v>432</v>
      </c>
      <c r="B44" s="630" t="s">
        <v>433</v>
      </c>
      <c r="C44" s="631">
        <v>236103</v>
      </c>
      <c r="D44" s="631">
        <v>253603</v>
      </c>
      <c r="E44" s="648" t="s">
        <v>1386</v>
      </c>
      <c r="F44" s="633">
        <v>37817</v>
      </c>
    </row>
    <row r="45" spans="1:6" s="94" customFormat="1" ht="31.5">
      <c r="A45" s="639" t="s">
        <v>434</v>
      </c>
      <c r="B45" s="630" t="s">
        <v>435</v>
      </c>
      <c r="C45" s="631">
        <v>145328</v>
      </c>
      <c r="D45" s="631">
        <v>142315</v>
      </c>
      <c r="E45" s="632">
        <v>97.92675878013873</v>
      </c>
      <c r="F45" s="633">
        <v>27879</v>
      </c>
    </row>
    <row r="46" spans="1:6" s="94" customFormat="1" ht="14.25" customHeight="1">
      <c r="A46" s="639" t="s">
        <v>436</v>
      </c>
      <c r="B46" s="630" t="s">
        <v>437</v>
      </c>
      <c r="C46" s="631">
        <v>6620639</v>
      </c>
      <c r="D46" s="631">
        <v>5399326</v>
      </c>
      <c r="E46" s="632">
        <v>81.55294375663739</v>
      </c>
      <c r="F46" s="633">
        <v>709858</v>
      </c>
    </row>
    <row r="47" spans="1:6" s="94" customFormat="1" ht="31.5">
      <c r="A47" s="639" t="s">
        <v>438</v>
      </c>
      <c r="B47" s="630" t="s">
        <v>439</v>
      </c>
      <c r="C47" s="631">
        <v>10983202</v>
      </c>
      <c r="D47" s="631">
        <v>8031792</v>
      </c>
      <c r="E47" s="632">
        <v>73.12796395805158</v>
      </c>
      <c r="F47" s="633">
        <v>956458</v>
      </c>
    </row>
    <row r="48" spans="1:6" s="94" customFormat="1" ht="15.75">
      <c r="A48" s="639" t="s">
        <v>440</v>
      </c>
      <c r="B48" s="630" t="s">
        <v>441</v>
      </c>
      <c r="C48" s="631">
        <v>16630</v>
      </c>
      <c r="D48" s="631">
        <v>21777</v>
      </c>
      <c r="E48" s="632">
        <v>130.95009019843656</v>
      </c>
      <c r="F48" s="633">
        <v>460</v>
      </c>
    </row>
    <row r="49" spans="1:6" s="94" customFormat="1" ht="31.5">
      <c r="A49" s="639" t="s">
        <v>442</v>
      </c>
      <c r="B49" s="630" t="s">
        <v>443</v>
      </c>
      <c r="C49" s="631">
        <v>6252465</v>
      </c>
      <c r="D49" s="631">
        <v>4954440</v>
      </c>
      <c r="E49" s="632">
        <v>79.23978782768076</v>
      </c>
      <c r="F49" s="633">
        <v>592849</v>
      </c>
    </row>
    <row r="50" spans="1:6" s="94" customFormat="1" ht="31.5">
      <c r="A50" s="646" t="s">
        <v>444</v>
      </c>
      <c r="B50" s="624" t="s">
        <v>445</v>
      </c>
      <c r="C50" s="625">
        <v>1518487</v>
      </c>
      <c r="D50" s="625">
        <v>1198997</v>
      </c>
      <c r="E50" s="626">
        <v>78.95997792539548</v>
      </c>
      <c r="F50" s="627">
        <v>137647</v>
      </c>
    </row>
    <row r="51" spans="1:6" s="444" customFormat="1" ht="18" customHeight="1">
      <c r="A51" s="628" t="s">
        <v>1427</v>
      </c>
      <c r="B51" s="624" t="s">
        <v>446</v>
      </c>
      <c r="C51" s="625">
        <v>741360</v>
      </c>
      <c r="D51" s="625">
        <v>788656</v>
      </c>
      <c r="E51" s="626">
        <v>106.37962663213554</v>
      </c>
      <c r="F51" s="627">
        <v>94235</v>
      </c>
    </row>
    <row r="52" spans="1:6" s="94" customFormat="1" ht="15.75">
      <c r="A52" s="628" t="s">
        <v>447</v>
      </c>
      <c r="B52" s="624" t="s">
        <v>448</v>
      </c>
      <c r="C52" s="625">
        <v>20511748</v>
      </c>
      <c r="D52" s="625">
        <v>14713953</v>
      </c>
      <c r="E52" s="626">
        <v>71.73427150138545</v>
      </c>
      <c r="F52" s="627">
        <v>1255859</v>
      </c>
    </row>
    <row r="53" spans="1:6" s="94" customFormat="1" ht="31.5" customHeight="1">
      <c r="A53" s="649" t="s">
        <v>449</v>
      </c>
      <c r="B53" s="636" t="s">
        <v>450</v>
      </c>
      <c r="C53" s="637">
        <v>4856</v>
      </c>
      <c r="D53" s="637">
        <v>508</v>
      </c>
      <c r="E53" s="638">
        <v>10.461285008237233</v>
      </c>
      <c r="F53" s="633">
        <v>255</v>
      </c>
    </row>
    <row r="54" spans="1:6" s="94" customFormat="1" ht="15.75">
      <c r="A54" s="649" t="s">
        <v>451</v>
      </c>
      <c r="B54" s="636" t="s">
        <v>452</v>
      </c>
      <c r="C54" s="637">
        <v>1133782</v>
      </c>
      <c r="D54" s="637">
        <v>1176293</v>
      </c>
      <c r="E54" s="638">
        <v>103.74948623280314</v>
      </c>
      <c r="F54" s="633">
        <v>80657</v>
      </c>
    </row>
    <row r="55" spans="1:6" s="94" customFormat="1" ht="30.75" customHeight="1">
      <c r="A55" s="649" t="s">
        <v>453</v>
      </c>
      <c r="B55" s="636" t="s">
        <v>454</v>
      </c>
      <c r="C55" s="637">
        <v>14282095</v>
      </c>
      <c r="D55" s="637">
        <v>9908438</v>
      </c>
      <c r="E55" s="638">
        <v>69.37664257239572</v>
      </c>
      <c r="F55" s="633">
        <v>949123</v>
      </c>
    </row>
    <row r="56" spans="1:6" s="94" customFormat="1" ht="27" customHeight="1">
      <c r="A56" s="649" t="s">
        <v>455</v>
      </c>
      <c r="B56" s="636" t="s">
        <v>456</v>
      </c>
      <c r="C56" s="637">
        <v>0</v>
      </c>
      <c r="D56" s="637">
        <v>0</v>
      </c>
      <c r="E56" s="638" t="s">
        <v>1386</v>
      </c>
      <c r="F56" s="633">
        <v>0</v>
      </c>
    </row>
    <row r="57" spans="1:6" s="94" customFormat="1" ht="15.75">
      <c r="A57" s="649" t="s">
        <v>457</v>
      </c>
      <c r="B57" s="636" t="s">
        <v>458</v>
      </c>
      <c r="C57" s="637">
        <v>554814</v>
      </c>
      <c r="D57" s="637">
        <v>489109</v>
      </c>
      <c r="E57" s="638">
        <v>88.1572923538339</v>
      </c>
      <c r="F57" s="633">
        <v>88411</v>
      </c>
    </row>
    <row r="58" spans="1:6" s="94" customFormat="1" ht="15.75">
      <c r="A58" s="649" t="s">
        <v>459</v>
      </c>
      <c r="B58" s="636" t="s">
        <v>460</v>
      </c>
      <c r="C58" s="637">
        <v>4536201</v>
      </c>
      <c r="D58" s="637">
        <v>3139605</v>
      </c>
      <c r="E58" s="638">
        <v>69.2122108345728</v>
      </c>
      <c r="F58" s="633">
        <v>137413</v>
      </c>
    </row>
    <row r="59" spans="1:6" s="94" customFormat="1" ht="15.75">
      <c r="A59" s="628" t="s">
        <v>461</v>
      </c>
      <c r="B59" s="624" t="s">
        <v>1525</v>
      </c>
      <c r="C59" s="625">
        <v>4961345</v>
      </c>
      <c r="D59" s="625">
        <v>1228667</v>
      </c>
      <c r="E59" s="626">
        <v>24.76479664284584</v>
      </c>
      <c r="F59" s="627">
        <v>15192</v>
      </c>
    </row>
    <row r="60" spans="1:6" s="94" customFormat="1" ht="31.5">
      <c r="A60" s="628" t="s">
        <v>462</v>
      </c>
      <c r="B60" s="624" t="s">
        <v>463</v>
      </c>
      <c r="C60" s="625">
        <v>5757107</v>
      </c>
      <c r="D60" s="625">
        <v>5356353</v>
      </c>
      <c r="E60" s="626">
        <v>93.03896905164348</v>
      </c>
      <c r="F60" s="627">
        <v>463759</v>
      </c>
    </row>
    <row r="61" spans="1:6" s="94" customFormat="1" ht="15.75">
      <c r="A61" s="649" t="s">
        <v>464</v>
      </c>
      <c r="B61" s="636" t="s">
        <v>465</v>
      </c>
      <c r="C61" s="637">
        <v>1819730</v>
      </c>
      <c r="D61" s="637">
        <v>1803112</v>
      </c>
      <c r="E61" s="638">
        <v>99.08678760035829</v>
      </c>
      <c r="F61" s="633">
        <v>77026</v>
      </c>
    </row>
    <row r="62" spans="1:6" s="94" customFormat="1" ht="15.75">
      <c r="A62" s="649" t="s">
        <v>466</v>
      </c>
      <c r="B62" s="636" t="s">
        <v>467</v>
      </c>
      <c r="C62" s="637">
        <v>2777271</v>
      </c>
      <c r="D62" s="637">
        <v>2549493</v>
      </c>
      <c r="E62" s="638">
        <v>91.79849571755871</v>
      </c>
      <c r="F62" s="633">
        <v>322304</v>
      </c>
    </row>
    <row r="63" spans="1:6" s="94" customFormat="1" ht="47.25">
      <c r="A63" s="649" t="s">
        <v>468</v>
      </c>
      <c r="B63" s="636" t="s">
        <v>469</v>
      </c>
      <c r="C63" s="637">
        <v>19175</v>
      </c>
      <c r="D63" s="637">
        <v>39694</v>
      </c>
      <c r="E63" s="638">
        <v>207.0091264667536</v>
      </c>
      <c r="F63" s="633">
        <v>0</v>
      </c>
    </row>
    <row r="64" spans="1:6" s="94" customFormat="1" ht="31.5">
      <c r="A64" s="649" t="s">
        <v>470</v>
      </c>
      <c r="B64" s="636" t="s">
        <v>471</v>
      </c>
      <c r="C64" s="637">
        <v>1140931</v>
      </c>
      <c r="D64" s="637">
        <v>964054</v>
      </c>
      <c r="E64" s="638">
        <v>84.49713435781831</v>
      </c>
      <c r="F64" s="633">
        <v>64429</v>
      </c>
    </row>
    <row r="65" spans="1:6" s="94" customFormat="1" ht="18" customHeight="1">
      <c r="A65" s="623" t="s">
        <v>376</v>
      </c>
      <c r="B65" s="624" t="s">
        <v>472</v>
      </c>
      <c r="C65" s="625">
        <v>265390878</v>
      </c>
      <c r="D65" s="625">
        <v>199302735</v>
      </c>
      <c r="E65" s="626">
        <v>75.09780912665732</v>
      </c>
      <c r="F65" s="627">
        <v>14327862</v>
      </c>
    </row>
    <row r="66" spans="1:6" s="94" customFormat="1" ht="21" customHeight="1">
      <c r="A66" s="628" t="s">
        <v>473</v>
      </c>
      <c r="B66" s="624" t="s">
        <v>474</v>
      </c>
      <c r="C66" s="625">
        <v>11617555</v>
      </c>
      <c r="D66" s="625">
        <v>8383644</v>
      </c>
      <c r="E66" s="626">
        <v>72.16358347345891</v>
      </c>
      <c r="F66" s="627">
        <v>657232</v>
      </c>
    </row>
    <row r="67" spans="1:6" s="94" customFormat="1" ht="31.5">
      <c r="A67" s="639" t="s">
        <v>475</v>
      </c>
      <c r="B67" s="630" t="s">
        <v>476</v>
      </c>
      <c r="C67" s="631">
        <v>8430327</v>
      </c>
      <c r="D67" s="631">
        <v>5811191</v>
      </c>
      <c r="E67" s="632">
        <v>68.93197618550265</v>
      </c>
      <c r="F67" s="633">
        <v>418220</v>
      </c>
    </row>
    <row r="68" spans="1:6" s="94" customFormat="1" ht="31.5">
      <c r="A68" s="639" t="s">
        <v>477</v>
      </c>
      <c r="B68" s="630" t="s">
        <v>478</v>
      </c>
      <c r="C68" s="631">
        <v>1388771</v>
      </c>
      <c r="D68" s="631">
        <v>1099500</v>
      </c>
      <c r="E68" s="632">
        <v>79.17072001071452</v>
      </c>
      <c r="F68" s="633">
        <v>107137</v>
      </c>
    </row>
    <row r="69" spans="1:6" s="94" customFormat="1" ht="15.75">
      <c r="A69" s="639" t="s">
        <v>479</v>
      </c>
      <c r="B69" s="630" t="s">
        <v>480</v>
      </c>
      <c r="C69" s="631">
        <v>1798457</v>
      </c>
      <c r="D69" s="631">
        <v>1472953</v>
      </c>
      <c r="E69" s="632">
        <v>81.90092951902659</v>
      </c>
      <c r="F69" s="633">
        <v>131875</v>
      </c>
    </row>
    <row r="70" spans="1:6" s="650" customFormat="1" ht="15.75">
      <c r="A70" s="628" t="s">
        <v>481</v>
      </c>
      <c r="B70" s="624" t="s">
        <v>482</v>
      </c>
      <c r="C70" s="625">
        <v>209685945</v>
      </c>
      <c r="D70" s="625">
        <v>157352141</v>
      </c>
      <c r="E70" s="626">
        <v>75.0418159881913</v>
      </c>
      <c r="F70" s="627">
        <v>9901602</v>
      </c>
    </row>
    <row r="71" spans="1:6" s="650" customFormat="1" ht="15.75">
      <c r="A71" s="646" t="s">
        <v>483</v>
      </c>
      <c r="B71" s="624" t="s">
        <v>484</v>
      </c>
      <c r="C71" s="625">
        <v>245168</v>
      </c>
      <c r="D71" s="625">
        <v>187480</v>
      </c>
      <c r="E71" s="626">
        <v>76.47001239966063</v>
      </c>
      <c r="F71" s="627">
        <v>20840</v>
      </c>
    </row>
    <row r="72" spans="1:6" s="94" customFormat="1" ht="31.5">
      <c r="A72" s="639" t="s">
        <v>485</v>
      </c>
      <c r="B72" s="630" t="s">
        <v>486</v>
      </c>
      <c r="C72" s="631">
        <v>3500</v>
      </c>
      <c r="D72" s="631">
        <v>0</v>
      </c>
      <c r="E72" s="632">
        <v>0</v>
      </c>
      <c r="F72" s="633">
        <v>0</v>
      </c>
    </row>
    <row r="73" spans="1:6" s="94" customFormat="1" ht="15.75">
      <c r="A73" s="639" t="s">
        <v>487</v>
      </c>
      <c r="B73" s="630" t="s">
        <v>488</v>
      </c>
      <c r="C73" s="631">
        <v>241668</v>
      </c>
      <c r="D73" s="631">
        <v>187480</v>
      </c>
      <c r="E73" s="632">
        <v>77.57750302067299</v>
      </c>
      <c r="F73" s="633">
        <v>20840</v>
      </c>
    </row>
    <row r="74" spans="1:6" s="650" customFormat="1" ht="15.75">
      <c r="A74" s="646" t="s">
        <v>489</v>
      </c>
      <c r="B74" s="624" t="s">
        <v>490</v>
      </c>
      <c r="C74" s="625">
        <v>194801931</v>
      </c>
      <c r="D74" s="625">
        <v>146194823</v>
      </c>
      <c r="E74" s="626">
        <v>75.04793317474866</v>
      </c>
      <c r="F74" s="627">
        <v>8972263</v>
      </c>
    </row>
    <row r="75" spans="1:6" s="94" customFormat="1" ht="15.75">
      <c r="A75" s="651" t="s">
        <v>491</v>
      </c>
      <c r="B75" s="630" t="s">
        <v>492</v>
      </c>
      <c r="C75" s="631">
        <v>25561237</v>
      </c>
      <c r="D75" s="631">
        <v>19354496</v>
      </c>
      <c r="E75" s="638">
        <v>75.71815088604671</v>
      </c>
      <c r="F75" s="633">
        <v>1238271</v>
      </c>
    </row>
    <row r="76" spans="1:6" s="94" customFormat="1" ht="15.75">
      <c r="A76" s="651" t="s">
        <v>493</v>
      </c>
      <c r="B76" s="630" t="s">
        <v>494</v>
      </c>
      <c r="C76" s="631">
        <v>345575</v>
      </c>
      <c r="D76" s="631">
        <v>262413</v>
      </c>
      <c r="E76" s="632">
        <v>75.93518049627433</v>
      </c>
      <c r="F76" s="633">
        <v>0</v>
      </c>
    </row>
    <row r="77" spans="1:6" s="94" customFormat="1" ht="31.5">
      <c r="A77" s="651" t="s">
        <v>495</v>
      </c>
      <c r="B77" s="630" t="s">
        <v>496</v>
      </c>
      <c r="C77" s="631">
        <v>368415</v>
      </c>
      <c r="D77" s="631">
        <v>346516</v>
      </c>
      <c r="E77" s="632">
        <v>94.05588806101815</v>
      </c>
      <c r="F77" s="633">
        <v>28500</v>
      </c>
    </row>
    <row r="78" spans="1:6" s="94" customFormat="1" ht="15.75">
      <c r="A78" s="651" t="s">
        <v>497</v>
      </c>
      <c r="B78" s="630" t="s">
        <v>498</v>
      </c>
      <c r="C78" s="631">
        <v>8128029</v>
      </c>
      <c r="D78" s="631">
        <v>4252599</v>
      </c>
      <c r="E78" s="632">
        <v>52.32017503874555</v>
      </c>
      <c r="F78" s="633">
        <v>283214</v>
      </c>
    </row>
    <row r="79" spans="1:6" s="94" customFormat="1" ht="33.75" customHeight="1">
      <c r="A79" s="651" t="s">
        <v>499</v>
      </c>
      <c r="B79" s="630" t="s">
        <v>500</v>
      </c>
      <c r="C79" s="631">
        <v>54212505</v>
      </c>
      <c r="D79" s="631">
        <v>41035466</v>
      </c>
      <c r="E79" s="632">
        <v>75.69372785854482</v>
      </c>
      <c r="F79" s="633">
        <v>2813624</v>
      </c>
    </row>
    <row r="80" spans="1:6" s="94" customFormat="1" ht="94.5">
      <c r="A80" s="651" t="s">
        <v>501</v>
      </c>
      <c r="B80" s="630" t="s">
        <v>502</v>
      </c>
      <c r="C80" s="631">
        <v>98905611</v>
      </c>
      <c r="D80" s="631">
        <v>76127884</v>
      </c>
      <c r="E80" s="632">
        <v>76.9702378159314</v>
      </c>
      <c r="F80" s="633">
        <v>4293611</v>
      </c>
    </row>
    <row r="81" spans="1:6" s="94" customFormat="1" ht="63">
      <c r="A81" s="651" t="s">
        <v>503</v>
      </c>
      <c r="B81" s="630" t="s">
        <v>504</v>
      </c>
      <c r="C81" s="631">
        <v>5978753</v>
      </c>
      <c r="D81" s="631">
        <v>4589549</v>
      </c>
      <c r="E81" s="632">
        <v>76.76431857947635</v>
      </c>
      <c r="F81" s="633">
        <v>295143</v>
      </c>
    </row>
    <row r="82" spans="1:6" s="94" customFormat="1" ht="47.25">
      <c r="A82" s="651" t="s">
        <v>505</v>
      </c>
      <c r="B82" s="630" t="s">
        <v>506</v>
      </c>
      <c r="C82" s="631">
        <v>13500</v>
      </c>
      <c r="D82" s="631">
        <v>0</v>
      </c>
      <c r="E82" s="648" t="s">
        <v>1386</v>
      </c>
      <c r="F82" s="633">
        <v>0</v>
      </c>
    </row>
    <row r="83" spans="1:6" s="94" customFormat="1" ht="15.75">
      <c r="A83" s="651" t="s">
        <v>507</v>
      </c>
      <c r="B83" s="630" t="s">
        <v>508</v>
      </c>
      <c r="C83" s="631">
        <v>1288306</v>
      </c>
      <c r="D83" s="631">
        <v>225900</v>
      </c>
      <c r="E83" s="632">
        <v>17.534654034057127</v>
      </c>
      <c r="F83" s="633">
        <v>19900</v>
      </c>
    </row>
    <row r="84" spans="1:6" s="94" customFormat="1" ht="15.75">
      <c r="A84" s="651"/>
      <c r="B84" s="640" t="s">
        <v>509</v>
      </c>
      <c r="C84" s="631">
        <v>1245080</v>
      </c>
      <c r="D84" s="631">
        <v>225900</v>
      </c>
      <c r="E84" s="632">
        <v>18.14341247148778</v>
      </c>
      <c r="F84" s="633">
        <v>19900</v>
      </c>
    </row>
    <row r="85" spans="1:6" s="94" customFormat="1" ht="31.5">
      <c r="A85" s="651"/>
      <c r="B85" s="652" t="s">
        <v>510</v>
      </c>
      <c r="C85" s="631">
        <v>0</v>
      </c>
      <c r="D85" s="631">
        <v>0</v>
      </c>
      <c r="E85" s="648" t="s">
        <v>1386</v>
      </c>
      <c r="F85" s="633">
        <v>0</v>
      </c>
    </row>
    <row r="86" spans="1:6" s="94" customFormat="1" ht="31.5">
      <c r="A86" s="653" t="s">
        <v>511</v>
      </c>
      <c r="B86" s="624" t="s">
        <v>512</v>
      </c>
      <c r="C86" s="625">
        <v>0</v>
      </c>
      <c r="D86" s="625">
        <v>0</v>
      </c>
      <c r="E86" s="654" t="s">
        <v>1386</v>
      </c>
      <c r="F86" s="633">
        <v>0</v>
      </c>
    </row>
    <row r="87" spans="1:6" s="94" customFormat="1" ht="31.5">
      <c r="A87" s="646" t="s">
        <v>513</v>
      </c>
      <c r="B87" s="624" t="s">
        <v>514</v>
      </c>
      <c r="C87" s="655">
        <v>14638846</v>
      </c>
      <c r="D87" s="655">
        <v>10969838</v>
      </c>
      <c r="E87" s="626">
        <v>74.93649431109529</v>
      </c>
      <c r="F87" s="627">
        <v>908499</v>
      </c>
    </row>
    <row r="88" spans="1:6" s="94" customFormat="1" ht="31.5">
      <c r="A88" s="651" t="s">
        <v>515</v>
      </c>
      <c r="B88" s="656" t="s">
        <v>516</v>
      </c>
      <c r="C88" s="631">
        <v>9875268</v>
      </c>
      <c r="D88" s="631">
        <v>7378655</v>
      </c>
      <c r="E88" s="638">
        <v>74.71852915789222</v>
      </c>
      <c r="F88" s="633">
        <v>569489</v>
      </c>
    </row>
    <row r="89" spans="1:6" s="94" customFormat="1" ht="78.75">
      <c r="A89" s="651"/>
      <c r="B89" s="630" t="s">
        <v>517</v>
      </c>
      <c r="C89" s="631">
        <v>3137299</v>
      </c>
      <c r="D89" s="631">
        <v>2416943</v>
      </c>
      <c r="E89" s="632">
        <v>77.0389752459042</v>
      </c>
      <c r="F89" s="633">
        <v>173081</v>
      </c>
    </row>
    <row r="90" spans="1:6" s="94" customFormat="1" ht="94.5">
      <c r="A90" s="651"/>
      <c r="B90" s="630" t="s">
        <v>518</v>
      </c>
      <c r="C90" s="631">
        <v>6737969</v>
      </c>
      <c r="D90" s="631">
        <v>4961712</v>
      </c>
      <c r="E90" s="632">
        <v>73.6380948027514</v>
      </c>
      <c r="F90" s="633">
        <v>396408</v>
      </c>
    </row>
    <row r="91" spans="1:6" s="94" customFormat="1" ht="47.25">
      <c r="A91" s="651" t="s">
        <v>519</v>
      </c>
      <c r="B91" s="656" t="s">
        <v>520</v>
      </c>
      <c r="C91" s="631">
        <v>460086</v>
      </c>
      <c r="D91" s="631">
        <v>407375</v>
      </c>
      <c r="E91" s="632">
        <v>88.54322887460171</v>
      </c>
      <c r="F91" s="633">
        <v>70958</v>
      </c>
    </row>
    <row r="92" spans="1:6" s="94" customFormat="1" ht="31.5">
      <c r="A92" s="651" t="s">
        <v>521</v>
      </c>
      <c r="B92" s="656" t="s">
        <v>522</v>
      </c>
      <c r="C92" s="631">
        <v>4303492</v>
      </c>
      <c r="D92" s="631">
        <v>3183808</v>
      </c>
      <c r="E92" s="632">
        <v>73.98196627297088</v>
      </c>
      <c r="F92" s="633">
        <v>268052</v>
      </c>
    </row>
    <row r="93" spans="1:6" s="94" customFormat="1" ht="47.25">
      <c r="A93" s="651"/>
      <c r="B93" s="630" t="s">
        <v>523</v>
      </c>
      <c r="C93" s="631">
        <v>1062502</v>
      </c>
      <c r="D93" s="631">
        <v>528838</v>
      </c>
      <c r="E93" s="632">
        <v>49.77289454513968</v>
      </c>
      <c r="F93" s="633">
        <v>0</v>
      </c>
    </row>
    <row r="94" spans="1:6" s="94" customFormat="1" ht="31.5">
      <c r="A94" s="651"/>
      <c r="B94" s="630" t="s">
        <v>524</v>
      </c>
      <c r="C94" s="631">
        <v>4360</v>
      </c>
      <c r="D94" s="631">
        <v>14540</v>
      </c>
      <c r="E94" s="632">
        <v>333.4862385321101</v>
      </c>
      <c r="F94" s="633">
        <v>-176</v>
      </c>
    </row>
    <row r="95" spans="1:6" s="94" customFormat="1" ht="31.5">
      <c r="A95" s="651"/>
      <c r="B95" s="630" t="s">
        <v>525</v>
      </c>
      <c r="C95" s="631">
        <v>400000</v>
      </c>
      <c r="D95" s="631">
        <v>330000</v>
      </c>
      <c r="E95" s="632">
        <v>82.5</v>
      </c>
      <c r="F95" s="633">
        <v>84000</v>
      </c>
    </row>
    <row r="96" spans="1:6" s="444" customFormat="1" ht="31.5" customHeight="1">
      <c r="A96" s="651"/>
      <c r="B96" s="657" t="s">
        <v>526</v>
      </c>
      <c r="C96" s="631">
        <v>20941</v>
      </c>
      <c r="D96" s="631">
        <v>15734</v>
      </c>
      <c r="E96" s="632">
        <v>75.13490282221478</v>
      </c>
      <c r="F96" s="633">
        <v>0</v>
      </c>
    </row>
    <row r="97" spans="1:6" s="444" customFormat="1" ht="31.5">
      <c r="A97" s="628" t="s">
        <v>527</v>
      </c>
      <c r="B97" s="624" t="s">
        <v>528</v>
      </c>
      <c r="C97" s="625">
        <v>41843850</v>
      </c>
      <c r="D97" s="625">
        <v>32091417</v>
      </c>
      <c r="E97" s="626">
        <v>76.69327033721801</v>
      </c>
      <c r="F97" s="647">
        <v>3565713</v>
      </c>
    </row>
    <row r="98" spans="1:6" s="94" customFormat="1" ht="15.75">
      <c r="A98" s="628" t="s">
        <v>529</v>
      </c>
      <c r="B98" s="624" t="s">
        <v>530</v>
      </c>
      <c r="C98" s="625">
        <v>2243528</v>
      </c>
      <c r="D98" s="625">
        <v>1475533</v>
      </c>
      <c r="E98" s="626">
        <v>65.76842366130488</v>
      </c>
      <c r="F98" s="647">
        <v>203315</v>
      </c>
    </row>
    <row r="99" spans="1:6" s="94" customFormat="1" ht="12.75">
      <c r="A99" s="645"/>
      <c r="B99" s="645"/>
      <c r="C99" s="645"/>
      <c r="D99" s="645"/>
      <c r="E99" s="645"/>
      <c r="F99" s="645"/>
    </row>
    <row r="100" spans="1:6" s="94" customFormat="1" ht="24" customHeight="1">
      <c r="A100" s="528"/>
      <c r="B100" s="528"/>
      <c r="C100" s="528"/>
      <c r="D100" s="528"/>
      <c r="E100" s="528"/>
      <c r="F100" s="528"/>
    </row>
    <row r="101" spans="1:6" s="280" customFormat="1" ht="12.75">
      <c r="A101" s="658"/>
      <c r="B101" s="659" t="s">
        <v>531</v>
      </c>
      <c r="D101" s="660">
        <v>2104625</v>
      </c>
      <c r="E101" s="661"/>
      <c r="F101" s="660"/>
    </row>
    <row r="102" spans="1:6" s="280" customFormat="1" ht="25.5">
      <c r="A102" s="658"/>
      <c r="B102" s="659" t="s">
        <v>532</v>
      </c>
      <c r="D102" s="660">
        <v>2929520</v>
      </c>
      <c r="E102" s="661"/>
      <c r="F102" s="660"/>
    </row>
    <row r="103" spans="1:6" s="280" customFormat="1" ht="12.75">
      <c r="A103" s="658"/>
      <c r="B103" s="659"/>
      <c r="D103" s="660"/>
      <c r="E103" s="661"/>
      <c r="F103" s="660"/>
    </row>
    <row r="104" spans="1:6" s="280" customFormat="1" ht="12.75">
      <c r="A104" s="658"/>
      <c r="B104" s="659"/>
      <c r="D104" s="660"/>
      <c r="E104" s="661"/>
      <c r="F104" s="660"/>
    </row>
    <row r="105" spans="1:6" s="94" customFormat="1" ht="12.75">
      <c r="A105" s="642"/>
      <c r="B105" s="642"/>
      <c r="C105" s="642"/>
      <c r="D105" s="642"/>
      <c r="E105" s="642"/>
      <c r="F105" s="642"/>
    </row>
    <row r="106" spans="1:5" s="63" customFormat="1" ht="17.25" customHeight="1">
      <c r="A106" s="222"/>
      <c r="B106" s="264"/>
      <c r="C106" s="264"/>
      <c r="D106" s="264"/>
      <c r="E106" s="489"/>
    </row>
    <row r="107" spans="1:6" s="63" customFormat="1" ht="17.25" customHeight="1">
      <c r="A107" s="600" t="s">
        <v>533</v>
      </c>
      <c r="B107" s="544"/>
      <c r="C107" s="544"/>
      <c r="D107" s="544"/>
      <c r="E107" s="280"/>
      <c r="F107" s="521"/>
    </row>
    <row r="108" spans="1:6" s="63" customFormat="1" ht="17.25" customHeight="1">
      <c r="A108" s="600" t="s">
        <v>1441</v>
      </c>
      <c r="B108" s="544"/>
      <c r="C108" s="544"/>
      <c r="D108" s="544"/>
      <c r="E108" s="601" t="s">
        <v>1442</v>
      </c>
      <c r="F108" s="521"/>
    </row>
    <row r="109" spans="1:5" s="63" customFormat="1" ht="17.25" customHeight="1">
      <c r="A109" s="207"/>
      <c r="B109" s="207"/>
      <c r="C109" s="207"/>
      <c r="D109" s="207"/>
      <c r="E109" s="207"/>
    </row>
    <row r="110" spans="1:5" s="63" customFormat="1" ht="17.25" customHeight="1">
      <c r="A110" s="207"/>
      <c r="B110" s="207"/>
      <c r="C110" s="207"/>
      <c r="D110" s="207"/>
      <c r="E110" s="207"/>
    </row>
    <row r="111" spans="1:5" s="63" customFormat="1" ht="17.25" customHeight="1">
      <c r="A111" s="207" t="s">
        <v>370</v>
      </c>
      <c r="B111" s="207"/>
      <c r="C111" s="207"/>
      <c r="D111" s="207"/>
      <c r="E111" s="207"/>
    </row>
    <row r="112" spans="1:5" s="63" customFormat="1" ht="17.25" customHeight="1">
      <c r="A112" s="662" t="s">
        <v>1444</v>
      </c>
      <c r="B112" s="207"/>
      <c r="C112" s="207"/>
      <c r="D112" s="207"/>
      <c r="E112" s="207"/>
    </row>
    <row r="113" spans="1:6" s="94" customFormat="1" ht="12.75">
      <c r="A113" s="663"/>
      <c r="B113" s="663"/>
      <c r="C113" s="663"/>
      <c r="D113" s="663"/>
      <c r="E113" s="663"/>
      <c r="F113" s="663"/>
    </row>
    <row r="120" ht="15.75">
      <c r="B120" s="664"/>
    </row>
    <row r="127" ht="15.75">
      <c r="B127" s="664"/>
    </row>
    <row r="131" ht="15.75">
      <c r="B131" s="664"/>
    </row>
    <row r="138" ht="15.75">
      <c r="B138" s="664"/>
    </row>
    <row r="145" ht="15.75">
      <c r="B145" s="664"/>
    </row>
    <row r="147" ht="15.75">
      <c r="B147" s="664"/>
    </row>
    <row r="149" ht="15.75">
      <c r="B149" s="664"/>
    </row>
    <row r="151" ht="15.75">
      <c r="B151" s="664"/>
    </row>
    <row r="153" ht="15.75">
      <c r="B153" s="664"/>
    </row>
    <row r="155" ht="15.75">
      <c r="B155" s="664"/>
    </row>
    <row r="157" ht="15.75">
      <c r="B157" s="664"/>
    </row>
    <row r="163" ht="15.75">
      <c r="B163" s="664"/>
    </row>
  </sheetData>
  <mergeCells count="4">
    <mergeCell ref="B4:E4"/>
    <mergeCell ref="B5:E5"/>
    <mergeCell ref="A105:F105"/>
    <mergeCell ref="A99:F99"/>
  </mergeCells>
  <printOptions horizontalCentered="1"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85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">
      <selection activeCell="C17" sqref="C17"/>
    </sheetView>
  </sheetViews>
  <sheetFormatPr defaultColWidth="9.140625" defaultRowHeight="12.75"/>
  <cols>
    <col min="1" max="1" width="9.57421875" style="680" customWidth="1"/>
    <col min="2" max="2" width="46.8515625" style="681" customWidth="1"/>
    <col min="3" max="3" width="11.421875" style="680" customWidth="1"/>
    <col min="4" max="6" width="11.140625" style="680" customWidth="1"/>
    <col min="7" max="9" width="9.140625" style="684" customWidth="1"/>
    <col min="10" max="16384" width="9.140625" style="674" customWidth="1"/>
  </cols>
  <sheetData>
    <row r="1" spans="1:6" s="280" customFormat="1" ht="12.75">
      <c r="A1" s="665"/>
      <c r="B1" s="666"/>
      <c r="C1" s="667"/>
      <c r="D1" s="667"/>
      <c r="E1" s="667"/>
      <c r="F1" s="399" t="s">
        <v>535</v>
      </c>
    </row>
    <row r="2" spans="1:6" s="280" customFormat="1" ht="12.75">
      <c r="A2" s="665"/>
      <c r="B2" s="668" t="s">
        <v>1352</v>
      </c>
      <c r="C2" s="667"/>
      <c r="D2" s="667"/>
      <c r="E2" s="667"/>
      <c r="F2" s="669"/>
    </row>
    <row r="3" spans="1:9" ht="15.75">
      <c r="A3" s="670"/>
      <c r="B3" s="671"/>
      <c r="C3" s="672"/>
      <c r="D3" s="672"/>
      <c r="E3" s="672"/>
      <c r="F3" s="673"/>
      <c r="G3" s="674"/>
      <c r="H3" s="674"/>
      <c r="I3" s="674"/>
    </row>
    <row r="4" spans="1:9" ht="15.75">
      <c r="A4" s="670"/>
      <c r="B4" s="675" t="s">
        <v>536</v>
      </c>
      <c r="C4" s="672"/>
      <c r="D4" s="672"/>
      <c r="E4" s="672"/>
      <c r="F4" s="673"/>
      <c r="G4" s="674"/>
      <c r="H4" s="674"/>
      <c r="I4" s="674"/>
    </row>
    <row r="5" spans="1:6" s="679" customFormat="1" ht="19.5" customHeight="1">
      <c r="A5" s="676"/>
      <c r="B5" s="678" t="s">
        <v>537</v>
      </c>
      <c r="C5" s="392"/>
      <c r="D5" s="392"/>
      <c r="E5" s="392"/>
      <c r="F5" s="399"/>
    </row>
    <row r="6" spans="3:6" ht="12.75" customHeight="1">
      <c r="C6" s="682"/>
      <c r="D6" s="682"/>
      <c r="F6" s="683" t="s">
        <v>1355</v>
      </c>
    </row>
    <row r="7" spans="1:9" s="280" customFormat="1" ht="57" customHeight="1">
      <c r="A7" s="685" t="s">
        <v>373</v>
      </c>
      <c r="B7" s="685" t="s">
        <v>374</v>
      </c>
      <c r="C7" s="685" t="s">
        <v>315</v>
      </c>
      <c r="D7" s="685" t="s">
        <v>1359</v>
      </c>
      <c r="E7" s="685" t="s">
        <v>375</v>
      </c>
      <c r="F7" s="685" t="s">
        <v>1109</v>
      </c>
      <c r="G7" s="686"/>
      <c r="H7" s="686"/>
      <c r="I7" s="686"/>
    </row>
    <row r="8" spans="1:9" s="280" customFormat="1" ht="12.75">
      <c r="A8" s="687">
        <v>1</v>
      </c>
      <c r="B8" s="685">
        <v>2</v>
      </c>
      <c r="C8" s="687">
        <v>3</v>
      </c>
      <c r="D8" s="685">
        <v>4</v>
      </c>
      <c r="E8" s="687">
        <v>5</v>
      </c>
      <c r="F8" s="685">
        <v>6</v>
      </c>
      <c r="G8" s="686"/>
      <c r="H8" s="686"/>
      <c r="I8" s="686"/>
    </row>
    <row r="9" spans="1:7" s="280" customFormat="1" ht="24" customHeight="1">
      <c r="A9" s="688"/>
      <c r="B9" s="689" t="s">
        <v>538</v>
      </c>
      <c r="C9" s="690">
        <v>717258088</v>
      </c>
      <c r="D9" s="690">
        <v>499675439</v>
      </c>
      <c r="E9" s="691">
        <v>69.66466427632672</v>
      </c>
      <c r="F9" s="690">
        <v>54739246</v>
      </c>
      <c r="G9" s="667"/>
    </row>
    <row r="10" spans="1:7" s="280" customFormat="1" ht="16.5" customHeight="1">
      <c r="A10" s="692"/>
      <c r="B10" s="556" t="s">
        <v>539</v>
      </c>
      <c r="C10" s="690">
        <v>614529791</v>
      </c>
      <c r="D10" s="690">
        <v>422145851</v>
      </c>
      <c r="E10" s="691">
        <v>68.69412308117052</v>
      </c>
      <c r="F10" s="690">
        <v>48215791</v>
      </c>
      <c r="G10" s="667"/>
    </row>
    <row r="11" spans="1:7" s="280" customFormat="1" ht="20.25" customHeight="1">
      <c r="A11" s="693" t="s">
        <v>272</v>
      </c>
      <c r="B11" s="694" t="s">
        <v>540</v>
      </c>
      <c r="C11" s="277">
        <v>67337831</v>
      </c>
      <c r="D11" s="277">
        <v>46455065</v>
      </c>
      <c r="E11" s="278">
        <v>68.98806259441294</v>
      </c>
      <c r="F11" s="277">
        <v>4854352</v>
      </c>
      <c r="G11" s="667"/>
    </row>
    <row r="12" spans="1:7" s="280" customFormat="1" ht="18" customHeight="1">
      <c r="A12" s="693" t="s">
        <v>274</v>
      </c>
      <c r="B12" s="693" t="s">
        <v>275</v>
      </c>
      <c r="C12" s="277">
        <v>145124</v>
      </c>
      <c r="D12" s="277">
        <v>92419</v>
      </c>
      <c r="E12" s="278">
        <v>63.682781621234255</v>
      </c>
      <c r="F12" s="277">
        <v>27553</v>
      </c>
      <c r="G12" s="667"/>
    </row>
    <row r="13" spans="1:7" s="280" customFormat="1" ht="18.75" customHeight="1">
      <c r="A13" s="693" t="s">
        <v>276</v>
      </c>
      <c r="B13" s="693" t="s">
        <v>277</v>
      </c>
      <c r="C13" s="277">
        <v>8999584</v>
      </c>
      <c r="D13" s="277">
        <v>6409787</v>
      </c>
      <c r="E13" s="278">
        <v>71.22314764771349</v>
      </c>
      <c r="F13" s="277">
        <v>754592</v>
      </c>
      <c r="G13" s="667"/>
    </row>
    <row r="14" spans="1:7" s="280" customFormat="1" ht="19.5" customHeight="1">
      <c r="A14" s="693" t="s">
        <v>278</v>
      </c>
      <c r="B14" s="693" t="s">
        <v>279</v>
      </c>
      <c r="C14" s="277">
        <v>298941257</v>
      </c>
      <c r="D14" s="277">
        <v>210996231</v>
      </c>
      <c r="E14" s="278">
        <v>70.58116805871329</v>
      </c>
      <c r="F14" s="277">
        <v>21836507</v>
      </c>
      <c r="G14" s="667"/>
    </row>
    <row r="15" spans="1:7" s="280" customFormat="1" ht="17.25" customHeight="1">
      <c r="A15" s="693" t="s">
        <v>280</v>
      </c>
      <c r="B15" s="693" t="s">
        <v>281</v>
      </c>
      <c r="C15" s="277">
        <v>7140357</v>
      </c>
      <c r="D15" s="277">
        <v>4023609</v>
      </c>
      <c r="E15" s="278">
        <v>56.35024971440503</v>
      </c>
      <c r="F15" s="277">
        <v>509843</v>
      </c>
      <c r="G15" s="667"/>
    </row>
    <row r="16" spans="1:7" s="280" customFormat="1" ht="18" customHeight="1">
      <c r="A16" s="693" t="s">
        <v>282</v>
      </c>
      <c r="B16" s="693" t="s">
        <v>283</v>
      </c>
      <c r="C16" s="277">
        <v>52233464</v>
      </c>
      <c r="D16" s="277">
        <v>35725503</v>
      </c>
      <c r="E16" s="278">
        <v>68.39581422361725</v>
      </c>
      <c r="F16" s="277">
        <v>4174188</v>
      </c>
      <c r="G16" s="667"/>
    </row>
    <row r="17" spans="1:7" s="280" customFormat="1" ht="15.75" customHeight="1">
      <c r="A17" s="693" t="s">
        <v>284</v>
      </c>
      <c r="B17" s="693" t="s">
        <v>285</v>
      </c>
      <c r="C17" s="277">
        <v>87476379</v>
      </c>
      <c r="D17" s="277">
        <v>58190465</v>
      </c>
      <c r="E17" s="278">
        <v>66.5213462939521</v>
      </c>
      <c r="F17" s="277">
        <v>9578029</v>
      </c>
      <c r="G17" s="667"/>
    </row>
    <row r="18" spans="1:7" s="280" customFormat="1" ht="18.75" customHeight="1">
      <c r="A18" s="693" t="s">
        <v>286</v>
      </c>
      <c r="B18" s="693" t="s">
        <v>541</v>
      </c>
      <c r="C18" s="277">
        <v>46828640</v>
      </c>
      <c r="D18" s="277">
        <v>32502611</v>
      </c>
      <c r="E18" s="278">
        <v>69.40754845752514</v>
      </c>
      <c r="F18" s="277">
        <v>3197373</v>
      </c>
      <c r="G18" s="667"/>
    </row>
    <row r="19" spans="1:7" s="280" customFormat="1" ht="17.25" customHeight="1">
      <c r="A19" s="693" t="s">
        <v>288</v>
      </c>
      <c r="B19" s="693" t="s">
        <v>289</v>
      </c>
      <c r="C19" s="277">
        <v>1058676</v>
      </c>
      <c r="D19" s="277">
        <v>483368</v>
      </c>
      <c r="E19" s="278">
        <v>45.65778387344192</v>
      </c>
      <c r="F19" s="277">
        <v>447109</v>
      </c>
      <c r="G19" s="667"/>
    </row>
    <row r="20" spans="1:7" s="280" customFormat="1" ht="17.25" customHeight="1">
      <c r="A20" s="693" t="s">
        <v>290</v>
      </c>
      <c r="B20" s="693" t="s">
        <v>542</v>
      </c>
      <c r="C20" s="277">
        <v>536515</v>
      </c>
      <c r="D20" s="277">
        <v>392118</v>
      </c>
      <c r="E20" s="278">
        <v>73.08612061172568</v>
      </c>
      <c r="F20" s="277">
        <v>50577</v>
      </c>
      <c r="G20" s="667"/>
    </row>
    <row r="21" spans="1:7" s="280" customFormat="1" ht="30" customHeight="1">
      <c r="A21" s="693" t="s">
        <v>292</v>
      </c>
      <c r="B21" s="693" t="s">
        <v>543</v>
      </c>
      <c r="C21" s="277">
        <v>38208</v>
      </c>
      <c r="D21" s="277">
        <v>31450</v>
      </c>
      <c r="E21" s="278">
        <v>82.31260469011725</v>
      </c>
      <c r="F21" s="277">
        <v>3360</v>
      </c>
      <c r="G21" s="667"/>
    </row>
    <row r="22" spans="1:7" s="280" customFormat="1" ht="18" customHeight="1">
      <c r="A22" s="693" t="s">
        <v>294</v>
      </c>
      <c r="B22" s="693" t="s">
        <v>295</v>
      </c>
      <c r="C22" s="277">
        <v>22674221</v>
      </c>
      <c r="D22" s="277">
        <v>16864368</v>
      </c>
      <c r="E22" s="278">
        <v>74.3768352615069</v>
      </c>
      <c r="F22" s="277">
        <v>1542281</v>
      </c>
      <c r="G22" s="667"/>
    </row>
    <row r="23" spans="1:7" s="280" customFormat="1" ht="16.5" customHeight="1">
      <c r="A23" s="693" t="s">
        <v>296</v>
      </c>
      <c r="B23" s="693" t="s">
        <v>297</v>
      </c>
      <c r="C23" s="277">
        <v>8437888</v>
      </c>
      <c r="D23" s="277">
        <v>4648140</v>
      </c>
      <c r="E23" s="278">
        <v>55.08653350222236</v>
      </c>
      <c r="F23" s="277">
        <v>602146</v>
      </c>
      <c r="G23" s="667"/>
    </row>
    <row r="24" spans="1:7" s="280" customFormat="1" ht="17.25" customHeight="1">
      <c r="A24" s="693" t="s">
        <v>544</v>
      </c>
      <c r="B24" s="512" t="s">
        <v>545</v>
      </c>
      <c r="C24" s="277">
        <v>9064113</v>
      </c>
      <c r="D24" s="277">
        <v>3892546</v>
      </c>
      <c r="E24" s="278">
        <v>42.94458817978108</v>
      </c>
      <c r="F24" s="277">
        <v>503923</v>
      </c>
      <c r="G24" s="667"/>
    </row>
    <row r="25" spans="1:7" s="280" customFormat="1" ht="17.25" customHeight="1">
      <c r="A25" s="693" t="s">
        <v>546</v>
      </c>
      <c r="B25" s="512" t="s">
        <v>547</v>
      </c>
      <c r="C25" s="277">
        <v>1839733</v>
      </c>
      <c r="D25" s="277">
        <v>128994</v>
      </c>
      <c r="E25" s="278">
        <v>7.01156091671998</v>
      </c>
      <c r="F25" s="277">
        <v>972</v>
      </c>
      <c r="G25" s="667"/>
    </row>
    <row r="26" spans="1:7" s="280" customFormat="1" ht="18" customHeight="1">
      <c r="A26" s="693" t="s">
        <v>548</v>
      </c>
      <c r="B26" s="693" t="s">
        <v>549</v>
      </c>
      <c r="C26" s="277">
        <v>1777801</v>
      </c>
      <c r="D26" s="277">
        <v>1309177</v>
      </c>
      <c r="E26" s="278">
        <v>73.64024432430851</v>
      </c>
      <c r="F26" s="277">
        <v>132986</v>
      </c>
      <c r="G26" s="667"/>
    </row>
    <row r="27" spans="1:7" s="280" customFormat="1" ht="18" customHeight="1">
      <c r="A27" s="695"/>
      <c r="B27" s="696" t="s">
        <v>562</v>
      </c>
      <c r="C27" s="690">
        <v>102728297</v>
      </c>
      <c r="D27" s="690">
        <v>77529588</v>
      </c>
      <c r="E27" s="691">
        <v>75.47052785271033</v>
      </c>
      <c r="F27" s="690">
        <v>6523455</v>
      </c>
      <c r="G27" s="667"/>
    </row>
    <row r="28" spans="1:7" s="280" customFormat="1" ht="18" customHeight="1">
      <c r="A28" s="693" t="s">
        <v>550</v>
      </c>
      <c r="B28" s="697" t="s">
        <v>551</v>
      </c>
      <c r="C28" s="277">
        <v>287072</v>
      </c>
      <c r="D28" s="277">
        <v>224849</v>
      </c>
      <c r="E28" s="278">
        <v>78.32494983836807</v>
      </c>
      <c r="F28" s="277">
        <v>30749</v>
      </c>
      <c r="G28" s="667"/>
    </row>
    <row r="29" spans="1:7" s="280" customFormat="1" ht="19.5" customHeight="1">
      <c r="A29" s="698" t="s">
        <v>552</v>
      </c>
      <c r="B29" s="697" t="s">
        <v>553</v>
      </c>
      <c r="C29" s="277">
        <v>66807635</v>
      </c>
      <c r="D29" s="277">
        <v>50343139</v>
      </c>
      <c r="E29" s="278">
        <v>75.3553676911329</v>
      </c>
      <c r="F29" s="277">
        <v>3540275</v>
      </c>
      <c r="G29" s="667"/>
    </row>
    <row r="30" spans="1:7" s="280" customFormat="1" ht="35.25" customHeight="1">
      <c r="A30" s="699" t="s">
        <v>554</v>
      </c>
      <c r="B30" s="700" t="s">
        <v>555</v>
      </c>
      <c r="C30" s="701">
        <v>52486499</v>
      </c>
      <c r="D30" s="701">
        <v>39459203</v>
      </c>
      <c r="E30" s="278">
        <v>75.17972002666819</v>
      </c>
      <c r="F30" s="277">
        <v>2391670</v>
      </c>
      <c r="G30" s="667"/>
    </row>
    <row r="31" spans="1:7" s="280" customFormat="1" ht="33" customHeight="1">
      <c r="A31" s="699" t="s">
        <v>556</v>
      </c>
      <c r="B31" s="700" t="s">
        <v>557</v>
      </c>
      <c r="C31" s="701">
        <v>1450097</v>
      </c>
      <c r="D31" s="701">
        <v>1263349</v>
      </c>
      <c r="E31" s="278">
        <v>87.12168910079808</v>
      </c>
      <c r="F31" s="277">
        <v>251937</v>
      </c>
      <c r="G31" s="667"/>
    </row>
    <row r="32" spans="1:7" s="280" customFormat="1" ht="18.75" customHeight="1">
      <c r="A32" s="699" t="s">
        <v>558</v>
      </c>
      <c r="B32" s="700" t="s">
        <v>559</v>
      </c>
      <c r="C32" s="701">
        <v>12871039</v>
      </c>
      <c r="D32" s="701">
        <v>9620587</v>
      </c>
      <c r="E32" s="278">
        <v>74.74600146887909</v>
      </c>
      <c r="F32" s="277">
        <v>896668</v>
      </c>
      <c r="G32" s="667"/>
    </row>
    <row r="33" spans="1:7" s="280" customFormat="1" ht="15.75" customHeight="1">
      <c r="A33" s="693" t="s">
        <v>560</v>
      </c>
      <c r="B33" s="698" t="s">
        <v>561</v>
      </c>
      <c r="C33" s="277">
        <v>35633590</v>
      </c>
      <c r="D33" s="277">
        <v>26961600</v>
      </c>
      <c r="E33" s="278">
        <v>75.6634400294778</v>
      </c>
      <c r="F33" s="277">
        <v>2952431</v>
      </c>
      <c r="G33" s="667"/>
    </row>
    <row r="34" spans="1:7" s="280" customFormat="1" ht="12.75">
      <c r="A34" s="702"/>
      <c r="B34" s="703"/>
      <c r="C34" s="704"/>
      <c r="D34" s="704"/>
      <c r="E34" s="705"/>
      <c r="F34" s="704"/>
      <c r="G34" s="667"/>
    </row>
    <row r="35" spans="1:7" s="280" customFormat="1" ht="12.75">
      <c r="A35" s="642"/>
      <c r="B35" s="642"/>
      <c r="C35" s="642"/>
      <c r="D35" s="642"/>
      <c r="E35" s="642"/>
      <c r="F35" s="642"/>
      <c r="G35" s="667"/>
    </row>
    <row r="36" spans="1:9" s="280" customFormat="1" ht="12.75">
      <c r="A36" s="658"/>
      <c r="B36" s="706"/>
      <c r="C36" s="658"/>
      <c r="D36" s="658"/>
      <c r="E36" s="658"/>
      <c r="F36" s="658"/>
      <c r="G36" s="686"/>
      <c r="H36" s="686"/>
      <c r="I36" s="686"/>
    </row>
    <row r="37" spans="1:9" s="280" customFormat="1" ht="12.75">
      <c r="A37" s="658"/>
      <c r="B37" s="706"/>
      <c r="C37" s="658"/>
      <c r="D37" s="658"/>
      <c r="E37" s="658"/>
      <c r="F37" s="658"/>
      <c r="G37" s="686"/>
      <c r="H37" s="686"/>
      <c r="I37" s="686"/>
    </row>
    <row r="38" spans="1:6" ht="15.75">
      <c r="A38" s="674"/>
      <c r="B38" s="707"/>
      <c r="C38" s="279"/>
      <c r="D38" s="279"/>
      <c r="E38" s="279"/>
      <c r="F38" s="674"/>
    </row>
    <row r="39" spans="1:6" s="63" customFormat="1" ht="17.25" customHeight="1">
      <c r="A39" s="600" t="s">
        <v>1100</v>
      </c>
      <c r="B39" s="544"/>
      <c r="C39" s="544"/>
      <c r="D39" s="544"/>
      <c r="E39" s="280"/>
      <c r="F39" s="521"/>
    </row>
    <row r="40" spans="1:6" s="63" customFormat="1" ht="17.25" customHeight="1">
      <c r="A40" s="600" t="s">
        <v>1441</v>
      </c>
      <c r="B40" s="544"/>
      <c r="C40" s="544"/>
      <c r="D40" s="544"/>
      <c r="E40" s="601" t="s">
        <v>1442</v>
      </c>
      <c r="F40" s="521"/>
    </row>
    <row r="41" spans="1:9" s="280" customFormat="1" ht="12.75">
      <c r="A41" s="602"/>
      <c r="G41" s="686"/>
      <c r="H41" s="686"/>
      <c r="I41" s="686"/>
    </row>
    <row r="42" spans="1:9" s="280" customFormat="1" ht="12.75">
      <c r="A42" s="602"/>
      <c r="G42" s="686"/>
      <c r="H42" s="686"/>
      <c r="I42" s="686"/>
    </row>
    <row r="43" spans="7:9" s="280" customFormat="1" ht="12.75">
      <c r="G43" s="686"/>
      <c r="H43" s="686"/>
      <c r="I43" s="686"/>
    </row>
    <row r="44" spans="7:9" s="280" customFormat="1" ht="12.75">
      <c r="G44" s="686"/>
      <c r="H44" s="686"/>
      <c r="I44" s="686"/>
    </row>
    <row r="45" spans="1:9" s="280" customFormat="1" ht="12.75">
      <c r="A45" s="614" t="s">
        <v>370</v>
      </c>
      <c r="B45" s="614"/>
      <c r="C45" s="658"/>
      <c r="D45" s="658"/>
      <c r="E45" s="658"/>
      <c r="F45" s="658"/>
      <c r="G45" s="686"/>
      <c r="H45" s="686"/>
      <c r="I45" s="686"/>
    </row>
    <row r="46" spans="1:9" s="280" customFormat="1" ht="12.75">
      <c r="A46" s="1007" t="s">
        <v>1444</v>
      </c>
      <c r="B46" s="1007"/>
      <c r="C46" s="658"/>
      <c r="D46" s="658"/>
      <c r="E46" s="658"/>
      <c r="F46" s="658"/>
      <c r="G46" s="686"/>
      <c r="H46" s="686"/>
      <c r="I46" s="686"/>
    </row>
    <row r="47" spans="1:9" s="280" customFormat="1" ht="12.75">
      <c r="A47" s="658"/>
      <c r="B47" s="706"/>
      <c r="C47" s="658"/>
      <c r="D47" s="658"/>
      <c r="E47" s="658"/>
      <c r="F47" s="658"/>
      <c r="G47" s="686"/>
      <c r="H47" s="686"/>
      <c r="I47" s="686"/>
    </row>
    <row r="48" spans="1:9" s="280" customFormat="1" ht="12.75">
      <c r="A48" s="658"/>
      <c r="B48" s="708"/>
      <c r="C48" s="658"/>
      <c r="D48" s="658"/>
      <c r="E48" s="658"/>
      <c r="F48" s="658"/>
      <c r="G48" s="686"/>
      <c r="H48" s="686"/>
      <c r="I48" s="686"/>
    </row>
    <row r="49" spans="1:9" s="280" customFormat="1" ht="12.75">
      <c r="A49" s="658"/>
      <c r="B49" s="706"/>
      <c r="C49" s="658"/>
      <c r="D49" s="658"/>
      <c r="E49" s="658"/>
      <c r="F49" s="658"/>
      <c r="G49" s="686"/>
      <c r="H49" s="686"/>
      <c r="I49" s="686"/>
    </row>
    <row r="50" spans="1:9" s="280" customFormat="1" ht="12.75">
      <c r="A50" s="658"/>
      <c r="B50" s="706"/>
      <c r="C50" s="658"/>
      <c r="D50" s="658"/>
      <c r="E50" s="658"/>
      <c r="F50" s="658"/>
      <c r="G50" s="686"/>
      <c r="H50" s="686"/>
      <c r="I50" s="686"/>
    </row>
    <row r="51" spans="1:9" s="280" customFormat="1" ht="12.75">
      <c r="A51" s="658"/>
      <c r="B51" s="706"/>
      <c r="C51" s="658"/>
      <c r="D51" s="658"/>
      <c r="E51" s="658"/>
      <c r="F51" s="658"/>
      <c r="G51" s="686"/>
      <c r="H51" s="686"/>
      <c r="I51" s="686"/>
    </row>
    <row r="52" spans="1:9" s="280" customFormat="1" ht="12.75">
      <c r="A52" s="658"/>
      <c r="B52" s="706"/>
      <c r="C52" s="658"/>
      <c r="D52" s="658"/>
      <c r="E52" s="658"/>
      <c r="F52" s="658"/>
      <c r="G52" s="686"/>
      <c r="H52" s="686"/>
      <c r="I52" s="686"/>
    </row>
    <row r="53" spans="1:9" s="280" customFormat="1" ht="12.75">
      <c r="A53" s="658"/>
      <c r="C53" s="658"/>
      <c r="D53" s="658"/>
      <c r="E53" s="658"/>
      <c r="F53" s="658"/>
      <c r="G53" s="686"/>
      <c r="H53" s="686"/>
      <c r="I53" s="686"/>
    </row>
    <row r="54" spans="1:9" s="280" customFormat="1" ht="12.75">
      <c r="A54" s="658"/>
      <c r="C54" s="658"/>
      <c r="D54" s="658"/>
      <c r="E54" s="658"/>
      <c r="F54" s="658"/>
      <c r="G54" s="686"/>
      <c r="H54" s="686"/>
      <c r="I54" s="686"/>
    </row>
    <row r="55" spans="1:9" s="280" customFormat="1" ht="12.75">
      <c r="A55" s="658"/>
      <c r="B55" s="708"/>
      <c r="C55" s="658"/>
      <c r="D55" s="658"/>
      <c r="E55" s="658"/>
      <c r="F55" s="658"/>
      <c r="G55" s="686"/>
      <c r="H55" s="686"/>
      <c r="I55" s="686"/>
    </row>
    <row r="56" spans="1:9" s="280" customFormat="1" ht="12.75">
      <c r="A56" s="658"/>
      <c r="B56" s="706"/>
      <c r="C56" s="658"/>
      <c r="D56" s="658"/>
      <c r="E56" s="658"/>
      <c r="F56" s="658"/>
      <c r="G56" s="686"/>
      <c r="H56" s="686"/>
      <c r="I56" s="686"/>
    </row>
    <row r="57" spans="1:9" s="280" customFormat="1" ht="12.75">
      <c r="A57" s="658"/>
      <c r="B57" s="706"/>
      <c r="C57" s="658"/>
      <c r="D57" s="658"/>
      <c r="E57" s="658"/>
      <c r="F57" s="658"/>
      <c r="G57" s="686"/>
      <c r="H57" s="686"/>
      <c r="I57" s="686"/>
    </row>
    <row r="58" spans="1:9" s="280" customFormat="1" ht="12.75">
      <c r="A58" s="658"/>
      <c r="B58" s="706"/>
      <c r="C58" s="658"/>
      <c r="D58" s="658"/>
      <c r="E58" s="658"/>
      <c r="F58" s="658"/>
      <c r="G58" s="686"/>
      <c r="H58" s="686"/>
      <c r="I58" s="686"/>
    </row>
    <row r="59" spans="1:9" s="280" customFormat="1" ht="12.75">
      <c r="A59" s="658"/>
      <c r="B59" s="708"/>
      <c r="C59" s="658"/>
      <c r="D59" s="658"/>
      <c r="E59" s="658"/>
      <c r="F59" s="658"/>
      <c r="G59" s="686"/>
      <c r="H59" s="686"/>
      <c r="I59" s="686"/>
    </row>
    <row r="60" spans="1:9" s="280" customFormat="1" ht="12.75">
      <c r="A60" s="658"/>
      <c r="B60" s="706"/>
      <c r="C60" s="658"/>
      <c r="D60" s="658"/>
      <c r="E60" s="658"/>
      <c r="F60" s="658"/>
      <c r="G60" s="686"/>
      <c r="H60" s="686"/>
      <c r="I60" s="686"/>
    </row>
    <row r="61" spans="1:9" s="280" customFormat="1" ht="12.75">
      <c r="A61" s="658"/>
      <c r="B61" s="706"/>
      <c r="C61" s="658"/>
      <c r="D61" s="658"/>
      <c r="E61" s="658"/>
      <c r="F61" s="658"/>
      <c r="G61" s="686"/>
      <c r="H61" s="686"/>
      <c r="I61" s="686"/>
    </row>
    <row r="62" spans="1:9" s="280" customFormat="1" ht="12.75">
      <c r="A62" s="658"/>
      <c r="B62" s="706"/>
      <c r="C62" s="658"/>
      <c r="D62" s="658"/>
      <c r="E62" s="658"/>
      <c r="F62" s="658"/>
      <c r="G62" s="686"/>
      <c r="H62" s="686"/>
      <c r="I62" s="686"/>
    </row>
    <row r="63" spans="1:9" s="280" customFormat="1" ht="12.75">
      <c r="A63" s="658"/>
      <c r="B63" s="706"/>
      <c r="C63" s="658"/>
      <c r="D63" s="658"/>
      <c r="E63" s="658"/>
      <c r="F63" s="658"/>
      <c r="G63" s="686"/>
      <c r="H63" s="686"/>
      <c r="I63" s="686"/>
    </row>
    <row r="64" spans="1:9" s="280" customFormat="1" ht="12.75">
      <c r="A64" s="658"/>
      <c r="B64" s="706"/>
      <c r="C64" s="658"/>
      <c r="D64" s="658"/>
      <c r="E64" s="658"/>
      <c r="F64" s="658"/>
      <c r="G64" s="686"/>
      <c r="H64" s="686"/>
      <c r="I64" s="686"/>
    </row>
    <row r="65" spans="1:9" s="280" customFormat="1" ht="12.75">
      <c r="A65" s="658"/>
      <c r="B65" s="706"/>
      <c r="C65" s="658"/>
      <c r="D65" s="658"/>
      <c r="E65" s="658"/>
      <c r="F65" s="658"/>
      <c r="G65" s="686"/>
      <c r="H65" s="686"/>
      <c r="I65" s="686"/>
    </row>
    <row r="66" spans="1:9" s="280" customFormat="1" ht="12.75">
      <c r="A66" s="658"/>
      <c r="B66" s="708"/>
      <c r="C66" s="658"/>
      <c r="D66" s="658"/>
      <c r="E66" s="658"/>
      <c r="F66" s="658"/>
      <c r="G66" s="686"/>
      <c r="H66" s="686"/>
      <c r="I66" s="686"/>
    </row>
    <row r="67" spans="1:9" s="280" customFormat="1" ht="12.75">
      <c r="A67" s="658"/>
      <c r="B67" s="706"/>
      <c r="C67" s="658"/>
      <c r="D67" s="658"/>
      <c r="E67" s="658"/>
      <c r="F67" s="658"/>
      <c r="G67" s="686"/>
      <c r="H67" s="686"/>
      <c r="I67" s="686"/>
    </row>
    <row r="68" spans="1:9" s="280" customFormat="1" ht="12.75">
      <c r="A68" s="658"/>
      <c r="B68" s="706"/>
      <c r="C68" s="658"/>
      <c r="D68" s="658"/>
      <c r="E68" s="658"/>
      <c r="F68" s="658"/>
      <c r="G68" s="686"/>
      <c r="H68" s="686"/>
      <c r="I68" s="686"/>
    </row>
    <row r="69" spans="1:9" s="280" customFormat="1" ht="12.75">
      <c r="A69" s="658"/>
      <c r="B69" s="706"/>
      <c r="C69" s="658"/>
      <c r="D69" s="658"/>
      <c r="E69" s="658"/>
      <c r="F69" s="658"/>
      <c r="G69" s="686"/>
      <c r="H69" s="686"/>
      <c r="I69" s="686"/>
    </row>
    <row r="70" spans="1:9" s="280" customFormat="1" ht="12.75">
      <c r="A70" s="658"/>
      <c r="B70" s="706"/>
      <c r="C70" s="658"/>
      <c r="D70" s="658"/>
      <c r="E70" s="658"/>
      <c r="F70" s="658"/>
      <c r="G70" s="686"/>
      <c r="H70" s="686"/>
      <c r="I70" s="686"/>
    </row>
    <row r="71" spans="1:9" s="280" customFormat="1" ht="12.75">
      <c r="A71" s="658"/>
      <c r="B71" s="706"/>
      <c r="C71" s="658"/>
      <c r="D71" s="658"/>
      <c r="E71" s="658"/>
      <c r="F71" s="658"/>
      <c r="G71" s="686"/>
      <c r="H71" s="686"/>
      <c r="I71" s="686"/>
    </row>
    <row r="72" spans="1:9" s="280" customFormat="1" ht="12.75">
      <c r="A72" s="658"/>
      <c r="B72" s="706"/>
      <c r="C72" s="658"/>
      <c r="D72" s="658"/>
      <c r="E72" s="658"/>
      <c r="F72" s="658"/>
      <c r="G72" s="686"/>
      <c r="H72" s="686"/>
      <c r="I72" s="686"/>
    </row>
    <row r="73" spans="1:9" s="280" customFormat="1" ht="12.75">
      <c r="A73" s="658"/>
      <c r="B73" s="708"/>
      <c r="C73" s="658"/>
      <c r="D73" s="658"/>
      <c r="E73" s="658"/>
      <c r="F73" s="658"/>
      <c r="G73" s="686"/>
      <c r="H73" s="686"/>
      <c r="I73" s="686"/>
    </row>
    <row r="74" spans="1:9" s="280" customFormat="1" ht="12.75">
      <c r="A74" s="658"/>
      <c r="B74" s="706"/>
      <c r="C74" s="658"/>
      <c r="D74" s="658"/>
      <c r="E74" s="658"/>
      <c r="F74" s="658"/>
      <c r="G74" s="686"/>
      <c r="H74" s="686"/>
      <c r="I74" s="686"/>
    </row>
    <row r="75" spans="1:9" s="280" customFormat="1" ht="12.75">
      <c r="A75" s="658"/>
      <c r="B75" s="708"/>
      <c r="C75" s="658"/>
      <c r="D75" s="658"/>
      <c r="E75" s="658"/>
      <c r="F75" s="658"/>
      <c r="G75" s="686"/>
      <c r="H75" s="686"/>
      <c r="I75" s="686"/>
    </row>
    <row r="76" spans="1:9" s="280" customFormat="1" ht="12.75">
      <c r="A76" s="658"/>
      <c r="B76" s="706"/>
      <c r="C76" s="658"/>
      <c r="D76" s="658"/>
      <c r="E76" s="658"/>
      <c r="F76" s="658"/>
      <c r="G76" s="686"/>
      <c r="H76" s="686"/>
      <c r="I76" s="686"/>
    </row>
    <row r="77" spans="1:9" s="280" customFormat="1" ht="12.75">
      <c r="A77" s="658"/>
      <c r="B77" s="708"/>
      <c r="C77" s="658"/>
      <c r="D77" s="658"/>
      <c r="E77" s="658"/>
      <c r="F77" s="658"/>
      <c r="G77" s="686"/>
      <c r="H77" s="686"/>
      <c r="I77" s="686"/>
    </row>
    <row r="78" spans="1:9" s="280" customFormat="1" ht="12.75">
      <c r="A78" s="658"/>
      <c r="B78" s="706"/>
      <c r="C78" s="658"/>
      <c r="D78" s="658"/>
      <c r="E78" s="658"/>
      <c r="F78" s="658"/>
      <c r="G78" s="686"/>
      <c r="H78" s="686"/>
      <c r="I78" s="686"/>
    </row>
    <row r="79" spans="1:9" s="280" customFormat="1" ht="12.75">
      <c r="A79" s="658"/>
      <c r="B79" s="708"/>
      <c r="C79" s="658"/>
      <c r="D79" s="658"/>
      <c r="E79" s="658"/>
      <c r="F79" s="658"/>
      <c r="G79" s="686"/>
      <c r="H79" s="686"/>
      <c r="I79" s="686"/>
    </row>
    <row r="80" spans="1:9" s="280" customFormat="1" ht="12.75">
      <c r="A80" s="658"/>
      <c r="B80" s="706"/>
      <c r="C80" s="658"/>
      <c r="D80" s="658"/>
      <c r="E80" s="658"/>
      <c r="F80" s="658"/>
      <c r="G80" s="686"/>
      <c r="H80" s="686"/>
      <c r="I80" s="686"/>
    </row>
    <row r="81" spans="1:9" s="280" customFormat="1" ht="12.75">
      <c r="A81" s="658"/>
      <c r="B81" s="708"/>
      <c r="C81" s="658"/>
      <c r="D81" s="658"/>
      <c r="E81" s="658"/>
      <c r="F81" s="658"/>
      <c r="G81" s="686"/>
      <c r="H81" s="686"/>
      <c r="I81" s="686"/>
    </row>
    <row r="82" spans="1:9" s="280" customFormat="1" ht="12.75">
      <c r="A82" s="658"/>
      <c r="B82" s="706"/>
      <c r="C82" s="658"/>
      <c r="D82" s="658"/>
      <c r="E82" s="658"/>
      <c r="F82" s="658"/>
      <c r="G82" s="686"/>
      <c r="H82" s="686"/>
      <c r="I82" s="686"/>
    </row>
    <row r="83" spans="1:9" s="280" customFormat="1" ht="12.75">
      <c r="A83" s="658"/>
      <c r="B83" s="708"/>
      <c r="C83" s="658"/>
      <c r="D83" s="658"/>
      <c r="E83" s="658"/>
      <c r="F83" s="658"/>
      <c r="G83" s="686"/>
      <c r="H83" s="686"/>
      <c r="I83" s="686"/>
    </row>
    <row r="84" spans="1:9" s="280" customFormat="1" ht="12.75">
      <c r="A84" s="658"/>
      <c r="B84" s="706"/>
      <c r="C84" s="658"/>
      <c r="D84" s="658"/>
      <c r="E84" s="658"/>
      <c r="F84" s="658"/>
      <c r="G84" s="686"/>
      <c r="H84" s="686"/>
      <c r="I84" s="686"/>
    </row>
    <row r="85" spans="1:9" s="280" customFormat="1" ht="12.75">
      <c r="A85" s="658"/>
      <c r="B85" s="708"/>
      <c r="C85" s="658"/>
      <c r="D85" s="658"/>
      <c r="E85" s="658"/>
      <c r="F85" s="658"/>
      <c r="G85" s="686"/>
      <c r="H85" s="686"/>
      <c r="I85" s="686"/>
    </row>
    <row r="86" spans="1:9" s="280" customFormat="1" ht="12.75">
      <c r="A86" s="658"/>
      <c r="B86" s="706"/>
      <c r="C86" s="658"/>
      <c r="D86" s="658"/>
      <c r="E86" s="658"/>
      <c r="F86" s="658"/>
      <c r="G86" s="686"/>
      <c r="H86" s="686"/>
      <c r="I86" s="686"/>
    </row>
    <row r="87" spans="1:9" s="280" customFormat="1" ht="12.75">
      <c r="A87" s="658"/>
      <c r="B87" s="706"/>
      <c r="C87" s="658"/>
      <c r="D87" s="658"/>
      <c r="E87" s="658"/>
      <c r="F87" s="658"/>
      <c r="G87" s="686"/>
      <c r="H87" s="686"/>
      <c r="I87" s="686"/>
    </row>
    <row r="88" spans="1:9" s="280" customFormat="1" ht="12.75">
      <c r="A88" s="658"/>
      <c r="B88" s="706"/>
      <c r="C88" s="658"/>
      <c r="D88" s="658"/>
      <c r="E88" s="658"/>
      <c r="F88" s="658"/>
      <c r="G88" s="686"/>
      <c r="H88" s="686"/>
      <c r="I88" s="686"/>
    </row>
    <row r="89" spans="1:9" s="280" customFormat="1" ht="12.75">
      <c r="A89" s="658"/>
      <c r="B89" s="706"/>
      <c r="C89" s="658"/>
      <c r="D89" s="658"/>
      <c r="E89" s="658"/>
      <c r="F89" s="658"/>
      <c r="G89" s="686"/>
      <c r="H89" s="686"/>
      <c r="I89" s="686"/>
    </row>
    <row r="90" spans="1:9" s="280" customFormat="1" ht="12.75">
      <c r="A90" s="658"/>
      <c r="B90" s="706"/>
      <c r="C90" s="658"/>
      <c r="D90" s="658"/>
      <c r="E90" s="658"/>
      <c r="F90" s="658"/>
      <c r="G90" s="686"/>
      <c r="H90" s="686"/>
      <c r="I90" s="686"/>
    </row>
    <row r="91" spans="1:9" s="280" customFormat="1" ht="12.75">
      <c r="A91" s="658"/>
      <c r="B91" s="708"/>
      <c r="C91" s="658"/>
      <c r="D91" s="658"/>
      <c r="E91" s="658"/>
      <c r="F91" s="658"/>
      <c r="G91" s="686"/>
      <c r="H91" s="686"/>
      <c r="I91" s="686"/>
    </row>
    <row r="92" spans="1:9" s="280" customFormat="1" ht="12.75">
      <c r="A92" s="658"/>
      <c r="B92" s="706"/>
      <c r="C92" s="658"/>
      <c r="D92" s="658"/>
      <c r="E92" s="658"/>
      <c r="F92" s="658"/>
      <c r="G92" s="686"/>
      <c r="H92" s="686"/>
      <c r="I92" s="686"/>
    </row>
    <row r="93" spans="1:9" s="280" customFormat="1" ht="12.75">
      <c r="A93" s="658"/>
      <c r="B93" s="706"/>
      <c r="C93" s="658"/>
      <c r="D93" s="658"/>
      <c r="E93" s="658"/>
      <c r="F93" s="658"/>
      <c r="G93" s="686"/>
      <c r="H93" s="686"/>
      <c r="I93" s="686"/>
    </row>
    <row r="94" spans="1:9" s="280" customFormat="1" ht="12.75">
      <c r="A94" s="658"/>
      <c r="B94" s="706"/>
      <c r="C94" s="658"/>
      <c r="D94" s="658"/>
      <c r="E94" s="658"/>
      <c r="F94" s="658"/>
      <c r="G94" s="686"/>
      <c r="H94" s="686"/>
      <c r="I94" s="686"/>
    </row>
    <row r="95" spans="1:9" s="280" customFormat="1" ht="12.75">
      <c r="A95" s="658"/>
      <c r="B95" s="706"/>
      <c r="C95" s="658"/>
      <c r="D95" s="658"/>
      <c r="E95" s="658"/>
      <c r="F95" s="658"/>
      <c r="G95" s="686"/>
      <c r="H95" s="686"/>
      <c r="I95" s="686"/>
    </row>
    <row r="96" spans="1:9" s="280" customFormat="1" ht="12.75">
      <c r="A96" s="658"/>
      <c r="B96" s="706"/>
      <c r="C96" s="658"/>
      <c r="D96" s="658"/>
      <c r="E96" s="658"/>
      <c r="F96" s="658"/>
      <c r="G96" s="686"/>
      <c r="H96" s="686"/>
      <c r="I96" s="686"/>
    </row>
    <row r="97" spans="1:9" s="280" customFormat="1" ht="12.75">
      <c r="A97" s="658"/>
      <c r="B97" s="706"/>
      <c r="C97" s="658"/>
      <c r="D97" s="658"/>
      <c r="E97" s="658"/>
      <c r="F97" s="658"/>
      <c r="G97" s="686"/>
      <c r="H97" s="686"/>
      <c r="I97" s="686"/>
    </row>
    <row r="98" spans="1:9" s="280" customFormat="1" ht="12.75">
      <c r="A98" s="658"/>
      <c r="B98" s="706"/>
      <c r="C98" s="658"/>
      <c r="D98" s="658"/>
      <c r="E98" s="658"/>
      <c r="F98" s="658"/>
      <c r="G98" s="686"/>
      <c r="H98" s="686"/>
      <c r="I98" s="686"/>
    </row>
    <row r="99" spans="1:9" s="280" customFormat="1" ht="12.75">
      <c r="A99" s="658"/>
      <c r="B99" s="706"/>
      <c r="C99" s="658"/>
      <c r="D99" s="658"/>
      <c r="E99" s="658"/>
      <c r="F99" s="658"/>
      <c r="G99" s="686"/>
      <c r="H99" s="686"/>
      <c r="I99" s="686"/>
    </row>
    <row r="100" spans="1:9" s="280" customFormat="1" ht="12.75">
      <c r="A100" s="658"/>
      <c r="B100" s="706"/>
      <c r="C100" s="658"/>
      <c r="D100" s="658"/>
      <c r="E100" s="658"/>
      <c r="F100" s="658"/>
      <c r="G100" s="686"/>
      <c r="H100" s="686"/>
      <c r="I100" s="686"/>
    </row>
    <row r="101" spans="1:9" s="280" customFormat="1" ht="12.75">
      <c r="A101" s="658"/>
      <c r="B101" s="706"/>
      <c r="C101" s="658"/>
      <c r="D101" s="658"/>
      <c r="E101" s="658"/>
      <c r="F101" s="658"/>
      <c r="G101" s="686"/>
      <c r="H101" s="686"/>
      <c r="I101" s="686"/>
    </row>
    <row r="102" spans="1:9" s="280" customFormat="1" ht="12.75">
      <c r="A102" s="658"/>
      <c r="B102" s="706"/>
      <c r="C102" s="658"/>
      <c r="D102" s="658"/>
      <c r="E102" s="658"/>
      <c r="F102" s="658"/>
      <c r="G102" s="686"/>
      <c r="H102" s="686"/>
      <c r="I102" s="686"/>
    </row>
    <row r="103" spans="1:9" s="280" customFormat="1" ht="12.75">
      <c r="A103" s="658"/>
      <c r="B103" s="706"/>
      <c r="C103" s="658"/>
      <c r="D103" s="658"/>
      <c r="E103" s="658"/>
      <c r="F103" s="658"/>
      <c r="G103" s="686"/>
      <c r="H103" s="686"/>
      <c r="I103" s="686"/>
    </row>
    <row r="104" spans="1:9" s="280" customFormat="1" ht="12.75">
      <c r="A104" s="658"/>
      <c r="B104" s="706"/>
      <c r="C104" s="658"/>
      <c r="D104" s="658"/>
      <c r="E104" s="658"/>
      <c r="F104" s="658"/>
      <c r="G104" s="686"/>
      <c r="H104" s="686"/>
      <c r="I104" s="686"/>
    </row>
    <row r="105" spans="1:9" s="280" customFormat="1" ht="12.75">
      <c r="A105" s="658"/>
      <c r="B105" s="706"/>
      <c r="C105" s="658"/>
      <c r="D105" s="658"/>
      <c r="E105" s="658"/>
      <c r="F105" s="658"/>
      <c r="G105" s="686"/>
      <c r="H105" s="686"/>
      <c r="I105" s="686"/>
    </row>
    <row r="106" spans="1:9" s="280" customFormat="1" ht="12.75">
      <c r="A106" s="658"/>
      <c r="B106" s="706"/>
      <c r="C106" s="658"/>
      <c r="D106" s="658"/>
      <c r="E106" s="658"/>
      <c r="F106" s="658"/>
      <c r="G106" s="686"/>
      <c r="H106" s="686"/>
      <c r="I106" s="686"/>
    </row>
    <row r="107" spans="1:9" s="280" customFormat="1" ht="12.75">
      <c r="A107" s="658"/>
      <c r="B107" s="706"/>
      <c r="C107" s="658"/>
      <c r="D107" s="658"/>
      <c r="E107" s="658"/>
      <c r="F107" s="658"/>
      <c r="G107" s="686"/>
      <c r="H107" s="686"/>
      <c r="I107" s="686"/>
    </row>
    <row r="108" spans="1:9" s="280" customFormat="1" ht="12.75">
      <c r="A108" s="658"/>
      <c r="B108" s="706"/>
      <c r="C108" s="658"/>
      <c r="D108" s="658"/>
      <c r="E108" s="658"/>
      <c r="F108" s="658"/>
      <c r="G108" s="686"/>
      <c r="H108" s="686"/>
      <c r="I108" s="686"/>
    </row>
    <row r="109" spans="1:9" s="280" customFormat="1" ht="12.75">
      <c r="A109" s="658"/>
      <c r="B109" s="706"/>
      <c r="C109" s="658"/>
      <c r="D109" s="658"/>
      <c r="E109" s="658"/>
      <c r="F109" s="658"/>
      <c r="G109" s="686"/>
      <c r="H109" s="686"/>
      <c r="I109" s="686"/>
    </row>
    <row r="110" spans="1:9" s="280" customFormat="1" ht="12.75">
      <c r="A110" s="658"/>
      <c r="B110" s="706"/>
      <c r="C110" s="658"/>
      <c r="D110" s="658"/>
      <c r="E110" s="658"/>
      <c r="F110" s="658"/>
      <c r="G110" s="686"/>
      <c r="H110" s="686"/>
      <c r="I110" s="686"/>
    </row>
    <row r="111" spans="1:9" s="280" customFormat="1" ht="12.75">
      <c r="A111" s="658"/>
      <c r="B111" s="706"/>
      <c r="C111" s="658"/>
      <c r="D111" s="658"/>
      <c r="E111" s="658"/>
      <c r="F111" s="658"/>
      <c r="G111" s="686"/>
      <c r="H111" s="686"/>
      <c r="I111" s="686"/>
    </row>
    <row r="112" spans="1:9" s="280" customFormat="1" ht="12.75">
      <c r="A112" s="658"/>
      <c r="B112" s="706"/>
      <c r="C112" s="658"/>
      <c r="D112" s="658"/>
      <c r="E112" s="658"/>
      <c r="F112" s="658"/>
      <c r="G112" s="686"/>
      <c r="H112" s="686"/>
      <c r="I112" s="686"/>
    </row>
    <row r="113" spans="1:9" s="280" customFormat="1" ht="12.75">
      <c r="A113" s="658"/>
      <c r="B113" s="706"/>
      <c r="C113" s="658"/>
      <c r="D113" s="658"/>
      <c r="E113" s="658"/>
      <c r="F113" s="658"/>
      <c r="G113" s="686"/>
      <c r="H113" s="686"/>
      <c r="I113" s="686"/>
    </row>
    <row r="114" spans="1:9" s="280" customFormat="1" ht="12.75">
      <c r="A114" s="658"/>
      <c r="B114" s="706"/>
      <c r="C114" s="658"/>
      <c r="D114" s="658"/>
      <c r="E114" s="658"/>
      <c r="F114" s="658"/>
      <c r="G114" s="686"/>
      <c r="H114" s="686"/>
      <c r="I114" s="686"/>
    </row>
    <row r="115" spans="1:9" s="280" customFormat="1" ht="12.75">
      <c r="A115" s="658"/>
      <c r="B115" s="706"/>
      <c r="C115" s="658"/>
      <c r="D115" s="658"/>
      <c r="E115" s="658"/>
      <c r="F115" s="658"/>
      <c r="G115" s="686"/>
      <c r="H115" s="686"/>
      <c r="I115" s="686"/>
    </row>
    <row r="116" spans="1:9" s="280" customFormat="1" ht="12.75">
      <c r="A116" s="658"/>
      <c r="B116" s="706"/>
      <c r="C116" s="658"/>
      <c r="D116" s="658"/>
      <c r="E116" s="658"/>
      <c r="F116" s="658"/>
      <c r="G116" s="686"/>
      <c r="H116" s="686"/>
      <c r="I116" s="686"/>
    </row>
    <row r="117" spans="1:9" s="280" customFormat="1" ht="12.75">
      <c r="A117" s="658"/>
      <c r="B117" s="706"/>
      <c r="C117" s="658"/>
      <c r="D117" s="658"/>
      <c r="E117" s="658"/>
      <c r="F117" s="658"/>
      <c r="G117" s="686"/>
      <c r="H117" s="686"/>
      <c r="I117" s="686"/>
    </row>
    <row r="118" spans="1:9" s="280" customFormat="1" ht="12.75">
      <c r="A118" s="658"/>
      <c r="B118" s="706"/>
      <c r="C118" s="658"/>
      <c r="D118" s="658"/>
      <c r="E118" s="658"/>
      <c r="F118" s="658"/>
      <c r="G118" s="686"/>
      <c r="H118" s="686"/>
      <c r="I118" s="686"/>
    </row>
    <row r="119" spans="1:9" s="280" customFormat="1" ht="12.75">
      <c r="A119" s="658"/>
      <c r="B119" s="706"/>
      <c r="C119" s="658"/>
      <c r="D119" s="658"/>
      <c r="E119" s="658"/>
      <c r="F119" s="658"/>
      <c r="G119" s="686"/>
      <c r="H119" s="686"/>
      <c r="I119" s="686"/>
    </row>
    <row r="120" spans="1:9" s="280" customFormat="1" ht="12.75">
      <c r="A120" s="658"/>
      <c r="B120" s="706"/>
      <c r="C120" s="658"/>
      <c r="D120" s="658"/>
      <c r="E120" s="658"/>
      <c r="F120" s="658"/>
      <c r="G120" s="686"/>
      <c r="H120" s="686"/>
      <c r="I120" s="686"/>
    </row>
    <row r="121" spans="1:9" s="280" customFormat="1" ht="12.75">
      <c r="A121" s="658"/>
      <c r="B121" s="706"/>
      <c r="C121" s="658"/>
      <c r="D121" s="658"/>
      <c r="E121" s="658"/>
      <c r="F121" s="658"/>
      <c r="G121" s="686"/>
      <c r="H121" s="686"/>
      <c r="I121" s="686"/>
    </row>
    <row r="122" spans="1:9" s="280" customFormat="1" ht="12.75">
      <c r="A122" s="658"/>
      <c r="B122" s="706"/>
      <c r="C122" s="658"/>
      <c r="D122" s="658"/>
      <c r="E122" s="658"/>
      <c r="F122" s="658"/>
      <c r="G122" s="686"/>
      <c r="H122" s="686"/>
      <c r="I122" s="686"/>
    </row>
    <row r="123" spans="1:9" s="280" customFormat="1" ht="12.75">
      <c r="A123" s="658"/>
      <c r="B123" s="706"/>
      <c r="C123" s="658"/>
      <c r="D123" s="658"/>
      <c r="E123" s="658"/>
      <c r="F123" s="658"/>
      <c r="G123" s="686"/>
      <c r="H123" s="686"/>
      <c r="I123" s="686"/>
    </row>
    <row r="124" spans="1:9" s="280" customFormat="1" ht="12.75">
      <c r="A124" s="658"/>
      <c r="B124" s="706"/>
      <c r="C124" s="658"/>
      <c r="D124" s="658"/>
      <c r="E124" s="658"/>
      <c r="F124" s="658"/>
      <c r="G124" s="686"/>
      <c r="H124" s="686"/>
      <c r="I124" s="686"/>
    </row>
    <row r="125" spans="1:9" s="280" customFormat="1" ht="12.75">
      <c r="A125" s="658"/>
      <c r="B125" s="706"/>
      <c r="C125" s="658"/>
      <c r="D125" s="658"/>
      <c r="E125" s="658"/>
      <c r="F125" s="658"/>
      <c r="G125" s="686"/>
      <c r="H125" s="686"/>
      <c r="I125" s="686"/>
    </row>
    <row r="126" spans="1:9" s="280" customFormat="1" ht="12.75">
      <c r="A126" s="658"/>
      <c r="B126" s="706"/>
      <c r="C126" s="658"/>
      <c r="D126" s="658"/>
      <c r="E126" s="658"/>
      <c r="F126" s="658"/>
      <c r="G126" s="686"/>
      <c r="H126" s="686"/>
      <c r="I126" s="686"/>
    </row>
    <row r="127" spans="1:9" s="280" customFormat="1" ht="12.75">
      <c r="A127" s="658"/>
      <c r="B127" s="706"/>
      <c r="C127" s="658"/>
      <c r="D127" s="658"/>
      <c r="E127" s="658"/>
      <c r="F127" s="658"/>
      <c r="G127" s="686"/>
      <c r="H127" s="686"/>
      <c r="I127" s="686"/>
    </row>
    <row r="128" spans="1:9" s="280" customFormat="1" ht="12.75">
      <c r="A128" s="658"/>
      <c r="B128" s="706"/>
      <c r="C128" s="658"/>
      <c r="D128" s="658"/>
      <c r="E128" s="658"/>
      <c r="F128" s="658"/>
      <c r="G128" s="686"/>
      <c r="H128" s="686"/>
      <c r="I128" s="686"/>
    </row>
    <row r="129" spans="1:9" s="280" customFormat="1" ht="12.75">
      <c r="A129" s="658"/>
      <c r="B129" s="706"/>
      <c r="C129" s="658"/>
      <c r="D129" s="658"/>
      <c r="E129" s="658"/>
      <c r="F129" s="658"/>
      <c r="G129" s="686"/>
      <c r="H129" s="686"/>
      <c r="I129" s="686"/>
    </row>
    <row r="130" spans="1:9" s="280" customFormat="1" ht="12.75">
      <c r="A130" s="658"/>
      <c r="B130" s="706"/>
      <c r="C130" s="658"/>
      <c r="D130" s="658"/>
      <c r="E130" s="658"/>
      <c r="F130" s="658"/>
      <c r="G130" s="686"/>
      <c r="H130" s="686"/>
      <c r="I130" s="686"/>
    </row>
    <row r="131" spans="1:9" s="280" customFormat="1" ht="12.75">
      <c r="A131" s="658"/>
      <c r="B131" s="706"/>
      <c r="C131" s="658"/>
      <c r="D131" s="658"/>
      <c r="E131" s="658"/>
      <c r="F131" s="658"/>
      <c r="G131" s="686"/>
      <c r="H131" s="686"/>
      <c r="I131" s="686"/>
    </row>
    <row r="132" spans="1:9" s="280" customFormat="1" ht="12.75">
      <c r="A132" s="658"/>
      <c r="B132" s="706"/>
      <c r="C132" s="658"/>
      <c r="D132" s="658"/>
      <c r="E132" s="658"/>
      <c r="F132" s="658"/>
      <c r="G132" s="686"/>
      <c r="H132" s="686"/>
      <c r="I132" s="686"/>
    </row>
    <row r="133" spans="1:9" s="280" customFormat="1" ht="12.75">
      <c r="A133" s="658"/>
      <c r="B133" s="706"/>
      <c r="C133" s="658"/>
      <c r="D133" s="658"/>
      <c r="E133" s="658"/>
      <c r="F133" s="658"/>
      <c r="G133" s="686"/>
      <c r="H133" s="686"/>
      <c r="I133" s="686"/>
    </row>
    <row r="134" spans="1:9" s="280" customFormat="1" ht="12.75">
      <c r="A134" s="658"/>
      <c r="B134" s="706"/>
      <c r="C134" s="658"/>
      <c r="D134" s="658"/>
      <c r="E134" s="658"/>
      <c r="F134" s="658"/>
      <c r="G134" s="686"/>
      <c r="H134" s="686"/>
      <c r="I134" s="686"/>
    </row>
    <row r="135" spans="1:9" s="280" customFormat="1" ht="12.75">
      <c r="A135" s="658"/>
      <c r="B135" s="706"/>
      <c r="C135" s="658"/>
      <c r="D135" s="658"/>
      <c r="E135" s="658"/>
      <c r="F135" s="658"/>
      <c r="G135" s="686"/>
      <c r="H135" s="686"/>
      <c r="I135" s="686"/>
    </row>
    <row r="136" spans="1:9" s="280" customFormat="1" ht="12.75">
      <c r="A136" s="658"/>
      <c r="B136" s="706"/>
      <c r="C136" s="658"/>
      <c r="D136" s="658"/>
      <c r="E136" s="658"/>
      <c r="F136" s="658"/>
      <c r="G136" s="686"/>
      <c r="H136" s="686"/>
      <c r="I136" s="686"/>
    </row>
    <row r="137" spans="1:9" s="280" customFormat="1" ht="12.75">
      <c r="A137" s="658"/>
      <c r="B137" s="706"/>
      <c r="C137" s="658"/>
      <c r="D137" s="658"/>
      <c r="E137" s="658"/>
      <c r="F137" s="658"/>
      <c r="G137" s="686"/>
      <c r="H137" s="686"/>
      <c r="I137" s="686"/>
    </row>
    <row r="138" spans="1:9" s="280" customFormat="1" ht="12.75">
      <c r="A138" s="658"/>
      <c r="B138" s="706"/>
      <c r="C138" s="658"/>
      <c r="D138" s="658"/>
      <c r="E138" s="658"/>
      <c r="F138" s="658"/>
      <c r="G138" s="686"/>
      <c r="H138" s="686"/>
      <c r="I138" s="686"/>
    </row>
    <row r="139" spans="1:9" s="280" customFormat="1" ht="12.75">
      <c r="A139" s="658"/>
      <c r="B139" s="706"/>
      <c r="C139" s="658"/>
      <c r="D139" s="658"/>
      <c r="E139" s="658"/>
      <c r="F139" s="658"/>
      <c r="G139" s="686"/>
      <c r="H139" s="686"/>
      <c r="I139" s="686"/>
    </row>
    <row r="140" spans="1:9" s="280" customFormat="1" ht="12.75">
      <c r="A140" s="658"/>
      <c r="B140" s="706"/>
      <c r="C140" s="658"/>
      <c r="D140" s="658"/>
      <c r="E140" s="658"/>
      <c r="F140" s="658"/>
      <c r="G140" s="686"/>
      <c r="H140" s="686"/>
      <c r="I140" s="686"/>
    </row>
    <row r="141" spans="1:9" s="280" customFormat="1" ht="12.75">
      <c r="A141" s="658"/>
      <c r="B141" s="706"/>
      <c r="C141" s="658"/>
      <c r="D141" s="658"/>
      <c r="E141" s="658"/>
      <c r="F141" s="658"/>
      <c r="G141" s="686"/>
      <c r="H141" s="686"/>
      <c r="I141" s="686"/>
    </row>
    <row r="142" spans="1:9" s="280" customFormat="1" ht="12.75">
      <c r="A142" s="658"/>
      <c r="B142" s="706"/>
      <c r="C142" s="658"/>
      <c r="D142" s="658"/>
      <c r="E142" s="658"/>
      <c r="F142" s="658"/>
      <c r="G142" s="686"/>
      <c r="H142" s="686"/>
      <c r="I142" s="686"/>
    </row>
    <row r="143" spans="1:9" s="280" customFormat="1" ht="12.75">
      <c r="A143" s="658"/>
      <c r="B143" s="706"/>
      <c r="C143" s="658"/>
      <c r="D143" s="658"/>
      <c r="E143" s="658"/>
      <c r="F143" s="658"/>
      <c r="G143" s="686"/>
      <c r="H143" s="686"/>
      <c r="I143" s="686"/>
    </row>
    <row r="144" spans="1:9" s="280" customFormat="1" ht="12.75">
      <c r="A144" s="658"/>
      <c r="B144" s="706"/>
      <c r="C144" s="658"/>
      <c r="D144" s="658"/>
      <c r="E144" s="658"/>
      <c r="F144" s="658"/>
      <c r="G144" s="686"/>
      <c r="H144" s="686"/>
      <c r="I144" s="686"/>
    </row>
    <row r="145" spans="1:9" s="280" customFormat="1" ht="12.75">
      <c r="A145" s="658"/>
      <c r="B145" s="706"/>
      <c r="C145" s="658"/>
      <c r="D145" s="658"/>
      <c r="E145" s="658"/>
      <c r="F145" s="658"/>
      <c r="G145" s="686"/>
      <c r="H145" s="686"/>
      <c r="I145" s="686"/>
    </row>
    <row r="146" spans="1:9" s="280" customFormat="1" ht="12.75">
      <c r="A146" s="658"/>
      <c r="B146" s="706"/>
      <c r="C146" s="658"/>
      <c r="D146" s="658"/>
      <c r="E146" s="658"/>
      <c r="F146" s="658"/>
      <c r="G146" s="686"/>
      <c r="H146" s="686"/>
      <c r="I146" s="686"/>
    </row>
    <row r="147" spans="1:9" s="280" customFormat="1" ht="12.75">
      <c r="A147" s="658"/>
      <c r="B147" s="706"/>
      <c r="C147" s="658"/>
      <c r="D147" s="658"/>
      <c r="E147" s="658"/>
      <c r="F147" s="658"/>
      <c r="G147" s="686"/>
      <c r="H147" s="686"/>
      <c r="I147" s="686"/>
    </row>
    <row r="148" spans="1:9" s="280" customFormat="1" ht="12.75">
      <c r="A148" s="658"/>
      <c r="B148" s="706"/>
      <c r="C148" s="658"/>
      <c r="D148" s="658"/>
      <c r="E148" s="658"/>
      <c r="F148" s="658"/>
      <c r="G148" s="686"/>
      <c r="H148" s="686"/>
      <c r="I148" s="686"/>
    </row>
    <row r="149" spans="1:9" s="280" customFormat="1" ht="12.75">
      <c r="A149" s="658"/>
      <c r="B149" s="706"/>
      <c r="C149" s="658"/>
      <c r="D149" s="658"/>
      <c r="E149" s="658"/>
      <c r="F149" s="658"/>
      <c r="G149" s="686"/>
      <c r="H149" s="686"/>
      <c r="I149" s="686"/>
    </row>
    <row r="150" spans="1:9" s="280" customFormat="1" ht="12.75">
      <c r="A150" s="658"/>
      <c r="B150" s="706"/>
      <c r="C150" s="658"/>
      <c r="D150" s="658"/>
      <c r="E150" s="658"/>
      <c r="F150" s="658"/>
      <c r="G150" s="686"/>
      <c r="H150" s="686"/>
      <c r="I150" s="686"/>
    </row>
    <row r="151" spans="1:9" s="280" customFormat="1" ht="12.75">
      <c r="A151" s="658"/>
      <c r="B151" s="706"/>
      <c r="C151" s="658"/>
      <c r="D151" s="658"/>
      <c r="E151" s="658"/>
      <c r="F151" s="658"/>
      <c r="G151" s="686"/>
      <c r="H151" s="686"/>
      <c r="I151" s="686"/>
    </row>
    <row r="152" spans="1:9" s="280" customFormat="1" ht="12.75">
      <c r="A152" s="658"/>
      <c r="B152" s="706"/>
      <c r="C152" s="658"/>
      <c r="D152" s="658"/>
      <c r="E152" s="658"/>
      <c r="F152" s="658"/>
      <c r="G152" s="686"/>
      <c r="H152" s="686"/>
      <c r="I152" s="686"/>
    </row>
    <row r="153" spans="1:9" s="280" customFormat="1" ht="12.75">
      <c r="A153" s="658"/>
      <c r="B153" s="706"/>
      <c r="C153" s="658"/>
      <c r="D153" s="658"/>
      <c r="E153" s="658"/>
      <c r="F153" s="658"/>
      <c r="G153" s="686"/>
      <c r="H153" s="686"/>
      <c r="I153" s="686"/>
    </row>
    <row r="154" spans="1:9" s="280" customFormat="1" ht="12.75">
      <c r="A154" s="658"/>
      <c r="B154" s="706"/>
      <c r="C154" s="658"/>
      <c r="D154" s="658"/>
      <c r="E154" s="658"/>
      <c r="F154" s="658"/>
      <c r="G154" s="686"/>
      <c r="H154" s="686"/>
      <c r="I154" s="686"/>
    </row>
    <row r="155" spans="1:9" s="280" customFormat="1" ht="12.75">
      <c r="A155" s="658"/>
      <c r="B155" s="706"/>
      <c r="C155" s="658"/>
      <c r="D155" s="658"/>
      <c r="E155" s="658"/>
      <c r="F155" s="658"/>
      <c r="G155" s="686"/>
      <c r="H155" s="686"/>
      <c r="I155" s="686"/>
    </row>
    <row r="156" spans="1:9" s="280" customFormat="1" ht="12.75">
      <c r="A156" s="658"/>
      <c r="B156" s="706"/>
      <c r="C156" s="658"/>
      <c r="D156" s="658"/>
      <c r="E156" s="658"/>
      <c r="F156" s="658"/>
      <c r="G156" s="686"/>
      <c r="H156" s="686"/>
      <c r="I156" s="686"/>
    </row>
    <row r="157" spans="1:9" s="280" customFormat="1" ht="12.75">
      <c r="A157" s="658"/>
      <c r="B157" s="706"/>
      <c r="C157" s="658"/>
      <c r="D157" s="658"/>
      <c r="E157" s="658"/>
      <c r="F157" s="658"/>
      <c r="G157" s="686"/>
      <c r="H157" s="686"/>
      <c r="I157" s="686"/>
    </row>
  </sheetData>
  <mergeCells count="3">
    <mergeCell ref="A35:F35"/>
    <mergeCell ref="A45:B45"/>
    <mergeCell ref="A46:B46"/>
  </mergeCells>
  <printOptions horizontalCentered="1"/>
  <pageMargins left="0.9448818897637796" right="0.35433070866141736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617" customWidth="1"/>
    <col min="2" max="2" width="46.8515625" style="618" customWidth="1"/>
    <col min="3" max="3" width="11.421875" style="617" customWidth="1"/>
    <col min="4" max="4" width="11.140625" style="617" customWidth="1"/>
    <col min="5" max="5" width="10.28125" style="617" customWidth="1"/>
    <col min="6" max="6" width="11.140625" style="617" customWidth="1"/>
    <col min="7" max="16384" width="9.140625" style="262" customWidth="1"/>
  </cols>
  <sheetData>
    <row r="1" spans="1:6" s="94" customFormat="1" ht="12.75">
      <c r="A1" s="710"/>
      <c r="B1" s="702"/>
      <c r="C1" s="493"/>
      <c r="D1" s="493"/>
      <c r="E1" s="493"/>
      <c r="F1" s="530" t="s">
        <v>563</v>
      </c>
    </row>
    <row r="2" spans="2:5" s="94" customFormat="1" ht="17.25" customHeight="1">
      <c r="B2" s="611" t="s">
        <v>1352</v>
      </c>
      <c r="C2" s="612"/>
      <c r="D2" s="711"/>
      <c r="E2" s="712"/>
    </row>
    <row r="3" spans="1:4" s="94" customFormat="1" ht="17.25" customHeight="1">
      <c r="A3" s="615"/>
      <c r="B3" s="207"/>
      <c r="C3" s="612"/>
      <c r="D3" s="525"/>
    </row>
    <row r="4" spans="1:6" ht="17.25" customHeight="1">
      <c r="A4" s="262"/>
      <c r="B4" s="713" t="s">
        <v>564</v>
      </c>
      <c r="C4" s="559"/>
      <c r="D4" s="714"/>
      <c r="E4" s="262"/>
      <c r="F4" s="262"/>
    </row>
    <row r="5" spans="1:4" s="207" customFormat="1" ht="17.25" customHeight="1">
      <c r="A5" s="715"/>
      <c r="B5" s="678" t="s">
        <v>314</v>
      </c>
      <c r="C5" s="716"/>
      <c r="D5" s="717"/>
    </row>
    <row r="6" spans="1:6" s="94" customFormat="1" ht="12.75" customHeight="1">
      <c r="A6" s="663"/>
      <c r="B6" s="718"/>
      <c r="C6" s="620"/>
      <c r="D6" s="620"/>
      <c r="E6" s="663"/>
      <c r="F6" s="719" t="s">
        <v>1355</v>
      </c>
    </row>
    <row r="7" spans="1:6" s="94" customFormat="1" ht="46.5" customHeight="1">
      <c r="A7" s="621" t="s">
        <v>373</v>
      </c>
      <c r="B7" s="621" t="s">
        <v>374</v>
      </c>
      <c r="C7" s="621" t="s">
        <v>315</v>
      </c>
      <c r="D7" s="621" t="s">
        <v>1359</v>
      </c>
      <c r="E7" s="621" t="s">
        <v>375</v>
      </c>
      <c r="F7" s="621" t="s">
        <v>1109</v>
      </c>
    </row>
    <row r="8" spans="1:6" s="94" customFormat="1" ht="12.75">
      <c r="A8" s="622">
        <v>1</v>
      </c>
      <c r="B8" s="621">
        <v>2</v>
      </c>
      <c r="C8" s="622">
        <v>3</v>
      </c>
      <c r="D8" s="621">
        <v>4</v>
      </c>
      <c r="E8" s="622">
        <v>5</v>
      </c>
      <c r="F8" s="621">
        <v>6</v>
      </c>
    </row>
    <row r="9" spans="1:6" s="94" customFormat="1" ht="19.5" customHeight="1">
      <c r="A9" s="720" t="s">
        <v>565</v>
      </c>
      <c r="B9" s="516" t="s">
        <v>133</v>
      </c>
      <c r="C9" s="100">
        <v>678318853</v>
      </c>
      <c r="D9" s="291">
        <v>519257293</v>
      </c>
      <c r="E9" s="510">
        <v>76.55062080369451</v>
      </c>
      <c r="F9" s="347">
        <v>50097223</v>
      </c>
    </row>
    <row r="10" spans="1:6" s="94" customFormat="1" ht="21" customHeight="1">
      <c r="A10" s="721" t="s">
        <v>566</v>
      </c>
      <c r="B10" s="516" t="s">
        <v>567</v>
      </c>
      <c r="C10" s="100">
        <v>717538553</v>
      </c>
      <c r="D10" s="100">
        <v>500071238</v>
      </c>
      <c r="E10" s="111">
        <v>69.69259504025563</v>
      </c>
      <c r="F10" s="100">
        <v>54745881</v>
      </c>
    </row>
    <row r="11" spans="1:6" s="94" customFormat="1" ht="18.75" customHeight="1">
      <c r="A11" s="533"/>
      <c r="B11" s="142" t="s">
        <v>1249</v>
      </c>
      <c r="C11" s="100">
        <v>629289683</v>
      </c>
      <c r="D11" s="100">
        <v>452262434</v>
      </c>
      <c r="E11" s="111">
        <v>71.86871900456693</v>
      </c>
      <c r="F11" s="100">
        <v>46713888</v>
      </c>
    </row>
    <row r="12" spans="1:6" s="94" customFormat="1" ht="18" customHeight="1">
      <c r="A12" s="98">
        <v>1000</v>
      </c>
      <c r="B12" s="142" t="s">
        <v>568</v>
      </c>
      <c r="C12" s="100">
        <v>457107556</v>
      </c>
      <c r="D12" s="100">
        <v>328694951</v>
      </c>
      <c r="E12" s="111">
        <v>71.90757332394654</v>
      </c>
      <c r="F12" s="100">
        <v>35209203</v>
      </c>
    </row>
    <row r="13" spans="1:6" s="94" customFormat="1" ht="18.75" customHeight="1">
      <c r="A13" s="722" t="s">
        <v>569</v>
      </c>
      <c r="B13" s="137" t="s">
        <v>570</v>
      </c>
      <c r="C13" s="277">
        <v>244982233</v>
      </c>
      <c r="D13" s="277">
        <v>178569096</v>
      </c>
      <c r="E13" s="160">
        <v>72.8906312156931</v>
      </c>
      <c r="F13" s="346">
        <v>16951945</v>
      </c>
    </row>
    <row r="14" spans="1:6" s="94" customFormat="1" ht="17.25" customHeight="1">
      <c r="A14" s="722" t="s">
        <v>571</v>
      </c>
      <c r="B14" s="137" t="s">
        <v>572</v>
      </c>
      <c r="C14" s="277">
        <v>58828217</v>
      </c>
      <c r="D14" s="277">
        <v>41676162</v>
      </c>
      <c r="E14" s="160">
        <v>70.84382992603703</v>
      </c>
      <c r="F14" s="346">
        <v>4056807</v>
      </c>
    </row>
    <row r="15" spans="1:6" s="94" customFormat="1" ht="18" customHeight="1">
      <c r="A15" s="722" t="s">
        <v>573</v>
      </c>
      <c r="B15" s="137" t="s">
        <v>574</v>
      </c>
      <c r="C15" s="277">
        <v>2215541</v>
      </c>
      <c r="D15" s="277">
        <v>1586465</v>
      </c>
      <c r="E15" s="160">
        <v>71.60621265866892</v>
      </c>
      <c r="F15" s="346">
        <v>188610</v>
      </c>
    </row>
    <row r="16" spans="1:6" s="94" customFormat="1" ht="15" customHeight="1">
      <c r="A16" s="722" t="s">
        <v>575</v>
      </c>
      <c r="B16" s="137" t="s">
        <v>576</v>
      </c>
      <c r="C16" s="277">
        <v>77487762</v>
      </c>
      <c r="D16" s="277">
        <v>54101353</v>
      </c>
      <c r="E16" s="160">
        <v>69.81922255026542</v>
      </c>
      <c r="F16" s="346">
        <v>8408067</v>
      </c>
    </row>
    <row r="17" spans="1:6" s="94" customFormat="1" ht="25.5">
      <c r="A17" s="723">
        <v>1455</v>
      </c>
      <c r="B17" s="724" t="s">
        <v>577</v>
      </c>
      <c r="C17" s="701">
        <v>130199</v>
      </c>
      <c r="D17" s="701">
        <v>96593</v>
      </c>
      <c r="E17" s="725">
        <v>74.18874184901574</v>
      </c>
      <c r="F17" s="726">
        <v>-11085</v>
      </c>
    </row>
    <row r="18" spans="1:6" s="94" customFormat="1" ht="51">
      <c r="A18" s="723">
        <v>1456</v>
      </c>
      <c r="B18" s="724" t="s">
        <v>1575</v>
      </c>
      <c r="C18" s="701">
        <v>4630</v>
      </c>
      <c r="D18" s="701">
        <v>354</v>
      </c>
      <c r="E18" s="725">
        <v>7.645788336933046</v>
      </c>
      <c r="F18" s="726">
        <v>100</v>
      </c>
    </row>
    <row r="19" spans="1:6" s="94" customFormat="1" ht="16.5" customHeight="1">
      <c r="A19" s="727">
        <v>1491</v>
      </c>
      <c r="B19" s="728" t="s">
        <v>1576</v>
      </c>
      <c r="C19" s="701">
        <v>3377</v>
      </c>
      <c r="D19" s="701">
        <v>3071</v>
      </c>
      <c r="E19" s="725">
        <v>90.93870299082025</v>
      </c>
      <c r="F19" s="726">
        <v>266</v>
      </c>
    </row>
    <row r="20" spans="1:6" s="94" customFormat="1" ht="12.75">
      <c r="A20" s="727">
        <v>1492</v>
      </c>
      <c r="B20" s="728" t="s">
        <v>1577</v>
      </c>
      <c r="C20" s="701">
        <v>990527</v>
      </c>
      <c r="D20" s="701">
        <v>664636</v>
      </c>
      <c r="E20" s="725">
        <v>67.09923101540896</v>
      </c>
      <c r="F20" s="726">
        <v>62939</v>
      </c>
    </row>
    <row r="21" spans="1:6" s="94" customFormat="1" ht="12.75">
      <c r="A21" s="727">
        <v>1493</v>
      </c>
      <c r="B21" s="728" t="s">
        <v>1578</v>
      </c>
      <c r="C21" s="701">
        <v>1621258</v>
      </c>
      <c r="D21" s="701">
        <v>1614293</v>
      </c>
      <c r="E21" s="725">
        <v>99.57039533498062</v>
      </c>
      <c r="F21" s="726">
        <v>1597038</v>
      </c>
    </row>
    <row r="22" spans="1:6" s="94" customFormat="1" ht="12.75">
      <c r="A22" s="727">
        <v>1499</v>
      </c>
      <c r="B22" s="728" t="s">
        <v>1580</v>
      </c>
      <c r="C22" s="701">
        <v>504557</v>
      </c>
      <c r="D22" s="701">
        <v>350962</v>
      </c>
      <c r="E22" s="725">
        <v>69.55844433830073</v>
      </c>
      <c r="F22" s="726">
        <v>19419</v>
      </c>
    </row>
    <row r="23" spans="1:6" s="94" customFormat="1" ht="30" customHeight="1">
      <c r="A23" s="531" t="s">
        <v>578</v>
      </c>
      <c r="B23" s="729" t="s">
        <v>579</v>
      </c>
      <c r="C23" s="277">
        <v>70108519</v>
      </c>
      <c r="D23" s="277">
        <v>50605141</v>
      </c>
      <c r="E23" s="160">
        <v>72.18115818421438</v>
      </c>
      <c r="F23" s="346">
        <v>5307185</v>
      </c>
    </row>
    <row r="24" spans="1:6" s="94" customFormat="1" ht="12.75">
      <c r="A24" s="723">
        <v>1564</v>
      </c>
      <c r="B24" s="724" t="s">
        <v>580</v>
      </c>
      <c r="C24" s="701">
        <v>245700</v>
      </c>
      <c r="D24" s="701">
        <v>205131</v>
      </c>
      <c r="E24" s="725">
        <v>83.48840048840049</v>
      </c>
      <c r="F24" s="726">
        <v>25249</v>
      </c>
    </row>
    <row r="25" spans="1:6" s="94" customFormat="1" ht="12.75">
      <c r="A25" s="723">
        <v>1565</v>
      </c>
      <c r="B25" s="432" t="s">
        <v>581</v>
      </c>
      <c r="C25" s="701">
        <v>83685</v>
      </c>
      <c r="D25" s="701">
        <v>55923</v>
      </c>
      <c r="E25" s="725">
        <v>66.82559598494355</v>
      </c>
      <c r="F25" s="726">
        <v>9871</v>
      </c>
    </row>
    <row r="26" spans="1:6" s="94" customFormat="1" ht="21" customHeight="1">
      <c r="A26" s="722">
        <v>1600</v>
      </c>
      <c r="B26" s="147" t="s">
        <v>582</v>
      </c>
      <c r="C26" s="277">
        <v>3485284</v>
      </c>
      <c r="D26" s="277">
        <v>2156734</v>
      </c>
      <c r="E26" s="160">
        <v>61.88115516554748</v>
      </c>
      <c r="F26" s="346">
        <v>296589</v>
      </c>
    </row>
    <row r="27" spans="1:6" s="94" customFormat="1" ht="15.75" customHeight="1">
      <c r="A27" s="98">
        <v>2000</v>
      </c>
      <c r="B27" s="98" t="s">
        <v>583</v>
      </c>
      <c r="C27" s="100">
        <v>9048711</v>
      </c>
      <c r="D27" s="100">
        <v>3907467</v>
      </c>
      <c r="E27" s="111">
        <v>43.182581474864214</v>
      </c>
      <c r="F27" s="100">
        <v>499741</v>
      </c>
    </row>
    <row r="28" spans="1:6" s="94" customFormat="1" ht="15.75" customHeight="1">
      <c r="A28" s="730" t="s">
        <v>584</v>
      </c>
      <c r="B28" s="731" t="s">
        <v>585</v>
      </c>
      <c r="C28" s="140">
        <v>8955302</v>
      </c>
      <c r="D28" s="140">
        <v>3848540</v>
      </c>
      <c r="E28" s="160">
        <v>42.97498844818411</v>
      </c>
      <c r="F28" s="140">
        <v>495469</v>
      </c>
    </row>
    <row r="29" spans="1:6" s="94" customFormat="1" ht="18" customHeight="1">
      <c r="A29" s="699" t="s">
        <v>586</v>
      </c>
      <c r="B29" s="732" t="s">
        <v>587</v>
      </c>
      <c r="C29" s="701">
        <v>5535702</v>
      </c>
      <c r="D29" s="701">
        <v>1457949</v>
      </c>
      <c r="E29" s="725">
        <v>26.337201677402433</v>
      </c>
      <c r="F29" s="726">
        <v>473160</v>
      </c>
    </row>
    <row r="30" spans="1:6" s="94" customFormat="1" ht="25.5">
      <c r="A30" s="733">
        <v>2140</v>
      </c>
      <c r="B30" s="734" t="s">
        <v>588</v>
      </c>
      <c r="C30" s="701">
        <v>3334462</v>
      </c>
      <c r="D30" s="701">
        <v>2333690</v>
      </c>
      <c r="E30" s="725">
        <v>69.98700240098702</v>
      </c>
      <c r="F30" s="726">
        <v>19003</v>
      </c>
    </row>
    <row r="31" spans="1:6" s="94" customFormat="1" ht="18.75" customHeight="1">
      <c r="A31" s="735" t="s">
        <v>589</v>
      </c>
      <c r="B31" s="736" t="s">
        <v>590</v>
      </c>
      <c r="C31" s="701">
        <v>85138</v>
      </c>
      <c r="D31" s="701">
        <v>56901</v>
      </c>
      <c r="E31" s="725">
        <v>66.833846226127</v>
      </c>
      <c r="F31" s="726">
        <v>3306</v>
      </c>
    </row>
    <row r="32" spans="1:6" s="94" customFormat="1" ht="18.75" customHeight="1">
      <c r="A32" s="730" t="s">
        <v>591</v>
      </c>
      <c r="B32" s="731" t="s">
        <v>592</v>
      </c>
      <c r="C32" s="277">
        <v>69985</v>
      </c>
      <c r="D32" s="277">
        <v>48683</v>
      </c>
      <c r="E32" s="160">
        <v>69.56204901050225</v>
      </c>
      <c r="F32" s="346">
        <v>1804</v>
      </c>
    </row>
    <row r="33" spans="1:6" s="94" customFormat="1" ht="17.25" customHeight="1">
      <c r="A33" s="730" t="s">
        <v>593</v>
      </c>
      <c r="B33" s="731" t="s">
        <v>594</v>
      </c>
      <c r="C33" s="277">
        <v>23424</v>
      </c>
      <c r="D33" s="277">
        <v>10244</v>
      </c>
      <c r="E33" s="160">
        <v>43.73292349726776</v>
      </c>
      <c r="F33" s="346">
        <v>2468</v>
      </c>
    </row>
    <row r="34" spans="1:6" s="94" customFormat="1" ht="19.5" customHeight="1">
      <c r="A34" s="98">
        <v>3000</v>
      </c>
      <c r="B34" s="98" t="s">
        <v>1486</v>
      </c>
      <c r="C34" s="100">
        <v>163133416</v>
      </c>
      <c r="D34" s="100">
        <v>119660016</v>
      </c>
      <c r="E34" s="111">
        <v>73.35101473017643</v>
      </c>
      <c r="F34" s="100">
        <v>11004944</v>
      </c>
    </row>
    <row r="35" spans="1:6" s="94" customFormat="1" ht="18" customHeight="1">
      <c r="A35" s="722">
        <v>3100</v>
      </c>
      <c r="B35" s="137" t="s">
        <v>595</v>
      </c>
      <c r="C35" s="277">
        <v>851143</v>
      </c>
      <c r="D35" s="277">
        <v>666835</v>
      </c>
      <c r="E35" s="160">
        <v>78.34582437968707</v>
      </c>
      <c r="F35" s="346">
        <v>37921</v>
      </c>
    </row>
    <row r="36" spans="1:6" s="94" customFormat="1" ht="20.25" customHeight="1">
      <c r="A36" s="722">
        <v>3300</v>
      </c>
      <c r="B36" s="137" t="s">
        <v>596</v>
      </c>
      <c r="C36" s="277">
        <v>35633590</v>
      </c>
      <c r="D36" s="277">
        <v>26961600</v>
      </c>
      <c r="E36" s="160">
        <v>75.6634400294778</v>
      </c>
      <c r="F36" s="346">
        <v>2952431</v>
      </c>
    </row>
    <row r="37" spans="1:6" s="94" customFormat="1" ht="18.75" customHeight="1">
      <c r="A37" s="722">
        <v>3400</v>
      </c>
      <c r="B37" s="137" t="s">
        <v>597</v>
      </c>
      <c r="C37" s="277">
        <v>38878718</v>
      </c>
      <c r="D37" s="277">
        <v>27093176</v>
      </c>
      <c r="E37" s="160">
        <v>69.68639243711688</v>
      </c>
      <c r="F37" s="346">
        <v>2917663</v>
      </c>
    </row>
    <row r="38" spans="1:6" s="94" customFormat="1" ht="21" customHeight="1">
      <c r="A38" s="722">
        <v>3500</v>
      </c>
      <c r="B38" s="137" t="s">
        <v>598</v>
      </c>
      <c r="C38" s="277">
        <v>20534849</v>
      </c>
      <c r="D38" s="277">
        <v>14269542</v>
      </c>
      <c r="E38" s="160">
        <v>69.48939337221326</v>
      </c>
      <c r="F38" s="346">
        <v>1519536</v>
      </c>
    </row>
    <row r="39" spans="1:6" s="94" customFormat="1" ht="12.75">
      <c r="A39" s="699" t="s">
        <v>599</v>
      </c>
      <c r="B39" s="737" t="s">
        <v>1588</v>
      </c>
      <c r="C39" s="701">
        <v>26724</v>
      </c>
      <c r="D39" s="701">
        <v>11287</v>
      </c>
      <c r="E39" s="725">
        <v>42.23544379583895</v>
      </c>
      <c r="F39" s="726">
        <v>-7716</v>
      </c>
    </row>
    <row r="40" spans="1:6" s="94" customFormat="1" ht="12.75">
      <c r="A40" s="699" t="s">
        <v>600</v>
      </c>
      <c r="B40" s="738" t="s">
        <v>601</v>
      </c>
      <c r="C40" s="701">
        <v>1038177</v>
      </c>
      <c r="D40" s="701">
        <v>486940</v>
      </c>
      <c r="E40" s="725">
        <v>46.90337004191</v>
      </c>
      <c r="F40" s="726">
        <v>30097</v>
      </c>
    </row>
    <row r="41" spans="1:6" s="94" customFormat="1" ht="12.75">
      <c r="A41" s="699" t="s">
        <v>602</v>
      </c>
      <c r="B41" s="738" t="s">
        <v>603</v>
      </c>
      <c r="C41" s="701">
        <v>2610334</v>
      </c>
      <c r="D41" s="701">
        <v>1911808</v>
      </c>
      <c r="E41" s="725">
        <v>73.23997618695539</v>
      </c>
      <c r="F41" s="726">
        <v>265314</v>
      </c>
    </row>
    <row r="42" spans="1:6" s="94" customFormat="1" ht="18.75" customHeight="1">
      <c r="A42" s="722">
        <v>3600</v>
      </c>
      <c r="B42" s="137" t="s">
        <v>604</v>
      </c>
      <c r="C42" s="277">
        <v>138117</v>
      </c>
      <c r="D42" s="277">
        <v>124099</v>
      </c>
      <c r="E42" s="160">
        <v>89.85063388286743</v>
      </c>
      <c r="F42" s="346">
        <v>9801</v>
      </c>
    </row>
    <row r="43" spans="1:6" s="94" customFormat="1" ht="18.75" customHeight="1">
      <c r="A43" s="722">
        <v>3800</v>
      </c>
      <c r="B43" s="517" t="s">
        <v>605</v>
      </c>
      <c r="C43" s="277">
        <v>67082131</v>
      </c>
      <c r="D43" s="277">
        <v>50539484</v>
      </c>
      <c r="E43" s="160">
        <v>75.33971155448236</v>
      </c>
      <c r="F43" s="346">
        <v>3567337</v>
      </c>
    </row>
    <row r="44" spans="1:6" s="94" customFormat="1" ht="38.25">
      <c r="A44" s="723">
        <v>3860</v>
      </c>
      <c r="B44" s="734" t="s">
        <v>606</v>
      </c>
      <c r="C44" s="701">
        <v>287072</v>
      </c>
      <c r="D44" s="701">
        <v>224849</v>
      </c>
      <c r="E44" s="725">
        <v>78.32494983836807</v>
      </c>
      <c r="F44" s="739">
        <v>30749</v>
      </c>
    </row>
    <row r="45" spans="1:6" s="94" customFormat="1" ht="21" customHeight="1">
      <c r="A45" s="531">
        <v>3900</v>
      </c>
      <c r="B45" s="740" t="s">
        <v>1493</v>
      </c>
      <c r="C45" s="277">
        <v>14868</v>
      </c>
      <c r="D45" s="277">
        <v>5280</v>
      </c>
      <c r="E45" s="160">
        <v>35.512510088781276</v>
      </c>
      <c r="F45" s="346">
        <v>255</v>
      </c>
    </row>
    <row r="46" spans="1:6" s="94" customFormat="1" ht="12.75">
      <c r="A46" s="723">
        <v>3910</v>
      </c>
      <c r="B46" s="734" t="s">
        <v>607</v>
      </c>
      <c r="C46" s="701">
        <v>2610</v>
      </c>
      <c r="D46" s="701">
        <v>2610</v>
      </c>
      <c r="E46" s="725">
        <v>100</v>
      </c>
      <c r="F46" s="726">
        <v>250</v>
      </c>
    </row>
    <row r="47" spans="1:6" s="94" customFormat="1" ht="18.75" customHeight="1">
      <c r="A47" s="723"/>
      <c r="B47" s="741" t="s">
        <v>1250</v>
      </c>
      <c r="C47" s="100">
        <v>88248870</v>
      </c>
      <c r="D47" s="100">
        <v>47808804</v>
      </c>
      <c r="E47" s="111">
        <v>54.174975838217534</v>
      </c>
      <c r="F47" s="100">
        <v>8031993</v>
      </c>
    </row>
    <row r="48" spans="1:6" s="94" customFormat="1" ht="18.75" customHeight="1">
      <c r="A48" s="142" t="s">
        <v>608</v>
      </c>
      <c r="B48" s="142" t="s">
        <v>1517</v>
      </c>
      <c r="C48" s="690">
        <v>47349935</v>
      </c>
      <c r="D48" s="690">
        <v>29191039</v>
      </c>
      <c r="E48" s="111">
        <v>61.649586213793114</v>
      </c>
      <c r="F48" s="347">
        <v>5694032</v>
      </c>
    </row>
    <row r="49" spans="1:6" s="94" customFormat="1" ht="25.5">
      <c r="A49" s="531">
        <v>4800</v>
      </c>
      <c r="B49" s="729" t="s">
        <v>609</v>
      </c>
      <c r="C49" s="277">
        <v>0</v>
      </c>
      <c r="D49" s="277">
        <v>24485</v>
      </c>
      <c r="E49" s="160">
        <v>0</v>
      </c>
      <c r="F49" s="346">
        <v>3136</v>
      </c>
    </row>
    <row r="50" spans="1:6" s="94" customFormat="1" ht="38.25">
      <c r="A50" s="723">
        <v>4860</v>
      </c>
      <c r="B50" s="734" t="s">
        <v>1223</v>
      </c>
      <c r="C50" s="701">
        <v>0</v>
      </c>
      <c r="D50" s="701">
        <v>0</v>
      </c>
      <c r="E50" s="725">
        <v>0</v>
      </c>
      <c r="F50" s="739">
        <v>0</v>
      </c>
    </row>
    <row r="51" spans="1:6" s="444" customFormat="1" ht="18.75" customHeight="1">
      <c r="A51" s="98">
        <v>6000</v>
      </c>
      <c r="B51" s="142" t="s">
        <v>1224</v>
      </c>
      <c r="C51" s="690">
        <v>1400614</v>
      </c>
      <c r="D51" s="690">
        <v>363150</v>
      </c>
      <c r="E51" s="111">
        <v>25.927914471795944</v>
      </c>
      <c r="F51" s="347">
        <v>24790</v>
      </c>
    </row>
    <row r="52" spans="1:6" s="444" customFormat="1" ht="19.5" customHeight="1">
      <c r="A52" s="98">
        <v>7000</v>
      </c>
      <c r="B52" s="142" t="s">
        <v>1518</v>
      </c>
      <c r="C52" s="690">
        <v>39498321</v>
      </c>
      <c r="D52" s="690">
        <v>18254615</v>
      </c>
      <c r="E52" s="111">
        <v>46.216179670016864</v>
      </c>
      <c r="F52" s="347">
        <v>2313171</v>
      </c>
    </row>
    <row r="53" spans="1:6" s="94" customFormat="1" ht="12.75">
      <c r="A53" s="722">
        <v>7800</v>
      </c>
      <c r="B53" s="147" t="s">
        <v>1225</v>
      </c>
      <c r="C53" s="277">
        <v>12576</v>
      </c>
      <c r="D53" s="277">
        <v>4019</v>
      </c>
      <c r="E53" s="160">
        <v>31.957697201017808</v>
      </c>
      <c r="F53" s="346">
        <v>551</v>
      </c>
    </row>
    <row r="54" spans="1:6" s="94" customFormat="1" ht="25.5">
      <c r="A54" s="723">
        <v>7860</v>
      </c>
      <c r="B54" s="734" t="s">
        <v>1226</v>
      </c>
      <c r="C54" s="701">
        <v>0</v>
      </c>
      <c r="D54" s="701">
        <v>0</v>
      </c>
      <c r="E54" s="725">
        <v>0</v>
      </c>
      <c r="F54" s="726">
        <v>0</v>
      </c>
    </row>
    <row r="55" spans="1:6" s="94" customFormat="1" ht="21" customHeight="1">
      <c r="A55" s="721" t="s">
        <v>1227</v>
      </c>
      <c r="B55" s="105" t="s">
        <v>1251</v>
      </c>
      <c r="C55" s="100">
        <v>-280465</v>
      </c>
      <c r="D55" s="100">
        <v>-395799</v>
      </c>
      <c r="E55" s="111">
        <v>141.12242169254628</v>
      </c>
      <c r="F55" s="347">
        <v>-6635</v>
      </c>
    </row>
    <row r="56" spans="1:6" s="94" customFormat="1" ht="18" customHeight="1">
      <c r="A56" s="722">
        <v>8100</v>
      </c>
      <c r="B56" s="147" t="s">
        <v>1228</v>
      </c>
      <c r="C56" s="277">
        <v>25394</v>
      </c>
      <c r="D56" s="277">
        <v>344038</v>
      </c>
      <c r="E56" s="160">
        <v>1354.8003465385523</v>
      </c>
      <c r="F56" s="346">
        <v>2140</v>
      </c>
    </row>
    <row r="57" spans="1:6" s="94" customFormat="1" ht="12.75">
      <c r="A57" s="742">
        <v>8111</v>
      </c>
      <c r="B57" s="743" t="s">
        <v>1229</v>
      </c>
      <c r="C57" s="701">
        <v>12000</v>
      </c>
      <c r="D57" s="701">
        <v>5090</v>
      </c>
      <c r="E57" s="160">
        <v>0</v>
      </c>
      <c r="F57" s="346">
        <v>0</v>
      </c>
    </row>
    <row r="58" spans="1:6" s="94" customFormat="1" ht="12.75">
      <c r="A58" s="742">
        <v>8112</v>
      </c>
      <c r="B58" s="743" t="s">
        <v>1230</v>
      </c>
      <c r="C58" s="701">
        <v>1400</v>
      </c>
      <c r="D58" s="701">
        <v>276782</v>
      </c>
      <c r="E58" s="160">
        <v>19770.14285714286</v>
      </c>
      <c r="F58" s="346">
        <v>1400</v>
      </c>
    </row>
    <row r="59" spans="1:6" s="94" customFormat="1" ht="18.75" customHeight="1">
      <c r="A59" s="722">
        <v>8200</v>
      </c>
      <c r="B59" s="147" t="s">
        <v>1231</v>
      </c>
      <c r="C59" s="277">
        <v>305859</v>
      </c>
      <c r="D59" s="277">
        <v>739837</v>
      </c>
      <c r="E59" s="160">
        <v>241.88825569952166</v>
      </c>
      <c r="F59" s="346">
        <v>8775</v>
      </c>
    </row>
    <row r="60" spans="1:6" s="94" customFormat="1" ht="12.75">
      <c r="A60" s="727">
        <v>8211</v>
      </c>
      <c r="B60" s="743" t="s">
        <v>1232</v>
      </c>
      <c r="C60" s="701">
        <v>12000</v>
      </c>
      <c r="D60" s="701">
        <v>600</v>
      </c>
      <c r="E60" s="160">
        <v>0</v>
      </c>
      <c r="F60" s="346">
        <v>600</v>
      </c>
    </row>
    <row r="61" spans="1:6" s="94" customFormat="1" ht="12.75">
      <c r="A61" s="742">
        <v>8212</v>
      </c>
      <c r="B61" s="743" t="s">
        <v>1233</v>
      </c>
      <c r="C61" s="701">
        <v>235100</v>
      </c>
      <c r="D61" s="701">
        <v>699175</v>
      </c>
      <c r="E61" s="160">
        <v>297.39472564866014</v>
      </c>
      <c r="F61" s="346">
        <v>5000</v>
      </c>
    </row>
    <row r="62" spans="1:6" s="444" customFormat="1" ht="15" customHeight="1">
      <c r="A62" s="721" t="s">
        <v>1234</v>
      </c>
      <c r="B62" s="169" t="s">
        <v>1235</v>
      </c>
      <c r="C62" s="100">
        <v>717258088</v>
      </c>
      <c r="D62" s="100">
        <v>499675439</v>
      </c>
      <c r="E62" s="111">
        <v>69.66466427632672</v>
      </c>
      <c r="F62" s="100">
        <v>54739246</v>
      </c>
    </row>
    <row r="63" spans="1:6" s="94" customFormat="1" ht="15.75" customHeight="1">
      <c r="A63" s="721" t="s">
        <v>1236</v>
      </c>
      <c r="B63" s="169" t="s">
        <v>1237</v>
      </c>
      <c r="C63" s="100">
        <v>-38939235</v>
      </c>
      <c r="D63" s="100">
        <v>19581854</v>
      </c>
      <c r="E63" s="111">
        <v>-50.2882349897218</v>
      </c>
      <c r="F63" s="100">
        <v>-4642023</v>
      </c>
    </row>
    <row r="64" spans="1:6" s="94" customFormat="1" ht="18" customHeight="1">
      <c r="A64" s="721" t="s">
        <v>1238</v>
      </c>
      <c r="B64" s="516" t="s">
        <v>1239</v>
      </c>
      <c r="C64" s="100">
        <v>38939235</v>
      </c>
      <c r="D64" s="100">
        <v>-19581854</v>
      </c>
      <c r="E64" s="111">
        <v>-50.2882349897218</v>
      </c>
      <c r="F64" s="100">
        <v>4642023</v>
      </c>
    </row>
    <row r="65" spans="1:6" s="94" customFormat="1" ht="16.5" customHeight="1">
      <c r="A65" s="721" t="s">
        <v>1240</v>
      </c>
      <c r="B65" s="516" t="s">
        <v>1252</v>
      </c>
      <c r="C65" s="100">
        <v>39440851</v>
      </c>
      <c r="D65" s="100">
        <v>-19242221</v>
      </c>
      <c r="E65" s="111">
        <v>-48.7875401065763</v>
      </c>
      <c r="F65" s="100">
        <v>4802955</v>
      </c>
    </row>
    <row r="66" spans="1:6" s="94" customFormat="1" ht="18" customHeight="1">
      <c r="A66" s="721"/>
      <c r="B66" s="516" t="s">
        <v>1253</v>
      </c>
      <c r="C66" s="100">
        <v>4026996</v>
      </c>
      <c r="D66" s="100">
        <v>1345189</v>
      </c>
      <c r="E66" s="111">
        <v>33.40427951753615</v>
      </c>
      <c r="F66" s="100">
        <v>1252322</v>
      </c>
    </row>
    <row r="67" spans="1:6" s="94" customFormat="1" ht="12.75">
      <c r="A67" s="744" t="s">
        <v>376</v>
      </c>
      <c r="B67" s="729" t="s">
        <v>1241</v>
      </c>
      <c r="C67" s="637">
        <v>198893</v>
      </c>
      <c r="D67" s="637">
        <v>-193478</v>
      </c>
      <c r="E67" s="160">
        <v>-97.27743057825062</v>
      </c>
      <c r="F67" s="346">
        <v>43668</v>
      </c>
    </row>
    <row r="68" spans="1:6" s="94" customFormat="1" ht="19.5" customHeight="1">
      <c r="A68" s="744" t="s">
        <v>376</v>
      </c>
      <c r="B68" s="729" t="s">
        <v>1242</v>
      </c>
      <c r="C68" s="637">
        <v>3828103</v>
      </c>
      <c r="D68" s="637">
        <v>1538667</v>
      </c>
      <c r="E68" s="160">
        <v>40.19398119643071</v>
      </c>
      <c r="F68" s="346">
        <v>1208654</v>
      </c>
    </row>
    <row r="69" spans="1:6" s="94" customFormat="1" ht="15" customHeight="1">
      <c r="A69" s="721" t="s">
        <v>376</v>
      </c>
      <c r="B69" s="516" t="s">
        <v>1254</v>
      </c>
      <c r="C69" s="100">
        <v>26782930</v>
      </c>
      <c r="D69" s="100">
        <v>-14325448</v>
      </c>
      <c r="E69" s="111">
        <v>-53.48723235284564</v>
      </c>
      <c r="F69" s="100">
        <v>3791606</v>
      </c>
    </row>
    <row r="70" spans="1:6" s="94" customFormat="1" ht="17.25" customHeight="1">
      <c r="A70" s="512" t="s">
        <v>376</v>
      </c>
      <c r="B70" s="147" t="s">
        <v>1243</v>
      </c>
      <c r="C70" s="277">
        <v>31136304</v>
      </c>
      <c r="D70" s="277">
        <v>32442627</v>
      </c>
      <c r="E70" s="160">
        <v>104.19549796276397</v>
      </c>
      <c r="F70" s="346">
        <v>30000</v>
      </c>
    </row>
    <row r="71" spans="1:6" s="94" customFormat="1" ht="15" customHeight="1">
      <c r="A71" s="512" t="s">
        <v>376</v>
      </c>
      <c r="B71" s="147" t="s">
        <v>1244</v>
      </c>
      <c r="C71" s="277">
        <v>4353374</v>
      </c>
      <c r="D71" s="277">
        <v>46768075</v>
      </c>
      <c r="E71" s="160">
        <v>1074.2949032175964</v>
      </c>
      <c r="F71" s="346">
        <v>-3761606</v>
      </c>
    </row>
    <row r="72" spans="1:6" s="94" customFormat="1" ht="15" customHeight="1">
      <c r="A72" s="512" t="s">
        <v>376</v>
      </c>
      <c r="B72" s="516" t="s">
        <v>1245</v>
      </c>
      <c r="C72" s="277">
        <v>2243985</v>
      </c>
      <c r="D72" s="277">
        <v>8799557</v>
      </c>
      <c r="E72" s="111">
        <v>392.1397424670842</v>
      </c>
      <c r="F72" s="347">
        <v>393149</v>
      </c>
    </row>
    <row r="73" spans="1:6" s="94" customFormat="1" ht="18" customHeight="1">
      <c r="A73" s="512" t="s">
        <v>376</v>
      </c>
      <c r="B73" s="516" t="s">
        <v>1246</v>
      </c>
      <c r="C73" s="277">
        <v>6386940</v>
      </c>
      <c r="D73" s="277">
        <v>-15061519</v>
      </c>
      <c r="E73" s="111">
        <v>-235.81744935759534</v>
      </c>
      <c r="F73" s="347">
        <v>-634122</v>
      </c>
    </row>
    <row r="74" spans="1:6" s="94" customFormat="1" ht="18" customHeight="1">
      <c r="A74" s="721" t="s">
        <v>1247</v>
      </c>
      <c r="B74" s="516" t="s">
        <v>1248</v>
      </c>
      <c r="C74" s="690">
        <v>-501616</v>
      </c>
      <c r="D74" s="690">
        <v>-339633</v>
      </c>
      <c r="E74" s="111">
        <v>67.7077684922331</v>
      </c>
      <c r="F74" s="690">
        <v>-160932</v>
      </c>
    </row>
    <row r="75" spans="1:6" s="94" customFormat="1" ht="12.75">
      <c r="A75" s="1008"/>
      <c r="B75" s="1008"/>
      <c r="C75" s="1009"/>
      <c r="D75" s="1009"/>
      <c r="E75" s="254"/>
      <c r="F75" s="254"/>
    </row>
    <row r="76" spans="1:6" s="94" customFormat="1" ht="12.75">
      <c r="A76" s="642"/>
      <c r="B76" s="642"/>
      <c r="C76" s="642"/>
      <c r="D76" s="642"/>
      <c r="E76" s="642"/>
      <c r="F76" s="642"/>
    </row>
    <row r="77" spans="1:6" s="94" customFormat="1" ht="15.75">
      <c r="A77" s="663"/>
      <c r="B77" s="222"/>
      <c r="C77" s="264"/>
      <c r="D77" s="264"/>
      <c r="E77" s="264"/>
      <c r="F77" s="262"/>
    </row>
    <row r="78" spans="1:6" s="63" customFormat="1" ht="17.25" customHeight="1">
      <c r="A78" s="600" t="s">
        <v>1100</v>
      </c>
      <c r="B78" s="544"/>
      <c r="C78" s="544"/>
      <c r="D78" s="544"/>
      <c r="E78" s="280"/>
      <c r="F78" s="521"/>
    </row>
    <row r="79" spans="1:6" s="63" customFormat="1" ht="17.25" customHeight="1">
      <c r="A79" s="600" t="s">
        <v>1441</v>
      </c>
      <c r="B79" s="544"/>
      <c r="C79" s="544"/>
      <c r="D79" s="544"/>
      <c r="E79" s="601" t="s">
        <v>1442</v>
      </c>
      <c r="F79" s="521"/>
    </row>
    <row r="80" spans="1:2" s="94" customFormat="1" ht="12.75">
      <c r="A80" s="663"/>
      <c r="B80" s="281"/>
    </row>
    <row r="81" spans="1:2" s="94" customFormat="1" ht="12.75">
      <c r="A81" s="663"/>
      <c r="B81" s="281"/>
    </row>
    <row r="82" spans="1:2" s="94" customFormat="1" ht="12.75">
      <c r="A82" s="745" t="s">
        <v>370</v>
      </c>
      <c r="B82" s="281"/>
    </row>
    <row r="83" spans="1:2" s="94" customFormat="1" ht="12.75">
      <c r="A83" s="745" t="s">
        <v>1444</v>
      </c>
      <c r="B83" s="281"/>
    </row>
    <row r="84" spans="1:6" s="94" customFormat="1" ht="12.75">
      <c r="A84" s="663"/>
      <c r="B84" s="718"/>
      <c r="C84" s="663"/>
      <c r="D84" s="663"/>
      <c r="E84" s="663"/>
      <c r="F84" s="663"/>
    </row>
    <row r="85" spans="1:6" s="94" customFormat="1" ht="12.75">
      <c r="A85" s="663"/>
      <c r="B85" s="718"/>
      <c r="C85" s="663"/>
      <c r="D85" s="663"/>
      <c r="E85" s="663"/>
      <c r="F85" s="663"/>
    </row>
    <row r="86" spans="1:6" s="94" customFormat="1" ht="12.75">
      <c r="A86" s="663"/>
      <c r="B86" s="718"/>
      <c r="C86" s="663"/>
      <c r="D86" s="663"/>
      <c r="E86" s="663"/>
      <c r="F86" s="663"/>
    </row>
    <row r="87" spans="1:6" s="94" customFormat="1" ht="12.75">
      <c r="A87" s="663"/>
      <c r="B87" s="718"/>
      <c r="C87" s="663"/>
      <c r="D87" s="663"/>
      <c r="E87" s="663"/>
      <c r="F87" s="663"/>
    </row>
    <row r="88" spans="1:6" s="94" customFormat="1" ht="12.75">
      <c r="A88" s="663"/>
      <c r="B88" s="718"/>
      <c r="C88" s="663"/>
      <c r="D88" s="663"/>
      <c r="E88" s="663"/>
      <c r="F88" s="663"/>
    </row>
    <row r="89" spans="1:6" s="94" customFormat="1" ht="12.75">
      <c r="A89" s="663"/>
      <c r="B89" s="718"/>
      <c r="C89" s="663"/>
      <c r="D89" s="663"/>
      <c r="E89" s="663"/>
      <c r="F89" s="663"/>
    </row>
    <row r="90" spans="1:6" s="94" customFormat="1" ht="12.75">
      <c r="A90" s="663"/>
      <c r="B90" s="718"/>
      <c r="C90" s="663"/>
      <c r="D90" s="663"/>
      <c r="E90" s="663"/>
      <c r="F90" s="663"/>
    </row>
    <row r="91" spans="1:6" s="94" customFormat="1" ht="12.75">
      <c r="A91" s="663"/>
      <c r="B91" s="746"/>
      <c r="C91" s="663"/>
      <c r="D91" s="663"/>
      <c r="E91" s="663"/>
      <c r="F91" s="663"/>
    </row>
    <row r="92" spans="1:6" s="94" customFormat="1" ht="12.75">
      <c r="A92" s="663"/>
      <c r="B92" s="718"/>
      <c r="C92" s="663"/>
      <c r="D92" s="663"/>
      <c r="E92" s="663"/>
      <c r="F92" s="663"/>
    </row>
    <row r="93" spans="1:6" s="94" customFormat="1" ht="12.75">
      <c r="A93" s="663"/>
      <c r="B93" s="718"/>
      <c r="C93" s="663"/>
      <c r="D93" s="663"/>
      <c r="E93" s="663"/>
      <c r="F93" s="663"/>
    </row>
    <row r="94" spans="1:6" s="94" customFormat="1" ht="12.75">
      <c r="A94" s="663"/>
      <c r="B94" s="718"/>
      <c r="C94" s="663"/>
      <c r="D94" s="663"/>
      <c r="E94" s="663"/>
      <c r="F94" s="663"/>
    </row>
    <row r="95" spans="1:6" s="94" customFormat="1" ht="12.75">
      <c r="A95" s="663"/>
      <c r="B95" s="718"/>
      <c r="C95" s="663"/>
      <c r="D95" s="663"/>
      <c r="E95" s="663"/>
      <c r="F95" s="663"/>
    </row>
    <row r="96" spans="1:6" s="94" customFormat="1" ht="12.75">
      <c r="A96" s="663"/>
      <c r="B96" s="718"/>
      <c r="C96" s="663"/>
      <c r="D96" s="663"/>
      <c r="E96" s="663"/>
      <c r="F96" s="663"/>
    </row>
    <row r="97" spans="1:6" s="94" customFormat="1" ht="12.75">
      <c r="A97" s="663"/>
      <c r="B97" s="718"/>
      <c r="C97" s="663"/>
      <c r="D97" s="663"/>
      <c r="E97" s="663"/>
      <c r="F97" s="663"/>
    </row>
    <row r="98" spans="1:6" s="94" customFormat="1" ht="12.75">
      <c r="A98" s="663"/>
      <c r="B98" s="746"/>
      <c r="C98" s="663"/>
      <c r="D98" s="663"/>
      <c r="E98" s="663"/>
      <c r="F98" s="663"/>
    </row>
    <row r="99" spans="1:6" s="94" customFormat="1" ht="12.75">
      <c r="A99" s="663"/>
      <c r="B99" s="718"/>
      <c r="C99" s="663"/>
      <c r="D99" s="663"/>
      <c r="E99" s="663"/>
      <c r="F99" s="663"/>
    </row>
    <row r="100" spans="1:6" s="94" customFormat="1" ht="12.75">
      <c r="A100" s="663"/>
      <c r="B100" s="718"/>
      <c r="C100" s="663"/>
      <c r="D100" s="663"/>
      <c r="E100" s="663"/>
      <c r="F100" s="663"/>
    </row>
    <row r="101" spans="1:6" s="94" customFormat="1" ht="12.75">
      <c r="A101" s="663"/>
      <c r="B101" s="718"/>
      <c r="C101" s="663"/>
      <c r="D101" s="663"/>
      <c r="E101" s="663"/>
      <c r="F101" s="663"/>
    </row>
    <row r="102" spans="1:6" s="94" customFormat="1" ht="12.75">
      <c r="A102" s="663"/>
      <c r="B102" s="746"/>
      <c r="C102" s="663"/>
      <c r="D102" s="663"/>
      <c r="E102" s="663"/>
      <c r="F102" s="663"/>
    </row>
    <row r="103" spans="1:6" s="94" customFormat="1" ht="12.75">
      <c r="A103" s="663"/>
      <c r="B103" s="718"/>
      <c r="C103" s="663"/>
      <c r="D103" s="663"/>
      <c r="E103" s="663"/>
      <c r="F103" s="663"/>
    </row>
    <row r="104" spans="1:6" s="94" customFormat="1" ht="12.75">
      <c r="A104" s="663"/>
      <c r="B104" s="718"/>
      <c r="C104" s="663"/>
      <c r="D104" s="663"/>
      <c r="E104" s="663"/>
      <c r="F104" s="663"/>
    </row>
    <row r="105" spans="1:6" s="94" customFormat="1" ht="12.75">
      <c r="A105" s="663"/>
      <c r="B105" s="718"/>
      <c r="C105" s="663"/>
      <c r="D105" s="663"/>
      <c r="E105" s="663"/>
      <c r="F105" s="663"/>
    </row>
    <row r="106" spans="1:6" s="94" customFormat="1" ht="12.75">
      <c r="A106" s="663"/>
      <c r="B106" s="718"/>
      <c r="C106" s="663"/>
      <c r="D106" s="663"/>
      <c r="E106" s="663"/>
      <c r="F106" s="663"/>
    </row>
    <row r="107" spans="1:6" s="94" customFormat="1" ht="12.75">
      <c r="A107" s="663"/>
      <c r="B107" s="718"/>
      <c r="C107" s="663"/>
      <c r="D107" s="663"/>
      <c r="E107" s="663"/>
      <c r="F107" s="663"/>
    </row>
    <row r="108" spans="1:6" s="94" customFormat="1" ht="12.75">
      <c r="A108" s="663"/>
      <c r="B108" s="718"/>
      <c r="C108" s="663"/>
      <c r="D108" s="663"/>
      <c r="E108" s="663"/>
      <c r="F108" s="663"/>
    </row>
    <row r="109" spans="1:6" s="94" customFormat="1" ht="12.75">
      <c r="A109" s="663"/>
      <c r="B109" s="746"/>
      <c r="C109" s="663"/>
      <c r="D109" s="663"/>
      <c r="E109" s="663"/>
      <c r="F109" s="663"/>
    </row>
    <row r="110" spans="1:6" s="94" customFormat="1" ht="12.75">
      <c r="A110" s="663"/>
      <c r="B110" s="718"/>
      <c r="C110" s="663"/>
      <c r="D110" s="663"/>
      <c r="E110" s="663"/>
      <c r="F110" s="663"/>
    </row>
    <row r="111" spans="1:6" s="94" customFormat="1" ht="12.75">
      <c r="A111" s="663"/>
      <c r="B111" s="718"/>
      <c r="C111" s="663"/>
      <c r="D111" s="663"/>
      <c r="E111" s="663"/>
      <c r="F111" s="663"/>
    </row>
    <row r="112" spans="1:6" s="94" customFormat="1" ht="12.75">
      <c r="A112" s="663"/>
      <c r="B112" s="718"/>
      <c r="C112" s="663"/>
      <c r="D112" s="663"/>
      <c r="E112" s="663"/>
      <c r="F112" s="663"/>
    </row>
    <row r="113" spans="1:6" s="94" customFormat="1" ht="12.75">
      <c r="A113" s="663"/>
      <c r="B113" s="718"/>
      <c r="C113" s="663"/>
      <c r="D113" s="663"/>
      <c r="E113" s="663"/>
      <c r="F113" s="663"/>
    </row>
    <row r="114" spans="1:6" s="94" customFormat="1" ht="12.75">
      <c r="A114" s="663"/>
      <c r="B114" s="718"/>
      <c r="C114" s="663"/>
      <c r="D114" s="663"/>
      <c r="E114" s="663"/>
      <c r="F114" s="663"/>
    </row>
    <row r="115" spans="1:6" s="94" customFormat="1" ht="12.75">
      <c r="A115" s="663"/>
      <c r="B115" s="718"/>
      <c r="C115" s="663"/>
      <c r="D115" s="663"/>
      <c r="E115" s="663"/>
      <c r="F115" s="663"/>
    </row>
    <row r="116" spans="1:6" s="94" customFormat="1" ht="12.75">
      <c r="A116" s="663"/>
      <c r="B116" s="746"/>
      <c r="C116" s="663"/>
      <c r="D116" s="663"/>
      <c r="E116" s="663"/>
      <c r="F116" s="663"/>
    </row>
    <row r="117" spans="1:6" s="94" customFormat="1" ht="12.75">
      <c r="A117" s="663"/>
      <c r="B117" s="718"/>
      <c r="C117" s="663"/>
      <c r="D117" s="663"/>
      <c r="E117" s="663"/>
      <c r="F117" s="663"/>
    </row>
    <row r="118" spans="1:6" s="94" customFormat="1" ht="12.75">
      <c r="A118" s="663"/>
      <c r="B118" s="746"/>
      <c r="C118" s="663"/>
      <c r="D118" s="663"/>
      <c r="E118" s="663"/>
      <c r="F118" s="663"/>
    </row>
    <row r="119" spans="1:6" s="94" customFormat="1" ht="12.75">
      <c r="A119" s="663"/>
      <c r="B119" s="718"/>
      <c r="C119" s="663"/>
      <c r="D119" s="663"/>
      <c r="E119" s="663"/>
      <c r="F119" s="663"/>
    </row>
    <row r="120" spans="1:6" s="94" customFormat="1" ht="12.75">
      <c r="A120" s="663"/>
      <c r="B120" s="746"/>
      <c r="C120" s="663"/>
      <c r="D120" s="663"/>
      <c r="E120" s="663"/>
      <c r="F120" s="663"/>
    </row>
    <row r="121" spans="1:6" s="94" customFormat="1" ht="12.75">
      <c r="A121" s="663"/>
      <c r="B121" s="718"/>
      <c r="C121" s="663"/>
      <c r="D121" s="663"/>
      <c r="E121" s="663"/>
      <c r="F121" s="663"/>
    </row>
    <row r="122" spans="1:6" s="94" customFormat="1" ht="12.75">
      <c r="A122" s="663"/>
      <c r="B122" s="746"/>
      <c r="C122" s="663"/>
      <c r="D122" s="663"/>
      <c r="E122" s="663"/>
      <c r="F122" s="663"/>
    </row>
    <row r="123" spans="1:6" s="94" customFormat="1" ht="12.75">
      <c r="A123" s="663"/>
      <c r="B123" s="718"/>
      <c r="C123" s="663"/>
      <c r="D123" s="663"/>
      <c r="E123" s="663"/>
      <c r="F123" s="663"/>
    </row>
    <row r="124" spans="1:6" s="94" customFormat="1" ht="12.75">
      <c r="A124" s="663"/>
      <c r="B124" s="746"/>
      <c r="C124" s="663"/>
      <c r="D124" s="663"/>
      <c r="E124" s="663"/>
      <c r="F124" s="663"/>
    </row>
    <row r="125" spans="1:6" s="94" customFormat="1" ht="12.75">
      <c r="A125" s="663"/>
      <c r="B125" s="718"/>
      <c r="C125" s="663"/>
      <c r="D125" s="663"/>
      <c r="E125" s="663"/>
      <c r="F125" s="663"/>
    </row>
    <row r="126" spans="1:6" s="94" customFormat="1" ht="12.75">
      <c r="A126" s="663"/>
      <c r="B126" s="746"/>
      <c r="C126" s="663"/>
      <c r="D126" s="663"/>
      <c r="E126" s="663"/>
      <c r="F126" s="663"/>
    </row>
    <row r="127" spans="1:6" s="94" customFormat="1" ht="12.75">
      <c r="A127" s="663"/>
      <c r="B127" s="718"/>
      <c r="C127" s="663"/>
      <c r="D127" s="663"/>
      <c r="E127" s="663"/>
      <c r="F127" s="663"/>
    </row>
    <row r="128" spans="1:6" s="94" customFormat="1" ht="12.75">
      <c r="A128" s="663"/>
      <c r="B128" s="746"/>
      <c r="C128" s="663"/>
      <c r="D128" s="663"/>
      <c r="E128" s="663"/>
      <c r="F128" s="663"/>
    </row>
    <row r="129" spans="1:6" s="94" customFormat="1" ht="12.75">
      <c r="A129" s="663"/>
      <c r="B129" s="718"/>
      <c r="C129" s="663"/>
      <c r="D129" s="663"/>
      <c r="E129" s="663"/>
      <c r="F129" s="663"/>
    </row>
    <row r="130" spans="1:6" s="94" customFormat="1" ht="12.75">
      <c r="A130" s="663"/>
      <c r="B130" s="718"/>
      <c r="C130" s="663"/>
      <c r="D130" s="663"/>
      <c r="E130" s="663"/>
      <c r="F130" s="663"/>
    </row>
    <row r="131" spans="1:6" s="94" customFormat="1" ht="12.75">
      <c r="A131" s="663"/>
      <c r="B131" s="718"/>
      <c r="C131" s="663"/>
      <c r="D131" s="663"/>
      <c r="E131" s="663"/>
      <c r="F131" s="663"/>
    </row>
    <row r="132" spans="1:6" s="94" customFormat="1" ht="12.75">
      <c r="A132" s="663"/>
      <c r="B132" s="718"/>
      <c r="C132" s="663"/>
      <c r="D132" s="663"/>
      <c r="E132" s="663"/>
      <c r="F132" s="663"/>
    </row>
    <row r="133" spans="1:6" s="94" customFormat="1" ht="12.75">
      <c r="A133" s="663"/>
      <c r="B133" s="718"/>
      <c r="C133" s="663"/>
      <c r="D133" s="663"/>
      <c r="E133" s="663"/>
      <c r="F133" s="663"/>
    </row>
    <row r="134" spans="1:6" s="94" customFormat="1" ht="12.75">
      <c r="A134" s="663"/>
      <c r="B134" s="746"/>
      <c r="C134" s="663"/>
      <c r="D134" s="663"/>
      <c r="E134" s="663"/>
      <c r="F134" s="663"/>
    </row>
    <row r="135" spans="1:6" s="94" customFormat="1" ht="12.75">
      <c r="A135" s="663"/>
      <c r="B135" s="718"/>
      <c r="C135" s="663"/>
      <c r="D135" s="663"/>
      <c r="E135" s="663"/>
      <c r="F135" s="663"/>
    </row>
    <row r="136" spans="1:6" s="94" customFormat="1" ht="12.75">
      <c r="A136" s="663"/>
      <c r="B136" s="718"/>
      <c r="C136" s="663"/>
      <c r="D136" s="663"/>
      <c r="E136" s="663"/>
      <c r="F136" s="663"/>
    </row>
    <row r="137" spans="1:6" s="94" customFormat="1" ht="12.75">
      <c r="A137" s="663"/>
      <c r="B137" s="718"/>
      <c r="C137" s="663"/>
      <c r="D137" s="663"/>
      <c r="E137" s="663"/>
      <c r="F137" s="663"/>
    </row>
    <row r="138" spans="1:6" s="94" customFormat="1" ht="12.75">
      <c r="A138" s="663"/>
      <c r="B138" s="718"/>
      <c r="C138" s="663"/>
      <c r="D138" s="663"/>
      <c r="E138" s="663"/>
      <c r="F138" s="663"/>
    </row>
    <row r="139" spans="1:6" s="94" customFormat="1" ht="12.75">
      <c r="A139" s="663"/>
      <c r="B139" s="718"/>
      <c r="C139" s="663"/>
      <c r="D139" s="663"/>
      <c r="E139" s="663"/>
      <c r="F139" s="663"/>
    </row>
    <row r="140" spans="1:6" s="94" customFormat="1" ht="12.75">
      <c r="A140" s="663"/>
      <c r="B140" s="718"/>
      <c r="C140" s="663"/>
      <c r="D140" s="663"/>
      <c r="E140" s="663"/>
      <c r="F140" s="663"/>
    </row>
    <row r="141" spans="1:6" s="94" customFormat="1" ht="12.75">
      <c r="A141" s="663"/>
      <c r="B141" s="718"/>
      <c r="C141" s="663"/>
      <c r="D141" s="663"/>
      <c r="E141" s="663"/>
      <c r="F141" s="663"/>
    </row>
    <row r="142" spans="1:6" s="94" customFormat="1" ht="12.75">
      <c r="A142" s="663"/>
      <c r="B142" s="718"/>
      <c r="C142" s="663"/>
      <c r="D142" s="663"/>
      <c r="E142" s="663"/>
      <c r="F142" s="663"/>
    </row>
    <row r="143" spans="1:6" s="94" customFormat="1" ht="12.75">
      <c r="A143" s="663"/>
      <c r="B143" s="718"/>
      <c r="C143" s="663"/>
      <c r="D143" s="663"/>
      <c r="E143" s="663"/>
      <c r="F143" s="663"/>
    </row>
    <row r="144" spans="1:6" s="94" customFormat="1" ht="12.75">
      <c r="A144" s="663"/>
      <c r="B144" s="718"/>
      <c r="C144" s="663"/>
      <c r="D144" s="663"/>
      <c r="E144" s="663"/>
      <c r="F144" s="663"/>
    </row>
    <row r="145" spans="1:6" s="94" customFormat="1" ht="12.75">
      <c r="A145" s="663"/>
      <c r="B145" s="718"/>
      <c r="C145" s="663"/>
      <c r="D145" s="663"/>
      <c r="E145" s="663"/>
      <c r="F145" s="663"/>
    </row>
    <row r="146" spans="1:6" s="94" customFormat="1" ht="12.75">
      <c r="A146" s="663"/>
      <c r="B146" s="718"/>
      <c r="C146" s="663"/>
      <c r="D146" s="663"/>
      <c r="E146" s="663"/>
      <c r="F146" s="663"/>
    </row>
    <row r="147" spans="1:6" s="94" customFormat="1" ht="12.75">
      <c r="A147" s="663"/>
      <c r="B147" s="718"/>
      <c r="C147" s="663"/>
      <c r="D147" s="663"/>
      <c r="E147" s="663"/>
      <c r="F147" s="663"/>
    </row>
    <row r="148" spans="1:6" s="94" customFormat="1" ht="12.75">
      <c r="A148" s="663"/>
      <c r="B148" s="718"/>
      <c r="C148" s="663"/>
      <c r="D148" s="663"/>
      <c r="E148" s="663"/>
      <c r="F148" s="663"/>
    </row>
    <row r="149" spans="1:6" s="94" customFormat="1" ht="12.75">
      <c r="A149" s="663"/>
      <c r="B149" s="718"/>
      <c r="C149" s="663"/>
      <c r="D149" s="663"/>
      <c r="E149" s="663"/>
      <c r="F149" s="663"/>
    </row>
    <row r="150" spans="1:6" s="94" customFormat="1" ht="12.75">
      <c r="A150" s="663"/>
      <c r="B150" s="718"/>
      <c r="C150" s="663"/>
      <c r="D150" s="663"/>
      <c r="E150" s="663"/>
      <c r="F150" s="663"/>
    </row>
    <row r="151" spans="1:6" s="94" customFormat="1" ht="12.75">
      <c r="A151" s="663"/>
      <c r="B151" s="718"/>
      <c r="C151" s="663"/>
      <c r="D151" s="663"/>
      <c r="E151" s="663"/>
      <c r="F151" s="663"/>
    </row>
    <row r="152" spans="1:6" s="94" customFormat="1" ht="12.75">
      <c r="A152" s="663"/>
      <c r="B152" s="718"/>
      <c r="C152" s="663"/>
      <c r="D152" s="663"/>
      <c r="E152" s="663"/>
      <c r="F152" s="663"/>
    </row>
    <row r="153" spans="1:6" s="94" customFormat="1" ht="12.75">
      <c r="A153" s="663"/>
      <c r="B153" s="718"/>
      <c r="C153" s="663"/>
      <c r="D153" s="663"/>
      <c r="E153" s="663"/>
      <c r="F153" s="663"/>
    </row>
    <row r="154" spans="1:6" s="94" customFormat="1" ht="12.75">
      <c r="A154" s="663"/>
      <c r="B154" s="718"/>
      <c r="C154" s="663"/>
      <c r="D154" s="663"/>
      <c r="E154" s="663"/>
      <c r="F154" s="663"/>
    </row>
    <row r="155" spans="1:6" s="94" customFormat="1" ht="12.75">
      <c r="A155" s="663"/>
      <c r="B155" s="718"/>
      <c r="C155" s="663"/>
      <c r="D155" s="663"/>
      <c r="E155" s="663"/>
      <c r="F155" s="663"/>
    </row>
    <row r="156" spans="1:6" s="94" customFormat="1" ht="12.75">
      <c r="A156" s="663"/>
      <c r="B156" s="718"/>
      <c r="C156" s="663"/>
      <c r="D156" s="663"/>
      <c r="E156" s="663"/>
      <c r="F156" s="663"/>
    </row>
    <row r="157" spans="1:6" s="94" customFormat="1" ht="12.75">
      <c r="A157" s="663"/>
      <c r="B157" s="718"/>
      <c r="C157" s="663"/>
      <c r="D157" s="663"/>
      <c r="E157" s="663"/>
      <c r="F157" s="663"/>
    </row>
    <row r="158" spans="1:6" s="94" customFormat="1" ht="12.75">
      <c r="A158" s="663"/>
      <c r="B158" s="718"/>
      <c r="C158" s="663"/>
      <c r="D158" s="663"/>
      <c r="E158" s="663"/>
      <c r="F158" s="663"/>
    </row>
    <row r="159" spans="1:6" s="94" customFormat="1" ht="12.75">
      <c r="A159" s="663"/>
      <c r="B159" s="718"/>
      <c r="C159" s="663"/>
      <c r="D159" s="663"/>
      <c r="E159" s="663"/>
      <c r="F159" s="663"/>
    </row>
  </sheetData>
  <mergeCells count="3">
    <mergeCell ref="A75:B75"/>
    <mergeCell ref="C75:D75"/>
    <mergeCell ref="A76:F76"/>
  </mergeCells>
  <printOptions horizontalCentered="1"/>
  <pageMargins left="0.9448818897637796" right="0" top="0.7874015748031497" bottom="0.5118110236220472" header="0.2362204724409449" footer="0.1968503937007874"/>
  <pageSetup firstPageNumber="40" useFirstPageNumber="1" fitToHeight="2" fitToWidth="1" horizontalDpi="600" verticalDpi="600" orientation="portrait" paperSize="9" scale="90" r:id="rId1"/>
  <headerFooter alignWithMargins="0">
    <oddFooter>&amp;C
&amp;R&amp;P
</oddFooter>
  </headerFooter>
  <rowBreaks count="1" manualBreakCount="1">
    <brk id="4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53" customWidth="1"/>
    <col min="2" max="2" width="47.140625" style="674" customWidth="1"/>
    <col min="3" max="3" width="11.00390625" style="674" customWidth="1"/>
    <col min="4" max="4" width="10.8515625" style="674" customWidth="1"/>
    <col min="5" max="5" width="11.7109375" style="778" customWidth="1"/>
    <col min="6" max="6" width="12.00390625" style="674" customWidth="1"/>
    <col min="7" max="16384" width="9.140625" style="674" customWidth="1"/>
  </cols>
  <sheetData>
    <row r="1" spans="1:6" s="285" customFormat="1" ht="12">
      <c r="A1" s="747"/>
      <c r="E1" s="748"/>
      <c r="F1" s="749" t="s">
        <v>1255</v>
      </c>
    </row>
    <row r="2" spans="1:6" s="285" customFormat="1" ht="17.25" customHeight="1">
      <c r="A2" s="1011" t="s">
        <v>1256</v>
      </c>
      <c r="B2" s="1011"/>
      <c r="C2" s="1011"/>
      <c r="D2" s="1011"/>
      <c r="E2" s="1011"/>
      <c r="F2" s="1011"/>
    </row>
    <row r="3" spans="1:5" ht="17.25" customHeight="1">
      <c r="A3" s="489"/>
      <c r="B3" s="750"/>
      <c r="C3" s="751"/>
      <c r="D3" s="751"/>
      <c r="E3" s="752"/>
    </row>
    <row r="4" spans="1:6" ht="17.25" customHeight="1">
      <c r="A4" s="1014" t="s">
        <v>1257</v>
      </c>
      <c r="B4" s="1014"/>
      <c r="C4" s="1014"/>
      <c r="D4" s="1014"/>
      <c r="E4" s="1014"/>
      <c r="F4" s="1014"/>
    </row>
    <row r="5" spans="1:6" s="280" customFormat="1" ht="12.75">
      <c r="A5" s="1015" t="s">
        <v>314</v>
      </c>
      <c r="B5" s="1015"/>
      <c r="C5" s="1015"/>
      <c r="D5" s="1015"/>
      <c r="E5" s="1015"/>
      <c r="F5" s="1015"/>
    </row>
    <row r="6" spans="1:6" s="280" customFormat="1" ht="12.75">
      <c r="A6" s="753"/>
      <c r="E6" s="754"/>
      <c r="F6" s="755" t="s">
        <v>1355</v>
      </c>
    </row>
    <row r="7" spans="1:6" s="280" customFormat="1" ht="45.75" customHeight="1">
      <c r="A7" s="730" t="s">
        <v>214</v>
      </c>
      <c r="B7" s="756" t="s">
        <v>1453</v>
      </c>
      <c r="C7" s="756" t="s">
        <v>315</v>
      </c>
      <c r="D7" s="756" t="s">
        <v>1359</v>
      </c>
      <c r="E7" s="757" t="s">
        <v>375</v>
      </c>
      <c r="F7" s="685" t="s">
        <v>1109</v>
      </c>
    </row>
    <row r="8" spans="1:6" s="280" customFormat="1" ht="12.75">
      <c r="A8" s="758" t="s">
        <v>1258</v>
      </c>
      <c r="B8" s="758" t="s">
        <v>1259</v>
      </c>
      <c r="C8" s="758" t="s">
        <v>1260</v>
      </c>
      <c r="D8" s="758" t="s">
        <v>1261</v>
      </c>
      <c r="E8" s="759" t="s">
        <v>1262</v>
      </c>
      <c r="F8" s="758" t="s">
        <v>1263</v>
      </c>
    </row>
    <row r="9" spans="1:6" s="280" customFormat="1" ht="12.75">
      <c r="A9" s="1012" t="s">
        <v>1264</v>
      </c>
      <c r="B9" s="1012"/>
      <c r="C9" s="690">
        <v>49299365</v>
      </c>
      <c r="D9" s="690">
        <v>47200733</v>
      </c>
      <c r="E9" s="691">
        <v>95.74308512898696</v>
      </c>
      <c r="F9" s="690">
        <v>10696987</v>
      </c>
    </row>
    <row r="10" spans="1:6" s="280" customFormat="1" ht="12.75">
      <c r="A10" s="760"/>
      <c r="B10" s="761" t="s">
        <v>1265</v>
      </c>
      <c r="C10" s="277">
        <v>14180037</v>
      </c>
      <c r="D10" s="277">
        <v>19202771</v>
      </c>
      <c r="E10" s="278">
        <v>135.42116286438463</v>
      </c>
      <c r="F10" s="277">
        <v>7495507</v>
      </c>
    </row>
    <row r="11" spans="1:6" s="280" customFormat="1" ht="12.75">
      <c r="A11" s="760"/>
      <c r="B11" s="475" t="s">
        <v>1266</v>
      </c>
      <c r="C11" s="277">
        <v>2801983</v>
      </c>
      <c r="D11" s="277">
        <v>2575621</v>
      </c>
      <c r="E11" s="278">
        <v>91.92136426238132</v>
      </c>
      <c r="F11" s="277">
        <v>299622</v>
      </c>
    </row>
    <row r="12" spans="1:6" s="280" customFormat="1" ht="12.75">
      <c r="A12" s="760"/>
      <c r="B12" s="475" t="s">
        <v>1291</v>
      </c>
      <c r="C12" s="277">
        <v>225321</v>
      </c>
      <c r="D12" s="277">
        <v>332056</v>
      </c>
      <c r="E12" s="278">
        <v>147.37019629772635</v>
      </c>
      <c r="F12" s="277">
        <v>7816</v>
      </c>
    </row>
    <row r="13" spans="1:6" s="280" customFormat="1" ht="30.75" customHeight="1">
      <c r="A13" s="760"/>
      <c r="B13" s="762" t="s">
        <v>1267</v>
      </c>
      <c r="C13" s="277">
        <v>21006</v>
      </c>
      <c r="D13" s="277">
        <v>76403</v>
      </c>
      <c r="E13" s="278">
        <v>363.7198895553651</v>
      </c>
      <c r="F13" s="277">
        <v>3916</v>
      </c>
    </row>
    <row r="14" spans="1:6" s="280" customFormat="1" ht="27">
      <c r="A14" s="760"/>
      <c r="B14" s="762" t="s">
        <v>1268</v>
      </c>
      <c r="C14" s="277">
        <v>10694</v>
      </c>
      <c r="D14" s="277">
        <v>7652</v>
      </c>
      <c r="E14" s="278">
        <v>71.55414250981859</v>
      </c>
      <c r="F14" s="277">
        <v>0</v>
      </c>
    </row>
    <row r="15" spans="1:6" s="280" customFormat="1" ht="36.75" customHeight="1">
      <c r="A15" s="760"/>
      <c r="B15" s="762" t="s">
        <v>1269</v>
      </c>
      <c r="C15" s="277">
        <v>23609902</v>
      </c>
      <c r="D15" s="277">
        <v>18168415</v>
      </c>
      <c r="E15" s="278">
        <v>76.95252186984935</v>
      </c>
      <c r="F15" s="277">
        <v>2010799</v>
      </c>
    </row>
    <row r="16" spans="1:6" s="280" customFormat="1" ht="46.5" customHeight="1">
      <c r="A16" s="763"/>
      <c r="B16" s="762" t="s">
        <v>1270</v>
      </c>
      <c r="C16" s="277">
        <v>7908603</v>
      </c>
      <c r="D16" s="277">
        <v>6425766</v>
      </c>
      <c r="E16" s="278">
        <v>81.25032954619165</v>
      </c>
      <c r="F16" s="277">
        <v>842078</v>
      </c>
    </row>
    <row r="17" spans="1:6" s="280" customFormat="1" ht="27">
      <c r="A17" s="763"/>
      <c r="B17" s="762" t="s">
        <v>1271</v>
      </c>
      <c r="C17" s="277">
        <v>486237</v>
      </c>
      <c r="D17" s="277">
        <v>304274</v>
      </c>
      <c r="E17" s="278">
        <v>62.57730283791649</v>
      </c>
      <c r="F17" s="277">
        <v>33005</v>
      </c>
    </row>
    <row r="18" spans="1:6" s="280" customFormat="1" ht="32.25" customHeight="1">
      <c r="A18" s="764"/>
      <c r="B18" s="762" t="s">
        <v>1272</v>
      </c>
      <c r="C18" s="277">
        <v>55582</v>
      </c>
      <c r="D18" s="277">
        <v>107775</v>
      </c>
      <c r="E18" s="278">
        <v>193.90270231369868</v>
      </c>
      <c r="F18" s="277">
        <v>4244</v>
      </c>
    </row>
    <row r="19" spans="1:6" s="280" customFormat="1" ht="16.5" customHeight="1">
      <c r="A19" s="1012" t="s">
        <v>1273</v>
      </c>
      <c r="B19" s="1012"/>
      <c r="C19" s="765">
        <v>49299365</v>
      </c>
      <c r="D19" s="765">
        <v>47200733</v>
      </c>
      <c r="E19" s="766">
        <v>95.74308512898696</v>
      </c>
      <c r="F19" s="765">
        <v>10696987</v>
      </c>
    </row>
    <row r="20" spans="1:6" s="280" customFormat="1" ht="12.75">
      <c r="A20" s="1012" t="s">
        <v>1274</v>
      </c>
      <c r="B20" s="1012"/>
      <c r="C20" s="690">
        <v>6164556</v>
      </c>
      <c r="D20" s="690">
        <v>7488468</v>
      </c>
      <c r="E20" s="691">
        <v>121.4761939059358</v>
      </c>
      <c r="F20" s="690">
        <v>3475919</v>
      </c>
    </row>
    <row r="21" spans="1:6" s="280" customFormat="1" ht="12.75">
      <c r="A21" s="763" t="s">
        <v>459</v>
      </c>
      <c r="B21" s="767" t="s">
        <v>1275</v>
      </c>
      <c r="C21" s="277">
        <v>5979727</v>
      </c>
      <c r="D21" s="277">
        <v>7313589</v>
      </c>
      <c r="E21" s="278">
        <v>122.30640295117152</v>
      </c>
      <c r="F21" s="277">
        <v>3474732</v>
      </c>
    </row>
    <row r="22" spans="1:6" s="280" customFormat="1" ht="12.75">
      <c r="A22" s="763" t="s">
        <v>1437</v>
      </c>
      <c r="B22" s="768" t="s">
        <v>1482</v>
      </c>
      <c r="C22" s="277">
        <v>159722</v>
      </c>
      <c r="D22" s="277">
        <v>99861</v>
      </c>
      <c r="E22" s="278">
        <v>62.52175655200911</v>
      </c>
      <c r="F22" s="277">
        <v>1176</v>
      </c>
    </row>
    <row r="23" spans="1:6" s="280" customFormat="1" ht="32.25" customHeight="1">
      <c r="A23" s="763" t="s">
        <v>513</v>
      </c>
      <c r="B23" s="769" t="s">
        <v>1276</v>
      </c>
      <c r="C23" s="277">
        <v>25107</v>
      </c>
      <c r="D23" s="277">
        <v>75018</v>
      </c>
      <c r="E23" s="278">
        <v>298.7931652527183</v>
      </c>
      <c r="F23" s="277">
        <v>11</v>
      </c>
    </row>
    <row r="24" spans="1:6" s="280" customFormat="1" ht="12.75">
      <c r="A24" s="1012" t="s">
        <v>1277</v>
      </c>
      <c r="B24" s="1012"/>
      <c r="C24" s="690">
        <v>1926796</v>
      </c>
      <c r="D24" s="690">
        <v>1503354</v>
      </c>
      <c r="E24" s="691">
        <v>78.02351676046659</v>
      </c>
      <c r="F24" s="690">
        <v>275498</v>
      </c>
    </row>
    <row r="25" spans="1:6" s="280" customFormat="1" ht="12.75">
      <c r="A25" s="760" t="s">
        <v>1278</v>
      </c>
      <c r="B25" s="767" t="s">
        <v>1275</v>
      </c>
      <c r="C25" s="277">
        <v>1895410</v>
      </c>
      <c r="D25" s="277">
        <v>1473466</v>
      </c>
      <c r="E25" s="278">
        <v>77.73864229902765</v>
      </c>
      <c r="F25" s="277">
        <v>273872</v>
      </c>
    </row>
    <row r="26" spans="1:6" s="280" customFormat="1" ht="12.75">
      <c r="A26" s="760" t="s">
        <v>1437</v>
      </c>
      <c r="B26" s="768" t="s">
        <v>1482</v>
      </c>
      <c r="C26" s="277">
        <v>31386</v>
      </c>
      <c r="D26" s="277">
        <v>29888</v>
      </c>
      <c r="E26" s="278">
        <v>95.22717135028357</v>
      </c>
      <c r="F26" s="277">
        <v>1626</v>
      </c>
    </row>
    <row r="27" spans="1:6" s="280" customFormat="1" ht="12.75">
      <c r="A27" s="1012" t="s">
        <v>1279</v>
      </c>
      <c r="B27" s="1012"/>
      <c r="C27" s="690">
        <v>26369004</v>
      </c>
      <c r="D27" s="690">
        <v>20702571</v>
      </c>
      <c r="E27" s="691">
        <v>78.5110086069235</v>
      </c>
      <c r="F27" s="690">
        <v>2408851</v>
      </c>
    </row>
    <row r="28" spans="1:6" s="280" customFormat="1" ht="12.75">
      <c r="A28" s="763" t="s">
        <v>459</v>
      </c>
      <c r="B28" s="767" t="s">
        <v>1275</v>
      </c>
      <c r="C28" s="277">
        <v>146226</v>
      </c>
      <c r="D28" s="277">
        <v>136955</v>
      </c>
      <c r="E28" s="278">
        <v>93.6598142601179</v>
      </c>
      <c r="F28" s="277">
        <v>-19024</v>
      </c>
    </row>
    <row r="29" spans="1:6" s="280" customFormat="1" ht="12.75">
      <c r="A29" s="763" t="s">
        <v>1437</v>
      </c>
      <c r="B29" s="768" t="s">
        <v>1482</v>
      </c>
      <c r="C29" s="277">
        <v>57457</v>
      </c>
      <c r="D29" s="277">
        <v>31770</v>
      </c>
      <c r="E29" s="278">
        <v>55.29352385262022</v>
      </c>
      <c r="F29" s="277">
        <v>7432</v>
      </c>
    </row>
    <row r="30" spans="1:6" s="280" customFormat="1" ht="12.75">
      <c r="A30" s="763" t="s">
        <v>461</v>
      </c>
      <c r="B30" s="768" t="s">
        <v>1525</v>
      </c>
      <c r="C30" s="277">
        <v>0</v>
      </c>
      <c r="D30" s="277">
        <v>256675</v>
      </c>
      <c r="E30" s="278">
        <v>0</v>
      </c>
      <c r="F30" s="277">
        <v>0</v>
      </c>
    </row>
    <row r="31" spans="1:6" s="280" customFormat="1" ht="25.5">
      <c r="A31" s="763" t="s">
        <v>519</v>
      </c>
      <c r="B31" s="769" t="s">
        <v>1280</v>
      </c>
      <c r="C31" s="277">
        <v>0</v>
      </c>
      <c r="D31" s="140">
        <v>21242</v>
      </c>
      <c r="E31" s="278">
        <v>0</v>
      </c>
      <c r="F31" s="277">
        <v>0</v>
      </c>
    </row>
    <row r="32" spans="1:6" s="280" customFormat="1" ht="25.5">
      <c r="A32" s="763" t="s">
        <v>473</v>
      </c>
      <c r="B32" s="769" t="s">
        <v>1281</v>
      </c>
      <c r="C32" s="277">
        <v>4000</v>
      </c>
      <c r="D32" s="277">
        <v>4000</v>
      </c>
      <c r="E32" s="278">
        <v>100</v>
      </c>
      <c r="F32" s="277">
        <v>0</v>
      </c>
    </row>
    <row r="33" spans="1:6" s="280" customFormat="1" ht="25.5">
      <c r="A33" s="763" t="s">
        <v>507</v>
      </c>
      <c r="B33" s="769" t="s">
        <v>1282</v>
      </c>
      <c r="C33" s="277">
        <v>17949389</v>
      </c>
      <c r="D33" s="277">
        <v>13652560</v>
      </c>
      <c r="E33" s="278">
        <v>76.06141913799964</v>
      </c>
      <c r="F33" s="277">
        <v>1548109</v>
      </c>
    </row>
    <row r="34" spans="1:6" s="280" customFormat="1" ht="27.75" customHeight="1">
      <c r="A34" s="763" t="s">
        <v>473</v>
      </c>
      <c r="B34" s="769" t="s">
        <v>1283</v>
      </c>
      <c r="C34" s="277">
        <v>7738973</v>
      </c>
      <c r="D34" s="277">
        <v>6299340</v>
      </c>
      <c r="E34" s="278">
        <v>81.39762213926835</v>
      </c>
      <c r="F34" s="277">
        <v>837726</v>
      </c>
    </row>
    <row r="35" spans="1:6" s="280" customFormat="1" ht="15.75" customHeight="1">
      <c r="A35" s="763" t="s">
        <v>473</v>
      </c>
      <c r="B35" s="769" t="s">
        <v>1284</v>
      </c>
      <c r="C35" s="277">
        <v>471879</v>
      </c>
      <c r="D35" s="277">
        <v>292669</v>
      </c>
      <c r="E35" s="278">
        <v>62.022043786648695</v>
      </c>
      <c r="F35" s="277">
        <v>31448</v>
      </c>
    </row>
    <row r="36" spans="1:6" s="280" customFormat="1" ht="15.75" customHeight="1">
      <c r="A36" s="763" t="s">
        <v>521</v>
      </c>
      <c r="B36" s="769" t="s">
        <v>1285</v>
      </c>
      <c r="C36" s="277">
        <v>1080</v>
      </c>
      <c r="D36" s="277">
        <v>7360</v>
      </c>
      <c r="E36" s="278">
        <v>0</v>
      </c>
      <c r="F36" s="277">
        <v>3160</v>
      </c>
    </row>
    <row r="37" spans="1:6" s="280" customFormat="1" ht="19.5" customHeight="1">
      <c r="A37" s="1013" t="s">
        <v>1286</v>
      </c>
      <c r="B37" s="1013"/>
      <c r="C37" s="690">
        <v>5869521</v>
      </c>
      <c r="D37" s="690">
        <v>4679189</v>
      </c>
      <c r="E37" s="691">
        <v>79.72011685450994</v>
      </c>
      <c r="F37" s="690">
        <v>471534</v>
      </c>
    </row>
    <row r="38" spans="1:6" s="280" customFormat="1" ht="12.75">
      <c r="A38" s="764" t="s">
        <v>459</v>
      </c>
      <c r="B38" s="767" t="s">
        <v>1275</v>
      </c>
      <c r="C38" s="277">
        <v>12628</v>
      </c>
      <c r="D38" s="277">
        <v>10879</v>
      </c>
      <c r="E38" s="278">
        <v>86.14982578397212</v>
      </c>
      <c r="F38" s="277">
        <v>39</v>
      </c>
    </row>
    <row r="39" spans="1:6" s="280" customFormat="1" ht="15" customHeight="1">
      <c r="A39" s="763" t="s">
        <v>1437</v>
      </c>
      <c r="B39" s="768" t="s">
        <v>1482</v>
      </c>
      <c r="C39" s="277">
        <v>18256</v>
      </c>
      <c r="D39" s="277">
        <v>17951</v>
      </c>
      <c r="E39" s="278">
        <v>98.32931638913234</v>
      </c>
      <c r="F39" s="277">
        <v>3690</v>
      </c>
    </row>
    <row r="40" spans="1:6" s="280" customFormat="1" ht="25.5">
      <c r="A40" s="763" t="s">
        <v>507</v>
      </c>
      <c r="B40" s="769" t="s">
        <v>1287</v>
      </c>
      <c r="C40" s="277">
        <v>5660513</v>
      </c>
      <c r="D40" s="277">
        <v>4515855</v>
      </c>
      <c r="E40" s="278">
        <v>79.77819324856246</v>
      </c>
      <c r="F40" s="277">
        <v>462690</v>
      </c>
    </row>
    <row r="41" spans="1:6" s="280" customFormat="1" ht="28.5" customHeight="1">
      <c r="A41" s="763" t="s">
        <v>473</v>
      </c>
      <c r="B41" s="769" t="s">
        <v>1288</v>
      </c>
      <c r="C41" s="277">
        <v>169630</v>
      </c>
      <c r="D41" s="277">
        <v>126426</v>
      </c>
      <c r="E41" s="278">
        <v>74.53044862347463</v>
      </c>
      <c r="F41" s="277">
        <v>4352</v>
      </c>
    </row>
    <row r="42" spans="1:6" s="280" customFormat="1" ht="17.25" customHeight="1">
      <c r="A42" s="763" t="s">
        <v>473</v>
      </c>
      <c r="B42" s="769" t="s">
        <v>1284</v>
      </c>
      <c r="C42" s="277">
        <v>1200</v>
      </c>
      <c r="D42" s="277">
        <v>2504</v>
      </c>
      <c r="E42" s="278">
        <v>208.66666666666666</v>
      </c>
      <c r="F42" s="277">
        <v>71</v>
      </c>
    </row>
    <row r="43" spans="1:6" s="280" customFormat="1" ht="15" customHeight="1">
      <c r="A43" s="763" t="s">
        <v>521</v>
      </c>
      <c r="B43" s="769" t="s">
        <v>1285</v>
      </c>
      <c r="C43" s="277">
        <v>7294</v>
      </c>
      <c r="D43" s="277">
        <v>5574</v>
      </c>
      <c r="E43" s="278">
        <v>76.4189744995887</v>
      </c>
      <c r="F43" s="277">
        <v>692</v>
      </c>
    </row>
    <row r="44" spans="1:6" s="280" customFormat="1" ht="12.75">
      <c r="A44" s="1013" t="s">
        <v>1289</v>
      </c>
      <c r="B44" s="1013"/>
      <c r="C44" s="690">
        <v>8969488</v>
      </c>
      <c r="D44" s="690">
        <v>12827151</v>
      </c>
      <c r="E44" s="691">
        <v>143.0087313790932</v>
      </c>
      <c r="F44" s="690">
        <v>4065185</v>
      </c>
    </row>
    <row r="45" spans="1:6" s="280" customFormat="1" ht="12.75">
      <c r="A45" s="763" t="s">
        <v>459</v>
      </c>
      <c r="B45" s="767" t="s">
        <v>1275</v>
      </c>
      <c r="C45" s="277">
        <v>6146046</v>
      </c>
      <c r="D45" s="277">
        <v>10267882</v>
      </c>
      <c r="E45" s="278">
        <v>167.06484136304869</v>
      </c>
      <c r="F45" s="277">
        <v>3765888</v>
      </c>
    </row>
    <row r="46" spans="1:6" s="280" customFormat="1" ht="12.75">
      <c r="A46" s="763" t="s">
        <v>1437</v>
      </c>
      <c r="B46" s="768" t="s">
        <v>1482</v>
      </c>
      <c r="C46" s="277">
        <v>2535162</v>
      </c>
      <c r="D46" s="277">
        <v>2396151</v>
      </c>
      <c r="E46" s="278">
        <v>94.51668177418247</v>
      </c>
      <c r="F46" s="277">
        <v>285698</v>
      </c>
    </row>
    <row r="47" spans="1:6" s="280" customFormat="1" ht="12.75">
      <c r="A47" s="763" t="s">
        <v>461</v>
      </c>
      <c r="B47" s="768" t="s">
        <v>1525</v>
      </c>
      <c r="C47" s="277">
        <v>225321</v>
      </c>
      <c r="D47" s="277">
        <v>75381</v>
      </c>
      <c r="E47" s="278">
        <v>33.45493762232548</v>
      </c>
      <c r="F47" s="277">
        <v>7816</v>
      </c>
    </row>
    <row r="48" spans="1:6" s="280" customFormat="1" ht="25.5">
      <c r="A48" s="763" t="s">
        <v>519</v>
      </c>
      <c r="B48" s="769" t="s">
        <v>1280</v>
      </c>
      <c r="C48" s="277">
        <v>21006</v>
      </c>
      <c r="D48" s="277">
        <v>55161</v>
      </c>
      <c r="E48" s="278">
        <v>262.5964010282776</v>
      </c>
      <c r="F48" s="277">
        <v>3916</v>
      </c>
    </row>
    <row r="49" spans="1:6" s="280" customFormat="1" ht="25.5">
      <c r="A49" s="763" t="s">
        <v>473</v>
      </c>
      <c r="B49" s="769" t="s">
        <v>1281</v>
      </c>
      <c r="C49" s="277">
        <v>6694</v>
      </c>
      <c r="D49" s="277">
        <v>3652</v>
      </c>
      <c r="E49" s="278">
        <v>54.556319091723935</v>
      </c>
      <c r="F49" s="277">
        <v>0</v>
      </c>
    </row>
    <row r="50" spans="1:6" s="280" customFormat="1" ht="15.75" customHeight="1">
      <c r="A50" s="763" t="s">
        <v>473</v>
      </c>
      <c r="B50" s="769" t="s">
        <v>1284</v>
      </c>
      <c r="C50" s="277">
        <v>13158</v>
      </c>
      <c r="D50" s="277">
        <v>9101</v>
      </c>
      <c r="E50" s="278">
        <v>69.16704666362669</v>
      </c>
      <c r="F50" s="277">
        <v>1486</v>
      </c>
    </row>
    <row r="51" spans="1:6" s="280" customFormat="1" ht="15" customHeight="1">
      <c r="A51" s="763" t="s">
        <v>521</v>
      </c>
      <c r="B51" s="769" t="s">
        <v>1290</v>
      </c>
      <c r="C51" s="277">
        <v>22101</v>
      </c>
      <c r="D51" s="277">
        <v>19823</v>
      </c>
      <c r="E51" s="278">
        <v>89.6927740826207</v>
      </c>
      <c r="F51" s="277">
        <v>381</v>
      </c>
    </row>
    <row r="52" spans="1:6" s="280" customFormat="1" ht="25.5" customHeight="1">
      <c r="A52" s="1010"/>
      <c r="B52" s="1010"/>
      <c r="C52" s="1010"/>
      <c r="D52" s="1010"/>
      <c r="E52" s="1010"/>
      <c r="F52" s="1010"/>
    </row>
    <row r="53" spans="1:6" s="280" customFormat="1" ht="25.5" customHeight="1">
      <c r="A53" s="770"/>
      <c r="B53" s="770"/>
      <c r="C53" s="770"/>
      <c r="D53" s="770"/>
      <c r="E53" s="770"/>
      <c r="F53" s="770"/>
    </row>
    <row r="54" spans="2:5" s="771" customFormat="1" ht="15.75">
      <c r="B54" s="707"/>
      <c r="C54" s="544"/>
      <c r="D54" s="544"/>
      <c r="E54" s="772"/>
    </row>
    <row r="55" spans="2:6" s="280" customFormat="1" ht="15.75">
      <c r="B55" s="206"/>
      <c r="D55" s="399"/>
      <c r="E55" s="773"/>
      <c r="F55" s="750"/>
    </row>
    <row r="56" spans="1:6" s="63" customFormat="1" ht="17.25" customHeight="1">
      <c r="A56" s="600" t="s">
        <v>1100</v>
      </c>
      <c r="B56" s="544"/>
      <c r="C56" s="544"/>
      <c r="D56" s="544"/>
      <c r="E56" s="280"/>
      <c r="F56" s="521"/>
    </row>
    <row r="57" spans="1:6" s="63" customFormat="1" ht="17.25" customHeight="1">
      <c r="A57" s="600" t="s">
        <v>1441</v>
      </c>
      <c r="B57" s="544"/>
      <c r="C57" s="544"/>
      <c r="D57" s="544"/>
      <c r="E57" s="601" t="s">
        <v>1442</v>
      </c>
      <c r="F57" s="521"/>
    </row>
    <row r="58" spans="1:5" s="771" customFormat="1" ht="17.25" customHeight="1">
      <c r="A58" s="679"/>
      <c r="B58" s="679"/>
      <c r="C58" s="679"/>
      <c r="E58" s="774"/>
    </row>
    <row r="59" spans="1:5" s="771" customFormat="1" ht="17.25" customHeight="1">
      <c r="A59" s="679"/>
      <c r="B59" s="679"/>
      <c r="C59" s="679"/>
      <c r="E59" s="774"/>
    </row>
    <row r="60" spans="1:5" s="771" customFormat="1" ht="17.25" customHeight="1">
      <c r="A60" s="679"/>
      <c r="B60" s="679"/>
      <c r="C60" s="679"/>
      <c r="E60" s="774"/>
    </row>
    <row r="61" spans="1:5" s="771" customFormat="1" ht="17.25" customHeight="1">
      <c r="A61" s="679"/>
      <c r="B61" s="679"/>
      <c r="C61" s="679"/>
      <c r="E61" s="774"/>
    </row>
    <row r="62" spans="1:5" s="771" customFormat="1" ht="17.25" customHeight="1">
      <c r="A62" s="679"/>
      <c r="B62" s="679"/>
      <c r="C62" s="679"/>
      <c r="E62" s="774"/>
    </row>
    <row r="63" spans="1:5" s="771" customFormat="1" ht="17.25" customHeight="1">
      <c r="A63" s="679"/>
      <c r="B63" s="679"/>
      <c r="C63" s="679"/>
      <c r="E63" s="774"/>
    </row>
    <row r="64" spans="1:5" s="771" customFormat="1" ht="17.25" customHeight="1">
      <c r="A64" s="679"/>
      <c r="B64" s="679"/>
      <c r="C64" s="679"/>
      <c r="E64" s="774"/>
    </row>
    <row r="65" spans="1:5" s="771" customFormat="1" ht="17.25" customHeight="1">
      <c r="A65" s="679"/>
      <c r="B65" s="679"/>
      <c r="C65" s="679"/>
      <c r="E65" s="774"/>
    </row>
    <row r="66" spans="1:5" s="771" customFormat="1" ht="17.25" customHeight="1">
      <c r="A66" s="679"/>
      <c r="B66" s="679"/>
      <c r="C66" s="679"/>
      <c r="E66" s="774"/>
    </row>
    <row r="67" spans="1:5" s="771" customFormat="1" ht="17.25" customHeight="1">
      <c r="A67" s="679"/>
      <c r="B67" s="679"/>
      <c r="C67" s="679"/>
      <c r="E67" s="774"/>
    </row>
    <row r="68" spans="1:5" s="771" customFormat="1" ht="17.25" customHeight="1">
      <c r="A68" s="679"/>
      <c r="B68" s="679"/>
      <c r="C68" s="679"/>
      <c r="E68" s="774"/>
    </row>
    <row r="69" spans="1:5" s="771" customFormat="1" ht="17.25" customHeight="1">
      <c r="A69" s="679"/>
      <c r="B69" s="679"/>
      <c r="C69" s="679"/>
      <c r="E69" s="774"/>
    </row>
    <row r="70" spans="1:5" s="771" customFormat="1" ht="17.25" customHeight="1">
      <c r="A70" s="679"/>
      <c r="B70" s="679"/>
      <c r="C70" s="679"/>
      <c r="E70" s="774"/>
    </row>
    <row r="71" spans="1:5" s="771" customFormat="1" ht="17.25" customHeight="1">
      <c r="A71" s="679"/>
      <c r="B71" s="679"/>
      <c r="C71" s="679"/>
      <c r="D71" s="679"/>
      <c r="E71" s="775"/>
    </row>
    <row r="72" spans="1:5" s="771" customFormat="1" ht="17.25" customHeight="1">
      <c r="A72" s="679"/>
      <c r="B72" s="679"/>
      <c r="C72" s="679"/>
      <c r="D72" s="679"/>
      <c r="E72" s="775"/>
    </row>
    <row r="73" spans="2:5" s="771" customFormat="1" ht="17.25" customHeight="1">
      <c r="B73" s="679"/>
      <c r="C73" s="679"/>
      <c r="D73" s="679"/>
      <c r="E73" s="775"/>
    </row>
    <row r="74" spans="2:5" s="771" customFormat="1" ht="17.25" customHeight="1">
      <c r="B74" s="679"/>
      <c r="C74" s="679"/>
      <c r="D74" s="679"/>
      <c r="E74" s="775"/>
    </row>
    <row r="75" spans="1:5" s="397" customFormat="1" ht="17.25" customHeight="1">
      <c r="A75" s="604"/>
      <c r="B75" s="605"/>
      <c r="C75" s="606"/>
      <c r="D75" s="280"/>
      <c r="E75" s="776"/>
    </row>
    <row r="76" spans="1:5" s="280" customFormat="1" ht="12.75">
      <c r="A76" s="753"/>
      <c r="E76" s="754"/>
    </row>
    <row r="77" spans="1:5" s="280" customFormat="1" ht="12.75">
      <c r="A77" s="753"/>
      <c r="E77" s="754"/>
    </row>
    <row r="78" spans="1:5" s="280" customFormat="1" ht="12.75">
      <c r="A78" s="753"/>
      <c r="E78" s="754"/>
    </row>
    <row r="79" spans="1:5" s="280" customFormat="1" ht="12.75">
      <c r="A79" s="753"/>
      <c r="E79" s="754"/>
    </row>
    <row r="80" spans="1:5" s="280" customFormat="1" ht="12.75">
      <c r="A80" s="679" t="s">
        <v>370</v>
      </c>
      <c r="E80" s="754"/>
    </row>
    <row r="81" spans="1:5" s="280" customFormat="1" ht="12.75">
      <c r="A81" s="777" t="s">
        <v>1444</v>
      </c>
      <c r="E81" s="754"/>
    </row>
  </sheetData>
  <mergeCells count="11">
    <mergeCell ref="A5:F5"/>
    <mergeCell ref="A52:F52"/>
    <mergeCell ref="A2:F2"/>
    <mergeCell ref="A27:B27"/>
    <mergeCell ref="A37:B37"/>
    <mergeCell ref="A44:B44"/>
    <mergeCell ref="A9:B9"/>
    <mergeCell ref="A19:B19"/>
    <mergeCell ref="A20:B20"/>
    <mergeCell ref="A24:B24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79" customWidth="1"/>
    <col min="2" max="2" width="43.28125" style="674" customWidth="1"/>
    <col min="3" max="3" width="11.00390625" style="674" customWidth="1"/>
    <col min="4" max="4" width="10.8515625" style="674" customWidth="1"/>
    <col min="5" max="5" width="11.7109375" style="809" customWidth="1"/>
    <col min="6" max="6" width="11.28125" style="674" customWidth="1"/>
    <col min="7" max="16384" width="9.140625" style="674" customWidth="1"/>
  </cols>
  <sheetData>
    <row r="1" spans="1:6" s="280" customFormat="1" ht="12.75">
      <c r="A1" s="779"/>
      <c r="E1" s="780"/>
      <c r="F1" s="399" t="s">
        <v>1292</v>
      </c>
    </row>
    <row r="2" spans="1:5" s="280" customFormat="1" ht="17.25" customHeight="1">
      <c r="A2" s="781"/>
      <c r="B2" s="782" t="s">
        <v>1293</v>
      </c>
      <c r="D2" s="783"/>
      <c r="E2" s="784"/>
    </row>
    <row r="3" spans="1:5" ht="17.25" customHeight="1">
      <c r="A3" s="785"/>
      <c r="B3" s="786"/>
      <c r="C3" s="707"/>
      <c r="D3" s="787"/>
      <c r="E3" s="788"/>
    </row>
    <row r="4" spans="1:5" ht="17.25" customHeight="1">
      <c r="A4" s="785"/>
      <c r="B4" s="789" t="s">
        <v>1294</v>
      </c>
      <c r="C4" s="789"/>
      <c r="D4" s="790"/>
      <c r="E4" s="791"/>
    </row>
    <row r="5" spans="1:6" s="280" customFormat="1" ht="17.25" customHeight="1">
      <c r="A5" s="781"/>
      <c r="B5" s="792" t="s">
        <v>1295</v>
      </c>
      <c r="D5" s="547"/>
      <c r="E5" s="793"/>
      <c r="F5" s="547"/>
    </row>
    <row r="6" spans="1:6" s="280" customFormat="1" ht="12.75">
      <c r="A6" s="779"/>
      <c r="E6" s="780"/>
      <c r="F6" s="755" t="s">
        <v>1355</v>
      </c>
    </row>
    <row r="7" spans="1:6" s="280" customFormat="1" ht="45.75" customHeight="1">
      <c r="A7" s="730" t="s">
        <v>214</v>
      </c>
      <c r="B7" s="756" t="s">
        <v>1453</v>
      </c>
      <c r="C7" s="756" t="s">
        <v>315</v>
      </c>
      <c r="D7" s="756" t="s">
        <v>1359</v>
      </c>
      <c r="E7" s="794" t="s">
        <v>1296</v>
      </c>
      <c r="F7" s="685" t="s">
        <v>1109</v>
      </c>
    </row>
    <row r="8" spans="1:6" s="280" customFormat="1" ht="12.75">
      <c r="A8" s="730" t="s">
        <v>1258</v>
      </c>
      <c r="B8" s="730" t="s">
        <v>1259</v>
      </c>
      <c r="C8" s="730" t="s">
        <v>1260</v>
      </c>
      <c r="D8" s="730" t="s">
        <v>1261</v>
      </c>
      <c r="E8" s="730" t="s">
        <v>1262</v>
      </c>
      <c r="F8" s="730" t="s">
        <v>1263</v>
      </c>
    </row>
    <row r="9" spans="1:6" s="280" customFormat="1" ht="25.5">
      <c r="A9" s="795" t="s">
        <v>1297</v>
      </c>
      <c r="B9" s="475" t="s">
        <v>1312</v>
      </c>
      <c r="C9" s="796">
        <v>64848649</v>
      </c>
      <c r="D9" s="796">
        <v>42835205</v>
      </c>
      <c r="E9" s="797">
        <v>66.05412088076037</v>
      </c>
      <c r="F9" s="796">
        <v>6749342</v>
      </c>
    </row>
    <row r="10" spans="1:6" s="280" customFormat="1" ht="15.75" customHeight="1">
      <c r="A10" s="798" t="s">
        <v>1298</v>
      </c>
      <c r="B10" s="475" t="s">
        <v>1274</v>
      </c>
      <c r="C10" s="690">
        <v>14033134</v>
      </c>
      <c r="D10" s="690">
        <v>7771951</v>
      </c>
      <c r="E10" s="797">
        <v>55.38286030761197</v>
      </c>
      <c r="F10" s="690">
        <v>1339278</v>
      </c>
    </row>
    <row r="11" spans="1:6" s="280" customFormat="1" ht="15.75" customHeight="1">
      <c r="A11" s="798"/>
      <c r="B11" s="768" t="s">
        <v>1299</v>
      </c>
      <c r="C11" s="277">
        <v>14010180</v>
      </c>
      <c r="D11" s="277">
        <v>7723218</v>
      </c>
      <c r="E11" s="799">
        <v>55.125758555564595</v>
      </c>
      <c r="F11" s="277">
        <v>1331079</v>
      </c>
    </row>
    <row r="12" spans="1:6" s="280" customFormat="1" ht="15.75" customHeight="1">
      <c r="A12" s="798"/>
      <c r="B12" s="768" t="s">
        <v>1300</v>
      </c>
      <c r="C12" s="277">
        <v>22954</v>
      </c>
      <c r="D12" s="277">
        <v>48733</v>
      </c>
      <c r="E12" s="799">
        <v>212.30722314193605</v>
      </c>
      <c r="F12" s="277">
        <v>8199</v>
      </c>
    </row>
    <row r="13" spans="1:6" s="280" customFormat="1" ht="15.75" customHeight="1">
      <c r="A13" s="798" t="s">
        <v>1301</v>
      </c>
      <c r="B13" s="475" t="s">
        <v>1277</v>
      </c>
      <c r="C13" s="690">
        <v>2721790</v>
      </c>
      <c r="D13" s="690">
        <v>1309385</v>
      </c>
      <c r="E13" s="797">
        <v>48.107495434989474</v>
      </c>
      <c r="F13" s="690">
        <v>172390</v>
      </c>
    </row>
    <row r="14" spans="1:6" s="280" customFormat="1" ht="15.75" customHeight="1">
      <c r="A14" s="798"/>
      <c r="B14" s="768" t="s">
        <v>1299</v>
      </c>
      <c r="C14" s="277">
        <v>2721790</v>
      </c>
      <c r="D14" s="277">
        <v>1309385</v>
      </c>
      <c r="E14" s="799">
        <v>48.107495434989474</v>
      </c>
      <c r="F14" s="277">
        <v>172390</v>
      </c>
    </row>
    <row r="15" spans="1:6" s="280" customFormat="1" ht="15.75" customHeight="1">
      <c r="A15" s="798"/>
      <c r="B15" s="768" t="s">
        <v>1300</v>
      </c>
      <c r="C15" s="277">
        <v>0</v>
      </c>
      <c r="D15" s="277">
        <v>0</v>
      </c>
      <c r="E15" s="799">
        <v>0</v>
      </c>
      <c r="F15" s="277">
        <v>0</v>
      </c>
    </row>
    <row r="16" spans="1:6" s="280" customFormat="1" ht="15.75" customHeight="1">
      <c r="A16" s="798" t="s">
        <v>1302</v>
      </c>
      <c r="B16" s="475" t="s">
        <v>1279</v>
      </c>
      <c r="C16" s="690">
        <v>30526342</v>
      </c>
      <c r="D16" s="690">
        <v>21297739</v>
      </c>
      <c r="E16" s="797">
        <v>69.76839544023977</v>
      </c>
      <c r="F16" s="690">
        <v>3661507</v>
      </c>
    </row>
    <row r="17" spans="1:6" s="280" customFormat="1" ht="15.75" customHeight="1">
      <c r="A17" s="798"/>
      <c r="B17" s="768" t="s">
        <v>1299</v>
      </c>
      <c r="C17" s="277">
        <v>21972886</v>
      </c>
      <c r="D17" s="277">
        <v>14684466</v>
      </c>
      <c r="E17" s="799">
        <v>66.82993758762504</v>
      </c>
      <c r="F17" s="277">
        <v>2862956</v>
      </c>
    </row>
    <row r="18" spans="1:6" s="280" customFormat="1" ht="15.75" customHeight="1">
      <c r="A18" s="798"/>
      <c r="B18" s="768" t="s">
        <v>1300</v>
      </c>
      <c r="C18" s="277">
        <v>8553456</v>
      </c>
      <c r="D18" s="277">
        <v>6613273</v>
      </c>
      <c r="E18" s="799">
        <v>77.31696988913019</v>
      </c>
      <c r="F18" s="277">
        <v>798551</v>
      </c>
    </row>
    <row r="19" spans="1:6" s="280" customFormat="1" ht="15.75" customHeight="1">
      <c r="A19" s="798" t="s">
        <v>1303</v>
      </c>
      <c r="B19" s="260" t="s">
        <v>1304</v>
      </c>
      <c r="C19" s="690">
        <v>5986250</v>
      </c>
      <c r="D19" s="690">
        <v>4632060</v>
      </c>
      <c r="E19" s="797">
        <v>77.37832532887869</v>
      </c>
      <c r="F19" s="690">
        <v>462540</v>
      </c>
    </row>
    <row r="20" spans="1:6" s="280" customFormat="1" ht="15.75" customHeight="1">
      <c r="A20" s="798"/>
      <c r="B20" s="768" t="s">
        <v>1299</v>
      </c>
      <c r="C20" s="277">
        <v>5774782</v>
      </c>
      <c r="D20" s="277">
        <v>4491016</v>
      </c>
      <c r="E20" s="799">
        <v>77.76944653495144</v>
      </c>
      <c r="F20" s="277">
        <v>458079</v>
      </c>
    </row>
    <row r="21" spans="1:6" s="280" customFormat="1" ht="15.75" customHeight="1">
      <c r="A21" s="798"/>
      <c r="B21" s="768" t="s">
        <v>1300</v>
      </c>
      <c r="C21" s="277">
        <v>211468</v>
      </c>
      <c r="D21" s="277">
        <v>141044</v>
      </c>
      <c r="E21" s="799">
        <v>66.69756180604158</v>
      </c>
      <c r="F21" s="277">
        <v>4461</v>
      </c>
    </row>
    <row r="22" spans="1:6" s="280" customFormat="1" ht="15.75" customHeight="1">
      <c r="A22" s="798" t="s">
        <v>1305</v>
      </c>
      <c r="B22" s="260" t="s">
        <v>1289</v>
      </c>
      <c r="C22" s="690">
        <v>11581133</v>
      </c>
      <c r="D22" s="690">
        <v>7824070</v>
      </c>
      <c r="E22" s="797">
        <v>67.55876130599657</v>
      </c>
      <c r="F22" s="690">
        <v>1113627</v>
      </c>
    </row>
    <row r="23" spans="1:6" s="280" customFormat="1" ht="15.75" customHeight="1">
      <c r="A23" s="798"/>
      <c r="B23" s="768" t="s">
        <v>1299</v>
      </c>
      <c r="C23" s="277">
        <v>11516202</v>
      </c>
      <c r="D23" s="277">
        <v>7790561</v>
      </c>
      <c r="E23" s="799">
        <v>67.64870050039067</v>
      </c>
      <c r="F23" s="277">
        <v>1111603</v>
      </c>
    </row>
    <row r="24" spans="1:6" s="280" customFormat="1" ht="15.75" customHeight="1">
      <c r="A24" s="798"/>
      <c r="B24" s="768" t="s">
        <v>1300</v>
      </c>
      <c r="C24" s="277">
        <v>64931</v>
      </c>
      <c r="D24" s="277">
        <v>33509</v>
      </c>
      <c r="E24" s="799">
        <v>51.6070906038718</v>
      </c>
      <c r="F24" s="277">
        <v>2024</v>
      </c>
    </row>
    <row r="25" spans="1:6" s="280" customFormat="1" ht="15.75" customHeight="1">
      <c r="A25" s="798"/>
      <c r="B25" s="768"/>
      <c r="C25" s="277"/>
      <c r="D25" s="277"/>
      <c r="E25" s="797"/>
      <c r="F25" s="277"/>
    </row>
    <row r="26" spans="1:6" s="280" customFormat="1" ht="15.75" customHeight="1">
      <c r="A26" s="795" t="s">
        <v>1306</v>
      </c>
      <c r="B26" s="696" t="s">
        <v>1307</v>
      </c>
      <c r="C26" s="690">
        <v>64848649</v>
      </c>
      <c r="D26" s="690">
        <v>42835205</v>
      </c>
      <c r="E26" s="797">
        <v>66.05412088076037</v>
      </c>
      <c r="F26" s="690">
        <v>6749342</v>
      </c>
    </row>
    <row r="27" spans="1:6" s="280" customFormat="1" ht="15.75" customHeight="1">
      <c r="A27" s="800" t="s">
        <v>1308</v>
      </c>
      <c r="B27" s="696" t="s">
        <v>1309</v>
      </c>
      <c r="C27" s="690">
        <v>55995840</v>
      </c>
      <c r="D27" s="690">
        <v>35998646</v>
      </c>
      <c r="E27" s="797">
        <v>64.28807211392846</v>
      </c>
      <c r="F27" s="690">
        <v>5936107</v>
      </c>
    </row>
    <row r="28" spans="1:6" s="280" customFormat="1" ht="15.75" customHeight="1">
      <c r="A28" s="801" t="s">
        <v>272</v>
      </c>
      <c r="B28" s="802" t="s">
        <v>540</v>
      </c>
      <c r="C28" s="277">
        <v>6728441</v>
      </c>
      <c r="D28" s="277">
        <v>3589820</v>
      </c>
      <c r="E28" s="799">
        <v>53.35292380508353</v>
      </c>
      <c r="F28" s="277">
        <v>435043</v>
      </c>
    </row>
    <row r="29" spans="1:6" s="280" customFormat="1" ht="15.75" customHeight="1">
      <c r="A29" s="801" t="s">
        <v>274</v>
      </c>
      <c r="B29" s="801" t="s">
        <v>275</v>
      </c>
      <c r="C29" s="277">
        <v>1100</v>
      </c>
      <c r="D29" s="277">
        <v>730</v>
      </c>
      <c r="E29" s="799">
        <v>66.36363636363637</v>
      </c>
      <c r="F29" s="277">
        <v>377</v>
      </c>
    </row>
    <row r="30" spans="1:6" s="280" customFormat="1" ht="15.75" customHeight="1">
      <c r="A30" s="801" t="s">
        <v>276</v>
      </c>
      <c r="B30" s="801" t="s">
        <v>277</v>
      </c>
      <c r="C30" s="277">
        <v>230983</v>
      </c>
      <c r="D30" s="277">
        <v>148268</v>
      </c>
      <c r="E30" s="799">
        <v>64.19000532506722</v>
      </c>
      <c r="F30" s="277">
        <v>22749</v>
      </c>
    </row>
    <row r="31" spans="1:6" s="280" customFormat="1" ht="15.75" customHeight="1">
      <c r="A31" s="801" t="s">
        <v>278</v>
      </c>
      <c r="B31" s="801" t="s">
        <v>279</v>
      </c>
      <c r="C31" s="277">
        <v>1259899</v>
      </c>
      <c r="D31" s="277">
        <v>904029</v>
      </c>
      <c r="E31" s="799">
        <v>71.75408504967461</v>
      </c>
      <c r="F31" s="277">
        <v>123461</v>
      </c>
    </row>
    <row r="32" spans="1:6" s="280" customFormat="1" ht="15.75" customHeight="1">
      <c r="A32" s="801" t="s">
        <v>280</v>
      </c>
      <c r="B32" s="801" t="s">
        <v>281</v>
      </c>
      <c r="C32" s="277">
        <v>1374086</v>
      </c>
      <c r="D32" s="277">
        <v>1211374</v>
      </c>
      <c r="E32" s="799">
        <v>88.15852865104513</v>
      </c>
      <c r="F32" s="277">
        <v>101437</v>
      </c>
    </row>
    <row r="33" spans="1:6" s="280" customFormat="1" ht="15.75" customHeight="1">
      <c r="A33" s="801" t="s">
        <v>282</v>
      </c>
      <c r="B33" s="801" t="s">
        <v>283</v>
      </c>
      <c r="C33" s="277">
        <v>440916</v>
      </c>
      <c r="D33" s="277">
        <v>323376</v>
      </c>
      <c r="E33" s="799">
        <v>73.34186103475491</v>
      </c>
      <c r="F33" s="277">
        <v>41537</v>
      </c>
    </row>
    <row r="34" spans="1:6" s="280" customFormat="1" ht="15.75" customHeight="1">
      <c r="A34" s="801" t="s">
        <v>284</v>
      </c>
      <c r="B34" s="801" t="s">
        <v>285</v>
      </c>
      <c r="C34" s="277">
        <v>19315430</v>
      </c>
      <c r="D34" s="277">
        <v>11317724</v>
      </c>
      <c r="E34" s="799">
        <v>58.594211984926034</v>
      </c>
      <c r="F34" s="277">
        <v>1901757</v>
      </c>
    </row>
    <row r="35" spans="1:6" s="280" customFormat="1" ht="15.75" customHeight="1">
      <c r="A35" s="801" t="s">
        <v>286</v>
      </c>
      <c r="B35" s="801" t="s">
        <v>541</v>
      </c>
      <c r="C35" s="277">
        <v>1315667</v>
      </c>
      <c r="D35" s="277">
        <v>1475859</v>
      </c>
      <c r="E35" s="799">
        <v>112.17572531651246</v>
      </c>
      <c r="F35" s="277">
        <v>266112</v>
      </c>
    </row>
    <row r="36" spans="1:6" s="280" customFormat="1" ht="15.75" customHeight="1">
      <c r="A36" s="801" t="s">
        <v>288</v>
      </c>
      <c r="B36" s="801" t="s">
        <v>289</v>
      </c>
      <c r="C36" s="277">
        <v>130</v>
      </c>
      <c r="D36" s="277">
        <v>0</v>
      </c>
      <c r="E36" s="799">
        <v>0</v>
      </c>
      <c r="F36" s="277">
        <v>0</v>
      </c>
    </row>
    <row r="37" spans="1:6" s="280" customFormat="1" ht="15.75" customHeight="1">
      <c r="A37" s="801" t="s">
        <v>290</v>
      </c>
      <c r="B37" s="801" t="s">
        <v>542</v>
      </c>
      <c r="C37" s="277">
        <v>2981521</v>
      </c>
      <c r="D37" s="277">
        <v>1678558</v>
      </c>
      <c r="E37" s="799">
        <v>56.298714649335025</v>
      </c>
      <c r="F37" s="277">
        <v>192056</v>
      </c>
    </row>
    <row r="38" spans="1:6" s="280" customFormat="1" ht="15.75" customHeight="1">
      <c r="A38" s="801" t="s">
        <v>292</v>
      </c>
      <c r="B38" s="801" t="s">
        <v>293</v>
      </c>
      <c r="C38" s="277">
        <v>20370</v>
      </c>
      <c r="D38" s="277">
        <v>5014</v>
      </c>
      <c r="E38" s="799">
        <v>24.6146293568974</v>
      </c>
      <c r="F38" s="277">
        <v>560</v>
      </c>
    </row>
    <row r="39" spans="1:6" s="280" customFormat="1" ht="15.75" customHeight="1">
      <c r="A39" s="801" t="s">
        <v>294</v>
      </c>
      <c r="B39" s="801" t="s">
        <v>295</v>
      </c>
      <c r="C39" s="277">
        <v>20723390</v>
      </c>
      <c r="D39" s="277">
        <v>14496931</v>
      </c>
      <c r="E39" s="799">
        <v>69.95443795633823</v>
      </c>
      <c r="F39" s="277">
        <v>2552901</v>
      </c>
    </row>
    <row r="40" spans="1:6" s="280" customFormat="1" ht="15.75" customHeight="1">
      <c r="A40" s="801" t="s">
        <v>296</v>
      </c>
      <c r="B40" s="801" t="s">
        <v>297</v>
      </c>
      <c r="C40" s="277">
        <v>1040011</v>
      </c>
      <c r="D40" s="277">
        <v>564633</v>
      </c>
      <c r="E40" s="799">
        <v>54.29106038301518</v>
      </c>
      <c r="F40" s="277">
        <v>244512</v>
      </c>
    </row>
    <row r="41" spans="1:6" s="280" customFormat="1" ht="15.75" customHeight="1">
      <c r="A41" s="801" t="s">
        <v>544</v>
      </c>
      <c r="B41" s="512" t="s">
        <v>545</v>
      </c>
      <c r="C41" s="277">
        <v>50745</v>
      </c>
      <c r="D41" s="277">
        <v>35027</v>
      </c>
      <c r="E41" s="799">
        <v>69.02551975564096</v>
      </c>
      <c r="F41" s="277">
        <v>3363</v>
      </c>
    </row>
    <row r="42" spans="1:6" s="280" customFormat="1" ht="15.75" customHeight="1">
      <c r="A42" s="801" t="s">
        <v>546</v>
      </c>
      <c r="B42" s="512" t="s">
        <v>547</v>
      </c>
      <c r="C42" s="277">
        <v>125912</v>
      </c>
      <c r="D42" s="277">
        <v>300</v>
      </c>
      <c r="E42" s="799">
        <v>0.23826164305229047</v>
      </c>
      <c r="F42" s="277">
        <v>0</v>
      </c>
    </row>
    <row r="43" spans="1:6" s="280" customFormat="1" ht="15.75" customHeight="1">
      <c r="A43" s="801" t="s">
        <v>548</v>
      </c>
      <c r="B43" s="801" t="s">
        <v>549</v>
      </c>
      <c r="C43" s="277">
        <v>387239</v>
      </c>
      <c r="D43" s="277">
        <v>247003</v>
      </c>
      <c r="E43" s="799">
        <v>63.78567241419382</v>
      </c>
      <c r="F43" s="277">
        <v>50242</v>
      </c>
    </row>
    <row r="44" spans="1:6" s="280" customFormat="1" ht="15.75" customHeight="1">
      <c r="A44" s="803" t="s">
        <v>1310</v>
      </c>
      <c r="B44" s="475" t="s">
        <v>1311</v>
      </c>
      <c r="C44" s="690">
        <v>8852809</v>
      </c>
      <c r="D44" s="690">
        <v>6836559</v>
      </c>
      <c r="E44" s="797">
        <v>77.22474301659507</v>
      </c>
      <c r="F44" s="690">
        <v>813235</v>
      </c>
    </row>
    <row r="45" spans="1:6" s="280" customFormat="1" ht="15.75" customHeight="1">
      <c r="A45" s="804">
        <v>14.31</v>
      </c>
      <c r="B45" s="767" t="s">
        <v>551</v>
      </c>
      <c r="C45" s="277">
        <v>8651</v>
      </c>
      <c r="D45" s="277">
        <v>5695</v>
      </c>
      <c r="E45" s="799">
        <v>65.8305398219859</v>
      </c>
      <c r="F45" s="277">
        <v>1199</v>
      </c>
    </row>
    <row r="46" spans="1:6" s="280" customFormat="1" ht="15.75" customHeight="1">
      <c r="A46" s="804">
        <v>14.32</v>
      </c>
      <c r="B46" s="767" t="s">
        <v>553</v>
      </c>
      <c r="C46" s="277">
        <v>8844158</v>
      </c>
      <c r="D46" s="277">
        <v>6830864</v>
      </c>
      <c r="E46" s="799">
        <v>77.23588836834439</v>
      </c>
      <c r="F46" s="277">
        <v>812036</v>
      </c>
    </row>
    <row r="47" spans="1:6" s="280" customFormat="1" ht="12.75">
      <c r="A47" s="779"/>
      <c r="C47" s="805"/>
      <c r="D47" s="805"/>
      <c r="E47" s="806"/>
      <c r="F47" s="704"/>
    </row>
    <row r="48" spans="1:6" ht="15.75">
      <c r="A48" s="642"/>
      <c r="B48" s="642"/>
      <c r="C48" s="642"/>
      <c r="D48" s="642"/>
      <c r="E48" s="642"/>
      <c r="F48" s="642"/>
    </row>
    <row r="49" spans="1:6" s="63" customFormat="1" ht="17.25" customHeight="1">
      <c r="A49" s="600" t="s">
        <v>1100</v>
      </c>
      <c r="B49" s="544"/>
      <c r="C49" s="544"/>
      <c r="D49" s="544"/>
      <c r="E49" s="280"/>
      <c r="F49" s="521"/>
    </row>
    <row r="50" spans="1:6" s="63" customFormat="1" ht="17.25" customHeight="1">
      <c r="A50" s="600" t="s">
        <v>1441</v>
      </c>
      <c r="B50" s="544"/>
      <c r="C50" s="544"/>
      <c r="D50" s="544"/>
      <c r="E50" s="601" t="s">
        <v>1442</v>
      </c>
      <c r="F50" s="521"/>
    </row>
    <row r="51" spans="1:5" s="280" customFormat="1" ht="12.75">
      <c r="A51" s="679"/>
      <c r="B51" s="679"/>
      <c r="C51" s="679"/>
      <c r="D51" s="771"/>
      <c r="E51" s="807"/>
    </row>
    <row r="52" spans="1:5" s="280" customFormat="1" ht="12.75">
      <c r="A52" s="679" t="s">
        <v>370</v>
      </c>
      <c r="B52" s="679"/>
      <c r="C52" s="679"/>
      <c r="D52" s="679"/>
      <c r="E52" s="808"/>
    </row>
    <row r="53" spans="1:5" s="280" customFormat="1" ht="12.75">
      <c r="A53" s="777" t="s">
        <v>1444</v>
      </c>
      <c r="B53" s="679"/>
      <c r="C53" s="679"/>
      <c r="D53" s="679"/>
      <c r="E53" s="808"/>
    </row>
    <row r="54" spans="2:5" s="280" customFormat="1" ht="12.75">
      <c r="B54" s="679"/>
      <c r="C54" s="679"/>
      <c r="D54" s="679"/>
      <c r="E54" s="808"/>
    </row>
    <row r="55" spans="1:6" ht="15.75">
      <c r="A55" s="674"/>
      <c r="B55" s="679"/>
      <c r="C55" s="679"/>
      <c r="D55" s="679"/>
      <c r="E55" s="808"/>
      <c r="F55" s="280"/>
    </row>
    <row r="56" spans="3:6" ht="15.75">
      <c r="C56" s="280"/>
      <c r="D56" s="280"/>
      <c r="E56" s="780"/>
      <c r="F56" s="280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F9" sqref="F9"/>
    </sheetView>
  </sheetViews>
  <sheetFormatPr defaultColWidth="9.140625" defaultRowHeight="12.75"/>
  <cols>
    <col min="1" max="1" width="8.00390625" style="779" customWidth="1"/>
    <col min="2" max="2" width="47.140625" style="674" customWidth="1"/>
    <col min="3" max="3" width="11.00390625" style="674" customWidth="1"/>
    <col min="4" max="4" width="10.8515625" style="674" customWidth="1"/>
    <col min="5" max="5" width="11.7109375" style="672" customWidth="1"/>
    <col min="6" max="6" width="10.421875" style="674" bestFit="1" customWidth="1"/>
    <col min="7" max="16384" width="9.140625" style="674" customWidth="1"/>
  </cols>
  <sheetData>
    <row r="1" spans="1:6" s="280" customFormat="1" ht="12.75">
      <c r="A1" s="779"/>
      <c r="E1" s="667"/>
      <c r="F1" s="399" t="s">
        <v>1313</v>
      </c>
    </row>
    <row r="2" spans="1:6" s="280" customFormat="1" ht="17.25" customHeight="1">
      <c r="A2" s="833" t="s">
        <v>1450</v>
      </c>
      <c r="B2" s="833"/>
      <c r="C2" s="833"/>
      <c r="D2" s="833"/>
      <c r="E2" s="833"/>
      <c r="F2" s="833"/>
    </row>
    <row r="3" spans="1:5" s="541" customFormat="1" ht="17.25" customHeight="1">
      <c r="A3" s="707"/>
      <c r="B3" s="751"/>
      <c r="C3" s="751"/>
      <c r="D3" s="810"/>
      <c r="E3" s="810"/>
    </row>
    <row r="4" spans="1:6" ht="17.25" customHeight="1">
      <c r="A4" s="1014" t="s">
        <v>1314</v>
      </c>
      <c r="B4" s="1014"/>
      <c r="C4" s="1014"/>
      <c r="D4" s="1014"/>
      <c r="E4" s="1014"/>
      <c r="F4" s="1014"/>
    </row>
    <row r="5" spans="1:6" s="280" customFormat="1" ht="17.25" customHeight="1">
      <c r="A5" s="644" t="s">
        <v>1452</v>
      </c>
      <c r="B5" s="644"/>
      <c r="C5" s="644"/>
      <c r="D5" s="644"/>
      <c r="E5" s="644"/>
      <c r="F5" s="644"/>
    </row>
    <row r="6" spans="1:6" s="280" customFormat="1" ht="12.75">
      <c r="A6" s="779"/>
      <c r="E6" s="667"/>
      <c r="F6" s="755" t="s">
        <v>1355</v>
      </c>
    </row>
    <row r="7" spans="1:6" s="280" customFormat="1" ht="45.75" customHeight="1">
      <c r="A7" s="730" t="s">
        <v>214</v>
      </c>
      <c r="B7" s="756" t="s">
        <v>1453</v>
      </c>
      <c r="C7" s="756" t="s">
        <v>315</v>
      </c>
      <c r="D7" s="756" t="s">
        <v>1359</v>
      </c>
      <c r="E7" s="685" t="s">
        <v>375</v>
      </c>
      <c r="F7" s="685" t="s">
        <v>1109</v>
      </c>
    </row>
    <row r="8" spans="1:6" s="280" customFormat="1" ht="12.75">
      <c r="A8" s="758" t="s">
        <v>1258</v>
      </c>
      <c r="B8" s="758" t="s">
        <v>1259</v>
      </c>
      <c r="C8" s="758" t="s">
        <v>1260</v>
      </c>
      <c r="D8" s="758" t="s">
        <v>1261</v>
      </c>
      <c r="E8" s="758" t="s">
        <v>1262</v>
      </c>
      <c r="F8" s="730" t="s">
        <v>1263</v>
      </c>
    </row>
    <row r="9" spans="1:6" s="280" customFormat="1" ht="12.75">
      <c r="A9" s="811" t="s">
        <v>565</v>
      </c>
      <c r="B9" s="475" t="s">
        <v>1884</v>
      </c>
      <c r="C9" s="690">
        <v>49299365</v>
      </c>
      <c r="D9" s="690">
        <v>47200733</v>
      </c>
      <c r="E9" s="691">
        <v>95.74308512898696</v>
      </c>
      <c r="F9" s="690">
        <v>10696987</v>
      </c>
    </row>
    <row r="10" spans="1:6" s="280" customFormat="1" ht="12.75">
      <c r="A10" s="811" t="s">
        <v>1315</v>
      </c>
      <c r="B10" s="475" t="s">
        <v>1316</v>
      </c>
      <c r="C10" s="690">
        <v>65071943</v>
      </c>
      <c r="D10" s="690">
        <v>42953516</v>
      </c>
      <c r="E10" s="691">
        <v>66.00927222966125</v>
      </c>
      <c r="F10" s="690">
        <v>6630808</v>
      </c>
    </row>
    <row r="11" spans="1:6" s="280" customFormat="1" ht="12.75">
      <c r="A11" s="688"/>
      <c r="B11" s="761" t="s">
        <v>1346</v>
      </c>
      <c r="C11" s="690">
        <v>41663502</v>
      </c>
      <c r="D11" s="690">
        <v>28868114</v>
      </c>
      <c r="E11" s="691">
        <v>69.28873621809323</v>
      </c>
      <c r="F11" s="690">
        <v>3600853</v>
      </c>
    </row>
    <row r="12" spans="1:6" s="280" customFormat="1" ht="12.75">
      <c r="A12" s="795">
        <v>1000</v>
      </c>
      <c r="B12" s="761" t="s">
        <v>568</v>
      </c>
      <c r="C12" s="690">
        <v>26016444</v>
      </c>
      <c r="D12" s="690">
        <v>17063300</v>
      </c>
      <c r="E12" s="278">
        <v>65.58659592371654</v>
      </c>
      <c r="F12" s="277">
        <v>2146592</v>
      </c>
    </row>
    <row r="13" spans="1:6" s="280" customFormat="1" ht="12.75">
      <c r="A13" s="812">
        <v>1100</v>
      </c>
      <c r="B13" s="801" t="s">
        <v>1317</v>
      </c>
      <c r="C13" s="277">
        <v>4254288</v>
      </c>
      <c r="D13" s="277">
        <v>2942471</v>
      </c>
      <c r="E13" s="278">
        <v>69.16482852124727</v>
      </c>
      <c r="F13" s="277">
        <v>271888</v>
      </c>
    </row>
    <row r="14" spans="1:6" s="280" customFormat="1" ht="14.25" customHeight="1">
      <c r="A14" s="812">
        <v>1200</v>
      </c>
      <c r="B14" s="801" t="s">
        <v>1318</v>
      </c>
      <c r="C14" s="277">
        <v>1006836</v>
      </c>
      <c r="D14" s="277">
        <v>620742</v>
      </c>
      <c r="E14" s="278">
        <v>61.65274185666782</v>
      </c>
      <c r="F14" s="277">
        <v>68244</v>
      </c>
    </row>
    <row r="15" spans="1:6" s="280" customFormat="1" ht="12.75">
      <c r="A15" s="812">
        <v>1300</v>
      </c>
      <c r="B15" s="801" t="s">
        <v>1319</v>
      </c>
      <c r="C15" s="277">
        <v>183125</v>
      </c>
      <c r="D15" s="277">
        <v>154265</v>
      </c>
      <c r="E15" s="278">
        <v>84.24027303754265</v>
      </c>
      <c r="F15" s="277">
        <v>24220</v>
      </c>
    </row>
    <row r="16" spans="1:6" s="280" customFormat="1" ht="12.75">
      <c r="A16" s="812">
        <v>1400</v>
      </c>
      <c r="B16" s="801" t="s">
        <v>1320</v>
      </c>
      <c r="C16" s="277">
        <v>18240465</v>
      </c>
      <c r="D16" s="277">
        <v>11944942</v>
      </c>
      <c r="E16" s="278">
        <v>65.48595115310931</v>
      </c>
      <c r="F16" s="277">
        <v>1636751</v>
      </c>
    </row>
    <row r="17" spans="1:6" s="667" customFormat="1" ht="27" customHeight="1">
      <c r="A17" s="723">
        <v>1455</v>
      </c>
      <c r="B17" s="724" t="s">
        <v>577</v>
      </c>
      <c r="C17" s="813">
        <v>23014</v>
      </c>
      <c r="D17" s="813">
        <v>10165</v>
      </c>
      <c r="E17" s="330">
        <v>44.16876683757713</v>
      </c>
      <c r="F17" s="814">
        <v>6691</v>
      </c>
    </row>
    <row r="18" spans="1:6" s="667" customFormat="1" ht="55.5" customHeight="1">
      <c r="A18" s="723">
        <v>1456</v>
      </c>
      <c r="B18" s="724" t="s">
        <v>1575</v>
      </c>
      <c r="C18" s="813">
        <v>4000</v>
      </c>
      <c r="D18" s="813">
        <v>0</v>
      </c>
      <c r="E18" s="330">
        <v>0</v>
      </c>
      <c r="F18" s="814">
        <v>0</v>
      </c>
    </row>
    <row r="19" spans="1:6" s="672" customFormat="1" ht="15.75">
      <c r="A19" s="727">
        <v>1491</v>
      </c>
      <c r="B19" s="728" t="s">
        <v>1576</v>
      </c>
      <c r="C19" s="814">
        <v>0</v>
      </c>
      <c r="D19" s="814">
        <v>0</v>
      </c>
      <c r="E19" s="815">
        <v>0</v>
      </c>
      <c r="F19" s="814">
        <v>0</v>
      </c>
    </row>
    <row r="20" spans="1:6" s="672" customFormat="1" ht="15.75">
      <c r="A20" s="727">
        <v>1492</v>
      </c>
      <c r="B20" s="728" t="s">
        <v>1577</v>
      </c>
      <c r="C20" s="814">
        <v>306663</v>
      </c>
      <c r="D20" s="814">
        <v>299478</v>
      </c>
      <c r="E20" s="815">
        <v>97.6570372037057</v>
      </c>
      <c r="F20" s="814">
        <v>16051</v>
      </c>
    </row>
    <row r="21" spans="1:6" s="672" customFormat="1" ht="15.75">
      <c r="A21" s="727">
        <v>1493</v>
      </c>
      <c r="B21" s="728" t="s">
        <v>1578</v>
      </c>
      <c r="C21" s="814">
        <v>90800</v>
      </c>
      <c r="D21" s="814">
        <v>81505</v>
      </c>
      <c r="E21" s="815">
        <v>89.76321585903084</v>
      </c>
      <c r="F21" s="814">
        <v>-1</v>
      </c>
    </row>
    <row r="22" spans="1:6" s="672" customFormat="1" ht="15.75">
      <c r="A22" s="727">
        <v>1499</v>
      </c>
      <c r="B22" s="728" t="s">
        <v>1580</v>
      </c>
      <c r="C22" s="814">
        <v>53897</v>
      </c>
      <c r="D22" s="814">
        <v>27375</v>
      </c>
      <c r="E22" s="815">
        <v>50.79132419244113</v>
      </c>
      <c r="F22" s="814">
        <v>786</v>
      </c>
    </row>
    <row r="23" spans="1:6" s="280" customFormat="1" ht="25.5">
      <c r="A23" s="812">
        <v>1500</v>
      </c>
      <c r="B23" s="801" t="s">
        <v>1321</v>
      </c>
      <c r="C23" s="277">
        <v>2298008</v>
      </c>
      <c r="D23" s="277">
        <v>1380631</v>
      </c>
      <c r="E23" s="278">
        <v>60.079468826914436</v>
      </c>
      <c r="F23" s="277">
        <v>140534</v>
      </c>
    </row>
    <row r="24" spans="1:6" s="280" customFormat="1" ht="12.75">
      <c r="A24" s="723">
        <v>1564</v>
      </c>
      <c r="B24" s="724" t="s">
        <v>580</v>
      </c>
      <c r="C24" s="328">
        <v>10070</v>
      </c>
      <c r="D24" s="328">
        <v>0</v>
      </c>
      <c r="E24" s="816">
        <v>0</v>
      </c>
      <c r="F24" s="701">
        <v>0</v>
      </c>
    </row>
    <row r="25" spans="1:6" s="280" customFormat="1" ht="12.75">
      <c r="A25" s="723">
        <v>1565</v>
      </c>
      <c r="B25" s="432" t="s">
        <v>581</v>
      </c>
      <c r="C25" s="328">
        <v>0</v>
      </c>
      <c r="D25" s="328">
        <v>0</v>
      </c>
      <c r="E25" s="816">
        <v>0</v>
      </c>
      <c r="F25" s="701">
        <v>0</v>
      </c>
    </row>
    <row r="26" spans="1:6" s="280" customFormat="1" ht="12.75">
      <c r="A26" s="812">
        <v>1600</v>
      </c>
      <c r="B26" s="801" t="s">
        <v>1322</v>
      </c>
      <c r="C26" s="277">
        <v>33722</v>
      </c>
      <c r="D26" s="277">
        <v>20249</v>
      </c>
      <c r="E26" s="278">
        <v>60.046853686020995</v>
      </c>
      <c r="F26" s="277">
        <v>4955</v>
      </c>
    </row>
    <row r="27" spans="1:6" s="280" customFormat="1" ht="12.75">
      <c r="A27" s="795">
        <v>2000</v>
      </c>
      <c r="B27" s="817" t="s">
        <v>1323</v>
      </c>
      <c r="C27" s="690">
        <v>70981</v>
      </c>
      <c r="D27" s="690">
        <v>45523</v>
      </c>
      <c r="E27" s="691">
        <v>64.13406404530791</v>
      </c>
      <c r="F27" s="690">
        <v>4160</v>
      </c>
    </row>
    <row r="28" spans="1:6" s="280" customFormat="1" ht="12.75">
      <c r="A28" s="730" t="s">
        <v>584</v>
      </c>
      <c r="B28" s="801" t="s">
        <v>585</v>
      </c>
      <c r="C28" s="277">
        <v>69645</v>
      </c>
      <c r="D28" s="277">
        <v>44910</v>
      </c>
      <c r="E28" s="278">
        <v>64.48416971785484</v>
      </c>
      <c r="F28" s="277">
        <v>4105</v>
      </c>
    </row>
    <row r="29" spans="1:6" s="280" customFormat="1" ht="12" customHeight="1">
      <c r="A29" s="699" t="s">
        <v>586</v>
      </c>
      <c r="B29" s="737" t="s">
        <v>1324</v>
      </c>
      <c r="C29" s="701">
        <v>5090</v>
      </c>
      <c r="D29" s="701">
        <v>6157</v>
      </c>
      <c r="E29" s="816">
        <v>120.96267190569745</v>
      </c>
      <c r="F29" s="701">
        <v>1224</v>
      </c>
    </row>
    <row r="30" spans="1:6" ht="25.5">
      <c r="A30" s="699" t="s">
        <v>1325</v>
      </c>
      <c r="B30" s="737" t="s">
        <v>1326</v>
      </c>
      <c r="C30" s="701">
        <v>39471</v>
      </c>
      <c r="D30" s="701">
        <v>16096</v>
      </c>
      <c r="E30" s="816">
        <v>40.779306326163514</v>
      </c>
      <c r="F30" s="701">
        <v>0</v>
      </c>
    </row>
    <row r="31" spans="1:6" s="280" customFormat="1" ht="12.75">
      <c r="A31" s="699" t="s">
        <v>589</v>
      </c>
      <c r="B31" s="737" t="s">
        <v>1327</v>
      </c>
      <c r="C31" s="701">
        <v>25084</v>
      </c>
      <c r="D31" s="701">
        <v>22657</v>
      </c>
      <c r="E31" s="816">
        <v>90.32450964758412</v>
      </c>
      <c r="F31" s="701">
        <v>2881</v>
      </c>
    </row>
    <row r="32" spans="1:6" s="280" customFormat="1" ht="12.75">
      <c r="A32" s="730" t="s">
        <v>591</v>
      </c>
      <c r="B32" s="801" t="s">
        <v>592</v>
      </c>
      <c r="C32" s="277">
        <v>0</v>
      </c>
      <c r="D32" s="277">
        <v>0</v>
      </c>
      <c r="E32" s="816">
        <v>0</v>
      </c>
      <c r="F32" s="277">
        <v>0</v>
      </c>
    </row>
    <row r="33" spans="1:6" s="280" customFormat="1" ht="14.25" customHeight="1">
      <c r="A33" s="730" t="s">
        <v>593</v>
      </c>
      <c r="B33" s="801" t="s">
        <v>594</v>
      </c>
      <c r="C33" s="277">
        <v>1336</v>
      </c>
      <c r="D33" s="277">
        <v>613</v>
      </c>
      <c r="E33" s="278">
        <v>45.88323353293413</v>
      </c>
      <c r="F33" s="277">
        <v>55</v>
      </c>
    </row>
    <row r="34" spans="1:6" s="280" customFormat="1" ht="12.75">
      <c r="A34" s="795">
        <v>3000</v>
      </c>
      <c r="B34" s="817" t="s">
        <v>1328</v>
      </c>
      <c r="C34" s="690">
        <v>15576077</v>
      </c>
      <c r="D34" s="690">
        <v>11759291</v>
      </c>
      <c r="E34" s="691">
        <v>75.49584532742102</v>
      </c>
      <c r="F34" s="690">
        <v>1450101</v>
      </c>
    </row>
    <row r="35" spans="1:6" s="280" customFormat="1" ht="12.75">
      <c r="A35" s="812">
        <v>3100</v>
      </c>
      <c r="B35" s="801" t="s">
        <v>236</v>
      </c>
      <c r="C35" s="818">
        <v>53803</v>
      </c>
      <c r="D35" s="818">
        <v>43914</v>
      </c>
      <c r="E35" s="819">
        <v>81.6199840157612</v>
      </c>
      <c r="F35" s="818">
        <v>3014</v>
      </c>
    </row>
    <row r="36" spans="1:6" s="280" customFormat="1" ht="12.75" customHeight="1">
      <c r="A36" s="812">
        <v>3400</v>
      </c>
      <c r="B36" s="801" t="s">
        <v>243</v>
      </c>
      <c r="C36" s="818">
        <v>6166220</v>
      </c>
      <c r="D36" s="818">
        <v>4615700</v>
      </c>
      <c r="E36" s="819">
        <v>74.85461109074927</v>
      </c>
      <c r="F36" s="818">
        <v>628697</v>
      </c>
    </row>
    <row r="37" spans="1:6" s="280" customFormat="1" ht="12.75">
      <c r="A37" s="812">
        <v>3500</v>
      </c>
      <c r="B37" s="801" t="s">
        <v>1499</v>
      </c>
      <c r="C37" s="818">
        <v>482336</v>
      </c>
      <c r="D37" s="818">
        <v>238658</v>
      </c>
      <c r="E37" s="819">
        <v>49.47961586943541</v>
      </c>
      <c r="F37" s="818">
        <v>4855</v>
      </c>
    </row>
    <row r="38" spans="1:6" s="280" customFormat="1" ht="12.75">
      <c r="A38" s="699" t="s">
        <v>599</v>
      </c>
      <c r="B38" s="737" t="s">
        <v>1588</v>
      </c>
      <c r="C38" s="813">
        <v>61599</v>
      </c>
      <c r="D38" s="813">
        <v>12631</v>
      </c>
      <c r="E38" s="330">
        <v>20.505203006542313</v>
      </c>
      <c r="F38" s="814">
        <v>-69</v>
      </c>
    </row>
    <row r="39" spans="1:6" s="280" customFormat="1" ht="12.75">
      <c r="A39" s="699" t="s">
        <v>600</v>
      </c>
      <c r="B39" s="738" t="s">
        <v>601</v>
      </c>
      <c r="C39" s="813">
        <v>0</v>
      </c>
      <c r="D39" s="813">
        <v>0</v>
      </c>
      <c r="E39" s="330">
        <v>0</v>
      </c>
      <c r="F39" s="814">
        <v>0</v>
      </c>
    </row>
    <row r="40" spans="1:6" s="280" customFormat="1" ht="12.75">
      <c r="A40" s="699" t="s">
        <v>602</v>
      </c>
      <c r="B40" s="738" t="s">
        <v>603</v>
      </c>
      <c r="C40" s="813">
        <v>720</v>
      </c>
      <c r="D40" s="813">
        <v>1883</v>
      </c>
      <c r="E40" s="330">
        <v>261.52777777777777</v>
      </c>
      <c r="F40" s="814">
        <v>248</v>
      </c>
    </row>
    <row r="41" spans="1:6" ht="15.75">
      <c r="A41" s="730">
        <v>3600</v>
      </c>
      <c r="B41" s="801" t="s">
        <v>1329</v>
      </c>
      <c r="C41" s="818">
        <v>10909</v>
      </c>
      <c r="D41" s="818">
        <v>14460</v>
      </c>
      <c r="E41" s="819">
        <v>132.55110459253828</v>
      </c>
      <c r="F41" s="818">
        <v>300</v>
      </c>
    </row>
    <row r="42" spans="1:6" s="280" customFormat="1" ht="15.75" customHeight="1">
      <c r="A42" s="730" t="s">
        <v>1330</v>
      </c>
      <c r="B42" s="801" t="s">
        <v>1331</v>
      </c>
      <c r="C42" s="818">
        <v>8852809</v>
      </c>
      <c r="D42" s="818">
        <v>6836559</v>
      </c>
      <c r="E42" s="819">
        <v>77.22474301659507</v>
      </c>
      <c r="F42" s="818">
        <v>813235</v>
      </c>
    </row>
    <row r="43" spans="1:6" s="280" customFormat="1" ht="39.75" customHeight="1">
      <c r="A43" s="699" t="s">
        <v>1332</v>
      </c>
      <c r="B43" s="737" t="s">
        <v>1333</v>
      </c>
      <c r="C43" s="814">
        <v>8651</v>
      </c>
      <c r="D43" s="814">
        <v>5695</v>
      </c>
      <c r="E43" s="815">
        <v>65.8305398219859</v>
      </c>
      <c r="F43" s="814">
        <v>1199</v>
      </c>
    </row>
    <row r="44" spans="1:6" s="280" customFormat="1" ht="12.75">
      <c r="A44" s="730">
        <v>3900</v>
      </c>
      <c r="B44" s="801" t="s">
        <v>1493</v>
      </c>
      <c r="C44" s="818">
        <v>10000</v>
      </c>
      <c r="D44" s="818">
        <v>10000</v>
      </c>
      <c r="E44" s="819">
        <v>0</v>
      </c>
      <c r="F44" s="818">
        <v>0</v>
      </c>
    </row>
    <row r="45" spans="1:6" s="280" customFormat="1" ht="12.75">
      <c r="A45" s="820">
        <v>3910</v>
      </c>
      <c r="B45" s="821" t="s">
        <v>607</v>
      </c>
      <c r="C45" s="814">
        <v>0</v>
      </c>
      <c r="D45" s="814">
        <v>0</v>
      </c>
      <c r="E45" s="815">
        <v>0</v>
      </c>
      <c r="F45" s="814">
        <v>0</v>
      </c>
    </row>
    <row r="46" spans="1:6" s="280" customFormat="1" ht="15.75" customHeight="1">
      <c r="A46" s="795"/>
      <c r="B46" s="761" t="s">
        <v>1250</v>
      </c>
      <c r="C46" s="690">
        <v>23408441</v>
      </c>
      <c r="D46" s="690">
        <v>14085402</v>
      </c>
      <c r="E46" s="691">
        <v>60.17231989093165</v>
      </c>
      <c r="F46" s="690">
        <v>3029955</v>
      </c>
    </row>
    <row r="47" spans="1:6" s="280" customFormat="1" ht="12.75">
      <c r="A47" s="795">
        <v>4000</v>
      </c>
      <c r="B47" s="817" t="s">
        <v>1517</v>
      </c>
      <c r="C47" s="690">
        <v>20778129</v>
      </c>
      <c r="D47" s="690">
        <v>12211702</v>
      </c>
      <c r="E47" s="691">
        <v>58.771903861026175</v>
      </c>
      <c r="F47" s="690">
        <v>2135941</v>
      </c>
    </row>
    <row r="48" spans="1:6" s="280" customFormat="1" ht="25.5">
      <c r="A48" s="822" t="s">
        <v>1334</v>
      </c>
      <c r="B48" s="737" t="s">
        <v>1335</v>
      </c>
      <c r="C48" s="701">
        <v>0</v>
      </c>
      <c r="D48" s="701">
        <v>0</v>
      </c>
      <c r="E48" s="816">
        <v>0</v>
      </c>
      <c r="F48" s="701">
        <v>0</v>
      </c>
    </row>
    <row r="49" spans="1:6" s="280" customFormat="1" ht="38.25">
      <c r="A49" s="699" t="s">
        <v>1336</v>
      </c>
      <c r="B49" s="732" t="s">
        <v>1337</v>
      </c>
      <c r="C49" s="701">
        <v>0</v>
      </c>
      <c r="D49" s="701">
        <v>0</v>
      </c>
      <c r="E49" s="816">
        <v>0</v>
      </c>
      <c r="F49" s="701">
        <v>0</v>
      </c>
    </row>
    <row r="50" spans="1:6" s="280" customFormat="1" ht="14.25" customHeight="1">
      <c r="A50" s="688">
        <v>6000</v>
      </c>
      <c r="B50" s="817" t="s">
        <v>1224</v>
      </c>
      <c r="C50" s="690">
        <v>56100</v>
      </c>
      <c r="D50" s="690">
        <v>49835</v>
      </c>
      <c r="E50" s="691">
        <v>88.83244206773618</v>
      </c>
      <c r="F50" s="690">
        <v>29418</v>
      </c>
    </row>
    <row r="51" spans="1:6" s="280" customFormat="1" ht="12.75">
      <c r="A51" s="688">
        <v>7000</v>
      </c>
      <c r="B51" s="817" t="s">
        <v>1518</v>
      </c>
      <c r="C51" s="690">
        <v>2574212</v>
      </c>
      <c r="D51" s="690">
        <v>1823865</v>
      </c>
      <c r="E51" s="691">
        <v>70.85139063915481</v>
      </c>
      <c r="F51" s="690">
        <v>864596</v>
      </c>
    </row>
    <row r="52" spans="1:6" s="280" customFormat="1" ht="16.5" customHeight="1">
      <c r="A52" s="822" t="s">
        <v>1338</v>
      </c>
      <c r="B52" s="737" t="s">
        <v>1225</v>
      </c>
      <c r="C52" s="701">
        <v>0</v>
      </c>
      <c r="D52" s="701">
        <v>0</v>
      </c>
      <c r="E52" s="816">
        <v>0</v>
      </c>
      <c r="F52" s="701">
        <v>0</v>
      </c>
    </row>
    <row r="53" spans="1:6" s="280" customFormat="1" ht="38.25">
      <c r="A53" s="699" t="s">
        <v>1339</v>
      </c>
      <c r="B53" s="732" t="s">
        <v>1340</v>
      </c>
      <c r="C53" s="701">
        <v>0</v>
      </c>
      <c r="D53" s="701">
        <v>0</v>
      </c>
      <c r="E53" s="816">
        <v>0</v>
      </c>
      <c r="F53" s="701">
        <v>0</v>
      </c>
    </row>
    <row r="54" spans="1:6" s="280" customFormat="1" ht="12.75">
      <c r="A54" s="795" t="s">
        <v>1227</v>
      </c>
      <c r="B54" s="761" t="s">
        <v>1347</v>
      </c>
      <c r="C54" s="690">
        <v>-223294</v>
      </c>
      <c r="D54" s="690">
        <v>-118311</v>
      </c>
      <c r="E54" s="691">
        <v>52.98440620885469</v>
      </c>
      <c r="F54" s="690">
        <v>118534</v>
      </c>
    </row>
    <row r="55" spans="1:6" s="280" customFormat="1" ht="12.75">
      <c r="A55" s="812">
        <v>8100</v>
      </c>
      <c r="B55" s="767" t="s">
        <v>1341</v>
      </c>
      <c r="C55" s="277">
        <v>1550922</v>
      </c>
      <c r="D55" s="277">
        <v>1244693</v>
      </c>
      <c r="E55" s="278">
        <v>80.25503539185078</v>
      </c>
      <c r="F55" s="277">
        <v>149321</v>
      </c>
    </row>
    <row r="56" spans="1:6" s="68" customFormat="1" ht="12.75">
      <c r="A56" s="742">
        <v>8112</v>
      </c>
      <c r="B56" s="743" t="s">
        <v>1342</v>
      </c>
      <c r="C56" s="328">
        <v>83778</v>
      </c>
      <c r="D56" s="328">
        <v>187959</v>
      </c>
      <c r="E56" s="725">
        <v>224.3536489293132</v>
      </c>
      <c r="F56" s="701">
        <v>8880</v>
      </c>
    </row>
    <row r="57" spans="1:6" s="280" customFormat="1" ht="13.5" customHeight="1">
      <c r="A57" s="812">
        <v>8200</v>
      </c>
      <c r="B57" s="823" t="s">
        <v>1343</v>
      </c>
      <c r="C57" s="824">
        <v>1774216</v>
      </c>
      <c r="D57" s="824">
        <v>1363004</v>
      </c>
      <c r="E57" s="825">
        <v>76.82288965943268</v>
      </c>
      <c r="F57" s="277">
        <v>30787</v>
      </c>
    </row>
    <row r="58" spans="1:6" s="280" customFormat="1" ht="13.5" customHeight="1">
      <c r="A58" s="742">
        <v>8212</v>
      </c>
      <c r="B58" s="743" t="s">
        <v>1344</v>
      </c>
      <c r="C58" s="826">
        <v>90842</v>
      </c>
      <c r="D58" s="826">
        <v>108698</v>
      </c>
      <c r="E58" s="827">
        <v>119.65610620638031</v>
      </c>
      <c r="F58" s="701">
        <v>75049</v>
      </c>
    </row>
    <row r="59" spans="1:6" s="280" customFormat="1" ht="13.5" customHeight="1">
      <c r="A59" s="828" t="s">
        <v>1234</v>
      </c>
      <c r="B59" s="169" t="s">
        <v>1348</v>
      </c>
      <c r="C59" s="829">
        <v>64848649</v>
      </c>
      <c r="D59" s="829">
        <v>42835205</v>
      </c>
      <c r="E59" s="830">
        <v>66.05412088076037</v>
      </c>
      <c r="F59" s="829">
        <v>6749342</v>
      </c>
    </row>
    <row r="60" spans="1:6" s="280" customFormat="1" ht="14.25" customHeight="1">
      <c r="A60" s="795" t="s">
        <v>1236</v>
      </c>
      <c r="B60" s="516" t="s">
        <v>1349</v>
      </c>
      <c r="C60" s="829">
        <v>-15549284</v>
      </c>
      <c r="D60" s="829">
        <v>4365528</v>
      </c>
      <c r="E60" s="830">
        <v>-28.075427781755096</v>
      </c>
      <c r="F60" s="829">
        <v>3947645</v>
      </c>
    </row>
    <row r="61" spans="1:6" s="280" customFormat="1" ht="12.75">
      <c r="A61" s="795" t="s">
        <v>1238</v>
      </c>
      <c r="B61" s="260" t="s">
        <v>1350</v>
      </c>
      <c r="C61" s="829">
        <v>15549284</v>
      </c>
      <c r="D61" s="829">
        <v>-4365528</v>
      </c>
      <c r="E61" s="830">
        <v>-28.075427781755096</v>
      </c>
      <c r="F61" s="829">
        <v>-3947645</v>
      </c>
    </row>
    <row r="62" spans="1:6" s="280" customFormat="1" ht="18" customHeight="1">
      <c r="A62" s="828" t="s">
        <v>376</v>
      </c>
      <c r="B62" s="561" t="s">
        <v>1253</v>
      </c>
      <c r="C62" s="690">
        <v>323094</v>
      </c>
      <c r="D62" s="690">
        <v>480496</v>
      </c>
      <c r="E62" s="691">
        <v>148.7170916203953</v>
      </c>
      <c r="F62" s="690">
        <v>57150</v>
      </c>
    </row>
    <row r="63" spans="1:6" s="280" customFormat="1" ht="12.75">
      <c r="A63" s="831" t="s">
        <v>376</v>
      </c>
      <c r="B63" s="832" t="s">
        <v>1241</v>
      </c>
      <c r="C63" s="637">
        <v>6340</v>
      </c>
      <c r="D63" s="637">
        <v>24543</v>
      </c>
      <c r="E63" s="834">
        <v>387.1135646687697</v>
      </c>
      <c r="F63" s="277">
        <v>10200</v>
      </c>
    </row>
    <row r="64" spans="1:6" s="280" customFormat="1" ht="12.75">
      <c r="A64" s="831" t="s">
        <v>376</v>
      </c>
      <c r="B64" s="832" t="s">
        <v>1345</v>
      </c>
      <c r="C64" s="637">
        <v>316754</v>
      </c>
      <c r="D64" s="637">
        <v>455953</v>
      </c>
      <c r="E64" s="834">
        <v>143.94545925229042</v>
      </c>
      <c r="F64" s="277">
        <v>46950</v>
      </c>
    </row>
    <row r="65" spans="1:6" s="280" customFormat="1" ht="14.25" customHeight="1">
      <c r="A65" s="828" t="s">
        <v>376</v>
      </c>
      <c r="B65" s="561" t="s">
        <v>1254</v>
      </c>
      <c r="C65" s="690">
        <v>14834643</v>
      </c>
      <c r="D65" s="690">
        <v>-5190524</v>
      </c>
      <c r="E65" s="691">
        <v>-34.989207357399835</v>
      </c>
      <c r="F65" s="690">
        <v>-4097548</v>
      </c>
    </row>
    <row r="66" spans="1:6" s="280" customFormat="1" ht="12.75">
      <c r="A66" s="835" t="s">
        <v>376</v>
      </c>
      <c r="B66" s="562" t="s">
        <v>1243</v>
      </c>
      <c r="C66" s="277">
        <v>19765245</v>
      </c>
      <c r="D66" s="277">
        <v>19821807</v>
      </c>
      <c r="E66" s="278">
        <v>100.28616897994434</v>
      </c>
      <c r="F66" s="277">
        <v>-879</v>
      </c>
    </row>
    <row r="67" spans="1:6" s="280" customFormat="1" ht="12.75">
      <c r="A67" s="835" t="s">
        <v>376</v>
      </c>
      <c r="B67" s="562" t="s">
        <v>1244</v>
      </c>
      <c r="C67" s="277">
        <v>4930602</v>
      </c>
      <c r="D67" s="277">
        <v>25012331</v>
      </c>
      <c r="E67" s="278" t="s">
        <v>1386</v>
      </c>
      <c r="F67" s="277">
        <v>4096669</v>
      </c>
    </row>
    <row r="68" spans="1:6" s="280" customFormat="1" ht="13.5" customHeight="1">
      <c r="A68" s="835" t="s">
        <v>376</v>
      </c>
      <c r="B68" s="561" t="s">
        <v>1245</v>
      </c>
      <c r="C68" s="277">
        <v>153000</v>
      </c>
      <c r="D68" s="277">
        <v>167897</v>
      </c>
      <c r="E68" s="278">
        <v>0</v>
      </c>
      <c r="F68" s="277">
        <v>77849</v>
      </c>
    </row>
    <row r="69" spans="1:6" s="280" customFormat="1" ht="13.5" customHeight="1">
      <c r="A69" s="835" t="s">
        <v>376</v>
      </c>
      <c r="B69" s="561" t="s">
        <v>1246</v>
      </c>
      <c r="C69" s="277">
        <v>238547</v>
      </c>
      <c r="D69" s="277">
        <v>176603</v>
      </c>
      <c r="E69" s="278">
        <v>74.03279018390506</v>
      </c>
      <c r="F69" s="277">
        <v>14904</v>
      </c>
    </row>
    <row r="70" spans="1:6" s="280" customFormat="1" ht="18" customHeight="1">
      <c r="A70" s="392"/>
      <c r="B70" s="836"/>
      <c r="C70" s="704"/>
      <c r="D70" s="704"/>
      <c r="E70" s="704"/>
      <c r="F70" s="505"/>
    </row>
    <row r="71" spans="1:6" s="280" customFormat="1" ht="12.75">
      <c r="A71" s="642"/>
      <c r="B71" s="642"/>
      <c r="C71" s="642"/>
      <c r="D71" s="642"/>
      <c r="E71" s="642"/>
      <c r="F71" s="642"/>
    </row>
    <row r="72" spans="1:5" s="280" customFormat="1" ht="15.75">
      <c r="A72" s="707"/>
      <c r="B72" s="674"/>
      <c r="C72" s="279"/>
      <c r="D72" s="279"/>
      <c r="E72" s="674"/>
    </row>
    <row r="73" spans="1:6" s="63" customFormat="1" ht="17.25" customHeight="1">
      <c r="A73" s="600" t="s">
        <v>1100</v>
      </c>
      <c r="B73" s="544"/>
      <c r="C73" s="544"/>
      <c r="D73" s="544"/>
      <c r="E73" s="280"/>
      <c r="F73" s="521"/>
    </row>
    <row r="74" spans="1:6" s="63" customFormat="1" ht="17.25" customHeight="1">
      <c r="A74" s="600" t="s">
        <v>1441</v>
      </c>
      <c r="B74" s="544"/>
      <c r="C74" s="544"/>
      <c r="D74" s="544"/>
      <c r="E74" s="601" t="s">
        <v>1442</v>
      </c>
      <c r="F74" s="521"/>
    </row>
    <row r="75" spans="1:2" s="280" customFormat="1" ht="12.75">
      <c r="A75" s="837"/>
      <c r="B75" s="602"/>
    </row>
    <row r="76" spans="1:2" s="280" customFormat="1" ht="12.75">
      <c r="A76" s="838"/>
      <c r="B76" s="602"/>
    </row>
    <row r="77" spans="1:6" ht="15.75">
      <c r="A77" s="838"/>
      <c r="C77" s="280"/>
      <c r="D77" s="280"/>
      <c r="E77" s="280"/>
      <c r="F77" s="280"/>
    </row>
    <row r="78" spans="1:6" ht="15.75">
      <c r="A78" s="838"/>
      <c r="C78" s="280"/>
      <c r="D78" s="280"/>
      <c r="E78" s="280"/>
      <c r="F78" s="280"/>
    </row>
    <row r="79" spans="1:6" ht="15.75">
      <c r="A79" s="838"/>
      <c r="B79" s="839"/>
      <c r="F79" s="672"/>
    </row>
    <row r="80" spans="2:6" ht="15.75">
      <c r="B80" s="839"/>
      <c r="E80" s="840"/>
      <c r="F80" s="840"/>
    </row>
    <row r="81" spans="1:6" s="707" customFormat="1" ht="15.75">
      <c r="A81" s="779"/>
      <c r="D81" s="674"/>
      <c r="E81" s="672"/>
      <c r="F81" s="672"/>
    </row>
    <row r="83" spans="5:6" ht="15.75">
      <c r="E83" s="840"/>
      <c r="F83" s="707"/>
    </row>
    <row r="84" spans="1:6" s="707" customFormat="1" ht="15.75">
      <c r="A84" s="779"/>
      <c r="C84" s="674"/>
      <c r="D84" s="674"/>
      <c r="E84" s="672"/>
      <c r="F84" s="674"/>
    </row>
    <row r="85" ht="15.75">
      <c r="B85" s="841"/>
    </row>
    <row r="87" ht="15.75">
      <c r="B87" s="842"/>
    </row>
    <row r="90" ht="15.75">
      <c r="A90" s="781" t="s">
        <v>370</v>
      </c>
    </row>
    <row r="91" ht="15.75">
      <c r="A91" s="781" t="s">
        <v>1444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H15" sqref="H14:H15"/>
    </sheetView>
  </sheetViews>
  <sheetFormatPr defaultColWidth="9.140625" defaultRowHeight="17.25" customHeight="1"/>
  <cols>
    <col min="1" max="1" width="6.57421875" style="280" customWidth="1"/>
    <col min="2" max="2" width="39.8515625" style="679" customWidth="1"/>
    <col min="3" max="3" width="10.57421875" style="401" customWidth="1"/>
    <col min="4" max="4" width="11.7109375" style="679" customWidth="1"/>
    <col min="5" max="5" width="11.140625" style="401" customWidth="1"/>
    <col min="6" max="6" width="10.00390625" style="530" customWidth="1"/>
    <col min="7" max="16384" width="9.140625" style="280" customWidth="1"/>
  </cols>
  <sheetData>
    <row r="1" spans="5:6" ht="17.25" customHeight="1">
      <c r="E1" s="399"/>
      <c r="F1" s="67" t="s">
        <v>1640</v>
      </c>
    </row>
    <row r="2" spans="2:3" ht="17.25" customHeight="1">
      <c r="B2" s="280"/>
      <c r="C2" s="399" t="s">
        <v>1352</v>
      </c>
    </row>
    <row r="4" spans="2:6" s="674" customFormat="1" ht="30" customHeight="1">
      <c r="B4" s="1016" t="s">
        <v>1641</v>
      </c>
      <c r="C4" s="1016"/>
      <c r="D4" s="1016"/>
      <c r="E4" s="1016"/>
      <c r="F4" s="521"/>
    </row>
    <row r="5" spans="2:7" ht="17.25" customHeight="1">
      <c r="B5" s="833" t="s">
        <v>314</v>
      </c>
      <c r="C5" s="833"/>
      <c r="D5" s="833"/>
      <c r="E5" s="833"/>
      <c r="F5" s="1017"/>
      <c r="G5" s="1017"/>
    </row>
    <row r="6" ht="17.25" customHeight="1">
      <c r="F6" s="719" t="s">
        <v>1355</v>
      </c>
    </row>
    <row r="7" spans="1:6" ht="45.75" customHeight="1">
      <c r="A7" s="730" t="s">
        <v>214</v>
      </c>
      <c r="B7" s="756" t="s">
        <v>1453</v>
      </c>
      <c r="C7" s="843" t="s">
        <v>315</v>
      </c>
      <c r="D7" s="756" t="s">
        <v>1359</v>
      </c>
      <c r="E7" s="844" t="s">
        <v>375</v>
      </c>
      <c r="F7" s="621" t="s">
        <v>1109</v>
      </c>
    </row>
    <row r="8" spans="1:6" ht="12.75">
      <c r="A8" s="758" t="s">
        <v>1258</v>
      </c>
      <c r="B8" s="758" t="s">
        <v>1259</v>
      </c>
      <c r="C8" s="758" t="s">
        <v>1260</v>
      </c>
      <c r="D8" s="758" t="s">
        <v>1261</v>
      </c>
      <c r="E8" s="845" t="s">
        <v>1262</v>
      </c>
      <c r="F8" s="758" t="s">
        <v>1263</v>
      </c>
    </row>
    <row r="9" spans="1:6" ht="12.75">
      <c r="A9" s="795" t="s">
        <v>565</v>
      </c>
      <c r="B9" s="475" t="s">
        <v>1651</v>
      </c>
      <c r="C9" s="690">
        <v>3259267</v>
      </c>
      <c r="D9" s="190">
        <v>2451121</v>
      </c>
      <c r="E9" s="691">
        <v>75.20467025254452</v>
      </c>
      <c r="F9" s="100">
        <v>457843</v>
      </c>
    </row>
    <row r="10" spans="1:6" ht="31.5" customHeight="1">
      <c r="A10" s="846"/>
      <c r="B10" s="761" t="s">
        <v>1652</v>
      </c>
      <c r="C10" s="690">
        <v>3258937</v>
      </c>
      <c r="D10" s="190">
        <v>2450978</v>
      </c>
      <c r="E10" s="691">
        <v>75.20789754450608</v>
      </c>
      <c r="F10" s="100">
        <v>457806</v>
      </c>
    </row>
    <row r="11" spans="1:6" ht="25.5">
      <c r="A11" s="798"/>
      <c r="B11" s="847" t="s">
        <v>1642</v>
      </c>
      <c r="C11" s="701">
        <v>2473768</v>
      </c>
      <c r="D11" s="701">
        <v>1962371</v>
      </c>
      <c r="E11" s="816">
        <v>79.32720449128617</v>
      </c>
      <c r="F11" s="328">
        <v>390258</v>
      </c>
    </row>
    <row r="12" spans="1:6" ht="25.5">
      <c r="A12" s="798"/>
      <c r="B12" s="847" t="s">
        <v>1643</v>
      </c>
      <c r="C12" s="701">
        <v>785169</v>
      </c>
      <c r="D12" s="701">
        <v>488607</v>
      </c>
      <c r="E12" s="816">
        <v>62.229532750274146</v>
      </c>
      <c r="F12" s="328">
        <v>67548</v>
      </c>
    </row>
    <row r="13" spans="1:6" ht="29.25" customHeight="1">
      <c r="A13" s="846"/>
      <c r="B13" s="475" t="s">
        <v>1644</v>
      </c>
      <c r="C13" s="690">
        <v>330</v>
      </c>
      <c r="D13" s="690">
        <v>143</v>
      </c>
      <c r="E13" s="691">
        <v>43.333333333333336</v>
      </c>
      <c r="F13" s="100">
        <v>37</v>
      </c>
    </row>
    <row r="14" spans="1:6" ht="16.5" customHeight="1">
      <c r="A14" s="848" t="s">
        <v>566</v>
      </c>
      <c r="B14" s="475" t="s">
        <v>1653</v>
      </c>
      <c r="C14" s="690">
        <v>4739227</v>
      </c>
      <c r="D14" s="190">
        <v>2521028</v>
      </c>
      <c r="E14" s="691">
        <v>53.194919762231265</v>
      </c>
      <c r="F14" s="100">
        <v>476885</v>
      </c>
    </row>
    <row r="15" spans="1:6" ht="12.75">
      <c r="A15" s="849"/>
      <c r="B15" s="761" t="s">
        <v>1654</v>
      </c>
      <c r="C15" s="690">
        <v>3202807</v>
      </c>
      <c r="D15" s="190">
        <v>1572707</v>
      </c>
      <c r="E15" s="691">
        <v>49.104020317178026</v>
      </c>
      <c r="F15" s="100">
        <v>163973</v>
      </c>
    </row>
    <row r="16" spans="1:6" ht="12.75">
      <c r="A16" s="795">
        <v>1000</v>
      </c>
      <c r="B16" s="761" t="s">
        <v>1485</v>
      </c>
      <c r="C16" s="690">
        <v>2921010</v>
      </c>
      <c r="D16" s="190">
        <v>1464771</v>
      </c>
      <c r="E16" s="691">
        <v>50.14604537471628</v>
      </c>
      <c r="F16" s="100">
        <v>147515</v>
      </c>
    </row>
    <row r="17" spans="1:6" ht="12.75">
      <c r="A17" s="812">
        <v>1100</v>
      </c>
      <c r="B17" s="801" t="s">
        <v>1645</v>
      </c>
      <c r="C17" s="277">
        <v>261017</v>
      </c>
      <c r="D17" s="277">
        <v>179310</v>
      </c>
      <c r="E17" s="278">
        <v>68.69667492921917</v>
      </c>
      <c r="F17" s="140">
        <v>10921</v>
      </c>
    </row>
    <row r="18" spans="1:6" ht="25.5">
      <c r="A18" s="812">
        <v>1200</v>
      </c>
      <c r="B18" s="801" t="s">
        <v>572</v>
      </c>
      <c r="C18" s="277">
        <v>56485</v>
      </c>
      <c r="D18" s="277">
        <v>36696</v>
      </c>
      <c r="E18" s="278">
        <v>64.96592015579357</v>
      </c>
      <c r="F18" s="140">
        <v>2133</v>
      </c>
    </row>
    <row r="19" spans="1:6" ht="12.75">
      <c r="A19" s="812">
        <v>1300</v>
      </c>
      <c r="B19" s="801" t="s">
        <v>574</v>
      </c>
      <c r="C19" s="277">
        <v>122997</v>
      </c>
      <c r="D19" s="277">
        <v>85165</v>
      </c>
      <c r="E19" s="278">
        <v>69.24152621608657</v>
      </c>
      <c r="F19" s="140">
        <v>6479</v>
      </c>
    </row>
    <row r="20" spans="1:6" ht="12.75">
      <c r="A20" s="812">
        <v>1400</v>
      </c>
      <c r="B20" s="801" t="s">
        <v>576</v>
      </c>
      <c r="C20" s="277">
        <v>2113012</v>
      </c>
      <c r="D20" s="277">
        <v>937195</v>
      </c>
      <c r="E20" s="278">
        <v>44.35351053377832</v>
      </c>
      <c r="F20" s="140">
        <v>94901</v>
      </c>
    </row>
    <row r="21" spans="1:7" s="493" customFormat="1" ht="36" customHeight="1">
      <c r="A21" s="723">
        <v>1455</v>
      </c>
      <c r="B21" s="724" t="s">
        <v>577</v>
      </c>
      <c r="C21" s="328">
        <v>0</v>
      </c>
      <c r="D21" s="328">
        <v>0</v>
      </c>
      <c r="E21" s="816">
        <v>0</v>
      </c>
      <c r="F21" s="328">
        <v>0</v>
      </c>
      <c r="G21" s="69"/>
    </row>
    <row r="22" spans="1:7" s="667" customFormat="1" ht="55.5" customHeight="1">
      <c r="A22" s="723">
        <v>1456</v>
      </c>
      <c r="B22" s="724" t="s">
        <v>1575</v>
      </c>
      <c r="C22" s="328">
        <v>0</v>
      </c>
      <c r="D22" s="328">
        <v>0</v>
      </c>
      <c r="E22" s="725">
        <v>0</v>
      </c>
      <c r="F22" s="328">
        <v>0</v>
      </c>
      <c r="G22" s="69"/>
    </row>
    <row r="23" spans="1:7" s="672" customFormat="1" ht="15.75">
      <c r="A23" s="727">
        <v>1491</v>
      </c>
      <c r="B23" s="728" t="s">
        <v>1576</v>
      </c>
      <c r="C23" s="701">
        <v>25</v>
      </c>
      <c r="D23" s="701">
        <v>25</v>
      </c>
      <c r="E23" s="816">
        <v>100</v>
      </c>
      <c r="F23" s="328">
        <v>0</v>
      </c>
      <c r="G23" s="704"/>
    </row>
    <row r="24" spans="1:7" s="492" customFormat="1" ht="15.75">
      <c r="A24" s="727">
        <v>1492</v>
      </c>
      <c r="B24" s="728" t="s">
        <v>1577</v>
      </c>
      <c r="C24" s="701">
        <v>35</v>
      </c>
      <c r="D24" s="701">
        <v>0</v>
      </c>
      <c r="E24" s="816">
        <v>0</v>
      </c>
      <c r="F24" s="328">
        <v>0</v>
      </c>
      <c r="G24" s="505"/>
    </row>
    <row r="25" spans="1:7" s="492" customFormat="1" ht="15.75">
      <c r="A25" s="727">
        <v>1493</v>
      </c>
      <c r="B25" s="728" t="s">
        <v>1578</v>
      </c>
      <c r="C25" s="701">
        <v>0</v>
      </c>
      <c r="D25" s="701">
        <v>0</v>
      </c>
      <c r="E25" s="816">
        <v>0</v>
      </c>
      <c r="F25" s="328">
        <v>0</v>
      </c>
      <c r="G25" s="505"/>
    </row>
    <row r="26" spans="1:7" s="492" customFormat="1" ht="15.75">
      <c r="A26" s="727">
        <v>1499</v>
      </c>
      <c r="B26" s="728" t="s">
        <v>1580</v>
      </c>
      <c r="C26" s="701">
        <v>0</v>
      </c>
      <c r="D26" s="701">
        <v>9</v>
      </c>
      <c r="E26" s="816">
        <v>0</v>
      </c>
      <c r="F26" s="328">
        <v>0</v>
      </c>
      <c r="G26" s="505"/>
    </row>
    <row r="27" spans="1:6" ht="25.5">
      <c r="A27" s="812">
        <v>1500</v>
      </c>
      <c r="B27" s="801" t="s">
        <v>1646</v>
      </c>
      <c r="C27" s="277">
        <v>335603</v>
      </c>
      <c r="D27" s="277">
        <v>201835</v>
      </c>
      <c r="E27" s="278">
        <v>60.140999931466645</v>
      </c>
      <c r="F27" s="140">
        <v>27697</v>
      </c>
    </row>
    <row r="28" spans="1:7" s="493" customFormat="1" ht="16.5" customHeight="1">
      <c r="A28" s="723">
        <v>1564</v>
      </c>
      <c r="B28" s="724" t="s">
        <v>580</v>
      </c>
      <c r="C28" s="328">
        <v>0</v>
      </c>
      <c r="D28" s="328">
        <v>199</v>
      </c>
      <c r="E28" s="816">
        <v>0</v>
      </c>
      <c r="F28" s="328">
        <v>0</v>
      </c>
      <c r="G28" s="69"/>
    </row>
    <row r="29" spans="1:7" s="667" customFormat="1" ht="12.75">
      <c r="A29" s="723">
        <v>1565</v>
      </c>
      <c r="B29" s="432" t="s">
        <v>581</v>
      </c>
      <c r="C29" s="328">
        <v>0</v>
      </c>
      <c r="D29" s="328">
        <v>409</v>
      </c>
      <c r="E29" s="816">
        <v>0</v>
      </c>
      <c r="F29" s="328">
        <v>0</v>
      </c>
      <c r="G29" s="69"/>
    </row>
    <row r="30" spans="1:6" ht="12.75">
      <c r="A30" s="812">
        <v>1600</v>
      </c>
      <c r="B30" s="801" t="s">
        <v>582</v>
      </c>
      <c r="C30" s="277">
        <v>31896</v>
      </c>
      <c r="D30" s="277">
        <v>24570</v>
      </c>
      <c r="E30" s="278">
        <v>77.03160270880362</v>
      </c>
      <c r="F30" s="140">
        <v>5384</v>
      </c>
    </row>
    <row r="31" spans="1:6" ht="12.75">
      <c r="A31" s="795">
        <v>3000</v>
      </c>
      <c r="B31" s="817" t="s">
        <v>1328</v>
      </c>
      <c r="C31" s="690">
        <v>281797</v>
      </c>
      <c r="D31" s="190">
        <v>107936</v>
      </c>
      <c r="E31" s="691">
        <v>38.3027498518437</v>
      </c>
      <c r="F31" s="100">
        <v>16458</v>
      </c>
    </row>
    <row r="32" spans="1:6" ht="12.75">
      <c r="A32" s="798">
        <v>3100</v>
      </c>
      <c r="B32" s="801" t="s">
        <v>236</v>
      </c>
      <c r="C32" s="277">
        <v>0</v>
      </c>
      <c r="D32" s="818">
        <v>0</v>
      </c>
      <c r="E32" s="278">
        <v>0</v>
      </c>
      <c r="F32" s="140">
        <v>0</v>
      </c>
    </row>
    <row r="33" spans="1:6" ht="25.5">
      <c r="A33" s="798">
        <v>3400</v>
      </c>
      <c r="B33" s="801" t="s">
        <v>243</v>
      </c>
      <c r="C33" s="277">
        <v>235167</v>
      </c>
      <c r="D33" s="277">
        <v>79503</v>
      </c>
      <c r="E33" s="278">
        <v>33.80703925295641</v>
      </c>
      <c r="F33" s="140">
        <v>12674</v>
      </c>
    </row>
    <row r="34" spans="1:6" ht="12.75">
      <c r="A34" s="798">
        <v>3500</v>
      </c>
      <c r="B34" s="801" t="s">
        <v>1499</v>
      </c>
      <c r="C34" s="277">
        <v>38960</v>
      </c>
      <c r="D34" s="277">
        <v>21595</v>
      </c>
      <c r="E34" s="278">
        <v>55.42864476386037</v>
      </c>
      <c r="F34" s="140">
        <v>3534</v>
      </c>
    </row>
    <row r="35" spans="1:9" s="493" customFormat="1" ht="12.75">
      <c r="A35" s="699" t="s">
        <v>599</v>
      </c>
      <c r="B35" s="737" t="s">
        <v>1588</v>
      </c>
      <c r="C35" s="328">
        <v>0</v>
      </c>
      <c r="D35" s="328">
        <v>0</v>
      </c>
      <c r="E35" s="816">
        <v>0</v>
      </c>
      <c r="F35" s="328">
        <v>0</v>
      </c>
      <c r="G35" s="474"/>
      <c r="H35" s="254"/>
      <c r="I35" s="254"/>
    </row>
    <row r="36" spans="1:9" s="667" customFormat="1" ht="12.75">
      <c r="A36" s="699" t="s">
        <v>600</v>
      </c>
      <c r="B36" s="738" t="s">
        <v>601</v>
      </c>
      <c r="C36" s="328">
        <v>0</v>
      </c>
      <c r="D36" s="328">
        <v>0</v>
      </c>
      <c r="E36" s="816">
        <v>0</v>
      </c>
      <c r="F36" s="328">
        <v>0</v>
      </c>
      <c r="G36" s="474"/>
      <c r="H36" s="850"/>
      <c r="I36" s="850"/>
    </row>
    <row r="37" spans="1:9" s="667" customFormat="1" ht="14.25" customHeight="1">
      <c r="A37" s="699" t="s">
        <v>602</v>
      </c>
      <c r="B37" s="738" t="s">
        <v>603</v>
      </c>
      <c r="C37" s="328">
        <v>6528</v>
      </c>
      <c r="D37" s="328">
        <v>2548</v>
      </c>
      <c r="E37" s="725">
        <v>39.03186274509804</v>
      </c>
      <c r="F37" s="328">
        <v>139</v>
      </c>
      <c r="G37" s="474"/>
      <c r="H37" s="850"/>
      <c r="I37" s="850"/>
    </row>
    <row r="38" spans="1:7" s="492" customFormat="1" ht="15.75">
      <c r="A38" s="760">
        <v>3600</v>
      </c>
      <c r="B38" s="801" t="s">
        <v>1329</v>
      </c>
      <c r="C38" s="277">
        <v>1270</v>
      </c>
      <c r="D38" s="277">
        <v>270</v>
      </c>
      <c r="E38" s="160">
        <v>0</v>
      </c>
      <c r="F38" s="140">
        <v>0</v>
      </c>
      <c r="G38" s="254"/>
    </row>
    <row r="39" spans="1:6" s="94" customFormat="1" ht="26.25" customHeight="1">
      <c r="A39" s="851" t="s">
        <v>1330</v>
      </c>
      <c r="B39" s="801" t="s">
        <v>1331</v>
      </c>
      <c r="C39" s="277">
        <v>6400</v>
      </c>
      <c r="D39" s="277">
        <v>6568</v>
      </c>
      <c r="E39" s="160">
        <v>102.625</v>
      </c>
      <c r="F39" s="140">
        <v>250</v>
      </c>
    </row>
    <row r="40" spans="1:9" s="94" customFormat="1" ht="15.75">
      <c r="A40" s="852">
        <v>3900</v>
      </c>
      <c r="B40" s="853" t="s">
        <v>1493</v>
      </c>
      <c r="C40" s="854">
        <v>0</v>
      </c>
      <c r="D40" s="426">
        <v>0</v>
      </c>
      <c r="E40" s="160">
        <v>0</v>
      </c>
      <c r="F40" s="140">
        <v>0</v>
      </c>
      <c r="G40" s="474"/>
      <c r="H40" s="250"/>
      <c r="I40" s="250"/>
    </row>
    <row r="41" spans="1:9" s="94" customFormat="1" ht="12.75">
      <c r="A41" s="723">
        <v>3910</v>
      </c>
      <c r="B41" s="734" t="s">
        <v>607</v>
      </c>
      <c r="C41" s="855">
        <v>0</v>
      </c>
      <c r="D41" s="813">
        <v>0</v>
      </c>
      <c r="E41" s="725">
        <v>0</v>
      </c>
      <c r="F41" s="328">
        <v>0</v>
      </c>
      <c r="G41" s="474"/>
      <c r="H41" s="250"/>
      <c r="I41" s="250"/>
    </row>
    <row r="42" spans="1:6" ht="14.25" customHeight="1">
      <c r="A42" s="849"/>
      <c r="B42" s="761" t="s">
        <v>1250</v>
      </c>
      <c r="C42" s="690">
        <v>1536420</v>
      </c>
      <c r="D42" s="190">
        <v>948321</v>
      </c>
      <c r="E42" s="691">
        <v>61.72277111727262</v>
      </c>
      <c r="F42" s="100">
        <v>312912</v>
      </c>
    </row>
    <row r="43" spans="1:6" s="856" customFormat="1" ht="12.75">
      <c r="A43" s="795">
        <v>4000</v>
      </c>
      <c r="B43" s="817" t="s">
        <v>1517</v>
      </c>
      <c r="C43" s="690">
        <v>1296766</v>
      </c>
      <c r="D43" s="690">
        <v>783306</v>
      </c>
      <c r="E43" s="691">
        <v>60.40457569060262</v>
      </c>
      <c r="F43" s="140">
        <v>195216</v>
      </c>
    </row>
    <row r="44" spans="1:7" ht="25.5">
      <c r="A44" s="699" t="s">
        <v>1334</v>
      </c>
      <c r="B44" s="737" t="s">
        <v>1335</v>
      </c>
      <c r="C44" s="701">
        <v>0</v>
      </c>
      <c r="D44" s="701">
        <v>0</v>
      </c>
      <c r="E44" s="816">
        <v>0</v>
      </c>
      <c r="F44" s="328">
        <v>0</v>
      </c>
      <c r="G44" s="857"/>
    </row>
    <row r="45" spans="1:6" s="856" customFormat="1" ht="12.75">
      <c r="A45" s="795">
        <v>6000</v>
      </c>
      <c r="B45" s="817" t="s">
        <v>1224</v>
      </c>
      <c r="C45" s="690">
        <v>149711</v>
      </c>
      <c r="D45" s="690">
        <v>75617</v>
      </c>
      <c r="E45" s="691">
        <v>50.508646659230116</v>
      </c>
      <c r="F45" s="100">
        <v>49617</v>
      </c>
    </row>
    <row r="46" spans="1:6" s="856" customFormat="1" ht="12.75">
      <c r="A46" s="795">
        <v>7000</v>
      </c>
      <c r="B46" s="817" t="s">
        <v>1518</v>
      </c>
      <c r="C46" s="690">
        <v>89943</v>
      </c>
      <c r="D46" s="690">
        <v>89398</v>
      </c>
      <c r="E46" s="691">
        <v>99.39406068287693</v>
      </c>
      <c r="F46" s="100">
        <v>68079</v>
      </c>
    </row>
    <row r="47" spans="1:7" ht="15" customHeight="1">
      <c r="A47" s="699" t="s">
        <v>1338</v>
      </c>
      <c r="B47" s="737" t="s">
        <v>1225</v>
      </c>
      <c r="C47" s="277">
        <v>0</v>
      </c>
      <c r="D47" s="818">
        <v>0</v>
      </c>
      <c r="E47" s="278">
        <v>0</v>
      </c>
      <c r="F47" s="140">
        <v>0</v>
      </c>
      <c r="G47" s="667"/>
    </row>
    <row r="48" spans="1:6" ht="12.75">
      <c r="A48" s="795" t="s">
        <v>1227</v>
      </c>
      <c r="B48" s="761" t="s">
        <v>1647</v>
      </c>
      <c r="C48" s="690">
        <v>0</v>
      </c>
      <c r="D48" s="690">
        <v>0</v>
      </c>
      <c r="E48" s="691">
        <v>0</v>
      </c>
      <c r="F48" s="100">
        <v>0</v>
      </c>
    </row>
    <row r="49" spans="1:8" ht="12.75">
      <c r="A49" s="800">
        <v>8200</v>
      </c>
      <c r="B49" s="823" t="s">
        <v>1648</v>
      </c>
      <c r="C49" s="277">
        <v>0</v>
      </c>
      <c r="D49" s="818">
        <v>0</v>
      </c>
      <c r="E49" s="278">
        <v>0</v>
      </c>
      <c r="F49" s="140">
        <v>0</v>
      </c>
      <c r="G49" s="863"/>
      <c r="H49" s="667"/>
    </row>
    <row r="50" spans="1:8" ht="13.5" customHeight="1">
      <c r="A50" s="828" t="s">
        <v>1234</v>
      </c>
      <c r="B50" s="169" t="s">
        <v>1348</v>
      </c>
      <c r="C50" s="690">
        <v>4739227</v>
      </c>
      <c r="D50" s="190">
        <v>2521028</v>
      </c>
      <c r="E50" s="691">
        <v>53.194919762231265</v>
      </c>
      <c r="F50" s="100">
        <v>476885</v>
      </c>
      <c r="G50" s="864"/>
      <c r="H50" s="667"/>
    </row>
    <row r="51" spans="1:8" ht="14.25" customHeight="1">
      <c r="A51" s="865" t="s">
        <v>1236</v>
      </c>
      <c r="B51" s="169" t="s">
        <v>1349</v>
      </c>
      <c r="C51" s="829">
        <v>-1479960</v>
      </c>
      <c r="D51" s="866">
        <v>-69907</v>
      </c>
      <c r="E51" s="691">
        <v>4.72357361009757</v>
      </c>
      <c r="F51" s="796">
        <v>-19042</v>
      </c>
      <c r="G51" s="863"/>
      <c r="H51" s="667"/>
    </row>
    <row r="52" spans="1:6" ht="12.75">
      <c r="A52" s="795" t="s">
        <v>1238</v>
      </c>
      <c r="B52" s="475" t="s">
        <v>1655</v>
      </c>
      <c r="C52" s="829">
        <v>1479960</v>
      </c>
      <c r="D52" s="866">
        <v>69907</v>
      </c>
      <c r="E52" s="830">
        <v>-4.72357361009757</v>
      </c>
      <c r="F52" s="796">
        <v>19042</v>
      </c>
    </row>
    <row r="53" spans="1:6" ht="12.75">
      <c r="A53" s="795"/>
      <c r="B53" s="561" t="s">
        <v>1656</v>
      </c>
      <c r="C53" s="829">
        <v>1479960</v>
      </c>
      <c r="D53" s="866">
        <v>69907</v>
      </c>
      <c r="E53" s="830">
        <v>-4.72357361009757</v>
      </c>
      <c r="F53" s="796">
        <v>19042</v>
      </c>
    </row>
    <row r="54" spans="1:6" ht="12.75">
      <c r="A54" s="867"/>
      <c r="B54" s="562" t="s">
        <v>1649</v>
      </c>
      <c r="C54" s="277">
        <v>1646208</v>
      </c>
      <c r="D54" s="277">
        <v>1649676</v>
      </c>
      <c r="E54" s="278">
        <v>100.2106659668766</v>
      </c>
      <c r="F54" s="140">
        <v>-264</v>
      </c>
    </row>
    <row r="55" spans="1:6" ht="12.75">
      <c r="A55" s="867"/>
      <c r="B55" s="562" t="s">
        <v>1650</v>
      </c>
      <c r="C55" s="277">
        <v>166248</v>
      </c>
      <c r="D55" s="277">
        <v>1579769</v>
      </c>
      <c r="E55" s="278">
        <v>950.2484240411915</v>
      </c>
      <c r="F55" s="140">
        <v>-19306</v>
      </c>
    </row>
    <row r="56" spans="1:7" ht="12.75">
      <c r="A56" s="868"/>
      <c r="B56" s="280"/>
      <c r="C56" s="704"/>
      <c r="D56" s="869"/>
      <c r="E56" s="705"/>
      <c r="F56" s="505"/>
      <c r="G56" s="667"/>
    </row>
    <row r="57" spans="1:7" ht="12.75">
      <c r="A57" s="642"/>
      <c r="B57" s="642"/>
      <c r="C57" s="642"/>
      <c r="D57" s="642"/>
      <c r="E57" s="642"/>
      <c r="F57" s="642"/>
      <c r="G57" s="667"/>
    </row>
    <row r="58" spans="1:6" ht="15.75">
      <c r="A58" s="868"/>
      <c r="B58" s="707"/>
      <c r="C58" s="673"/>
      <c r="D58" s="751"/>
      <c r="E58" s="673"/>
      <c r="F58" s="521"/>
    </row>
    <row r="59" spans="1:6" ht="15.75">
      <c r="A59" s="870"/>
      <c r="B59" s="707"/>
      <c r="C59" s="673"/>
      <c r="D59" s="751"/>
      <c r="E59" s="750"/>
      <c r="F59" s="521"/>
    </row>
    <row r="60" spans="1:6" s="63" customFormat="1" ht="17.25" customHeight="1">
      <c r="A60" s="600" t="s">
        <v>1100</v>
      </c>
      <c r="B60" s="544"/>
      <c r="C60" s="544"/>
      <c r="D60" s="544"/>
      <c r="E60" s="280"/>
      <c r="F60" s="521"/>
    </row>
    <row r="61" spans="1:6" s="63" customFormat="1" ht="17.25" customHeight="1">
      <c r="A61" s="600" t="s">
        <v>1441</v>
      </c>
      <c r="B61" s="544"/>
      <c r="C61" s="544"/>
      <c r="D61" s="544"/>
      <c r="E61" s="601" t="s">
        <v>1442</v>
      </c>
      <c r="F61" s="521"/>
    </row>
    <row r="62" spans="2:8" ht="17.25" customHeight="1">
      <c r="B62" s="602"/>
      <c r="C62" s="399"/>
      <c r="E62" s="399"/>
      <c r="H62" s="541"/>
    </row>
    <row r="63" spans="2:5" ht="17.25" customHeight="1">
      <c r="B63" s="280"/>
      <c r="C63" s="399"/>
      <c r="E63" s="399"/>
    </row>
    <row r="64" spans="2:5" ht="17.25" customHeight="1">
      <c r="B64" s="280"/>
      <c r="C64" s="399"/>
      <c r="E64" s="399"/>
    </row>
    <row r="65" spans="2:5" ht="17.25" customHeight="1">
      <c r="B65" s="604"/>
      <c r="C65" s="871"/>
      <c r="D65" s="872"/>
      <c r="E65" s="399"/>
    </row>
    <row r="66" ht="17.25" customHeight="1">
      <c r="D66" s="873"/>
    </row>
    <row r="67" ht="17.25" customHeight="1">
      <c r="D67" s="873"/>
    </row>
    <row r="68" spans="2:4" ht="17.25" customHeight="1">
      <c r="B68" s="285"/>
      <c r="D68" s="873"/>
    </row>
    <row r="69" ht="17.25" customHeight="1">
      <c r="B69" s="285"/>
    </row>
    <row r="70" ht="17.25" customHeight="1">
      <c r="B70" s="874"/>
    </row>
    <row r="71" ht="17.25" customHeight="1">
      <c r="D71" s="873"/>
    </row>
    <row r="74" ht="17.25" customHeight="1">
      <c r="A74" s="280" t="s">
        <v>370</v>
      </c>
    </row>
    <row r="75" ht="17.25" customHeight="1">
      <c r="A75" s="280" t="s">
        <v>1444</v>
      </c>
    </row>
  </sheetData>
  <mergeCells count="4">
    <mergeCell ref="B4:E4"/>
    <mergeCell ref="B5:E5"/>
    <mergeCell ref="F5:G5"/>
    <mergeCell ref="A57:F57"/>
  </mergeCells>
  <printOptions horizontalCentered="1"/>
  <pageMargins left="0.9448818897637796" right="0.35433070866141736" top="0.71" bottom="0.48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C102"/>
  <sheetViews>
    <sheetView workbookViewId="0" topLeftCell="A1">
      <selection activeCell="L12" sqref="L12"/>
    </sheetView>
  </sheetViews>
  <sheetFormatPr defaultColWidth="9.140625" defaultRowHeight="12.75"/>
  <cols>
    <col min="1" max="1" width="5.57421875" style="171" customWidth="1"/>
    <col min="2" max="2" width="49.28125" style="129" customWidth="1"/>
    <col min="3" max="3" width="12.140625" style="211" customWidth="1"/>
    <col min="4" max="4" width="13.00390625" style="211" customWidth="1"/>
    <col min="5" max="5" width="8.421875" style="129" customWidth="1"/>
    <col min="6" max="6" width="12.57421875" style="217" customWidth="1"/>
    <col min="7" max="16384" width="9.140625" style="129" customWidth="1"/>
  </cols>
  <sheetData>
    <row r="1" spans="3:6" ht="18.75" customHeight="1">
      <c r="C1" s="210"/>
      <c r="F1" s="212" t="s">
        <v>1149</v>
      </c>
    </row>
    <row r="2" spans="2:5" ht="18.75" customHeight="1">
      <c r="B2" s="213" t="s">
        <v>1150</v>
      </c>
      <c r="C2" s="214"/>
      <c r="D2" s="215"/>
      <c r="E2" s="216"/>
    </row>
    <row r="3" spans="2:3" ht="14.25" customHeight="1">
      <c r="B3" s="218"/>
      <c r="C3" s="210"/>
    </row>
    <row r="4" spans="1:6" ht="18.75" customHeight="1">
      <c r="A4" s="219"/>
      <c r="B4" s="220" t="s">
        <v>1151</v>
      </c>
      <c r="C4" s="221"/>
      <c r="D4" s="221"/>
      <c r="E4" s="221"/>
      <c r="F4" s="221"/>
    </row>
    <row r="5" spans="1:6" ht="18.75" customHeight="1">
      <c r="A5" s="222"/>
      <c r="B5" s="223" t="s">
        <v>1152</v>
      </c>
      <c r="C5" s="224"/>
      <c r="D5" s="224"/>
      <c r="E5" s="224"/>
      <c r="F5" s="224"/>
    </row>
    <row r="6" spans="2:6" ht="14.25" customHeight="1">
      <c r="B6" s="225"/>
      <c r="C6" s="221"/>
      <c r="D6" s="221"/>
      <c r="E6" s="225"/>
      <c r="F6" s="226"/>
    </row>
    <row r="7" spans="1:6" ht="15" customHeight="1">
      <c r="A7" s="227"/>
      <c r="B7" s="228"/>
      <c r="C7" s="214"/>
      <c r="D7" s="215"/>
      <c r="E7" s="229"/>
      <c r="F7" s="230" t="s">
        <v>1355</v>
      </c>
    </row>
    <row r="8" spans="1:6" ht="60" customHeight="1">
      <c r="A8" s="137"/>
      <c r="B8" s="231" t="s">
        <v>1453</v>
      </c>
      <c r="C8" s="232" t="s">
        <v>1358</v>
      </c>
      <c r="D8" s="232" t="s">
        <v>1359</v>
      </c>
      <c r="E8" s="231" t="s">
        <v>1153</v>
      </c>
      <c r="F8" s="232" t="s">
        <v>1154</v>
      </c>
    </row>
    <row r="9" spans="1:6" ht="12.75">
      <c r="A9" s="143">
        <v>1</v>
      </c>
      <c r="B9" s="231">
        <v>2</v>
      </c>
      <c r="C9" s="232">
        <v>3</v>
      </c>
      <c r="D9" s="232">
        <v>4</v>
      </c>
      <c r="E9" s="231">
        <v>5</v>
      </c>
      <c r="F9" s="232">
        <v>6</v>
      </c>
    </row>
    <row r="10" spans="1:6" ht="12.75">
      <c r="A10" s="95" t="s">
        <v>1155</v>
      </c>
      <c r="B10" s="233" t="s">
        <v>1156</v>
      </c>
      <c r="C10" s="14">
        <v>2038405317</v>
      </c>
      <c r="D10" s="14">
        <v>1469052345</v>
      </c>
      <c r="E10" s="234">
        <v>72.06870649072194</v>
      </c>
      <c r="F10" s="14">
        <v>186054432</v>
      </c>
    </row>
    <row r="11" spans="1:6" ht="12.75" customHeight="1">
      <c r="A11" s="143"/>
      <c r="B11" s="235" t="s">
        <v>1157</v>
      </c>
      <c r="C11" s="14">
        <v>1412801712</v>
      </c>
      <c r="D11" s="14">
        <v>999870575</v>
      </c>
      <c r="E11" s="234">
        <v>70.77218030721073</v>
      </c>
      <c r="F11" s="14">
        <v>132552902</v>
      </c>
    </row>
    <row r="12" spans="1:6" ht="12.75">
      <c r="A12" s="143"/>
      <c r="B12" s="47" t="s">
        <v>1158</v>
      </c>
      <c r="C12" s="236">
        <v>961404544</v>
      </c>
      <c r="D12" s="236">
        <v>726126088</v>
      </c>
      <c r="E12" s="237">
        <v>75.52763220557443</v>
      </c>
      <c r="F12" s="236">
        <v>90481161</v>
      </c>
    </row>
    <row r="13" spans="1:6" ht="12.75">
      <c r="A13" s="143"/>
      <c r="B13" s="47" t="s">
        <v>1159</v>
      </c>
      <c r="C13" s="236">
        <v>227166336</v>
      </c>
      <c r="D13" s="236">
        <v>185091204</v>
      </c>
      <c r="E13" s="237">
        <v>81.47827149881927</v>
      </c>
      <c r="F13" s="236">
        <v>20049696</v>
      </c>
    </row>
    <row r="14" spans="1:6" ht="12.75">
      <c r="A14" s="143"/>
      <c r="B14" s="47" t="s">
        <v>1160</v>
      </c>
      <c r="C14" s="236">
        <v>121496336</v>
      </c>
      <c r="D14" s="236">
        <v>89717687</v>
      </c>
      <c r="E14" s="237">
        <v>73.84394456142283</v>
      </c>
      <c r="F14" s="236">
        <v>9790623</v>
      </c>
    </row>
    <row r="15" spans="1:6" ht="12.75">
      <c r="A15" s="143"/>
      <c r="B15" s="47" t="s">
        <v>1161</v>
      </c>
      <c r="C15" s="236">
        <v>105670000</v>
      </c>
      <c r="D15" s="236">
        <v>95373517</v>
      </c>
      <c r="E15" s="237">
        <v>90.2560017034163</v>
      </c>
      <c r="F15" s="236">
        <v>10259073</v>
      </c>
    </row>
    <row r="16" spans="1:6" ht="12.75">
      <c r="A16" s="143"/>
      <c r="B16" s="47" t="s">
        <v>1162</v>
      </c>
      <c r="C16" s="236">
        <v>720609048</v>
      </c>
      <c r="D16" s="236">
        <v>531020181</v>
      </c>
      <c r="E16" s="237">
        <v>73.69046814965887</v>
      </c>
      <c r="F16" s="236">
        <v>69969485</v>
      </c>
    </row>
    <row r="17" spans="1:6" ht="12.75" customHeight="1">
      <c r="A17" s="143"/>
      <c r="B17" s="33" t="s">
        <v>1163</v>
      </c>
      <c r="C17" s="236">
        <v>482300048</v>
      </c>
      <c r="D17" s="236">
        <v>346588643</v>
      </c>
      <c r="E17" s="237">
        <v>71.86162316119031</v>
      </c>
      <c r="F17" s="236">
        <v>45567147</v>
      </c>
    </row>
    <row r="18" spans="1:6" ht="12.75">
      <c r="A18" s="143"/>
      <c r="B18" s="47" t="s">
        <v>1164</v>
      </c>
      <c r="C18" s="236">
        <v>222269000</v>
      </c>
      <c r="D18" s="236">
        <v>169018641</v>
      </c>
      <c r="E18" s="237">
        <v>76.04238152868821</v>
      </c>
      <c r="F18" s="236">
        <v>22443375</v>
      </c>
    </row>
    <row r="19" spans="1:6" ht="12.75">
      <c r="A19" s="143"/>
      <c r="B19" s="47" t="s">
        <v>1165</v>
      </c>
      <c r="C19" s="236">
        <v>4850000</v>
      </c>
      <c r="D19" s="236">
        <v>3054920</v>
      </c>
      <c r="E19" s="237">
        <v>62.9880412371134</v>
      </c>
      <c r="F19" s="236">
        <v>672298</v>
      </c>
    </row>
    <row r="20" spans="1:6" ht="12.75">
      <c r="A20" s="143"/>
      <c r="B20" s="47" t="s">
        <v>1166</v>
      </c>
      <c r="C20" s="236">
        <v>11190000</v>
      </c>
      <c r="D20" s="236">
        <v>12357977</v>
      </c>
      <c r="E20" s="237">
        <v>110.4376854334227</v>
      </c>
      <c r="F20" s="236">
        <v>1286665</v>
      </c>
    </row>
    <row r="21" spans="1:6" ht="12.75">
      <c r="A21" s="143"/>
      <c r="B21" s="47" t="s">
        <v>1167</v>
      </c>
      <c r="C21" s="236">
        <v>13629160</v>
      </c>
      <c r="D21" s="236">
        <v>10014703</v>
      </c>
      <c r="E21" s="237">
        <v>73.47997235339521</v>
      </c>
      <c r="F21" s="236">
        <v>461980</v>
      </c>
    </row>
    <row r="22" spans="1:6" ht="12.75">
      <c r="A22" s="143"/>
      <c r="B22" s="47" t="s">
        <v>1168</v>
      </c>
      <c r="C22" s="236">
        <v>6353160</v>
      </c>
      <c r="D22" s="236">
        <v>5446662</v>
      </c>
      <c r="E22" s="237">
        <v>85.73154146912717</v>
      </c>
      <c r="F22" s="236">
        <v>630532</v>
      </c>
    </row>
    <row r="23" spans="1:6" ht="12.75">
      <c r="A23" s="143"/>
      <c r="B23" s="47" t="s">
        <v>1169</v>
      </c>
      <c r="C23" s="236">
        <v>240000</v>
      </c>
      <c r="D23" s="236">
        <v>219855</v>
      </c>
      <c r="E23" s="237">
        <v>91.60625</v>
      </c>
      <c r="F23" s="236">
        <v>23999</v>
      </c>
    </row>
    <row r="24" spans="1:6" ht="12.75">
      <c r="A24" s="143"/>
      <c r="B24" s="47" t="s">
        <v>1170</v>
      </c>
      <c r="C24" s="236">
        <v>7036000</v>
      </c>
      <c r="D24" s="236">
        <v>4348186</v>
      </c>
      <c r="E24" s="237">
        <v>61.79911881750995</v>
      </c>
      <c r="F24" s="236">
        <v>-192551</v>
      </c>
    </row>
    <row r="25" spans="1:6" ht="12.75">
      <c r="A25" s="143"/>
      <c r="B25" s="47" t="s">
        <v>1171</v>
      </c>
      <c r="C25" s="96" t="s">
        <v>1386</v>
      </c>
      <c r="D25" s="236">
        <v>2508</v>
      </c>
      <c r="E25" s="238" t="s">
        <v>1386</v>
      </c>
      <c r="F25" s="236">
        <v>-3349</v>
      </c>
    </row>
    <row r="26" spans="1:6" ht="12.75">
      <c r="A26" s="143"/>
      <c r="B26" s="47" t="s">
        <v>1172</v>
      </c>
      <c r="C26" s="236">
        <v>146210015</v>
      </c>
      <c r="D26" s="236">
        <v>124815691</v>
      </c>
      <c r="E26" s="237">
        <v>85.36740181580585</v>
      </c>
      <c r="F26" s="236">
        <v>30649583</v>
      </c>
    </row>
    <row r="27" spans="1:6" ht="12.75" customHeight="1">
      <c r="A27" s="143"/>
      <c r="B27" s="33" t="s">
        <v>1173</v>
      </c>
      <c r="C27" s="236">
        <v>104363113</v>
      </c>
      <c r="D27" s="236">
        <v>65189584</v>
      </c>
      <c r="E27" s="237">
        <v>62.46420035400823</v>
      </c>
      <c r="F27" s="236">
        <v>8540278</v>
      </c>
    </row>
    <row r="28" spans="1:6" ht="11.25" customHeight="1">
      <c r="A28" s="143"/>
      <c r="B28" s="33" t="s">
        <v>1174</v>
      </c>
      <c r="C28" s="236">
        <v>200824040</v>
      </c>
      <c r="D28" s="236">
        <v>83736704</v>
      </c>
      <c r="E28" s="237">
        <v>41.696553858791006</v>
      </c>
      <c r="F28" s="236">
        <v>2885229</v>
      </c>
    </row>
    <row r="29" spans="1:6" ht="12.75" customHeight="1">
      <c r="A29" s="95" t="s">
        <v>1175</v>
      </c>
      <c r="B29" s="235" t="s">
        <v>1176</v>
      </c>
      <c r="C29" s="14">
        <v>1412801712</v>
      </c>
      <c r="D29" s="14">
        <v>999870575</v>
      </c>
      <c r="E29" s="234">
        <v>70.77218030721073</v>
      </c>
      <c r="F29" s="14">
        <v>132552902</v>
      </c>
    </row>
    <row r="30" spans="1:6" ht="12.75">
      <c r="A30" s="143"/>
      <c r="B30" s="152" t="s">
        <v>1177</v>
      </c>
      <c r="C30" s="14">
        <v>640254898</v>
      </c>
      <c r="D30" s="14">
        <v>479840909</v>
      </c>
      <c r="E30" s="234">
        <v>74.94529296049211</v>
      </c>
      <c r="F30" s="14">
        <v>54709652</v>
      </c>
    </row>
    <row r="31" spans="1:6" ht="12.75">
      <c r="A31" s="143"/>
      <c r="B31" s="47" t="s">
        <v>1158</v>
      </c>
      <c r="C31" s="236">
        <v>624480000</v>
      </c>
      <c r="D31" s="236">
        <v>467931420</v>
      </c>
      <c r="E31" s="237">
        <v>74.93137009992313</v>
      </c>
      <c r="F31" s="236">
        <v>53190039</v>
      </c>
    </row>
    <row r="32" spans="1:6" ht="12.75">
      <c r="A32" s="143"/>
      <c r="B32" s="47" t="s">
        <v>1178</v>
      </c>
      <c r="C32" s="236">
        <v>624480000</v>
      </c>
      <c r="D32" s="236">
        <v>467931420</v>
      </c>
      <c r="E32" s="237">
        <v>74.93137009992313</v>
      </c>
      <c r="F32" s="236">
        <v>53190039</v>
      </c>
    </row>
    <row r="33" spans="1:6" ht="12.75">
      <c r="A33" s="143"/>
      <c r="B33" s="47" t="s">
        <v>1179</v>
      </c>
      <c r="C33" s="236">
        <v>15747666</v>
      </c>
      <c r="D33" s="236">
        <v>11894103</v>
      </c>
      <c r="E33" s="237">
        <v>75.52930700968639</v>
      </c>
      <c r="F33" s="236">
        <v>1515891</v>
      </c>
    </row>
    <row r="34" spans="1:6" ht="12" customHeight="1">
      <c r="A34" s="143"/>
      <c r="B34" s="47" t="s">
        <v>1180</v>
      </c>
      <c r="C34" s="236">
        <v>27232</v>
      </c>
      <c r="D34" s="236">
        <v>15386</v>
      </c>
      <c r="E34" s="237">
        <v>56.499706227967096</v>
      </c>
      <c r="F34" s="236">
        <v>3722</v>
      </c>
    </row>
    <row r="35" spans="1:6" ht="12.75" hidden="1">
      <c r="A35" s="143"/>
      <c r="B35" s="47"/>
      <c r="C35" s="236"/>
      <c r="D35" s="236"/>
      <c r="E35" s="237"/>
      <c r="F35" s="236"/>
    </row>
    <row r="36" spans="1:6" ht="12.75">
      <c r="A36" s="143"/>
      <c r="B36" s="239" t="s">
        <v>1181</v>
      </c>
      <c r="C36" s="240">
        <v>14651293</v>
      </c>
      <c r="D36" s="240">
        <v>10659139</v>
      </c>
      <c r="E36" s="237">
        <v>72.75220692125944</v>
      </c>
      <c r="F36" s="240">
        <v>1208122</v>
      </c>
    </row>
    <row r="37" spans="1:6" ht="12.75" customHeight="1">
      <c r="A37" s="95" t="s">
        <v>1182</v>
      </c>
      <c r="B37" s="235" t="s">
        <v>1183</v>
      </c>
      <c r="C37" s="14">
        <v>625603605</v>
      </c>
      <c r="D37" s="14">
        <v>469181770</v>
      </c>
      <c r="E37" s="234">
        <v>74.99665383162234</v>
      </c>
      <c r="F37" s="14">
        <v>53501530</v>
      </c>
    </row>
    <row r="38" spans="1:6" ht="12.75">
      <c r="A38" s="95" t="s">
        <v>1184</v>
      </c>
      <c r="B38" s="235" t="s">
        <v>1185</v>
      </c>
      <c r="C38" s="14">
        <v>2199616175</v>
      </c>
      <c r="D38" s="14">
        <v>1416232846</v>
      </c>
      <c r="E38" s="234">
        <v>64.38545333937635</v>
      </c>
      <c r="F38" s="14">
        <v>168796817</v>
      </c>
    </row>
    <row r="39" spans="1:6" ht="12.75">
      <c r="A39" s="95" t="s">
        <v>1186</v>
      </c>
      <c r="B39" s="235" t="s">
        <v>1187</v>
      </c>
      <c r="C39" s="14">
        <v>2025954155</v>
      </c>
      <c r="D39" s="14">
        <v>1335780755</v>
      </c>
      <c r="E39" s="234">
        <v>65.93341471737301</v>
      </c>
      <c r="F39" s="14">
        <v>154084136</v>
      </c>
    </row>
    <row r="40" spans="1:6" ht="12.75">
      <c r="A40" s="95" t="s">
        <v>1188</v>
      </c>
      <c r="B40" s="235" t="s">
        <v>1189</v>
      </c>
      <c r="C40" s="14">
        <v>74859695</v>
      </c>
      <c r="D40" s="14">
        <v>38159222</v>
      </c>
      <c r="E40" s="234">
        <v>50.97432203003231</v>
      </c>
      <c r="F40" s="14">
        <v>6536216</v>
      </c>
    </row>
    <row r="41" spans="1:6" ht="12.75">
      <c r="A41" s="95" t="s">
        <v>1190</v>
      </c>
      <c r="B41" s="235" t="s">
        <v>1191</v>
      </c>
      <c r="C41" s="14">
        <v>98802325</v>
      </c>
      <c r="D41" s="14">
        <v>42292869</v>
      </c>
      <c r="E41" s="234">
        <v>42.80554025423997</v>
      </c>
      <c r="F41" s="14">
        <v>8176465</v>
      </c>
    </row>
    <row r="42" spans="1:6" ht="26.25" customHeight="1">
      <c r="A42" s="95" t="s">
        <v>1192</v>
      </c>
      <c r="B42" s="235" t="s">
        <v>1193</v>
      </c>
      <c r="C42" s="14">
        <v>-161210858</v>
      </c>
      <c r="D42" s="14">
        <v>52819499</v>
      </c>
      <c r="E42" s="241" t="s">
        <v>1386</v>
      </c>
      <c r="F42" s="14">
        <v>17257615</v>
      </c>
    </row>
    <row r="43" spans="1:6" ht="15" customHeight="1">
      <c r="A43" s="95" t="s">
        <v>1194</v>
      </c>
      <c r="B43" s="235" t="s">
        <v>1195</v>
      </c>
      <c r="C43" s="14">
        <v>-7155693</v>
      </c>
      <c r="D43" s="14">
        <v>-21381860</v>
      </c>
      <c r="E43" s="241" t="s">
        <v>1386</v>
      </c>
      <c r="F43" s="14">
        <v>-9925527</v>
      </c>
    </row>
    <row r="44" spans="1:6" ht="27" customHeight="1">
      <c r="A44" s="143"/>
      <c r="B44" s="235" t="s">
        <v>1196</v>
      </c>
      <c r="C44" s="14">
        <v>2192460482</v>
      </c>
      <c r="D44" s="14">
        <v>1394850986</v>
      </c>
      <c r="E44" s="234">
        <v>63.62034789003782</v>
      </c>
      <c r="F44" s="14">
        <v>158871290</v>
      </c>
    </row>
    <row r="45" spans="1:6" ht="25.5">
      <c r="A45" s="242" t="s">
        <v>1197</v>
      </c>
      <c r="B45" s="235" t="s">
        <v>1198</v>
      </c>
      <c r="C45" s="14">
        <v>-154055165</v>
      </c>
      <c r="D45" s="14">
        <v>74201359</v>
      </c>
      <c r="E45" s="241" t="s">
        <v>1386</v>
      </c>
      <c r="F45" s="14">
        <v>27183142</v>
      </c>
    </row>
    <row r="46" spans="1:6" ht="11.25" customHeight="1">
      <c r="A46" s="143"/>
      <c r="B46" s="243" t="s">
        <v>1199</v>
      </c>
      <c r="C46" s="236">
        <v>154055165</v>
      </c>
      <c r="D46" s="236">
        <v>-74201359</v>
      </c>
      <c r="E46" s="244" t="s">
        <v>1386</v>
      </c>
      <c r="F46" s="236">
        <v>-27183142</v>
      </c>
    </row>
    <row r="47" spans="1:6" ht="12" customHeight="1">
      <c r="A47" s="143"/>
      <c r="B47" s="243" t="s">
        <v>1200</v>
      </c>
      <c r="C47" s="236">
        <v>400000</v>
      </c>
      <c r="D47" s="236">
        <v>400000</v>
      </c>
      <c r="E47" s="244" t="s">
        <v>1386</v>
      </c>
      <c r="F47" s="236">
        <v>0</v>
      </c>
    </row>
    <row r="48" spans="1:6" ht="12" customHeight="1">
      <c r="A48" s="143"/>
      <c r="B48" s="243" t="s">
        <v>1201</v>
      </c>
      <c r="C48" s="236">
        <v>194531617</v>
      </c>
      <c r="D48" s="236">
        <v>-37306325</v>
      </c>
      <c r="E48" s="244" t="s">
        <v>1386</v>
      </c>
      <c r="F48" s="236">
        <v>-30824379</v>
      </c>
    </row>
    <row r="49" spans="1:6" ht="39" customHeight="1">
      <c r="A49" s="143"/>
      <c r="B49" s="243" t="s">
        <v>1202</v>
      </c>
      <c r="C49" s="236">
        <v>-6161778</v>
      </c>
      <c r="D49" s="236">
        <v>-3184591</v>
      </c>
      <c r="E49" s="244" t="s">
        <v>1386</v>
      </c>
      <c r="F49" s="236">
        <v>-61783</v>
      </c>
    </row>
    <row r="50" spans="1:6" ht="26.25" customHeight="1">
      <c r="A50" s="143"/>
      <c r="B50" s="243" t="s">
        <v>1203</v>
      </c>
      <c r="C50" s="236">
        <v>-30219721</v>
      </c>
      <c r="D50" s="236">
        <v>-36252351</v>
      </c>
      <c r="E50" s="244" t="s">
        <v>1386</v>
      </c>
      <c r="F50" s="236">
        <v>2399662</v>
      </c>
    </row>
    <row r="51" spans="1:6" ht="38.25">
      <c r="A51" s="143"/>
      <c r="B51" s="243" t="s">
        <v>1204</v>
      </c>
      <c r="C51" s="236">
        <v>-4440150</v>
      </c>
      <c r="D51" s="236">
        <v>2289661</v>
      </c>
      <c r="E51" s="244" t="s">
        <v>1386</v>
      </c>
      <c r="F51" s="236">
        <v>1303358</v>
      </c>
    </row>
    <row r="52" spans="1:6" ht="38.25">
      <c r="A52" s="143"/>
      <c r="B52" s="243" t="s">
        <v>1205</v>
      </c>
      <c r="C52" s="236">
        <v>-54803</v>
      </c>
      <c r="D52" s="236">
        <v>-147753</v>
      </c>
      <c r="E52" s="244" t="s">
        <v>1386</v>
      </c>
      <c r="F52" s="236">
        <v>-92950</v>
      </c>
    </row>
    <row r="53" spans="1:6" ht="12.75">
      <c r="A53" s="143"/>
      <c r="B53" s="235" t="s">
        <v>1206</v>
      </c>
      <c r="C53" s="14">
        <v>1604232291</v>
      </c>
      <c r="D53" s="14">
        <v>983303427</v>
      </c>
      <c r="E53" s="234">
        <v>61.29432953796589</v>
      </c>
      <c r="F53" s="14">
        <v>112895625</v>
      </c>
    </row>
    <row r="54" spans="1:6" ht="12.75">
      <c r="A54" s="143"/>
      <c r="B54" s="245" t="s">
        <v>1207</v>
      </c>
      <c r="C54" s="240">
        <v>14651293</v>
      </c>
      <c r="D54" s="240">
        <v>10659139</v>
      </c>
      <c r="E54" s="246">
        <v>72.75220692125944</v>
      </c>
      <c r="F54" s="240">
        <v>1208122</v>
      </c>
    </row>
    <row r="55" spans="1:6" ht="13.5" customHeight="1">
      <c r="A55" s="95" t="s">
        <v>1208</v>
      </c>
      <c r="B55" s="235" t="s">
        <v>1209</v>
      </c>
      <c r="C55" s="14">
        <v>1589580998</v>
      </c>
      <c r="D55" s="14">
        <v>972644288</v>
      </c>
      <c r="E55" s="234">
        <v>61.18872138153226</v>
      </c>
      <c r="F55" s="14">
        <v>111687503</v>
      </c>
    </row>
    <row r="56" spans="1:6" ht="12.75">
      <c r="A56" s="143"/>
      <c r="B56" s="47" t="s">
        <v>1210</v>
      </c>
      <c r="C56" s="236">
        <v>1432675571</v>
      </c>
      <c r="D56" s="236">
        <v>903839688</v>
      </c>
      <c r="E56" s="237">
        <v>63.08753400249051</v>
      </c>
      <c r="F56" s="236">
        <v>98244244</v>
      </c>
    </row>
    <row r="57" spans="1:6" ht="12.75">
      <c r="A57" s="143"/>
      <c r="B57" s="239" t="s">
        <v>1211</v>
      </c>
      <c r="C57" s="236">
        <v>14552193</v>
      </c>
      <c r="D57" s="236">
        <v>10659139</v>
      </c>
      <c r="E57" s="246">
        <v>73.24764727900461</v>
      </c>
      <c r="F57" s="236">
        <v>1208122</v>
      </c>
    </row>
    <row r="58" spans="1:6" ht="13.5" customHeight="1">
      <c r="A58" s="143" t="s">
        <v>1212</v>
      </c>
      <c r="B58" s="235" t="s">
        <v>1213</v>
      </c>
      <c r="C58" s="14">
        <v>1418123378</v>
      </c>
      <c r="D58" s="14">
        <v>893180549</v>
      </c>
      <c r="E58" s="234">
        <v>62.983275140676795</v>
      </c>
      <c r="F58" s="14">
        <v>97036122</v>
      </c>
    </row>
    <row r="59" spans="1:6" ht="12.75">
      <c r="A59" s="143"/>
      <c r="B59" s="47" t="s">
        <v>1214</v>
      </c>
      <c r="C59" s="236">
        <v>74838330</v>
      </c>
      <c r="D59" s="236">
        <v>38153535</v>
      </c>
      <c r="E59" s="237">
        <v>50.98127523690066</v>
      </c>
      <c r="F59" s="236">
        <v>6535380</v>
      </c>
    </row>
    <row r="60" spans="1:6" ht="15" customHeight="1">
      <c r="A60" s="143" t="s">
        <v>1215</v>
      </c>
      <c r="B60" s="235" t="s">
        <v>1216</v>
      </c>
      <c r="C60" s="14">
        <v>74838330</v>
      </c>
      <c r="D60" s="14">
        <v>38153535</v>
      </c>
      <c r="E60" s="234">
        <v>50.98127523690066</v>
      </c>
      <c r="F60" s="14">
        <v>6535380</v>
      </c>
    </row>
    <row r="61" spans="1:6" ht="12.75">
      <c r="A61" s="143"/>
      <c r="B61" s="47" t="s">
        <v>1217</v>
      </c>
      <c r="C61" s="236">
        <v>96718390</v>
      </c>
      <c r="D61" s="236">
        <v>41310204</v>
      </c>
      <c r="E61" s="237">
        <v>42.711840013052324</v>
      </c>
      <c r="F61" s="236">
        <v>8116001</v>
      </c>
    </row>
    <row r="62" spans="1:6" ht="12.75">
      <c r="A62" s="143"/>
      <c r="B62" s="245" t="s">
        <v>1207</v>
      </c>
      <c r="C62" s="236">
        <v>99100</v>
      </c>
      <c r="D62" s="236">
        <v>0</v>
      </c>
      <c r="E62" s="237">
        <v>0</v>
      </c>
      <c r="F62" s="236">
        <v>0</v>
      </c>
    </row>
    <row r="63" spans="1:6" ht="14.25" customHeight="1">
      <c r="A63" s="143" t="s">
        <v>1218</v>
      </c>
      <c r="B63" s="235" t="s">
        <v>1219</v>
      </c>
      <c r="C63" s="14">
        <v>96619290</v>
      </c>
      <c r="D63" s="14">
        <v>41310204</v>
      </c>
      <c r="E63" s="234">
        <v>42.75564848385866</v>
      </c>
      <c r="F63" s="14">
        <v>8116001</v>
      </c>
    </row>
    <row r="64" spans="1:6" ht="26.25" customHeight="1">
      <c r="A64" s="95" t="s">
        <v>1220</v>
      </c>
      <c r="B64" s="235" t="s">
        <v>1221</v>
      </c>
      <c r="C64" s="14">
        <v>-191430579</v>
      </c>
      <c r="D64" s="14">
        <v>16567148</v>
      </c>
      <c r="E64" s="241" t="s">
        <v>1386</v>
      </c>
      <c r="F64" s="14">
        <v>19657277</v>
      </c>
    </row>
    <row r="65" spans="1:6" ht="14.25" customHeight="1">
      <c r="A65" s="95" t="s">
        <v>1222</v>
      </c>
      <c r="B65" s="235" t="s">
        <v>0</v>
      </c>
      <c r="C65" s="14">
        <v>-7155693</v>
      </c>
      <c r="D65" s="14">
        <v>-21381860</v>
      </c>
      <c r="E65" s="234">
        <v>298.80907411762917</v>
      </c>
      <c r="F65" s="14">
        <v>-9925527</v>
      </c>
    </row>
    <row r="66" spans="1:6" ht="12.75">
      <c r="A66" s="143"/>
      <c r="B66" s="47" t="s">
        <v>1</v>
      </c>
      <c r="C66" s="236">
        <v>-7155693</v>
      </c>
      <c r="D66" s="236">
        <v>-21381860</v>
      </c>
      <c r="E66" s="238" t="s">
        <v>1386</v>
      </c>
      <c r="F66" s="236">
        <v>-9925527</v>
      </c>
    </row>
    <row r="67" spans="1:6" ht="12.75">
      <c r="A67" s="143"/>
      <c r="B67" s="47" t="s">
        <v>2</v>
      </c>
      <c r="C67" s="236">
        <v>-7155693</v>
      </c>
      <c r="D67" s="236">
        <v>-21381860</v>
      </c>
      <c r="E67" s="237">
        <v>298.80907411762917</v>
      </c>
      <c r="F67" s="236">
        <v>-9925527</v>
      </c>
    </row>
    <row r="68" spans="1:6" ht="26.25" customHeight="1">
      <c r="A68" s="95" t="s">
        <v>3</v>
      </c>
      <c r="B68" s="235" t="s">
        <v>4</v>
      </c>
      <c r="C68" s="14">
        <v>-184274886</v>
      </c>
      <c r="D68" s="14">
        <v>37949008</v>
      </c>
      <c r="E68" s="244" t="s">
        <v>1386</v>
      </c>
      <c r="F68" s="14">
        <v>29582804</v>
      </c>
    </row>
    <row r="69" spans="1:6" ht="11.25" customHeight="1">
      <c r="A69" s="143"/>
      <c r="B69" s="243" t="s">
        <v>1199</v>
      </c>
      <c r="C69" s="236">
        <v>184274886</v>
      </c>
      <c r="D69" s="236">
        <v>-37949008</v>
      </c>
      <c r="E69" s="244" t="s">
        <v>1386</v>
      </c>
      <c r="F69" s="236">
        <v>-29582804</v>
      </c>
    </row>
    <row r="70" spans="1:6" ht="25.5">
      <c r="A70" s="143"/>
      <c r="B70" s="243" t="s">
        <v>1200</v>
      </c>
      <c r="C70" s="236">
        <v>400000</v>
      </c>
      <c r="D70" s="236">
        <v>400000</v>
      </c>
      <c r="E70" s="244" t="s">
        <v>1386</v>
      </c>
      <c r="F70" s="236">
        <v>0</v>
      </c>
    </row>
    <row r="71" spans="1:6" ht="12.75">
      <c r="A71" s="143"/>
      <c r="B71" s="243" t="s">
        <v>1201</v>
      </c>
      <c r="C71" s="236">
        <v>194476814</v>
      </c>
      <c r="D71" s="236">
        <v>-37454078</v>
      </c>
      <c r="E71" s="244" t="s">
        <v>1386</v>
      </c>
      <c r="F71" s="236">
        <v>-30824379</v>
      </c>
    </row>
    <row r="72" spans="1:6" ht="40.5" customHeight="1">
      <c r="A72" s="143"/>
      <c r="B72" s="243" t="s">
        <v>5</v>
      </c>
      <c r="C72" s="236">
        <v>-6161778</v>
      </c>
      <c r="D72" s="236">
        <v>-3184591</v>
      </c>
      <c r="E72" s="244" t="s">
        <v>1386</v>
      </c>
      <c r="F72" s="236">
        <v>-61783</v>
      </c>
    </row>
    <row r="73" spans="1:6" ht="38.25">
      <c r="A73" s="143"/>
      <c r="B73" s="243" t="s">
        <v>1204</v>
      </c>
      <c r="C73" s="236">
        <v>-4440150</v>
      </c>
      <c r="D73" s="236">
        <v>2289661</v>
      </c>
      <c r="E73" s="244" t="s">
        <v>1386</v>
      </c>
      <c r="F73" s="236">
        <v>1303358</v>
      </c>
    </row>
    <row r="74" spans="1:6" ht="14.25" customHeight="1">
      <c r="A74" s="143"/>
      <c r="B74" s="235" t="s">
        <v>6</v>
      </c>
      <c r="C74" s="14">
        <v>610035177</v>
      </c>
      <c r="D74" s="14">
        <v>443588558</v>
      </c>
      <c r="E74" s="234">
        <v>72.71524245232173</v>
      </c>
      <c r="F74" s="14">
        <v>57109314</v>
      </c>
    </row>
    <row r="75" spans="1:6" ht="14.25" customHeight="1">
      <c r="A75" s="95" t="s">
        <v>7</v>
      </c>
      <c r="B75" s="235" t="s">
        <v>8</v>
      </c>
      <c r="C75" s="14">
        <v>610035177</v>
      </c>
      <c r="D75" s="14">
        <v>443588558</v>
      </c>
      <c r="E75" s="234">
        <v>72.71524245232173</v>
      </c>
      <c r="F75" s="14">
        <v>57109314</v>
      </c>
    </row>
    <row r="76" spans="1:6" ht="12.75">
      <c r="A76" s="143"/>
      <c r="B76" s="47" t="s">
        <v>9</v>
      </c>
      <c r="C76" s="236">
        <v>607830777</v>
      </c>
      <c r="D76" s="236">
        <v>442600206</v>
      </c>
      <c r="E76" s="237">
        <v>72.81635329235723</v>
      </c>
      <c r="F76" s="236">
        <v>57048014</v>
      </c>
    </row>
    <row r="77" spans="1:6" ht="22.5" customHeight="1">
      <c r="A77" s="143" t="s">
        <v>10</v>
      </c>
      <c r="B77" s="235" t="s">
        <v>11</v>
      </c>
      <c r="C77" s="14">
        <v>607830777</v>
      </c>
      <c r="D77" s="14">
        <v>442600206</v>
      </c>
      <c r="E77" s="234">
        <v>72.81635329235723</v>
      </c>
      <c r="F77" s="14">
        <v>57048014</v>
      </c>
    </row>
    <row r="78" spans="1:6" ht="12" customHeight="1">
      <c r="A78" s="143"/>
      <c r="B78" s="47" t="s">
        <v>12</v>
      </c>
      <c r="C78" s="236">
        <v>21365</v>
      </c>
      <c r="D78" s="236">
        <v>5687</v>
      </c>
      <c r="E78" s="237">
        <v>26.618300959513224</v>
      </c>
      <c r="F78" s="236">
        <v>836</v>
      </c>
    </row>
    <row r="79" spans="1:6" ht="15" customHeight="1">
      <c r="A79" s="143" t="s">
        <v>13</v>
      </c>
      <c r="B79" s="235" t="s">
        <v>14</v>
      </c>
      <c r="C79" s="14">
        <v>21365</v>
      </c>
      <c r="D79" s="14">
        <v>5687</v>
      </c>
      <c r="E79" s="234">
        <v>26.618300959513224</v>
      </c>
      <c r="F79" s="14">
        <v>836</v>
      </c>
    </row>
    <row r="80" spans="1:6" ht="12.75">
      <c r="A80" s="143"/>
      <c r="B80" s="47" t="s">
        <v>15</v>
      </c>
      <c r="C80" s="236">
        <v>2183035</v>
      </c>
      <c r="D80" s="236">
        <v>982665</v>
      </c>
      <c r="E80" s="237">
        <v>45.01370797994535</v>
      </c>
      <c r="F80" s="236">
        <v>60464</v>
      </c>
    </row>
    <row r="81" spans="1:6" ht="14.25" customHeight="1">
      <c r="A81" s="143" t="s">
        <v>16</v>
      </c>
      <c r="B81" s="235" t="s">
        <v>17</v>
      </c>
      <c r="C81" s="14">
        <v>2183035</v>
      </c>
      <c r="D81" s="14">
        <v>982665</v>
      </c>
      <c r="E81" s="234">
        <v>45.01370797994535</v>
      </c>
      <c r="F81" s="14">
        <v>60464</v>
      </c>
    </row>
    <row r="82" spans="1:6" ht="24.75" customHeight="1">
      <c r="A82" s="98" t="s">
        <v>18</v>
      </c>
      <c r="B82" s="235" t="s">
        <v>19</v>
      </c>
      <c r="C82" s="14">
        <v>30219721</v>
      </c>
      <c r="D82" s="14">
        <v>36252351</v>
      </c>
      <c r="E82" s="241" t="s">
        <v>1386</v>
      </c>
      <c r="F82" s="14">
        <v>-2399662</v>
      </c>
    </row>
    <row r="83" spans="1:6" ht="27" customHeight="1">
      <c r="A83" s="95" t="s">
        <v>20</v>
      </c>
      <c r="B83" s="235" t="s">
        <v>21</v>
      </c>
      <c r="C83" s="14">
        <v>30219721</v>
      </c>
      <c r="D83" s="14">
        <v>36252351</v>
      </c>
      <c r="E83" s="241" t="s">
        <v>1386</v>
      </c>
      <c r="F83" s="14">
        <v>-2399662</v>
      </c>
    </row>
    <row r="84" spans="1:6" ht="12.75">
      <c r="A84" s="143"/>
      <c r="B84" s="243" t="s">
        <v>1199</v>
      </c>
      <c r="C84" s="236">
        <v>-30219721</v>
      </c>
      <c r="D84" s="236">
        <v>-36252351</v>
      </c>
      <c r="E84" s="244" t="s">
        <v>1386</v>
      </c>
      <c r="F84" s="236">
        <v>2399662</v>
      </c>
    </row>
    <row r="85" spans="1:6" ht="25.5">
      <c r="A85" s="143"/>
      <c r="B85" s="243" t="s">
        <v>1203</v>
      </c>
      <c r="C85" s="236">
        <v>-30219721</v>
      </c>
      <c r="D85" s="236">
        <v>-36252351</v>
      </c>
      <c r="E85" s="244" t="s">
        <v>1386</v>
      </c>
      <c r="F85" s="236">
        <v>2399662</v>
      </c>
    </row>
    <row r="86" spans="1:6" ht="38.25">
      <c r="A86" s="143"/>
      <c r="B86" s="243" t="s">
        <v>1205</v>
      </c>
      <c r="C86" s="236">
        <v>-54803</v>
      </c>
      <c r="D86" s="236">
        <v>-147753</v>
      </c>
      <c r="E86" s="244" t="s">
        <v>1386</v>
      </c>
      <c r="F86" s="236">
        <v>-92950</v>
      </c>
    </row>
    <row r="87" spans="1:211" ht="12.75">
      <c r="A87" s="129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O87" s="1"/>
      <c r="P87" s="1"/>
      <c r="Q87" s="1"/>
      <c r="R87" s="1"/>
      <c r="S87" s="1"/>
      <c r="U87" s="1"/>
      <c r="V87" s="1"/>
      <c r="W87" s="1"/>
      <c r="X87" s="1"/>
      <c r="Y87" s="1"/>
      <c r="Z87" s="1"/>
      <c r="AA87" s="1"/>
      <c r="AC87" s="1"/>
      <c r="AD87" s="1"/>
      <c r="AE87" s="1"/>
      <c r="AF87" s="1"/>
      <c r="AG87" s="1"/>
      <c r="AH87" s="1"/>
      <c r="AI87" s="1"/>
      <c r="AK87" s="1"/>
      <c r="AL87" s="1"/>
      <c r="AM87" s="1"/>
      <c r="AN87" s="1"/>
      <c r="AO87" s="1"/>
      <c r="AP87" s="1"/>
      <c r="AQ87" s="1"/>
      <c r="AS87" s="1"/>
      <c r="AT87" s="1"/>
      <c r="AU87" s="1"/>
      <c r="AV87" s="1"/>
      <c r="AW87" s="1"/>
      <c r="AX87" s="1"/>
      <c r="AY87" s="1"/>
      <c r="BA87" s="1"/>
      <c r="BB87" s="1"/>
      <c r="BC87" s="1"/>
      <c r="BD87" s="1"/>
      <c r="BE87" s="1"/>
      <c r="BF87" s="1"/>
      <c r="BG87" s="1"/>
      <c r="BI87" s="1"/>
      <c r="BJ87" s="1"/>
      <c r="BK87" s="1"/>
      <c r="BL87" s="1"/>
      <c r="BM87" s="1"/>
      <c r="BN87" s="1"/>
      <c r="BO87" s="1"/>
      <c r="BQ87" s="1"/>
      <c r="BR87" s="1"/>
      <c r="BS87" s="1"/>
      <c r="BT87" s="1"/>
      <c r="BU87" s="1"/>
      <c r="BV87" s="1"/>
      <c r="BW87" s="1"/>
      <c r="BY87" s="1"/>
      <c r="BZ87" s="1"/>
      <c r="CA87" s="1"/>
      <c r="CB87" s="1"/>
      <c r="CC87" s="1"/>
      <c r="CD87" s="1"/>
      <c r="CE87" s="1"/>
      <c r="CG87" s="1"/>
      <c r="CH87" s="1"/>
      <c r="CI87" s="1"/>
      <c r="CJ87" s="1"/>
      <c r="CK87" s="1"/>
      <c r="CL87" s="1"/>
      <c r="CM87" s="1"/>
      <c r="CO87" s="1"/>
      <c r="CP87" s="1"/>
      <c r="CQ87" s="1"/>
      <c r="CR87" s="1"/>
      <c r="CS87" s="1"/>
      <c r="CT87" s="1"/>
      <c r="CU87" s="1"/>
      <c r="CW87" s="1"/>
      <c r="CX87" s="1"/>
      <c r="CY87" s="1"/>
      <c r="CZ87" s="1"/>
      <c r="DA87" s="1"/>
      <c r="DB87" s="1"/>
      <c r="DC87" s="1"/>
      <c r="DE87" s="1"/>
      <c r="DF87" s="1"/>
      <c r="DG87" s="1"/>
      <c r="DH87" s="1"/>
      <c r="DI87" s="1"/>
      <c r="DJ87" s="1"/>
      <c r="DK87" s="1"/>
      <c r="DM87" s="1"/>
      <c r="DN87" s="1"/>
      <c r="DO87" s="1"/>
      <c r="DP87" s="1"/>
      <c r="DQ87" s="1"/>
      <c r="DR87" s="1"/>
      <c r="DS87" s="1"/>
      <c r="DU87" s="1"/>
      <c r="DV87" s="1"/>
      <c r="DW87" s="1"/>
      <c r="DX87" s="1"/>
      <c r="DY87" s="1"/>
      <c r="DZ87" s="1"/>
      <c r="EA87" s="1"/>
      <c r="EC87" s="1"/>
      <c r="ED87" s="1"/>
      <c r="EE87" s="1"/>
      <c r="EF87" s="1"/>
      <c r="EG87" s="1"/>
      <c r="EH87" s="1"/>
      <c r="EI87" s="1"/>
      <c r="EK87" s="1"/>
      <c r="EL87" s="1"/>
      <c r="EM87" s="1"/>
      <c r="EN87" s="1"/>
      <c r="EO87" s="1"/>
      <c r="EP87" s="1"/>
      <c r="EQ87" s="1"/>
      <c r="ES87" s="1"/>
      <c r="ET87" s="1"/>
      <c r="EU87" s="1"/>
      <c r="EV87" s="1"/>
      <c r="EW87" s="1"/>
      <c r="EX87" s="1"/>
      <c r="EY87" s="1"/>
      <c r="FA87" s="1"/>
      <c r="FB87" s="1"/>
      <c r="FC87" s="1"/>
      <c r="FD87" s="1"/>
      <c r="FE87" s="1"/>
      <c r="FF87" s="1"/>
      <c r="FG87" s="1"/>
      <c r="FI87" s="1"/>
      <c r="FJ87" s="1"/>
      <c r="FK87" s="1"/>
      <c r="FL87" s="1"/>
      <c r="FM87" s="1"/>
      <c r="FN87" s="1"/>
      <c r="FO87" s="1"/>
      <c r="FQ87" s="1"/>
      <c r="FR87" s="1"/>
      <c r="FS87" s="1"/>
      <c r="FT87" s="1"/>
      <c r="FU87" s="1"/>
      <c r="FV87" s="1"/>
      <c r="FW87" s="1"/>
      <c r="FY87" s="1"/>
      <c r="FZ87" s="1"/>
      <c r="GA87" s="1"/>
      <c r="GB87" s="1"/>
      <c r="GC87" s="1"/>
      <c r="GD87" s="1"/>
      <c r="GE87" s="1"/>
      <c r="GG87" s="1"/>
      <c r="GH87" s="1"/>
      <c r="GI87" s="1"/>
      <c r="GJ87" s="1"/>
      <c r="GK87" s="1"/>
      <c r="GL87" s="1"/>
      <c r="GM87" s="1"/>
      <c r="GO87" s="1"/>
      <c r="GP87" s="1"/>
      <c r="GQ87" s="1"/>
      <c r="GR87" s="1"/>
      <c r="GS87" s="1"/>
      <c r="GT87" s="1"/>
      <c r="GU87" s="1"/>
      <c r="GW87" s="1"/>
      <c r="GX87" s="1"/>
      <c r="GY87" s="1"/>
      <c r="GZ87" s="1"/>
      <c r="HA87" s="1"/>
      <c r="HB87" s="1"/>
      <c r="HC87" s="1"/>
    </row>
    <row r="88" spans="1:211" ht="12.75">
      <c r="A88" s="129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O88" s="1"/>
      <c r="P88" s="1"/>
      <c r="Q88" s="1"/>
      <c r="R88" s="1"/>
      <c r="S88" s="1"/>
      <c r="U88" s="1"/>
      <c r="V88" s="1"/>
      <c r="W88" s="1"/>
      <c r="X88" s="1"/>
      <c r="Y88" s="1"/>
      <c r="Z88" s="1"/>
      <c r="AA88" s="1"/>
      <c r="AC88" s="1"/>
      <c r="AD88" s="1"/>
      <c r="AE88" s="1"/>
      <c r="AF88" s="1"/>
      <c r="AG88" s="1"/>
      <c r="AH88" s="1"/>
      <c r="AI88" s="1"/>
      <c r="AK88" s="1"/>
      <c r="AL88" s="1"/>
      <c r="AM88" s="1"/>
      <c r="AN88" s="1"/>
      <c r="AO88" s="1"/>
      <c r="AP88" s="1"/>
      <c r="AQ88" s="1"/>
      <c r="AS88" s="1"/>
      <c r="AT88" s="1"/>
      <c r="AU88" s="1"/>
      <c r="AV88" s="1"/>
      <c r="AW88" s="1"/>
      <c r="AX88" s="1"/>
      <c r="AY88" s="1"/>
      <c r="BA88" s="1"/>
      <c r="BB88" s="1"/>
      <c r="BC88" s="1"/>
      <c r="BD88" s="1"/>
      <c r="BE88" s="1"/>
      <c r="BF88" s="1"/>
      <c r="BG88" s="1"/>
      <c r="BI88" s="1"/>
      <c r="BJ88" s="1"/>
      <c r="BK88" s="1"/>
      <c r="BL88" s="1"/>
      <c r="BM88" s="1"/>
      <c r="BN88" s="1"/>
      <c r="BO88" s="1"/>
      <c r="BQ88" s="1"/>
      <c r="BR88" s="1"/>
      <c r="BS88" s="1"/>
      <c r="BT88" s="1"/>
      <c r="BU88" s="1"/>
      <c r="BV88" s="1"/>
      <c r="BW88" s="1"/>
      <c r="BY88" s="1"/>
      <c r="BZ88" s="1"/>
      <c r="CA88" s="1"/>
      <c r="CB88" s="1"/>
      <c r="CC88" s="1"/>
      <c r="CD88" s="1"/>
      <c r="CE88" s="1"/>
      <c r="CG88" s="1"/>
      <c r="CH88" s="1"/>
      <c r="CI88" s="1"/>
      <c r="CJ88" s="1"/>
      <c r="CK88" s="1"/>
      <c r="CL88" s="1"/>
      <c r="CM88" s="1"/>
      <c r="CO88" s="1"/>
      <c r="CP88" s="1"/>
      <c r="CQ88" s="1"/>
      <c r="CR88" s="1"/>
      <c r="CS88" s="1"/>
      <c r="CT88" s="1"/>
      <c r="CU88" s="1"/>
      <c r="CW88" s="1"/>
      <c r="CX88" s="1"/>
      <c r="CY88" s="1"/>
      <c r="CZ88" s="1"/>
      <c r="DA88" s="1"/>
      <c r="DB88" s="1"/>
      <c r="DC88" s="1"/>
      <c r="DE88" s="1"/>
      <c r="DF88" s="1"/>
      <c r="DG88" s="1"/>
      <c r="DH88" s="1"/>
      <c r="DI88" s="1"/>
      <c r="DJ88" s="1"/>
      <c r="DK88" s="1"/>
      <c r="DM88" s="1"/>
      <c r="DN88" s="1"/>
      <c r="DO88" s="1"/>
      <c r="DP88" s="1"/>
      <c r="DQ88" s="1"/>
      <c r="DR88" s="1"/>
      <c r="DS88" s="1"/>
      <c r="DU88" s="1"/>
      <c r="DV88" s="1"/>
      <c r="DW88" s="1"/>
      <c r="DX88" s="1"/>
      <c r="DY88" s="1"/>
      <c r="DZ88" s="1"/>
      <c r="EA88" s="1"/>
      <c r="EC88" s="1"/>
      <c r="ED88" s="1"/>
      <c r="EE88" s="1"/>
      <c r="EF88" s="1"/>
      <c r="EG88" s="1"/>
      <c r="EH88" s="1"/>
      <c r="EI88" s="1"/>
      <c r="EK88" s="1"/>
      <c r="EL88" s="1"/>
      <c r="EM88" s="1"/>
      <c r="EN88" s="1"/>
      <c r="EO88" s="1"/>
      <c r="EP88" s="1"/>
      <c r="EQ88" s="1"/>
      <c r="ES88" s="1"/>
      <c r="ET88" s="1"/>
      <c r="EU88" s="1"/>
      <c r="EV88" s="1"/>
      <c r="EW88" s="1"/>
      <c r="EX88" s="1"/>
      <c r="EY88" s="1"/>
      <c r="FA88" s="1"/>
      <c r="FB88" s="1"/>
      <c r="FC88" s="1"/>
      <c r="FD88" s="1"/>
      <c r="FE88" s="1"/>
      <c r="FF88" s="1"/>
      <c r="FG88" s="1"/>
      <c r="FI88" s="1"/>
      <c r="FJ88" s="1"/>
      <c r="FK88" s="1"/>
      <c r="FL88" s="1"/>
      <c r="FM88" s="1"/>
      <c r="FN88" s="1"/>
      <c r="FO88" s="1"/>
      <c r="FQ88" s="1"/>
      <c r="FR88" s="1"/>
      <c r="FS88" s="1"/>
      <c r="FT88" s="1"/>
      <c r="FU88" s="1"/>
      <c r="FV88" s="1"/>
      <c r="FW88" s="1"/>
      <c r="FY88" s="1"/>
      <c r="FZ88" s="1"/>
      <c r="GA88" s="1"/>
      <c r="GB88" s="1"/>
      <c r="GC88" s="1"/>
      <c r="GD88" s="1"/>
      <c r="GE88" s="1"/>
      <c r="GG88" s="1"/>
      <c r="GH88" s="1"/>
      <c r="GI88" s="1"/>
      <c r="GJ88" s="1"/>
      <c r="GK88" s="1"/>
      <c r="GL88" s="1"/>
      <c r="GM88" s="1"/>
      <c r="GO88" s="1"/>
      <c r="GP88" s="1"/>
      <c r="GQ88" s="1"/>
      <c r="GR88" s="1"/>
      <c r="GS88" s="1"/>
      <c r="GT88" s="1"/>
      <c r="GU88" s="1"/>
      <c r="GW88" s="1"/>
      <c r="GX88" s="1"/>
      <c r="GY88" s="1"/>
      <c r="GZ88" s="1"/>
      <c r="HA88" s="1"/>
      <c r="HB88" s="1"/>
      <c r="HC88" s="1"/>
    </row>
    <row r="89" ht="12.75">
      <c r="B89" s="247"/>
    </row>
    <row r="90" spans="3:5" ht="12.75">
      <c r="C90" s="217"/>
      <c r="D90" s="217"/>
      <c r="E90" s="172"/>
    </row>
    <row r="91" spans="1:4" ht="12.75">
      <c r="A91" s="203" t="s">
        <v>22</v>
      </c>
      <c r="C91" s="217"/>
      <c r="D91" s="217"/>
    </row>
    <row r="92" spans="1:6" ht="12.75">
      <c r="A92" s="203" t="s">
        <v>1441</v>
      </c>
      <c r="C92" s="210"/>
      <c r="F92" s="217" t="s">
        <v>1442</v>
      </c>
    </row>
    <row r="93" spans="1:3" ht="12.75">
      <c r="A93" s="203"/>
      <c r="C93" s="210"/>
    </row>
    <row r="94" spans="1:3" ht="12.75">
      <c r="A94" s="203"/>
      <c r="C94" s="210"/>
    </row>
    <row r="95" spans="1:3" ht="12.75">
      <c r="A95" s="203"/>
      <c r="C95" s="210"/>
    </row>
    <row r="96" spans="1:3" ht="12.75">
      <c r="A96" s="203"/>
      <c r="C96" s="210"/>
    </row>
    <row r="97" spans="1:3" ht="12.75">
      <c r="A97" s="203"/>
      <c r="C97" s="210"/>
    </row>
    <row r="98" spans="1:3" ht="12.75">
      <c r="A98" s="229" t="s">
        <v>1101</v>
      </c>
      <c r="C98" s="210"/>
    </row>
    <row r="99" spans="1:4" ht="12.75">
      <c r="A99" s="229" t="s">
        <v>1444</v>
      </c>
      <c r="C99" s="214"/>
      <c r="D99" s="214"/>
    </row>
    <row r="102" spans="2:4" ht="15" customHeight="1">
      <c r="B102" s="248"/>
      <c r="C102" s="214"/>
      <c r="D102" s="214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E16" sqref="E16"/>
    </sheetView>
  </sheetViews>
  <sheetFormatPr defaultColWidth="9.140625" defaultRowHeight="17.25" customHeight="1"/>
  <cols>
    <col min="1" max="1" width="9.140625" style="279" customWidth="1"/>
    <col min="2" max="2" width="38.28125" style="841" customWidth="1"/>
    <col min="3" max="3" width="11.140625" style="889" customWidth="1"/>
    <col min="4" max="4" width="11.421875" style="674" customWidth="1"/>
    <col min="5" max="5" width="13.140625" style="674" customWidth="1"/>
    <col min="6" max="6" width="13.8515625" style="674" customWidth="1"/>
    <col min="7" max="7" width="8.28125" style="674" customWidth="1"/>
    <col min="8" max="9" width="9.140625" style="674" customWidth="1"/>
    <col min="10" max="10" width="8.421875" style="674" customWidth="1"/>
    <col min="11" max="16384" width="9.140625" style="674" customWidth="1"/>
  </cols>
  <sheetData>
    <row r="1" spans="1:7" s="280" customFormat="1" ht="17.25" customHeight="1">
      <c r="A1" s="544"/>
      <c r="B1" s="875"/>
      <c r="C1" s="876"/>
      <c r="D1" s="542"/>
      <c r="E1" s="542"/>
      <c r="F1" s="542" t="s">
        <v>1657</v>
      </c>
      <c r="G1" s="875" t="s">
        <v>1658</v>
      </c>
    </row>
    <row r="2" spans="1:7" s="280" customFormat="1" ht="12.75">
      <c r="A2" s="544"/>
      <c r="B2" s="1018" t="s">
        <v>1352</v>
      </c>
      <c r="C2" s="1018"/>
      <c r="D2" s="1018"/>
      <c r="E2" s="1018"/>
      <c r="F2" s="1018"/>
      <c r="G2" s="875"/>
    </row>
    <row r="3" spans="2:6" ht="17.25" customHeight="1">
      <c r="B3" s="877"/>
      <c r="C3" s="877"/>
      <c r="D3" s="810"/>
      <c r="E3" s="810"/>
      <c r="F3" s="810"/>
    </row>
    <row r="4" spans="2:7" ht="17.25" customHeight="1">
      <c r="B4" s="1019" t="s">
        <v>1659</v>
      </c>
      <c r="C4" s="1019"/>
      <c r="D4" s="1019"/>
      <c r="E4" s="1019"/>
      <c r="F4" s="1019"/>
      <c r="G4" s="810"/>
    </row>
    <row r="5" spans="1:7" s="280" customFormat="1" ht="17.25" customHeight="1">
      <c r="A5" s="544"/>
      <c r="B5" s="709" t="s">
        <v>1660</v>
      </c>
      <c r="C5" s="709"/>
      <c r="D5" s="709"/>
      <c r="E5" s="709"/>
      <c r="F5" s="709"/>
      <c r="G5" s="542"/>
    </row>
    <row r="6" spans="1:7" s="280" customFormat="1" ht="17.25" customHeight="1">
      <c r="A6" s="544"/>
      <c r="B6" s="875"/>
      <c r="C6" s="838"/>
      <c r="F6" s="755" t="s">
        <v>1355</v>
      </c>
      <c r="G6" s="679"/>
    </row>
    <row r="7" spans="1:6" s="280" customFormat="1" ht="38.25">
      <c r="A7" s="730" t="s">
        <v>214</v>
      </c>
      <c r="B7" s="756" t="s">
        <v>1453</v>
      </c>
      <c r="C7" s="756" t="s">
        <v>315</v>
      </c>
      <c r="D7" s="756" t="s">
        <v>1359</v>
      </c>
      <c r="E7" s="756" t="s">
        <v>375</v>
      </c>
      <c r="F7" s="552" t="s">
        <v>1361</v>
      </c>
    </row>
    <row r="8" spans="1:6" s="280" customFormat="1" ht="12.75">
      <c r="A8" s="730" t="s">
        <v>1258</v>
      </c>
      <c r="B8" s="730" t="s">
        <v>1259</v>
      </c>
      <c r="C8" s="730" t="s">
        <v>1260</v>
      </c>
      <c r="D8" s="730" t="s">
        <v>1261</v>
      </c>
      <c r="E8" s="730" t="s">
        <v>1262</v>
      </c>
      <c r="F8" s="730" t="s">
        <v>1263</v>
      </c>
    </row>
    <row r="9" spans="1:6" s="280" customFormat="1" ht="12.75">
      <c r="A9" s="878"/>
      <c r="B9" s="688" t="s">
        <v>1661</v>
      </c>
      <c r="C9" s="879">
        <v>4739227</v>
      </c>
      <c r="D9" s="879">
        <v>2521028</v>
      </c>
      <c r="E9" s="880">
        <v>53.194919762231265</v>
      </c>
      <c r="F9" s="879">
        <v>476885</v>
      </c>
    </row>
    <row r="10" spans="1:6" s="280" customFormat="1" ht="17.25" customHeight="1">
      <c r="A10" s="878"/>
      <c r="B10" s="696" t="s">
        <v>1662</v>
      </c>
      <c r="C10" s="879">
        <v>4732827</v>
      </c>
      <c r="D10" s="879">
        <v>2514460</v>
      </c>
      <c r="E10" s="880">
        <v>53.12807757393203</v>
      </c>
      <c r="F10" s="879">
        <v>476635</v>
      </c>
    </row>
    <row r="11" spans="1:6" s="280" customFormat="1" ht="12.75">
      <c r="A11" s="730" t="s">
        <v>272</v>
      </c>
      <c r="B11" s="801" t="s">
        <v>540</v>
      </c>
      <c r="C11" s="881">
        <v>480948</v>
      </c>
      <c r="D11" s="881">
        <v>228281</v>
      </c>
      <c r="E11" s="882">
        <v>47.46479868925539</v>
      </c>
      <c r="F11" s="881">
        <v>22936</v>
      </c>
    </row>
    <row r="12" spans="1:6" s="280" customFormat="1" ht="17.25" customHeight="1">
      <c r="A12" s="730" t="s">
        <v>274</v>
      </c>
      <c r="B12" s="801" t="s">
        <v>275</v>
      </c>
      <c r="C12" s="881">
        <v>0</v>
      </c>
      <c r="D12" s="881">
        <v>0</v>
      </c>
      <c r="E12" s="882">
        <v>0</v>
      </c>
      <c r="F12" s="881">
        <v>0</v>
      </c>
    </row>
    <row r="13" spans="1:6" s="280" customFormat="1" ht="17.25" customHeight="1">
      <c r="A13" s="730" t="s">
        <v>276</v>
      </c>
      <c r="B13" s="801" t="s">
        <v>277</v>
      </c>
      <c r="C13" s="881">
        <v>11694</v>
      </c>
      <c r="D13" s="881">
        <v>9631</v>
      </c>
      <c r="E13" s="882">
        <v>82.35847443133231</v>
      </c>
      <c r="F13" s="881">
        <v>861</v>
      </c>
    </row>
    <row r="14" spans="1:10" s="280" customFormat="1" ht="12.75">
      <c r="A14" s="730" t="s">
        <v>278</v>
      </c>
      <c r="B14" s="801" t="s">
        <v>279</v>
      </c>
      <c r="C14" s="881">
        <v>880520</v>
      </c>
      <c r="D14" s="881">
        <v>522856</v>
      </c>
      <c r="E14" s="882">
        <v>59.38036614727661</v>
      </c>
      <c r="F14" s="881">
        <v>56129</v>
      </c>
      <c r="J14" s="280" t="s">
        <v>1658</v>
      </c>
    </row>
    <row r="15" spans="1:6" s="280" customFormat="1" ht="12.75">
      <c r="A15" s="730" t="s">
        <v>280</v>
      </c>
      <c r="B15" s="801" t="s">
        <v>281</v>
      </c>
      <c r="C15" s="881">
        <v>29436</v>
      </c>
      <c r="D15" s="881">
        <v>24603</v>
      </c>
      <c r="E15" s="882">
        <v>83.58132898491642</v>
      </c>
      <c r="F15" s="881">
        <v>770</v>
      </c>
    </row>
    <row r="16" spans="1:6" s="280" customFormat="1" ht="16.5" customHeight="1">
      <c r="A16" s="730" t="s">
        <v>282</v>
      </c>
      <c r="B16" s="801" t="s">
        <v>283</v>
      </c>
      <c r="C16" s="881">
        <v>185117</v>
      </c>
      <c r="D16" s="881">
        <v>101472</v>
      </c>
      <c r="E16" s="882">
        <v>54.81506290616205</v>
      </c>
      <c r="F16" s="881">
        <v>9434</v>
      </c>
    </row>
    <row r="17" spans="1:6" s="280" customFormat="1" ht="25.5">
      <c r="A17" s="730" t="s">
        <v>284</v>
      </c>
      <c r="B17" s="801" t="s">
        <v>285</v>
      </c>
      <c r="C17" s="881">
        <v>1511350</v>
      </c>
      <c r="D17" s="881">
        <v>838974</v>
      </c>
      <c r="E17" s="882">
        <v>55.51156251033844</v>
      </c>
      <c r="F17" s="881">
        <v>252606</v>
      </c>
    </row>
    <row r="18" spans="1:6" s="280" customFormat="1" ht="12.75">
      <c r="A18" s="730" t="s">
        <v>286</v>
      </c>
      <c r="B18" s="801" t="s">
        <v>541</v>
      </c>
      <c r="C18" s="881">
        <v>585200</v>
      </c>
      <c r="D18" s="881">
        <v>483059</v>
      </c>
      <c r="E18" s="882">
        <v>82.54596719070403</v>
      </c>
      <c r="F18" s="881">
        <v>42886</v>
      </c>
    </row>
    <row r="19" spans="1:6" s="280" customFormat="1" ht="12.75">
      <c r="A19" s="730" t="s">
        <v>288</v>
      </c>
      <c r="B19" s="801" t="s">
        <v>289</v>
      </c>
      <c r="C19" s="881">
        <v>2106</v>
      </c>
      <c r="D19" s="881">
        <v>1931</v>
      </c>
      <c r="E19" s="882">
        <v>91.69040835707503</v>
      </c>
      <c r="F19" s="881">
        <v>275</v>
      </c>
    </row>
    <row r="20" spans="1:6" s="280" customFormat="1" ht="25.5">
      <c r="A20" s="730" t="s">
        <v>290</v>
      </c>
      <c r="B20" s="801" t="s">
        <v>542</v>
      </c>
      <c r="C20" s="881">
        <v>0</v>
      </c>
      <c r="D20" s="881">
        <v>0</v>
      </c>
      <c r="E20" s="882">
        <v>0</v>
      </c>
      <c r="F20" s="881">
        <v>0</v>
      </c>
    </row>
    <row r="21" spans="1:6" s="280" customFormat="1" ht="25.5">
      <c r="A21" s="730" t="s">
        <v>292</v>
      </c>
      <c r="B21" s="801" t="s">
        <v>293</v>
      </c>
      <c r="C21" s="881">
        <v>0</v>
      </c>
      <c r="D21" s="881">
        <v>0</v>
      </c>
      <c r="E21" s="882">
        <v>0</v>
      </c>
      <c r="F21" s="881">
        <v>0</v>
      </c>
    </row>
    <row r="22" spans="1:6" s="280" customFormat="1" ht="12.75">
      <c r="A22" s="730" t="s">
        <v>294</v>
      </c>
      <c r="B22" s="801" t="s">
        <v>1663</v>
      </c>
      <c r="C22" s="881">
        <v>185834</v>
      </c>
      <c r="D22" s="881">
        <v>25040</v>
      </c>
      <c r="E22" s="882">
        <v>13.474391123260546</v>
      </c>
      <c r="F22" s="881">
        <v>9367</v>
      </c>
    </row>
    <row r="23" spans="1:6" s="280" customFormat="1" ht="12.75">
      <c r="A23" s="730" t="s">
        <v>296</v>
      </c>
      <c r="B23" s="801" t="s">
        <v>297</v>
      </c>
      <c r="C23" s="881">
        <v>766058</v>
      </c>
      <c r="D23" s="881">
        <v>277007</v>
      </c>
      <c r="E23" s="882">
        <v>36.1600557660125</v>
      </c>
      <c r="F23" s="881">
        <v>81370</v>
      </c>
    </row>
    <row r="24" spans="1:6" s="280" customFormat="1" ht="12.75">
      <c r="A24" s="730" t="s">
        <v>546</v>
      </c>
      <c r="B24" s="801" t="s">
        <v>547</v>
      </c>
      <c r="C24" s="881">
        <v>0</v>
      </c>
      <c r="D24" s="881">
        <v>0</v>
      </c>
      <c r="E24" s="278">
        <v>0</v>
      </c>
      <c r="F24" s="881">
        <v>0</v>
      </c>
    </row>
    <row r="25" spans="1:6" s="280" customFormat="1" ht="25.5">
      <c r="A25" s="730" t="s">
        <v>548</v>
      </c>
      <c r="B25" s="801" t="s">
        <v>549</v>
      </c>
      <c r="C25" s="881">
        <v>94564</v>
      </c>
      <c r="D25" s="881">
        <v>1606</v>
      </c>
      <c r="E25" s="882">
        <v>1.6983207140137895</v>
      </c>
      <c r="F25" s="881">
        <v>1</v>
      </c>
    </row>
    <row r="26" spans="1:6" s="280" customFormat="1" ht="12.75">
      <c r="A26" s="688" t="s">
        <v>552</v>
      </c>
      <c r="B26" s="696" t="s">
        <v>1664</v>
      </c>
      <c r="C26" s="879">
        <v>6400</v>
      </c>
      <c r="D26" s="879">
        <v>6568</v>
      </c>
      <c r="E26" s="880">
        <v>102.625</v>
      </c>
      <c r="F26" s="879">
        <v>250</v>
      </c>
    </row>
    <row r="27" spans="1:6" s="206" customFormat="1" ht="17.25" customHeight="1">
      <c r="A27" s="544"/>
      <c r="B27" s="703"/>
      <c r="C27" s="850"/>
      <c r="D27" s="850"/>
      <c r="E27" s="850"/>
      <c r="F27" s="850"/>
    </row>
    <row r="28" spans="1:6" s="280" customFormat="1" ht="12.75">
      <c r="A28" s="642"/>
      <c r="B28" s="642"/>
      <c r="C28" s="642"/>
      <c r="D28" s="642"/>
      <c r="E28" s="642"/>
      <c r="F28" s="642"/>
    </row>
    <row r="29" spans="1:5" s="280" customFormat="1" ht="17.25" customHeight="1">
      <c r="A29" s="674"/>
      <c r="B29" s="702"/>
      <c r="C29" s="710"/>
      <c r="D29" s="838"/>
      <c r="E29" s="850"/>
    </row>
    <row r="30" spans="1:6" s="280" customFormat="1" ht="17.25" customHeight="1">
      <c r="A30" s="863"/>
      <c r="B30" s="206"/>
      <c r="C30" s="544"/>
      <c r="D30" s="544"/>
      <c r="E30" s="544"/>
      <c r="F30" s="285"/>
    </row>
    <row r="31" spans="1:7" s="667" customFormat="1" ht="17.25" customHeight="1">
      <c r="A31" s="863"/>
      <c r="B31" s="883"/>
      <c r="C31" s="674"/>
      <c r="D31" s="674"/>
      <c r="E31" s="884"/>
      <c r="F31" s="673"/>
      <c r="G31" s="672"/>
    </row>
    <row r="32" spans="1:7" s="667" customFormat="1" ht="17.25" customHeight="1">
      <c r="A32" s="600" t="s">
        <v>1147</v>
      </c>
      <c r="B32" s="885"/>
      <c r="C32" s="885"/>
      <c r="D32" s="885"/>
      <c r="E32" s="886"/>
      <c r="F32" s="673"/>
      <c r="G32" s="672"/>
    </row>
    <row r="33" spans="1:6" s="667" customFormat="1" ht="17.25" customHeight="1">
      <c r="A33" s="886" t="s">
        <v>1441</v>
      </c>
      <c r="B33" s="886"/>
      <c r="C33" s="886"/>
      <c r="D33" s="887"/>
      <c r="E33" s="94"/>
      <c r="F33" s="888" t="s">
        <v>1442</v>
      </c>
    </row>
    <row r="34" spans="1:6" s="667" customFormat="1" ht="17.25" customHeight="1">
      <c r="A34" s="679"/>
      <c r="B34" s="392"/>
      <c r="C34" s="280"/>
      <c r="D34" s="280"/>
      <c r="E34" s="280"/>
      <c r="F34" s="280"/>
    </row>
    <row r="35" spans="1:6" s="667" customFormat="1" ht="17.25" customHeight="1">
      <c r="A35" s="679" t="s">
        <v>370</v>
      </c>
      <c r="B35" s="392"/>
      <c r="C35" s="280"/>
      <c r="D35" s="280"/>
      <c r="E35" s="280"/>
      <c r="F35" s="280"/>
    </row>
    <row r="36" spans="1:2" s="280" customFormat="1" ht="17.25" customHeight="1">
      <c r="A36" s="777" t="s">
        <v>1444</v>
      </c>
      <c r="B36" s="679"/>
    </row>
    <row r="37" ht="17.25" customHeight="1">
      <c r="A37" s="841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5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7"/>
  <dimension ref="A1:L54"/>
  <sheetViews>
    <sheetView workbookViewId="0" topLeftCell="A1">
      <selection activeCell="F51" sqref="F51"/>
    </sheetView>
  </sheetViews>
  <sheetFormatPr defaultColWidth="9.140625" defaultRowHeight="17.25" customHeight="1"/>
  <cols>
    <col min="1" max="1" width="21.8515625" style="94" customWidth="1"/>
    <col min="2" max="3" width="13.7109375" style="94" customWidth="1"/>
    <col min="4" max="4" width="13.140625" style="94" customWidth="1"/>
    <col min="5" max="5" width="12.7109375" style="94" customWidth="1"/>
    <col min="6" max="6" width="12.421875" style="94" customWidth="1"/>
    <col min="7" max="7" width="12.28125" style="94" customWidth="1"/>
    <col min="8" max="8" width="11.8515625" style="94" customWidth="1"/>
    <col min="9" max="9" width="12.28125" style="94" customWidth="1"/>
    <col min="10" max="10" width="12.7109375" style="94" customWidth="1"/>
    <col min="11" max="11" width="12.00390625" style="94" customWidth="1"/>
    <col min="12" max="12" width="11.421875" style="94" customWidth="1"/>
    <col min="13" max="16384" width="12.7109375" style="94" customWidth="1"/>
  </cols>
  <sheetData>
    <row r="1" s="262" customFormat="1" ht="17.25" customHeight="1">
      <c r="L1" s="264" t="s">
        <v>1665</v>
      </c>
    </row>
    <row r="2" spans="1:12" s="262" customFormat="1" ht="15.75" customHeight="1">
      <c r="A2" s="222" t="s">
        <v>1666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s="262" customFormat="1" ht="18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s="262" customFormat="1" ht="15" customHeight="1">
      <c r="A4" s="219" t="s">
        <v>1667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4" s="129" customFormat="1" ht="15.75" customHeight="1">
      <c r="B5" s="890"/>
      <c r="C5" s="890"/>
      <c r="D5" s="890" t="s">
        <v>1668</v>
      </c>
    </row>
    <row r="6" spans="1:12" s="262" customFormat="1" ht="21.75" customHeight="1" hidden="1">
      <c r="A6" s="891"/>
      <c r="B6" s="493" t="s">
        <v>501</v>
      </c>
      <c r="C6" s="493" t="s">
        <v>491</v>
      </c>
      <c r="D6" s="493" t="s">
        <v>503</v>
      </c>
      <c r="E6" s="493" t="s">
        <v>493</v>
      </c>
      <c r="F6" s="493" t="s">
        <v>497</v>
      </c>
      <c r="G6" s="493" t="s">
        <v>1669</v>
      </c>
      <c r="H6" s="493" t="s">
        <v>505</v>
      </c>
      <c r="I6" s="493" t="s">
        <v>1670</v>
      </c>
      <c r="J6" s="493" t="s">
        <v>1671</v>
      </c>
      <c r="K6" s="493" t="s">
        <v>487</v>
      </c>
      <c r="L6" s="891"/>
    </row>
    <row r="7" spans="1:12" ht="19.5" customHeight="1">
      <c r="A7" s="493"/>
      <c r="L7" s="892" t="s">
        <v>1672</v>
      </c>
    </row>
    <row r="8" spans="1:12" s="281" customFormat="1" ht="89.25" customHeight="1">
      <c r="A8" s="893" t="s">
        <v>1673</v>
      </c>
      <c r="B8" s="893" t="s">
        <v>1674</v>
      </c>
      <c r="C8" s="893" t="s">
        <v>1675</v>
      </c>
      <c r="D8" s="893" t="s">
        <v>1676</v>
      </c>
      <c r="E8" s="893" t="s">
        <v>1677</v>
      </c>
      <c r="F8" s="893" t="s">
        <v>1678</v>
      </c>
      <c r="G8" s="893" t="s">
        <v>1679</v>
      </c>
      <c r="H8" s="893" t="s">
        <v>1680</v>
      </c>
      <c r="I8" s="893" t="s">
        <v>1681</v>
      </c>
      <c r="J8" s="893" t="s">
        <v>1682</v>
      </c>
      <c r="K8" s="893" t="s">
        <v>1683</v>
      </c>
      <c r="L8" s="894" t="s">
        <v>1684</v>
      </c>
    </row>
    <row r="9" spans="1:12" ht="12.75">
      <c r="A9" s="895">
        <v>1</v>
      </c>
      <c r="B9" s="895">
        <v>2</v>
      </c>
      <c r="C9" s="895">
        <v>3</v>
      </c>
      <c r="D9" s="895">
        <v>4</v>
      </c>
      <c r="E9" s="895">
        <v>5</v>
      </c>
      <c r="F9" s="895">
        <v>6</v>
      </c>
      <c r="G9" s="895">
        <v>7</v>
      </c>
      <c r="H9" s="895">
        <v>8</v>
      </c>
      <c r="I9" s="895">
        <v>9</v>
      </c>
      <c r="J9" s="895">
        <v>10</v>
      </c>
      <c r="K9" s="895">
        <v>11</v>
      </c>
      <c r="L9" s="895">
        <v>12</v>
      </c>
    </row>
    <row r="10" spans="1:12" ht="16.5" customHeight="1">
      <c r="A10" s="425" t="s">
        <v>1685</v>
      </c>
      <c r="B10" s="140">
        <v>21140091</v>
      </c>
      <c r="C10" s="140">
        <v>4044755</v>
      </c>
      <c r="D10" s="140">
        <v>1204376</v>
      </c>
      <c r="E10" s="140">
        <v>36168</v>
      </c>
      <c r="F10" s="140">
        <v>150000</v>
      </c>
      <c r="G10" s="140">
        <v>0</v>
      </c>
      <c r="H10" s="140"/>
      <c r="I10" s="140">
        <v>6000</v>
      </c>
      <c r="J10" s="140"/>
      <c r="K10" s="140">
        <v>0</v>
      </c>
      <c r="L10" s="140">
        <v>26581390</v>
      </c>
    </row>
    <row r="11" spans="1:12" ht="16.5" customHeight="1">
      <c r="A11" s="425" t="s">
        <v>1686</v>
      </c>
      <c r="B11" s="140">
        <v>3474729</v>
      </c>
      <c r="C11" s="140">
        <v>593730</v>
      </c>
      <c r="D11" s="140">
        <v>221426</v>
      </c>
      <c r="E11" s="140">
        <v>6852</v>
      </c>
      <c r="F11" s="140">
        <v>400000</v>
      </c>
      <c r="G11" s="140">
        <v>0</v>
      </c>
      <c r="H11" s="140"/>
      <c r="I11" s="140">
        <v>5100</v>
      </c>
      <c r="J11" s="140"/>
      <c r="K11" s="140">
        <v>0</v>
      </c>
      <c r="L11" s="140">
        <v>4701837</v>
      </c>
    </row>
    <row r="12" spans="1:12" ht="16.5" customHeight="1">
      <c r="A12" s="425" t="s">
        <v>1687</v>
      </c>
      <c r="B12" s="140">
        <v>1997003</v>
      </c>
      <c r="C12" s="140">
        <v>426285</v>
      </c>
      <c r="D12" s="140">
        <v>124635</v>
      </c>
      <c r="E12" s="140">
        <v>8709</v>
      </c>
      <c r="F12" s="140">
        <v>39700</v>
      </c>
      <c r="G12" s="140">
        <v>0</v>
      </c>
      <c r="H12" s="140"/>
      <c r="I12" s="140">
        <v>900</v>
      </c>
      <c r="J12" s="140"/>
      <c r="K12" s="140">
        <v>0</v>
      </c>
      <c r="L12" s="140">
        <v>2597232</v>
      </c>
    </row>
    <row r="13" spans="1:12" ht="16.5" customHeight="1">
      <c r="A13" s="425" t="s">
        <v>1688</v>
      </c>
      <c r="B13" s="140">
        <v>1578857</v>
      </c>
      <c r="C13" s="140">
        <v>122888</v>
      </c>
      <c r="D13" s="140">
        <v>111712</v>
      </c>
      <c r="E13" s="140">
        <v>1824</v>
      </c>
      <c r="F13" s="140">
        <v>400000</v>
      </c>
      <c r="G13" s="140">
        <v>0</v>
      </c>
      <c r="H13" s="140"/>
      <c r="I13" s="140">
        <v>2000</v>
      </c>
      <c r="J13" s="140"/>
      <c r="K13" s="140">
        <v>0</v>
      </c>
      <c r="L13" s="140">
        <v>2217281</v>
      </c>
    </row>
    <row r="14" spans="1:12" ht="16.5" customHeight="1">
      <c r="A14" s="425" t="s">
        <v>1689</v>
      </c>
      <c r="B14" s="140">
        <v>2403561</v>
      </c>
      <c r="C14" s="140">
        <v>653494</v>
      </c>
      <c r="D14" s="140">
        <v>181578</v>
      </c>
      <c r="E14" s="140">
        <v>4728</v>
      </c>
      <c r="F14" s="140">
        <v>185000</v>
      </c>
      <c r="G14" s="140">
        <v>7500</v>
      </c>
      <c r="H14" s="140"/>
      <c r="I14" s="140">
        <v>0</v>
      </c>
      <c r="J14" s="140"/>
      <c r="K14" s="140">
        <v>0</v>
      </c>
      <c r="L14" s="140">
        <v>3435861</v>
      </c>
    </row>
    <row r="15" spans="1:12" ht="16.5" customHeight="1">
      <c r="A15" s="425" t="s">
        <v>1690</v>
      </c>
      <c r="B15" s="140">
        <v>1225528</v>
      </c>
      <c r="C15" s="140">
        <v>472511</v>
      </c>
      <c r="D15" s="140">
        <v>61557</v>
      </c>
      <c r="E15" s="140">
        <v>4950</v>
      </c>
      <c r="F15" s="140">
        <v>38800</v>
      </c>
      <c r="G15" s="140">
        <v>7500</v>
      </c>
      <c r="H15" s="140"/>
      <c r="I15" s="140">
        <v>1000</v>
      </c>
      <c r="J15" s="140"/>
      <c r="K15" s="140">
        <v>0</v>
      </c>
      <c r="L15" s="140">
        <v>1811846</v>
      </c>
    </row>
    <row r="16" spans="1:12" ht="16.5" customHeight="1">
      <c r="A16" s="425" t="s">
        <v>1691</v>
      </c>
      <c r="B16" s="140">
        <v>1291540</v>
      </c>
      <c r="C16" s="140">
        <v>44588</v>
      </c>
      <c r="D16" s="140">
        <v>96756</v>
      </c>
      <c r="E16" s="140">
        <v>4599</v>
      </c>
      <c r="F16" s="140">
        <v>260000</v>
      </c>
      <c r="G16" s="140">
        <v>0</v>
      </c>
      <c r="H16" s="140"/>
      <c r="I16" s="140">
        <v>0</v>
      </c>
      <c r="J16" s="140"/>
      <c r="K16" s="140">
        <v>29164</v>
      </c>
      <c r="L16" s="140">
        <v>1726647</v>
      </c>
    </row>
    <row r="17" spans="1:12" ht="16.5" customHeight="1">
      <c r="A17" s="425" t="s">
        <v>1692</v>
      </c>
      <c r="B17" s="140">
        <v>1548070</v>
      </c>
      <c r="C17" s="140">
        <v>428696</v>
      </c>
      <c r="D17" s="140">
        <v>83931</v>
      </c>
      <c r="E17" s="140">
        <v>5088</v>
      </c>
      <c r="F17" s="140">
        <v>256950</v>
      </c>
      <c r="G17" s="140">
        <v>6000</v>
      </c>
      <c r="H17" s="140"/>
      <c r="I17" s="140">
        <v>2000</v>
      </c>
      <c r="J17" s="140"/>
      <c r="K17" s="140">
        <v>0</v>
      </c>
      <c r="L17" s="140">
        <v>2330735</v>
      </c>
    </row>
    <row r="18" spans="1:12" ht="16.5" customHeight="1">
      <c r="A18" s="425" t="s">
        <v>1693</v>
      </c>
      <c r="B18" s="140">
        <v>1121064</v>
      </c>
      <c r="C18" s="140">
        <v>492133</v>
      </c>
      <c r="D18" s="140">
        <v>74399</v>
      </c>
      <c r="E18" s="140">
        <v>5082</v>
      </c>
      <c r="F18" s="140">
        <v>18440</v>
      </c>
      <c r="G18" s="140">
        <v>4865</v>
      </c>
      <c r="H18" s="140"/>
      <c r="I18" s="140">
        <v>3500</v>
      </c>
      <c r="J18" s="140"/>
      <c r="K18" s="140">
        <v>0</v>
      </c>
      <c r="L18" s="140">
        <v>1719483</v>
      </c>
    </row>
    <row r="19" spans="1:12" ht="16.5" customHeight="1">
      <c r="A19" s="425" t="s">
        <v>1694</v>
      </c>
      <c r="B19" s="140">
        <v>1199713</v>
      </c>
      <c r="C19" s="140">
        <v>395052</v>
      </c>
      <c r="D19" s="140">
        <v>72361</v>
      </c>
      <c r="E19" s="140">
        <v>6705</v>
      </c>
      <c r="F19" s="140">
        <v>90817</v>
      </c>
      <c r="G19" s="140">
        <v>15838</v>
      </c>
      <c r="H19" s="140"/>
      <c r="I19" s="140">
        <v>6350</v>
      </c>
      <c r="J19" s="140"/>
      <c r="K19" s="140">
        <v>0</v>
      </c>
      <c r="L19" s="140">
        <v>1786836</v>
      </c>
    </row>
    <row r="20" spans="1:12" ht="16.5" customHeight="1">
      <c r="A20" s="425" t="s">
        <v>1695</v>
      </c>
      <c r="B20" s="140">
        <v>1935502</v>
      </c>
      <c r="C20" s="140">
        <v>750690</v>
      </c>
      <c r="D20" s="140">
        <v>121899</v>
      </c>
      <c r="E20" s="140">
        <v>6051</v>
      </c>
      <c r="F20" s="140">
        <v>49000</v>
      </c>
      <c r="G20" s="140">
        <v>23500</v>
      </c>
      <c r="H20" s="140"/>
      <c r="I20" s="140">
        <v>1800</v>
      </c>
      <c r="J20" s="140"/>
      <c r="K20" s="140">
        <v>0</v>
      </c>
      <c r="L20" s="140">
        <v>2888442</v>
      </c>
    </row>
    <row r="21" spans="1:12" ht="16.5" customHeight="1">
      <c r="A21" s="425" t="s">
        <v>1696</v>
      </c>
      <c r="B21" s="140">
        <v>2290027</v>
      </c>
      <c r="C21" s="140">
        <v>1215977</v>
      </c>
      <c r="D21" s="140">
        <v>141951</v>
      </c>
      <c r="E21" s="140">
        <v>8949</v>
      </c>
      <c r="F21" s="140">
        <v>814200</v>
      </c>
      <c r="G21" s="140">
        <v>7000</v>
      </c>
      <c r="H21" s="140"/>
      <c r="I21" s="140">
        <v>11900</v>
      </c>
      <c r="J21" s="140"/>
      <c r="K21" s="140">
        <v>37496</v>
      </c>
      <c r="L21" s="140">
        <v>4527500</v>
      </c>
    </row>
    <row r="22" spans="1:12" ht="16.5" customHeight="1">
      <c r="A22" s="425" t="s">
        <v>1697</v>
      </c>
      <c r="B22" s="140">
        <v>1292528</v>
      </c>
      <c r="C22" s="140">
        <v>371220</v>
      </c>
      <c r="D22" s="140">
        <v>69987</v>
      </c>
      <c r="E22" s="140">
        <v>4500</v>
      </c>
      <c r="F22" s="140">
        <v>210000</v>
      </c>
      <c r="G22" s="140">
        <v>24850</v>
      </c>
      <c r="H22" s="140"/>
      <c r="I22" s="140">
        <v>1100</v>
      </c>
      <c r="J22" s="140"/>
      <c r="K22" s="140">
        <v>37496</v>
      </c>
      <c r="L22" s="140">
        <v>2011681</v>
      </c>
    </row>
    <row r="23" spans="1:12" ht="16.5" customHeight="1">
      <c r="A23" s="425" t="s">
        <v>1698</v>
      </c>
      <c r="B23" s="140">
        <v>1600533</v>
      </c>
      <c r="C23" s="140">
        <v>238079</v>
      </c>
      <c r="D23" s="140">
        <v>76669</v>
      </c>
      <c r="E23" s="140">
        <v>5295</v>
      </c>
      <c r="F23" s="140">
        <v>34290</v>
      </c>
      <c r="G23" s="140">
        <v>1335</v>
      </c>
      <c r="H23" s="140"/>
      <c r="I23" s="140">
        <v>13900</v>
      </c>
      <c r="J23" s="140"/>
      <c r="K23" s="140">
        <v>0</v>
      </c>
      <c r="L23" s="140">
        <v>1970101</v>
      </c>
    </row>
    <row r="24" spans="1:12" ht="16.5" customHeight="1">
      <c r="A24" s="425" t="s">
        <v>1699</v>
      </c>
      <c r="B24" s="140">
        <v>1216221</v>
      </c>
      <c r="C24" s="140">
        <v>195966</v>
      </c>
      <c r="D24" s="140">
        <v>65575</v>
      </c>
      <c r="E24" s="140">
        <v>5766</v>
      </c>
      <c r="F24" s="140">
        <v>45760</v>
      </c>
      <c r="G24" s="140">
        <v>9880</v>
      </c>
      <c r="H24" s="140"/>
      <c r="I24" s="140">
        <v>2100</v>
      </c>
      <c r="J24" s="140"/>
      <c r="K24" s="140">
        <v>0</v>
      </c>
      <c r="L24" s="140">
        <v>1541268</v>
      </c>
    </row>
    <row r="25" spans="1:12" ht="16.5" customHeight="1">
      <c r="A25" s="425" t="s">
        <v>1700</v>
      </c>
      <c r="B25" s="140">
        <v>1354637</v>
      </c>
      <c r="C25" s="140">
        <v>332293</v>
      </c>
      <c r="D25" s="140">
        <v>74300</v>
      </c>
      <c r="E25" s="140">
        <v>5187</v>
      </c>
      <c r="F25" s="140">
        <v>28000</v>
      </c>
      <c r="G25" s="140">
        <v>18750</v>
      </c>
      <c r="H25" s="140"/>
      <c r="I25" s="140">
        <v>0</v>
      </c>
      <c r="J25" s="140"/>
      <c r="K25" s="140">
        <v>37496</v>
      </c>
      <c r="L25" s="140">
        <v>1850663</v>
      </c>
    </row>
    <row r="26" spans="1:12" ht="16.5" customHeight="1">
      <c r="A26" s="425" t="s">
        <v>1701</v>
      </c>
      <c r="B26" s="140">
        <v>1923798</v>
      </c>
      <c r="C26" s="140">
        <v>506157</v>
      </c>
      <c r="D26" s="140">
        <v>105642</v>
      </c>
      <c r="E26" s="140">
        <v>7776</v>
      </c>
      <c r="F26" s="140">
        <v>0</v>
      </c>
      <c r="G26" s="140">
        <v>3500</v>
      </c>
      <c r="H26" s="140"/>
      <c r="I26" s="140">
        <v>12800</v>
      </c>
      <c r="J26" s="140"/>
      <c r="K26" s="140">
        <v>0</v>
      </c>
      <c r="L26" s="140">
        <v>2559673</v>
      </c>
    </row>
    <row r="27" spans="1:12" ht="16.5" customHeight="1">
      <c r="A27" s="425" t="s">
        <v>1702</v>
      </c>
      <c r="B27" s="140">
        <v>1378452</v>
      </c>
      <c r="C27" s="140">
        <v>195907</v>
      </c>
      <c r="D27" s="140">
        <v>84158</v>
      </c>
      <c r="E27" s="140">
        <v>6612</v>
      </c>
      <c r="F27" s="140">
        <v>0</v>
      </c>
      <c r="G27" s="140">
        <v>0</v>
      </c>
      <c r="H27" s="140"/>
      <c r="I27" s="140">
        <v>5000</v>
      </c>
      <c r="J27" s="140"/>
      <c r="K27" s="140">
        <v>0</v>
      </c>
      <c r="L27" s="140">
        <v>1670129</v>
      </c>
    </row>
    <row r="28" spans="1:12" ht="16.5" customHeight="1">
      <c r="A28" s="425" t="s">
        <v>1703</v>
      </c>
      <c r="B28" s="140">
        <v>1475628</v>
      </c>
      <c r="C28" s="140">
        <v>695940</v>
      </c>
      <c r="D28" s="140">
        <v>107777</v>
      </c>
      <c r="E28" s="140">
        <v>6033</v>
      </c>
      <c r="F28" s="140">
        <v>76000</v>
      </c>
      <c r="G28" s="140">
        <v>18000</v>
      </c>
      <c r="H28" s="140"/>
      <c r="I28" s="140">
        <v>10850</v>
      </c>
      <c r="J28" s="140"/>
      <c r="K28" s="140">
        <v>0</v>
      </c>
      <c r="L28" s="140">
        <v>2390228</v>
      </c>
    </row>
    <row r="29" spans="1:12" ht="16.5" customHeight="1">
      <c r="A29" s="425" t="s">
        <v>1704</v>
      </c>
      <c r="B29" s="140">
        <v>1463175</v>
      </c>
      <c r="C29" s="140">
        <v>666489</v>
      </c>
      <c r="D29" s="140">
        <v>109526</v>
      </c>
      <c r="E29" s="140">
        <v>8424</v>
      </c>
      <c r="F29" s="140">
        <v>248000</v>
      </c>
      <c r="G29" s="140">
        <v>27900</v>
      </c>
      <c r="H29" s="140"/>
      <c r="I29" s="140">
        <v>19000</v>
      </c>
      <c r="J29" s="140"/>
      <c r="K29" s="140">
        <v>0</v>
      </c>
      <c r="L29" s="140">
        <v>2542514</v>
      </c>
    </row>
    <row r="30" spans="1:12" ht="16.5" customHeight="1">
      <c r="A30" s="425" t="s">
        <v>1705</v>
      </c>
      <c r="B30" s="140">
        <v>1482621</v>
      </c>
      <c r="C30" s="140">
        <v>193164</v>
      </c>
      <c r="D30" s="140">
        <v>84836</v>
      </c>
      <c r="E30" s="140">
        <v>6558</v>
      </c>
      <c r="F30" s="140">
        <v>206000</v>
      </c>
      <c r="G30" s="140">
        <v>0</v>
      </c>
      <c r="H30" s="140"/>
      <c r="I30" s="140">
        <v>11000</v>
      </c>
      <c r="J30" s="140"/>
      <c r="K30" s="140">
        <v>0</v>
      </c>
      <c r="L30" s="140">
        <v>1984179</v>
      </c>
    </row>
    <row r="31" spans="1:12" ht="16.5" customHeight="1">
      <c r="A31" s="425" t="s">
        <v>1706</v>
      </c>
      <c r="B31" s="140">
        <v>1259556</v>
      </c>
      <c r="C31" s="140">
        <v>239123</v>
      </c>
      <c r="D31" s="140">
        <v>67212</v>
      </c>
      <c r="E31" s="140">
        <v>6633</v>
      </c>
      <c r="F31" s="140">
        <v>0</v>
      </c>
      <c r="G31" s="140">
        <v>26000</v>
      </c>
      <c r="H31" s="140"/>
      <c r="I31" s="140">
        <v>1000</v>
      </c>
      <c r="J31" s="140"/>
      <c r="K31" s="140">
        <v>0</v>
      </c>
      <c r="L31" s="140">
        <v>1599524</v>
      </c>
    </row>
    <row r="32" spans="1:12" ht="16.5" customHeight="1">
      <c r="A32" s="425" t="s">
        <v>1707</v>
      </c>
      <c r="B32" s="140">
        <v>1749417</v>
      </c>
      <c r="C32" s="140">
        <v>318194</v>
      </c>
      <c r="D32" s="140">
        <v>117079</v>
      </c>
      <c r="E32" s="140">
        <v>10272</v>
      </c>
      <c r="F32" s="140">
        <v>225000</v>
      </c>
      <c r="G32" s="140">
        <v>3500</v>
      </c>
      <c r="H32" s="140"/>
      <c r="I32" s="140">
        <v>30600</v>
      </c>
      <c r="J32" s="140"/>
      <c r="K32" s="140">
        <v>0</v>
      </c>
      <c r="L32" s="140">
        <v>2454062</v>
      </c>
    </row>
    <row r="33" spans="1:12" ht="16.5" customHeight="1">
      <c r="A33" s="425" t="s">
        <v>1708</v>
      </c>
      <c r="B33" s="140">
        <v>1977011</v>
      </c>
      <c r="C33" s="140">
        <v>297563</v>
      </c>
      <c r="D33" s="140">
        <v>136381</v>
      </c>
      <c r="E33" s="140">
        <v>9705</v>
      </c>
      <c r="F33" s="140">
        <v>0</v>
      </c>
      <c r="G33" s="140">
        <v>25000</v>
      </c>
      <c r="H33" s="140"/>
      <c r="I33" s="140">
        <v>0</v>
      </c>
      <c r="J33" s="140"/>
      <c r="K33" s="140">
        <v>37496</v>
      </c>
      <c r="L33" s="140">
        <v>2483156</v>
      </c>
    </row>
    <row r="34" spans="1:12" ht="16.5" customHeight="1">
      <c r="A34" s="425" t="s">
        <v>1709</v>
      </c>
      <c r="B34" s="140">
        <v>1690910</v>
      </c>
      <c r="C34" s="140">
        <v>459874</v>
      </c>
      <c r="D34" s="140">
        <v>77858</v>
      </c>
      <c r="E34" s="140">
        <v>7185</v>
      </c>
      <c r="F34" s="140">
        <v>0</v>
      </c>
      <c r="G34" s="140">
        <v>3500</v>
      </c>
      <c r="H34" s="140"/>
      <c r="I34" s="140">
        <v>11100</v>
      </c>
      <c r="J34" s="140"/>
      <c r="K34" s="140">
        <v>0</v>
      </c>
      <c r="L34" s="140">
        <v>2250427</v>
      </c>
    </row>
    <row r="35" spans="1:12" ht="16.5" customHeight="1">
      <c r="A35" s="425" t="s">
        <v>1710</v>
      </c>
      <c r="B35" s="140">
        <v>1635571</v>
      </c>
      <c r="C35" s="140">
        <v>733271</v>
      </c>
      <c r="D35" s="140">
        <v>116525</v>
      </c>
      <c r="E35" s="140">
        <v>6114</v>
      </c>
      <c r="F35" s="140">
        <v>114000</v>
      </c>
      <c r="G35" s="140">
        <v>17500</v>
      </c>
      <c r="H35" s="140"/>
      <c r="I35" s="140">
        <v>7000</v>
      </c>
      <c r="J35" s="140"/>
      <c r="K35" s="140">
        <v>0</v>
      </c>
      <c r="L35" s="140">
        <v>2629981</v>
      </c>
    </row>
    <row r="36" spans="1:12" ht="16.5" customHeight="1">
      <c r="A36" s="425" t="s">
        <v>1711</v>
      </c>
      <c r="B36" s="140">
        <v>3963838</v>
      </c>
      <c r="C36" s="140">
        <v>730098</v>
      </c>
      <c r="D36" s="140">
        <v>246286</v>
      </c>
      <c r="E36" s="140">
        <v>16500</v>
      </c>
      <c r="F36" s="140">
        <v>9100</v>
      </c>
      <c r="G36" s="140">
        <v>9500</v>
      </c>
      <c r="H36" s="140"/>
      <c r="I36" s="140">
        <v>7100</v>
      </c>
      <c r="J36" s="140"/>
      <c r="K36" s="140">
        <v>0</v>
      </c>
      <c r="L36" s="140">
        <v>4982422</v>
      </c>
    </row>
    <row r="37" spans="1:12" ht="16.5" customHeight="1">
      <c r="A37" s="425" t="s">
        <v>1712</v>
      </c>
      <c r="B37" s="140">
        <v>1560629</v>
      </c>
      <c r="C37" s="140">
        <v>692276</v>
      </c>
      <c r="D37" s="140">
        <v>85166</v>
      </c>
      <c r="E37" s="140">
        <v>6570</v>
      </c>
      <c r="F37" s="140">
        <v>40000</v>
      </c>
      <c r="G37" s="140">
        <v>23898</v>
      </c>
      <c r="H37" s="140"/>
      <c r="I37" s="140">
        <v>0</v>
      </c>
      <c r="J37" s="140"/>
      <c r="K37" s="140">
        <v>0</v>
      </c>
      <c r="L37" s="140">
        <v>2408539</v>
      </c>
    </row>
    <row r="38" spans="1:12" ht="16.5" customHeight="1">
      <c r="A38" s="425" t="s">
        <v>1713</v>
      </c>
      <c r="B38" s="140">
        <v>1829846</v>
      </c>
      <c r="C38" s="140">
        <v>331336</v>
      </c>
      <c r="D38" s="140">
        <v>110938</v>
      </c>
      <c r="E38" s="140">
        <v>15066</v>
      </c>
      <c r="F38" s="140">
        <v>13000</v>
      </c>
      <c r="G38" s="140">
        <v>17500</v>
      </c>
      <c r="H38" s="140"/>
      <c r="I38" s="140">
        <v>8100</v>
      </c>
      <c r="J38" s="140"/>
      <c r="K38" s="140">
        <v>8332</v>
      </c>
      <c r="L38" s="140">
        <v>2334118</v>
      </c>
    </row>
    <row r="39" spans="1:12" ht="16.5" customHeight="1">
      <c r="A39" s="425" t="s">
        <v>1714</v>
      </c>
      <c r="B39" s="140">
        <v>2033371</v>
      </c>
      <c r="C39" s="140">
        <v>1034721</v>
      </c>
      <c r="D39" s="140">
        <v>115816</v>
      </c>
      <c r="E39" s="140">
        <v>9048</v>
      </c>
      <c r="F39" s="140">
        <v>44000</v>
      </c>
      <c r="G39" s="140">
        <v>3500</v>
      </c>
      <c r="H39" s="140"/>
      <c r="I39" s="140">
        <v>15000</v>
      </c>
      <c r="J39" s="140"/>
      <c r="K39" s="140">
        <v>0</v>
      </c>
      <c r="L39" s="140">
        <v>3255456</v>
      </c>
    </row>
    <row r="40" spans="1:12" ht="16.5" customHeight="1">
      <c r="A40" s="425" t="s">
        <v>1715</v>
      </c>
      <c r="B40" s="140">
        <v>1248394</v>
      </c>
      <c r="C40" s="140">
        <v>273241</v>
      </c>
      <c r="D40" s="140">
        <v>76804</v>
      </c>
      <c r="E40" s="140">
        <v>8358</v>
      </c>
      <c r="F40" s="140">
        <v>205642</v>
      </c>
      <c r="G40" s="140">
        <v>14700</v>
      </c>
      <c r="H40" s="140"/>
      <c r="I40" s="140">
        <v>6800</v>
      </c>
      <c r="J40" s="140"/>
      <c r="K40" s="140">
        <v>0</v>
      </c>
      <c r="L40" s="140">
        <v>1833939</v>
      </c>
    </row>
    <row r="41" spans="1:12" ht="16.5" customHeight="1">
      <c r="A41" s="425" t="s">
        <v>1716</v>
      </c>
      <c r="B41" s="140">
        <v>2254156</v>
      </c>
      <c r="C41" s="140">
        <v>985867</v>
      </c>
      <c r="D41" s="140">
        <v>132035</v>
      </c>
      <c r="E41" s="140">
        <v>7338</v>
      </c>
      <c r="F41" s="140">
        <v>50900</v>
      </c>
      <c r="G41" s="140">
        <v>15500</v>
      </c>
      <c r="H41" s="140"/>
      <c r="I41" s="140">
        <v>2000</v>
      </c>
      <c r="J41" s="140"/>
      <c r="K41" s="140">
        <v>0</v>
      </c>
      <c r="L41" s="140">
        <v>3447796</v>
      </c>
    </row>
    <row r="42" spans="1:12" ht="16.5" customHeight="1">
      <c r="A42" s="425" t="s">
        <v>1717</v>
      </c>
      <c r="B42" s="140">
        <v>531907</v>
      </c>
      <c r="C42" s="140">
        <v>222918</v>
      </c>
      <c r="D42" s="140">
        <v>32398</v>
      </c>
      <c r="E42" s="140">
        <v>3768</v>
      </c>
      <c r="F42" s="140">
        <v>0</v>
      </c>
      <c r="G42" s="140">
        <v>3500</v>
      </c>
      <c r="H42" s="140"/>
      <c r="I42" s="140">
        <v>1000</v>
      </c>
      <c r="J42" s="140"/>
      <c r="K42" s="140">
        <v>0</v>
      </c>
      <c r="L42" s="140">
        <v>795491</v>
      </c>
    </row>
    <row r="43" spans="1:12" ht="16.5" customHeight="1">
      <c r="A43" s="896" t="s">
        <v>1718</v>
      </c>
      <c r="B43" s="100">
        <v>76127884</v>
      </c>
      <c r="C43" s="100">
        <v>19354496</v>
      </c>
      <c r="D43" s="100">
        <v>4589549</v>
      </c>
      <c r="E43" s="100">
        <v>262413</v>
      </c>
      <c r="F43" s="100">
        <v>4252599</v>
      </c>
      <c r="G43" s="100">
        <v>340016</v>
      </c>
      <c r="H43" s="100">
        <v>0</v>
      </c>
      <c r="I43" s="100">
        <v>206000</v>
      </c>
      <c r="J43" s="100">
        <v>0</v>
      </c>
      <c r="K43" s="100">
        <v>187480</v>
      </c>
      <c r="L43" s="100">
        <v>105320437</v>
      </c>
    </row>
    <row r="44" spans="1:12" ht="17.25" customHeight="1">
      <c r="A44" s="897" t="s">
        <v>1719</v>
      </c>
      <c r="B44" s="264"/>
      <c r="C44" s="505"/>
      <c r="D44" s="505"/>
      <c r="E44" s="505"/>
      <c r="F44" s="505"/>
      <c r="G44" s="505"/>
      <c r="H44" s="505"/>
      <c r="I44" s="505"/>
      <c r="J44" s="505"/>
      <c r="K44" s="505"/>
      <c r="L44" s="505"/>
    </row>
    <row r="45" spans="1:6" ht="17.25" customHeight="1">
      <c r="A45" s="171"/>
      <c r="C45" s="495"/>
      <c r="D45" s="495"/>
      <c r="F45" s="495"/>
    </row>
    <row r="46" spans="2:6" ht="17.25" customHeight="1">
      <c r="B46" s="171"/>
      <c r="C46" s="495"/>
      <c r="D46" s="495"/>
      <c r="E46" s="495"/>
      <c r="F46" s="292"/>
    </row>
    <row r="47" spans="2:8" ht="17.25" customHeight="1">
      <c r="B47" s="898" t="s">
        <v>1720</v>
      </c>
      <c r="C47" s="899"/>
      <c r="D47" s="899"/>
      <c r="E47" s="899"/>
      <c r="F47" s="900"/>
      <c r="G47" s="521"/>
      <c r="H47" s="530"/>
    </row>
    <row r="48" spans="2:8" ht="17.25" customHeight="1">
      <c r="B48" s="900" t="s">
        <v>1441</v>
      </c>
      <c r="C48" s="900"/>
      <c r="D48" s="900"/>
      <c r="E48" s="901"/>
      <c r="G48" s="902" t="s">
        <v>1442</v>
      </c>
      <c r="H48" s="530"/>
    </row>
    <row r="50" spans="2:5" ht="17.25" customHeight="1">
      <c r="B50" s="207"/>
      <c r="C50" s="207"/>
      <c r="D50" s="903"/>
      <c r="E50" s="530"/>
    </row>
    <row r="51" spans="1:5" ht="17.25" customHeight="1">
      <c r="A51" s="207" t="s">
        <v>370</v>
      </c>
      <c r="B51" s="207"/>
      <c r="C51" s="207"/>
      <c r="D51" s="207"/>
      <c r="E51" s="207"/>
    </row>
    <row r="52" spans="1:5" ht="17.25" customHeight="1">
      <c r="A52" s="904" t="s">
        <v>1444</v>
      </c>
      <c r="B52" s="207"/>
      <c r="C52" s="207"/>
      <c r="D52" s="207"/>
      <c r="E52" s="207"/>
    </row>
    <row r="53" spans="2:5" ht="17.25" customHeight="1">
      <c r="B53" s="207"/>
      <c r="C53" s="207"/>
      <c r="D53" s="207"/>
      <c r="E53" s="207"/>
    </row>
    <row r="54" spans="2:5" ht="17.25" customHeight="1">
      <c r="B54" s="207"/>
      <c r="C54" s="207"/>
      <c r="D54" s="207"/>
      <c r="E54" s="207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Z37"/>
  <sheetViews>
    <sheetView workbookViewId="0" topLeftCell="A1">
      <selection activeCell="J11" sqref="J11"/>
    </sheetView>
  </sheetViews>
  <sheetFormatPr defaultColWidth="9.140625" defaultRowHeight="17.25" customHeight="1"/>
  <cols>
    <col min="1" max="1" width="51.7109375" style="280" customWidth="1"/>
    <col min="2" max="2" width="19.140625" style="280" customWidth="1"/>
    <col min="3" max="16384" width="9.140625" style="280" customWidth="1"/>
  </cols>
  <sheetData>
    <row r="1" s="674" customFormat="1" ht="17.25" customHeight="1">
      <c r="B1" s="674" t="s">
        <v>1721</v>
      </c>
    </row>
    <row r="2" spans="1:2" s="674" customFormat="1" ht="17.25" customHeight="1">
      <c r="A2" s="707" t="s">
        <v>1722</v>
      </c>
      <c r="B2" s="279"/>
    </row>
    <row r="3" spans="1:2" s="674" customFormat="1" ht="17.25" customHeight="1">
      <c r="A3" s="751"/>
      <c r="B3" s="751"/>
    </row>
    <row r="4" spans="1:2" s="674" customFormat="1" ht="17.25" customHeight="1">
      <c r="A4" s="905" t="s">
        <v>1723</v>
      </c>
      <c r="B4" s="906"/>
    </row>
    <row r="5" spans="1:2" ht="17.25" customHeight="1">
      <c r="A5" s="709" t="s">
        <v>1724</v>
      </c>
      <c r="B5" s="709"/>
    </row>
    <row r="6" spans="1:2" ht="17.25" customHeight="1">
      <c r="A6" s="667"/>
      <c r="B6" s="667"/>
    </row>
    <row r="7" spans="1:2" ht="17.25" customHeight="1">
      <c r="A7" s="667"/>
      <c r="B7" s="551" t="s">
        <v>1355</v>
      </c>
    </row>
    <row r="8" spans="1:2" ht="17.25" customHeight="1">
      <c r="A8" s="907" t="s">
        <v>1453</v>
      </c>
      <c r="B8" s="908" t="s">
        <v>1725</v>
      </c>
    </row>
    <row r="9" spans="1:78" s="909" customFormat="1" ht="12.75">
      <c r="A9" s="907">
        <v>1</v>
      </c>
      <c r="B9" s="908">
        <v>2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</row>
    <row r="10" spans="1:78" s="909" customFormat="1" ht="24.75" customHeight="1">
      <c r="A10" s="556" t="s">
        <v>1726</v>
      </c>
      <c r="B10" s="690">
        <v>32798754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</row>
    <row r="11" spans="1:78" s="909" customFormat="1" ht="30.75" customHeight="1">
      <c r="A11" s="910" t="s">
        <v>1727</v>
      </c>
      <c r="B11" s="911">
        <v>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</row>
    <row r="12" spans="1:78" s="909" customFormat="1" ht="30.75" customHeight="1">
      <c r="A12" s="912" t="s">
        <v>1728</v>
      </c>
      <c r="B12" s="911">
        <v>0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</row>
    <row r="13" spans="1:78" s="909" customFormat="1" ht="24.75" customHeight="1">
      <c r="A13" s="910" t="s">
        <v>1729</v>
      </c>
      <c r="B13" s="911">
        <v>5837154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</row>
    <row r="14" spans="1:78" s="909" customFormat="1" ht="24.75" customHeight="1">
      <c r="A14" s="574" t="s">
        <v>1730</v>
      </c>
      <c r="B14" s="277">
        <v>26961600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</row>
    <row r="15" spans="1:78" s="909" customFormat="1" ht="24.75" customHeight="1">
      <c r="A15" s="913" t="s">
        <v>1731</v>
      </c>
      <c r="B15" s="690">
        <v>32091417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</row>
    <row r="16" spans="1:78" s="909" customFormat="1" ht="24.75" customHeight="1">
      <c r="A16" s="574" t="s">
        <v>242</v>
      </c>
      <c r="B16" s="140">
        <v>32091417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</row>
    <row r="17" spans="1:78" s="909" customFormat="1" ht="24.75" customHeight="1" hidden="1">
      <c r="A17" s="574" t="s">
        <v>1732</v>
      </c>
      <c r="B17" s="14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</row>
    <row r="18" spans="1:48" s="909" customFormat="1" ht="24.75" customHeight="1">
      <c r="A18" s="913" t="s">
        <v>1733</v>
      </c>
      <c r="B18" s="690">
        <v>707337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</row>
    <row r="19" spans="3:48" s="667" customFormat="1" ht="17.25" customHeight="1"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</row>
    <row r="20" spans="3:48" s="667" customFormat="1" ht="17.25" customHeight="1"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</row>
    <row r="21" spans="1:2" ht="17.25" customHeight="1">
      <c r="A21" s="679"/>
      <c r="B21" s="399"/>
    </row>
    <row r="22" spans="1:33" s="667" customFormat="1" ht="17.25" customHeight="1">
      <c r="A22" s="883"/>
      <c r="B22" s="674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</row>
    <row r="23" spans="1:2" ht="17.25" customHeight="1">
      <c r="A23" s="600"/>
      <c r="B23" s="885"/>
    </row>
    <row r="24" spans="1:2" ht="17.25" customHeight="1">
      <c r="A24" s="886" t="s">
        <v>1734</v>
      </c>
      <c r="B24" s="888"/>
    </row>
    <row r="25" spans="1:2" ht="17.25" customHeight="1">
      <c r="A25" s="601" t="s">
        <v>1441</v>
      </c>
      <c r="B25" s="399" t="s">
        <v>1442</v>
      </c>
    </row>
    <row r="36" ht="17.25" customHeight="1">
      <c r="A36" s="679" t="s">
        <v>370</v>
      </c>
    </row>
    <row r="37" ht="17.25" customHeight="1">
      <c r="A37" s="777" t="s">
        <v>1444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28"/>
  <dimension ref="A1:AE740"/>
  <sheetViews>
    <sheetView zoomScaleSheetLayoutView="100" workbookViewId="0" topLeftCell="B1">
      <selection activeCell="J7" sqref="J7"/>
    </sheetView>
  </sheetViews>
  <sheetFormatPr defaultColWidth="9.140625" defaultRowHeight="17.25" customHeight="1"/>
  <cols>
    <col min="1" max="1" width="45.8515625" style="63" customWidth="1"/>
    <col min="2" max="2" width="11.00390625" style="65" customWidth="1"/>
    <col min="3" max="3" width="11.28125" style="65" customWidth="1"/>
    <col min="4" max="4" width="12.421875" style="65" customWidth="1"/>
    <col min="5" max="5" width="10.8515625" style="66" customWidth="1"/>
    <col min="6" max="6" width="10.8515625" style="65" customWidth="1"/>
    <col min="7" max="15" width="11.421875" style="68" customWidth="1"/>
    <col min="16" max="16384" width="11.421875" style="63" customWidth="1"/>
  </cols>
  <sheetData>
    <row r="1" spans="2:6" ht="12.75">
      <c r="B1" s="64"/>
      <c r="F1" s="67" t="s">
        <v>1449</v>
      </c>
    </row>
    <row r="2" spans="2:6" ht="15">
      <c r="B2" s="69" t="s">
        <v>1450</v>
      </c>
      <c r="C2" s="70"/>
      <c r="D2" s="70"/>
      <c r="E2" s="71"/>
      <c r="F2" s="70"/>
    </row>
    <row r="3" spans="1:6" ht="17.25" customHeight="1">
      <c r="A3" s="72"/>
      <c r="B3" s="64"/>
      <c r="C3" s="64"/>
      <c r="D3" s="64"/>
      <c r="E3" s="73"/>
      <c r="F3" s="64"/>
    </row>
    <row r="4" spans="1:15" s="79" customFormat="1" ht="15.75">
      <c r="A4" s="74"/>
      <c r="B4" s="75" t="s">
        <v>1451</v>
      </c>
      <c r="C4" s="76"/>
      <c r="D4" s="76"/>
      <c r="E4" s="77"/>
      <c r="F4" s="76"/>
      <c r="G4" s="78"/>
      <c r="H4" s="78"/>
      <c r="I4" s="78"/>
      <c r="J4" s="78"/>
      <c r="K4" s="78"/>
      <c r="L4" s="78"/>
      <c r="M4" s="78"/>
      <c r="N4" s="78"/>
      <c r="O4" s="78"/>
    </row>
    <row r="5" spans="1:6" ht="17.25" customHeight="1">
      <c r="A5" s="80"/>
      <c r="B5" s="81" t="s">
        <v>1452</v>
      </c>
      <c r="C5" s="82"/>
      <c r="D5" s="82"/>
      <c r="E5" s="83"/>
      <c r="F5" s="82"/>
    </row>
    <row r="6" spans="1:6" ht="17.25" customHeight="1">
      <c r="A6" s="84"/>
      <c r="B6" s="85"/>
      <c r="C6" s="85"/>
      <c r="D6" s="85"/>
      <c r="E6" s="86"/>
      <c r="F6" s="87" t="s">
        <v>1355</v>
      </c>
    </row>
    <row r="7" spans="1:6" ht="51">
      <c r="A7" s="88" t="s">
        <v>1453</v>
      </c>
      <c r="B7" s="89" t="s">
        <v>1358</v>
      </c>
      <c r="C7" s="89" t="s">
        <v>1454</v>
      </c>
      <c r="D7" s="89" t="s">
        <v>1359</v>
      </c>
      <c r="E7" s="90" t="s">
        <v>1455</v>
      </c>
      <c r="F7" s="89" t="s">
        <v>1361</v>
      </c>
    </row>
    <row r="8" spans="1:6" s="94" customFormat="1" ht="12.75">
      <c r="A8" s="91">
        <v>1</v>
      </c>
      <c r="B8" s="92">
        <v>2</v>
      </c>
      <c r="C8" s="92">
        <v>3</v>
      </c>
      <c r="D8" s="92">
        <v>4</v>
      </c>
      <c r="E8" s="92">
        <v>5</v>
      </c>
      <c r="F8" s="93">
        <v>6</v>
      </c>
    </row>
    <row r="9" spans="1:15" s="79" customFormat="1" ht="12.75">
      <c r="A9" s="95" t="s">
        <v>1456</v>
      </c>
      <c r="B9" s="96"/>
      <c r="C9" s="96"/>
      <c r="D9" s="96"/>
      <c r="E9" s="97"/>
      <c r="F9" s="96"/>
      <c r="G9" s="78"/>
      <c r="H9" s="78"/>
      <c r="I9" s="78"/>
      <c r="J9" s="78"/>
      <c r="K9" s="78"/>
      <c r="L9" s="78"/>
      <c r="M9" s="78"/>
      <c r="N9" s="78"/>
      <c r="O9" s="78"/>
    </row>
    <row r="10" spans="1:15" s="102" customFormat="1" ht="12.75">
      <c r="A10" s="98" t="s">
        <v>1457</v>
      </c>
      <c r="B10" s="99">
        <v>53194265</v>
      </c>
      <c r="C10" s="99">
        <v>45936028</v>
      </c>
      <c r="D10" s="100">
        <v>16399711.83</v>
      </c>
      <c r="E10" s="101">
        <v>30.829849477194582</v>
      </c>
      <c r="F10" s="100">
        <v>1397671.53</v>
      </c>
      <c r="G10" s="78"/>
      <c r="H10" s="78"/>
      <c r="I10" s="78"/>
      <c r="J10" s="78"/>
      <c r="K10" s="78"/>
      <c r="L10" s="78"/>
      <c r="M10" s="78"/>
      <c r="N10" s="78"/>
      <c r="O10" s="78"/>
    </row>
    <row r="11" spans="1:15" s="102" customFormat="1" ht="12.75">
      <c r="A11" s="98" t="s">
        <v>1458</v>
      </c>
      <c r="B11" s="99">
        <v>8902212</v>
      </c>
      <c r="C11" s="99">
        <v>6132228</v>
      </c>
      <c r="D11" s="99">
        <v>6132228.4</v>
      </c>
      <c r="E11" s="101">
        <v>68.88432223362014</v>
      </c>
      <c r="F11" s="99">
        <v>549087.4</v>
      </c>
      <c r="G11" s="78"/>
      <c r="H11" s="78"/>
      <c r="I11" s="78"/>
      <c r="J11" s="78"/>
      <c r="K11" s="78"/>
      <c r="L11" s="78"/>
      <c r="M11" s="78"/>
      <c r="N11" s="78"/>
      <c r="O11" s="78"/>
    </row>
    <row r="12" spans="1:15" s="102" customFormat="1" ht="12.75">
      <c r="A12" s="98" t="s">
        <v>1459</v>
      </c>
      <c r="B12" s="99">
        <v>786819</v>
      </c>
      <c r="C12" s="99">
        <v>604660</v>
      </c>
      <c r="D12" s="99">
        <v>15319</v>
      </c>
      <c r="E12" s="101">
        <v>1.9469534924804817</v>
      </c>
      <c r="F12" s="100">
        <v>1029</v>
      </c>
      <c r="G12" s="78"/>
      <c r="H12" s="78"/>
      <c r="I12" s="78"/>
      <c r="J12" s="78"/>
      <c r="K12" s="78"/>
      <c r="L12" s="78"/>
      <c r="M12" s="78"/>
      <c r="N12" s="78"/>
      <c r="O12" s="78"/>
    </row>
    <row r="13" spans="1:15" s="102" customFormat="1" ht="12.75">
      <c r="A13" s="98" t="s">
        <v>1460</v>
      </c>
      <c r="B13" s="99">
        <v>43505234</v>
      </c>
      <c r="C13" s="99">
        <v>39199140</v>
      </c>
      <c r="D13" s="99">
        <v>10252165.43</v>
      </c>
      <c r="E13" s="101">
        <v>23.565360963234905</v>
      </c>
      <c r="F13" s="99">
        <v>847555.63</v>
      </c>
      <c r="G13" s="78"/>
      <c r="H13" s="78"/>
      <c r="I13" s="78"/>
      <c r="J13" s="78"/>
      <c r="K13" s="78"/>
      <c r="L13" s="78"/>
      <c r="M13" s="78"/>
      <c r="N13" s="78"/>
      <c r="O13" s="78"/>
    </row>
    <row r="14" spans="1:15" s="102" customFormat="1" ht="12.75">
      <c r="A14" s="98" t="s">
        <v>1461</v>
      </c>
      <c r="B14" s="99">
        <v>53601211</v>
      </c>
      <c r="C14" s="99">
        <v>46150900</v>
      </c>
      <c r="D14" s="100">
        <v>13396087.510000002</v>
      </c>
      <c r="E14" s="101">
        <v>24.99213592394396</v>
      </c>
      <c r="F14" s="100">
        <v>1196359.73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1:15" s="103" customFormat="1" ht="12.75">
      <c r="A15" s="98" t="s">
        <v>1462</v>
      </c>
      <c r="B15" s="99">
        <v>34019923</v>
      </c>
      <c r="C15" s="99">
        <v>30909769</v>
      </c>
      <c r="D15" s="100">
        <v>6731498.21</v>
      </c>
      <c r="E15" s="101">
        <v>19.786929588288604</v>
      </c>
      <c r="F15" s="100">
        <v>391614.5</v>
      </c>
      <c r="G15" s="78"/>
      <c r="H15" s="78"/>
      <c r="I15" s="78"/>
      <c r="J15" s="78"/>
      <c r="K15" s="78"/>
      <c r="L15" s="78"/>
      <c r="M15" s="78"/>
      <c r="N15" s="78"/>
      <c r="O15" s="78"/>
    </row>
    <row r="16" spans="1:15" s="103" customFormat="1" ht="12.75">
      <c r="A16" s="98" t="s">
        <v>1463</v>
      </c>
      <c r="B16" s="99">
        <v>24055130</v>
      </c>
      <c r="C16" s="99">
        <v>21306473</v>
      </c>
      <c r="D16" s="99">
        <v>4742063.81</v>
      </c>
      <c r="E16" s="101">
        <v>19.713316078524628</v>
      </c>
      <c r="F16" s="100">
        <v>209264.59</v>
      </c>
      <c r="G16" s="78"/>
      <c r="H16" s="78"/>
      <c r="I16" s="78"/>
      <c r="J16" s="78"/>
      <c r="K16" s="78"/>
      <c r="L16" s="78"/>
      <c r="M16" s="78"/>
      <c r="N16" s="78"/>
      <c r="O16" s="78"/>
    </row>
    <row r="17" spans="1:15" s="79" customFormat="1" ht="12.75">
      <c r="A17" s="98" t="s">
        <v>1464</v>
      </c>
      <c r="B17" s="99">
        <v>9964793</v>
      </c>
      <c r="C17" s="99">
        <v>9603296</v>
      </c>
      <c r="D17" s="100">
        <v>1989434.4</v>
      </c>
      <c r="E17" s="101">
        <v>19.96463348511103</v>
      </c>
      <c r="F17" s="100">
        <v>182349.91</v>
      </c>
      <c r="G17" s="78"/>
      <c r="H17" s="78"/>
      <c r="I17" s="78"/>
      <c r="J17" s="78"/>
      <c r="K17" s="78"/>
      <c r="L17" s="78"/>
      <c r="M17" s="78"/>
      <c r="N17" s="78"/>
      <c r="O17" s="78"/>
    </row>
    <row r="18" spans="1:15" s="79" customFormat="1" ht="12.75">
      <c r="A18" s="98" t="s">
        <v>1465</v>
      </c>
      <c r="B18" s="99">
        <v>3855172</v>
      </c>
      <c r="C18" s="99">
        <v>3363750</v>
      </c>
      <c r="D18" s="100">
        <v>896122.7</v>
      </c>
      <c r="E18" s="101">
        <v>23.24468791535112</v>
      </c>
      <c r="F18" s="99">
        <v>112603.61</v>
      </c>
      <c r="G18" s="78"/>
      <c r="H18" s="78"/>
      <c r="I18" s="78"/>
      <c r="J18" s="78"/>
      <c r="K18" s="78"/>
      <c r="L18" s="78"/>
      <c r="M18" s="78"/>
      <c r="N18" s="78"/>
      <c r="O18" s="78"/>
    </row>
    <row r="19" spans="1:15" s="79" customFormat="1" ht="12.75" hidden="1">
      <c r="A19" s="98" t="s">
        <v>1466</v>
      </c>
      <c r="B19" s="99">
        <v>0</v>
      </c>
      <c r="C19" s="99">
        <v>29925</v>
      </c>
      <c r="D19" s="99">
        <v>0</v>
      </c>
      <c r="E19" s="101">
        <v>0</v>
      </c>
      <c r="F19" s="99">
        <v>0</v>
      </c>
      <c r="G19" s="78"/>
      <c r="H19" s="78"/>
      <c r="I19" s="78"/>
      <c r="J19" s="78"/>
      <c r="K19" s="78"/>
      <c r="L19" s="78"/>
      <c r="M19" s="78"/>
      <c r="N19" s="78"/>
      <c r="O19" s="78"/>
    </row>
    <row r="20" spans="1:15" s="79" customFormat="1" ht="12.75">
      <c r="A20" s="98" t="s">
        <v>1467</v>
      </c>
      <c r="B20" s="99">
        <v>6109621</v>
      </c>
      <c r="C20" s="99">
        <v>6209621</v>
      </c>
      <c r="D20" s="99">
        <v>1093311.7</v>
      </c>
      <c r="E20" s="101">
        <v>17.894918522769252</v>
      </c>
      <c r="F20" s="99">
        <v>69745.7</v>
      </c>
      <c r="G20" s="78"/>
      <c r="H20" s="78"/>
      <c r="I20" s="78"/>
      <c r="J20" s="78"/>
      <c r="K20" s="78"/>
      <c r="L20" s="78"/>
      <c r="M20" s="78"/>
      <c r="N20" s="78"/>
      <c r="O20" s="78"/>
    </row>
    <row r="21" spans="1:15" s="79" customFormat="1" ht="12.75">
      <c r="A21" s="98" t="s">
        <v>1468</v>
      </c>
      <c r="B21" s="99">
        <v>19581288</v>
      </c>
      <c r="C21" s="99">
        <v>15241131</v>
      </c>
      <c r="D21" s="99">
        <v>6664590</v>
      </c>
      <c r="E21" s="101">
        <v>34.035503691074865</v>
      </c>
      <c r="F21" s="99">
        <v>804746</v>
      </c>
      <c r="G21" s="78"/>
      <c r="H21" s="78"/>
      <c r="I21" s="78"/>
      <c r="J21" s="78"/>
      <c r="K21" s="78"/>
      <c r="L21" s="78"/>
      <c r="M21" s="78"/>
      <c r="N21" s="78"/>
      <c r="O21" s="78"/>
    </row>
    <row r="22" spans="1:15" s="79" customFormat="1" ht="12.75">
      <c r="A22" s="98" t="s">
        <v>1469</v>
      </c>
      <c r="B22" s="99">
        <v>10308936</v>
      </c>
      <c r="C22" s="99">
        <v>7158551</v>
      </c>
      <c r="D22" s="99">
        <v>1884612</v>
      </c>
      <c r="E22" s="101">
        <v>18.281343486854514</v>
      </c>
      <c r="F22" s="99">
        <v>49898</v>
      </c>
      <c r="G22" s="78"/>
      <c r="H22" s="78"/>
      <c r="I22" s="78"/>
      <c r="J22" s="78"/>
      <c r="K22" s="78"/>
      <c r="L22" s="78"/>
      <c r="M22" s="78"/>
      <c r="N22" s="78"/>
      <c r="O22" s="78"/>
    </row>
    <row r="23" spans="1:15" s="79" customFormat="1" ht="12.75">
      <c r="A23" s="98" t="s">
        <v>1470</v>
      </c>
      <c r="B23" s="99">
        <v>9272352</v>
      </c>
      <c r="C23" s="99">
        <v>8082580</v>
      </c>
      <c r="D23" s="99">
        <v>4779978</v>
      </c>
      <c r="E23" s="101">
        <v>51.550868646919355</v>
      </c>
      <c r="F23" s="99">
        <v>754848</v>
      </c>
      <c r="G23" s="78"/>
      <c r="H23" s="78"/>
      <c r="I23" s="78"/>
      <c r="J23" s="78"/>
      <c r="K23" s="78"/>
      <c r="L23" s="78"/>
      <c r="M23" s="78"/>
      <c r="N23" s="78"/>
      <c r="O23" s="78"/>
    </row>
    <row r="24" spans="1:15" s="79" customFormat="1" ht="12.75">
      <c r="A24" s="98" t="s">
        <v>1471</v>
      </c>
      <c r="B24" s="99">
        <v>-406946</v>
      </c>
      <c r="C24" s="99">
        <v>-214872</v>
      </c>
      <c r="D24" s="99">
        <v>3003624.32</v>
      </c>
      <c r="E24" s="101" t="s">
        <v>1386</v>
      </c>
      <c r="F24" s="99">
        <v>201311.8</v>
      </c>
      <c r="G24" s="78"/>
      <c r="H24" s="78"/>
      <c r="I24" s="78"/>
      <c r="J24" s="78"/>
      <c r="K24" s="78"/>
      <c r="L24" s="78"/>
      <c r="M24" s="78"/>
      <c r="N24" s="78"/>
      <c r="O24" s="78"/>
    </row>
    <row r="25" spans="1:15" s="79" customFormat="1" ht="25.5">
      <c r="A25" s="104" t="s">
        <v>1472</v>
      </c>
      <c r="B25" s="99">
        <v>406946</v>
      </c>
      <c r="C25" s="99">
        <v>214872</v>
      </c>
      <c r="D25" s="99">
        <v>0</v>
      </c>
      <c r="E25" s="99" t="s">
        <v>1386</v>
      </c>
      <c r="F25" s="99">
        <v>0</v>
      </c>
      <c r="G25" s="78"/>
      <c r="H25" s="78"/>
      <c r="I25" s="78"/>
      <c r="J25" s="78"/>
      <c r="K25" s="78"/>
      <c r="L25" s="78"/>
      <c r="M25" s="78"/>
      <c r="N25" s="78"/>
      <c r="O25" s="78"/>
    </row>
    <row r="26" spans="1:21" s="109" customFormat="1" ht="15.75" customHeight="1">
      <c r="A26" s="105" t="s">
        <v>1473</v>
      </c>
      <c r="B26" s="106"/>
      <c r="C26" s="106"/>
      <c r="D26" s="106"/>
      <c r="E26" s="106"/>
      <c r="F26" s="107"/>
      <c r="U26" s="110"/>
    </row>
    <row r="27" spans="1:21" s="109" customFormat="1" ht="12.75" customHeight="1">
      <c r="A27" s="95" t="s">
        <v>1457</v>
      </c>
      <c r="B27" s="100">
        <v>4296774</v>
      </c>
      <c r="C27" s="100">
        <v>0</v>
      </c>
      <c r="D27" s="100">
        <v>0</v>
      </c>
      <c r="E27" s="111">
        <v>0</v>
      </c>
      <c r="F27" s="100">
        <v>0</v>
      </c>
      <c r="U27" s="110"/>
    </row>
    <row r="28" spans="1:21" s="109" customFormat="1" ht="12.75" customHeight="1">
      <c r="A28" s="95" t="s">
        <v>1460</v>
      </c>
      <c r="B28" s="100">
        <v>4296774</v>
      </c>
      <c r="C28" s="100">
        <v>0</v>
      </c>
      <c r="D28" s="100">
        <v>0</v>
      </c>
      <c r="E28" s="111">
        <v>0</v>
      </c>
      <c r="F28" s="100">
        <v>0</v>
      </c>
      <c r="U28" s="110"/>
    </row>
    <row r="29" spans="1:21" s="109" customFormat="1" ht="12.75" customHeight="1">
      <c r="A29" s="95" t="s">
        <v>1461</v>
      </c>
      <c r="B29" s="100">
        <v>4296774</v>
      </c>
      <c r="C29" s="100">
        <v>0</v>
      </c>
      <c r="D29" s="100">
        <v>0</v>
      </c>
      <c r="E29" s="111">
        <v>0</v>
      </c>
      <c r="F29" s="100">
        <v>0</v>
      </c>
      <c r="U29" s="110"/>
    </row>
    <row r="30" spans="1:21" s="109" customFormat="1" ht="12.75" customHeight="1">
      <c r="A30" s="95" t="s">
        <v>1462</v>
      </c>
      <c r="B30" s="100">
        <v>1506012</v>
      </c>
      <c r="C30" s="100">
        <v>0</v>
      </c>
      <c r="D30" s="100">
        <v>0</v>
      </c>
      <c r="E30" s="111">
        <v>0</v>
      </c>
      <c r="F30" s="100">
        <v>0</v>
      </c>
      <c r="U30" s="110"/>
    </row>
    <row r="31" spans="1:21" s="109" customFormat="1" ht="12.75" customHeight="1">
      <c r="A31" s="95" t="s">
        <v>1463</v>
      </c>
      <c r="B31" s="100">
        <v>1506012</v>
      </c>
      <c r="C31" s="100">
        <v>0</v>
      </c>
      <c r="D31" s="100">
        <v>0</v>
      </c>
      <c r="E31" s="111">
        <v>0</v>
      </c>
      <c r="F31" s="100">
        <v>0</v>
      </c>
      <c r="U31" s="110"/>
    </row>
    <row r="32" spans="1:21" s="109" customFormat="1" ht="12.75" customHeight="1">
      <c r="A32" s="95" t="s">
        <v>1468</v>
      </c>
      <c r="B32" s="100">
        <v>2790762</v>
      </c>
      <c r="C32" s="100">
        <v>0</v>
      </c>
      <c r="D32" s="100">
        <v>0</v>
      </c>
      <c r="E32" s="111">
        <v>0</v>
      </c>
      <c r="F32" s="100">
        <v>0</v>
      </c>
      <c r="U32" s="110"/>
    </row>
    <row r="33" spans="1:21" s="109" customFormat="1" ht="12.75" customHeight="1">
      <c r="A33" s="95" t="s">
        <v>1469</v>
      </c>
      <c r="B33" s="100">
        <v>2790762</v>
      </c>
      <c r="C33" s="100">
        <v>0</v>
      </c>
      <c r="D33" s="100">
        <v>0</v>
      </c>
      <c r="E33" s="111">
        <v>0</v>
      </c>
      <c r="F33" s="100">
        <v>0</v>
      </c>
      <c r="U33" s="110"/>
    </row>
    <row r="34" spans="1:15" s="79" customFormat="1" ht="12.75">
      <c r="A34" s="95" t="s">
        <v>1474</v>
      </c>
      <c r="B34" s="99"/>
      <c r="C34" s="99"/>
      <c r="D34" s="99"/>
      <c r="E34" s="101"/>
      <c r="F34" s="99"/>
      <c r="G34" s="78"/>
      <c r="H34" s="78"/>
      <c r="I34" s="78"/>
      <c r="J34" s="78"/>
      <c r="K34" s="78"/>
      <c r="L34" s="78"/>
      <c r="M34" s="78"/>
      <c r="N34" s="78"/>
      <c r="O34" s="78"/>
    </row>
    <row r="35" spans="1:15" s="102" customFormat="1" ht="12.75">
      <c r="A35" s="98" t="s">
        <v>1457</v>
      </c>
      <c r="B35" s="99">
        <v>37365640</v>
      </c>
      <c r="C35" s="99">
        <v>25007976</v>
      </c>
      <c r="D35" s="99">
        <v>18540300.71</v>
      </c>
      <c r="E35" s="101">
        <v>49.61858196460705</v>
      </c>
      <c r="F35" s="99">
        <v>863907.7100000009</v>
      </c>
      <c r="G35" s="78"/>
      <c r="H35" s="78"/>
      <c r="I35" s="78"/>
      <c r="J35" s="78"/>
      <c r="K35" s="78"/>
      <c r="L35" s="78"/>
      <c r="M35" s="78"/>
      <c r="N35" s="78"/>
      <c r="O35" s="78"/>
    </row>
    <row r="36" spans="1:15" s="102" customFormat="1" ht="12.75">
      <c r="A36" s="98" t="s">
        <v>1458</v>
      </c>
      <c r="B36" s="99">
        <v>8887578</v>
      </c>
      <c r="C36" s="99">
        <v>6087578</v>
      </c>
      <c r="D36" s="99">
        <v>6087578</v>
      </c>
      <c r="E36" s="101">
        <v>68.49535385230936</v>
      </c>
      <c r="F36" s="99">
        <v>850000</v>
      </c>
      <c r="G36" s="78"/>
      <c r="H36" s="78"/>
      <c r="I36" s="78"/>
      <c r="J36" s="78"/>
      <c r="K36" s="78"/>
      <c r="L36" s="78"/>
      <c r="M36" s="78"/>
      <c r="N36" s="78"/>
      <c r="O36" s="78"/>
    </row>
    <row r="37" spans="1:15" s="102" customFormat="1" ht="12.75">
      <c r="A37" s="98" t="s">
        <v>1459</v>
      </c>
      <c r="B37" s="99">
        <v>300000</v>
      </c>
      <c r="C37" s="99">
        <v>100000</v>
      </c>
      <c r="D37" s="99">
        <v>116813.37</v>
      </c>
      <c r="E37" s="101">
        <v>38.93779</v>
      </c>
      <c r="F37" s="99">
        <v>13908.37</v>
      </c>
      <c r="G37" s="78"/>
      <c r="H37" s="78"/>
      <c r="I37" s="78"/>
      <c r="J37" s="78"/>
      <c r="K37" s="78"/>
      <c r="L37" s="78"/>
      <c r="M37" s="78"/>
      <c r="N37" s="78"/>
      <c r="O37" s="78"/>
    </row>
    <row r="38" spans="1:15" s="102" customFormat="1" ht="12.75">
      <c r="A38" s="98" t="s">
        <v>1460</v>
      </c>
      <c r="B38" s="99">
        <v>28178062</v>
      </c>
      <c r="C38" s="99">
        <v>18820398</v>
      </c>
      <c r="D38" s="99">
        <v>12335909.34</v>
      </c>
      <c r="E38" s="101">
        <v>43.77841648584633</v>
      </c>
      <c r="F38" s="99">
        <v>0.3399999998509884</v>
      </c>
      <c r="G38" s="78"/>
      <c r="H38" s="78"/>
      <c r="I38" s="78"/>
      <c r="J38" s="78"/>
      <c r="K38" s="78"/>
      <c r="L38" s="78"/>
      <c r="M38" s="78"/>
      <c r="N38" s="78"/>
      <c r="O38" s="78"/>
    </row>
    <row r="39" spans="1:15" s="102" customFormat="1" ht="12.75">
      <c r="A39" s="98" t="s">
        <v>1475</v>
      </c>
      <c r="B39" s="99">
        <v>37365640</v>
      </c>
      <c r="C39" s="99">
        <v>25007976</v>
      </c>
      <c r="D39" s="99">
        <v>16426041</v>
      </c>
      <c r="E39" s="101">
        <v>43.96028276245235</v>
      </c>
      <c r="F39" s="100">
        <v>13908</v>
      </c>
      <c r="G39" s="78"/>
      <c r="H39" s="78"/>
      <c r="I39" s="78"/>
      <c r="J39" s="78"/>
      <c r="K39" s="78"/>
      <c r="L39" s="78"/>
      <c r="M39" s="78"/>
      <c r="N39" s="78"/>
      <c r="O39" s="78"/>
    </row>
    <row r="40" spans="1:15" s="103" customFormat="1" ht="12.75">
      <c r="A40" s="98" t="s">
        <v>1462</v>
      </c>
      <c r="B40" s="99">
        <v>37365640</v>
      </c>
      <c r="C40" s="99">
        <v>25007976</v>
      </c>
      <c r="D40" s="99">
        <v>16327859</v>
      </c>
      <c r="E40" s="101">
        <v>43.69752264379789</v>
      </c>
      <c r="F40" s="100">
        <v>0</v>
      </c>
      <c r="G40" s="78"/>
      <c r="H40" s="78"/>
      <c r="I40" s="78"/>
      <c r="J40" s="78"/>
      <c r="K40" s="78"/>
      <c r="L40" s="78"/>
      <c r="M40" s="78"/>
      <c r="N40" s="78"/>
      <c r="O40" s="78"/>
    </row>
    <row r="41" spans="1:15" s="79" customFormat="1" ht="12.75">
      <c r="A41" s="98" t="s">
        <v>1464</v>
      </c>
      <c r="B41" s="99">
        <v>37365640</v>
      </c>
      <c r="C41" s="99">
        <v>25007976</v>
      </c>
      <c r="D41" s="99">
        <v>16327859</v>
      </c>
      <c r="E41" s="101">
        <v>43.69752264379789</v>
      </c>
      <c r="F41" s="100">
        <v>0</v>
      </c>
      <c r="G41" s="78"/>
      <c r="H41" s="78"/>
      <c r="I41" s="78"/>
      <c r="J41" s="78"/>
      <c r="K41" s="78"/>
      <c r="L41" s="78"/>
      <c r="M41" s="78"/>
      <c r="N41" s="78"/>
      <c r="O41" s="78"/>
    </row>
    <row r="42" spans="1:15" s="79" customFormat="1" ht="12.75">
      <c r="A42" s="95" t="s">
        <v>1476</v>
      </c>
      <c r="B42" s="99"/>
      <c r="C42" s="99"/>
      <c r="D42" s="99"/>
      <c r="E42" s="101"/>
      <c r="F42" s="99"/>
      <c r="G42" s="78"/>
      <c r="H42" s="78"/>
      <c r="I42" s="78"/>
      <c r="J42" s="78"/>
      <c r="K42" s="78"/>
      <c r="L42" s="78"/>
      <c r="M42" s="78"/>
      <c r="N42" s="78"/>
      <c r="O42" s="78"/>
    </row>
    <row r="43" spans="1:15" s="102" customFormat="1" ht="12.75">
      <c r="A43" s="98" t="s">
        <v>1457</v>
      </c>
      <c r="B43" s="99">
        <v>38448226</v>
      </c>
      <c r="C43" s="99">
        <v>45891956</v>
      </c>
      <c r="D43" s="99">
        <v>24722562</v>
      </c>
      <c r="E43" s="101">
        <v>64.30091729069632</v>
      </c>
      <c r="F43" s="99">
        <v>6075301</v>
      </c>
      <c r="G43" s="78"/>
      <c r="H43" s="78"/>
      <c r="I43" s="78"/>
      <c r="J43" s="78"/>
      <c r="K43" s="78"/>
      <c r="L43" s="78"/>
      <c r="M43" s="78"/>
      <c r="N43" s="78"/>
      <c r="O43" s="78"/>
    </row>
    <row r="44" spans="1:15" s="102" customFormat="1" ht="12.75">
      <c r="A44" s="98" t="s">
        <v>1458</v>
      </c>
      <c r="B44" s="99">
        <v>6979760</v>
      </c>
      <c r="C44" s="99">
        <v>8523307</v>
      </c>
      <c r="D44" s="99">
        <v>8523307</v>
      </c>
      <c r="E44" s="101">
        <v>122.11461425607757</v>
      </c>
      <c r="F44" s="99">
        <v>2812077</v>
      </c>
      <c r="G44" s="78"/>
      <c r="H44" s="78"/>
      <c r="I44" s="78"/>
      <c r="J44" s="78"/>
      <c r="K44" s="78"/>
      <c r="L44" s="78"/>
      <c r="M44" s="78"/>
      <c r="N44" s="78"/>
      <c r="O44" s="78"/>
    </row>
    <row r="45" spans="1:21" s="112" customFormat="1" ht="12.75">
      <c r="A45" s="95" t="s">
        <v>1459</v>
      </c>
      <c r="B45" s="100">
        <v>404698</v>
      </c>
      <c r="C45" s="100">
        <v>0</v>
      </c>
      <c r="D45" s="100">
        <v>0</v>
      </c>
      <c r="E45" s="111">
        <v>0</v>
      </c>
      <c r="F45" s="100">
        <v>0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/>
    </row>
    <row r="46" spans="1:15" s="102" customFormat="1" ht="12.75">
      <c r="A46" s="98" t="s">
        <v>1460</v>
      </c>
      <c r="B46" s="99">
        <v>31063768</v>
      </c>
      <c r="C46" s="99">
        <v>37368649</v>
      </c>
      <c r="D46" s="99">
        <v>16199255</v>
      </c>
      <c r="E46" s="101">
        <v>52.14839036912714</v>
      </c>
      <c r="F46" s="99">
        <v>3263224</v>
      </c>
      <c r="G46" s="78"/>
      <c r="H46" s="78"/>
      <c r="I46" s="78"/>
      <c r="J46" s="78"/>
      <c r="K46" s="78"/>
      <c r="L46" s="78"/>
      <c r="M46" s="78"/>
      <c r="N46" s="78"/>
      <c r="O46" s="78"/>
    </row>
    <row r="47" spans="1:15" s="102" customFormat="1" ht="12.75">
      <c r="A47" s="98" t="s">
        <v>1461</v>
      </c>
      <c r="B47" s="99">
        <v>44661135</v>
      </c>
      <c r="C47" s="99">
        <v>47966565</v>
      </c>
      <c r="D47" s="99">
        <v>18832452</v>
      </c>
      <c r="E47" s="101">
        <v>42.167428122908206</v>
      </c>
      <c r="F47" s="99">
        <v>2568098</v>
      </c>
      <c r="G47" s="78"/>
      <c r="H47" s="78"/>
      <c r="I47" s="78"/>
      <c r="J47" s="78"/>
      <c r="K47" s="78"/>
      <c r="L47" s="78"/>
      <c r="M47" s="78"/>
      <c r="N47" s="78"/>
      <c r="O47" s="78"/>
    </row>
    <row r="48" spans="1:15" s="103" customFormat="1" ht="12.75">
      <c r="A48" s="98" t="s">
        <v>1462</v>
      </c>
      <c r="B48" s="99">
        <v>3526090</v>
      </c>
      <c r="C48" s="99">
        <v>6423080</v>
      </c>
      <c r="D48" s="99">
        <v>879811</v>
      </c>
      <c r="E48" s="101">
        <v>24.951461817480553</v>
      </c>
      <c r="F48" s="99">
        <v>0</v>
      </c>
      <c r="G48" s="78"/>
      <c r="H48" s="78"/>
      <c r="I48" s="78"/>
      <c r="J48" s="78"/>
      <c r="K48" s="78"/>
      <c r="L48" s="78"/>
      <c r="M48" s="78"/>
      <c r="N48" s="78"/>
      <c r="O48" s="78"/>
    </row>
    <row r="49" spans="1:15" s="103" customFormat="1" ht="12.75">
      <c r="A49" s="98" t="s">
        <v>1463</v>
      </c>
      <c r="B49" s="99">
        <v>3208503</v>
      </c>
      <c r="C49" s="99">
        <v>5851432</v>
      </c>
      <c r="D49" s="99">
        <v>879811</v>
      </c>
      <c r="E49" s="101">
        <v>27.421230399348236</v>
      </c>
      <c r="F49" s="99">
        <v>0</v>
      </c>
      <c r="G49" s="78"/>
      <c r="H49" s="78"/>
      <c r="I49" s="78"/>
      <c r="J49" s="78"/>
      <c r="K49" s="78"/>
      <c r="L49" s="78"/>
      <c r="M49" s="78"/>
      <c r="N49" s="78"/>
      <c r="O49" s="78"/>
    </row>
    <row r="50" spans="1:15" s="79" customFormat="1" ht="12.75">
      <c r="A50" s="98" t="s">
        <v>1464</v>
      </c>
      <c r="B50" s="99">
        <v>317587</v>
      </c>
      <c r="C50" s="99">
        <v>571648</v>
      </c>
      <c r="D50" s="99">
        <v>0</v>
      </c>
      <c r="E50" s="101">
        <v>0</v>
      </c>
      <c r="F50" s="99">
        <v>0</v>
      </c>
      <c r="G50" s="78"/>
      <c r="H50" s="78"/>
      <c r="I50" s="78"/>
      <c r="J50" s="78"/>
      <c r="K50" s="78"/>
      <c r="L50" s="78"/>
      <c r="M50" s="78"/>
      <c r="N50" s="78"/>
      <c r="O50" s="78"/>
    </row>
    <row r="51" spans="1:15" s="79" customFormat="1" ht="12.75" hidden="1">
      <c r="A51" s="113" t="s">
        <v>1477</v>
      </c>
      <c r="B51" s="99">
        <v>0</v>
      </c>
      <c r="C51" s="99">
        <v>0</v>
      </c>
      <c r="D51" s="99">
        <v>0</v>
      </c>
      <c r="E51" s="114">
        <v>0</v>
      </c>
      <c r="F51" s="99">
        <v>0</v>
      </c>
      <c r="G51" s="78"/>
      <c r="H51" s="78"/>
      <c r="I51" s="78"/>
      <c r="J51" s="78"/>
      <c r="K51" s="78"/>
      <c r="L51" s="78"/>
      <c r="M51" s="78"/>
      <c r="N51" s="78"/>
      <c r="O51" s="78"/>
    </row>
    <row r="52" spans="1:15" s="79" customFormat="1" ht="12.75">
      <c r="A52" s="98" t="s">
        <v>1468</v>
      </c>
      <c r="B52" s="99">
        <v>41135045</v>
      </c>
      <c r="C52" s="99">
        <v>41543485</v>
      </c>
      <c r="D52" s="99">
        <v>17952641</v>
      </c>
      <c r="E52" s="101">
        <v>43.64317821944768</v>
      </c>
      <c r="F52" s="99">
        <v>2568098</v>
      </c>
      <c r="G52" s="78"/>
      <c r="H52" s="78"/>
      <c r="I52" s="78"/>
      <c r="J52" s="78"/>
      <c r="K52" s="78"/>
      <c r="L52" s="78"/>
      <c r="M52" s="78"/>
      <c r="N52" s="78"/>
      <c r="O52" s="78"/>
    </row>
    <row r="53" spans="1:15" s="79" customFormat="1" ht="12.75">
      <c r="A53" s="98" t="s">
        <v>1469</v>
      </c>
      <c r="B53" s="99">
        <v>172390</v>
      </c>
      <c r="C53" s="99">
        <v>165490</v>
      </c>
      <c r="D53" s="99">
        <v>32863</v>
      </c>
      <c r="E53" s="101">
        <v>19.06317071755902</v>
      </c>
      <c r="F53" s="99">
        <v>0</v>
      </c>
      <c r="G53" s="78"/>
      <c r="H53" s="78"/>
      <c r="I53" s="78"/>
      <c r="J53" s="78"/>
      <c r="K53" s="78"/>
      <c r="L53" s="78"/>
      <c r="M53" s="78"/>
      <c r="N53" s="78"/>
      <c r="O53" s="78"/>
    </row>
    <row r="54" spans="1:15" s="79" customFormat="1" ht="12.75">
      <c r="A54" s="98" t="s">
        <v>1470</v>
      </c>
      <c r="B54" s="99">
        <v>40962655</v>
      </c>
      <c r="C54" s="99">
        <v>41377995</v>
      </c>
      <c r="D54" s="99">
        <v>17919778</v>
      </c>
      <c r="E54" s="101">
        <v>43.74662238080027</v>
      </c>
      <c r="F54" s="99">
        <v>2568098</v>
      </c>
      <c r="G54" s="78"/>
      <c r="H54" s="78"/>
      <c r="I54" s="78"/>
      <c r="J54" s="78"/>
      <c r="K54" s="78"/>
      <c r="L54" s="78"/>
      <c r="M54" s="78"/>
      <c r="N54" s="78"/>
      <c r="O54" s="78"/>
    </row>
    <row r="55" spans="1:15" s="79" customFormat="1" ht="12.75">
      <c r="A55" s="98" t="s">
        <v>1471</v>
      </c>
      <c r="B55" s="99">
        <v>-6212909</v>
      </c>
      <c r="C55" s="99">
        <v>-2074609</v>
      </c>
      <c r="D55" s="99">
        <v>5890110</v>
      </c>
      <c r="E55" s="101" t="s">
        <v>1386</v>
      </c>
      <c r="F55" s="99">
        <v>3507204</v>
      </c>
      <c r="G55" s="78"/>
      <c r="H55" s="78"/>
      <c r="I55" s="78"/>
      <c r="J55" s="78"/>
      <c r="K55" s="78"/>
      <c r="L55" s="78"/>
      <c r="M55" s="78"/>
      <c r="N55" s="78"/>
      <c r="O55" s="78"/>
    </row>
    <row r="56" spans="1:21" s="109" customFormat="1" ht="39" customHeight="1">
      <c r="A56" s="115" t="s">
        <v>1478</v>
      </c>
      <c r="B56" s="100">
        <v>229765</v>
      </c>
      <c r="C56" s="100">
        <v>0</v>
      </c>
      <c r="D56" s="100">
        <v>0</v>
      </c>
      <c r="E56" s="100" t="s">
        <v>1386</v>
      </c>
      <c r="F56" s="100">
        <v>0</v>
      </c>
      <c r="U56" s="110"/>
    </row>
    <row r="57" spans="1:15" s="79" customFormat="1" ht="27.75" customHeight="1">
      <c r="A57" s="115" t="s">
        <v>1479</v>
      </c>
      <c r="B57" s="99">
        <v>5983144</v>
      </c>
      <c r="C57" s="99">
        <v>2074609</v>
      </c>
      <c r="D57" s="99">
        <v>0</v>
      </c>
      <c r="E57" s="101" t="s">
        <v>1386</v>
      </c>
      <c r="F57" s="99">
        <v>0</v>
      </c>
      <c r="G57" s="78"/>
      <c r="H57" s="78"/>
      <c r="I57" s="78"/>
      <c r="J57" s="78"/>
      <c r="K57" s="78"/>
      <c r="L57" s="78"/>
      <c r="M57" s="78"/>
      <c r="N57" s="78"/>
      <c r="O57" s="78"/>
    </row>
    <row r="58" spans="1:15" s="79" customFormat="1" ht="25.5">
      <c r="A58" s="104" t="s">
        <v>1480</v>
      </c>
      <c r="B58" s="99"/>
      <c r="C58" s="99"/>
      <c r="D58" s="99"/>
      <c r="E58" s="101"/>
      <c r="F58" s="99"/>
      <c r="G58" s="78"/>
      <c r="H58" s="78"/>
      <c r="I58" s="78"/>
      <c r="J58" s="78"/>
      <c r="K58" s="78"/>
      <c r="L58" s="78"/>
      <c r="M58" s="78"/>
      <c r="N58" s="78"/>
      <c r="O58" s="78"/>
    </row>
    <row r="59" spans="1:15" s="102" customFormat="1" ht="12.75">
      <c r="A59" s="98" t="s">
        <v>1457</v>
      </c>
      <c r="B59" s="99">
        <v>34836395</v>
      </c>
      <c r="C59" s="99">
        <v>19546911</v>
      </c>
      <c r="D59" s="99">
        <v>19433253.3</v>
      </c>
      <c r="E59" s="114">
        <v>55.78434077349278</v>
      </c>
      <c r="F59" s="99">
        <v>3914593.3</v>
      </c>
      <c r="G59" s="78"/>
      <c r="H59" s="78"/>
      <c r="I59" s="78"/>
      <c r="J59" s="78"/>
      <c r="K59" s="78"/>
      <c r="L59" s="78"/>
      <c r="M59" s="78"/>
      <c r="N59" s="78"/>
      <c r="O59" s="78"/>
    </row>
    <row r="60" spans="1:15" s="102" customFormat="1" ht="12.75">
      <c r="A60" s="98" t="s">
        <v>1458</v>
      </c>
      <c r="B60" s="99">
        <v>34305395</v>
      </c>
      <c r="C60" s="99">
        <v>19015911</v>
      </c>
      <c r="D60" s="99">
        <v>19015911</v>
      </c>
      <c r="E60" s="114">
        <v>55.431255054780735</v>
      </c>
      <c r="F60" s="99">
        <v>3895245</v>
      </c>
      <c r="G60" s="78"/>
      <c r="H60" s="78"/>
      <c r="I60" s="78"/>
      <c r="J60" s="78"/>
      <c r="K60" s="78"/>
      <c r="L60" s="78"/>
      <c r="M60" s="78"/>
      <c r="N60" s="78"/>
      <c r="O60" s="78"/>
    </row>
    <row r="61" spans="1:15" s="102" customFormat="1" ht="12.75">
      <c r="A61" s="98" t="s">
        <v>1481</v>
      </c>
      <c r="B61" s="99">
        <v>531000</v>
      </c>
      <c r="C61" s="99">
        <v>531000</v>
      </c>
      <c r="D61" s="99">
        <v>411241.8</v>
      </c>
      <c r="E61" s="114">
        <v>77.44666666666666</v>
      </c>
      <c r="F61" s="99">
        <v>13247.8</v>
      </c>
      <c r="G61" s="78"/>
      <c r="H61" s="78"/>
      <c r="I61" s="78"/>
      <c r="J61" s="78"/>
      <c r="K61" s="78"/>
      <c r="L61" s="78"/>
      <c r="M61" s="78"/>
      <c r="N61" s="78"/>
      <c r="O61" s="78"/>
    </row>
    <row r="62" spans="1:15" s="102" customFormat="1" ht="12.75">
      <c r="A62" s="116" t="s">
        <v>1482</v>
      </c>
      <c r="B62" s="99">
        <v>0</v>
      </c>
      <c r="C62" s="99">
        <v>0</v>
      </c>
      <c r="D62" s="99">
        <v>6100.5</v>
      </c>
      <c r="E62" s="114">
        <v>0</v>
      </c>
      <c r="F62" s="99">
        <v>6100.5</v>
      </c>
      <c r="G62" s="78"/>
      <c r="H62" s="78"/>
      <c r="I62" s="78"/>
      <c r="J62" s="78"/>
      <c r="K62" s="78"/>
      <c r="L62" s="78"/>
      <c r="M62" s="78"/>
      <c r="N62" s="78"/>
      <c r="O62" s="78"/>
    </row>
    <row r="63" spans="1:15" s="102" customFormat="1" ht="12.75">
      <c r="A63" s="98" t="s">
        <v>1461</v>
      </c>
      <c r="B63" s="99">
        <v>34836395</v>
      </c>
      <c r="C63" s="99">
        <v>19546911</v>
      </c>
      <c r="D63" s="99">
        <v>13428463.680000002</v>
      </c>
      <c r="E63" s="114">
        <v>38.5472253371797</v>
      </c>
      <c r="F63" s="99">
        <v>2964213.06</v>
      </c>
      <c r="G63" s="78"/>
      <c r="H63" s="78"/>
      <c r="I63" s="78"/>
      <c r="J63" s="78"/>
      <c r="K63" s="78"/>
      <c r="L63" s="78"/>
      <c r="M63" s="78"/>
      <c r="N63" s="78"/>
      <c r="O63" s="78"/>
    </row>
    <row r="64" spans="1:15" s="79" customFormat="1" ht="12.75">
      <c r="A64" s="98" t="s">
        <v>1468</v>
      </c>
      <c r="B64" s="99">
        <v>34836395</v>
      </c>
      <c r="C64" s="99">
        <v>19546911</v>
      </c>
      <c r="D64" s="99">
        <v>13428463.680000002</v>
      </c>
      <c r="E64" s="114">
        <v>38.5472253371797</v>
      </c>
      <c r="F64" s="99">
        <v>2964213.06</v>
      </c>
      <c r="G64" s="78"/>
      <c r="H64" s="78"/>
      <c r="I64" s="78"/>
      <c r="J64" s="78"/>
      <c r="K64" s="78"/>
      <c r="L64" s="78"/>
      <c r="M64" s="78"/>
      <c r="N64" s="78"/>
      <c r="O64" s="78"/>
    </row>
    <row r="65" spans="1:15" s="79" customFormat="1" ht="12.75">
      <c r="A65" s="98" t="s">
        <v>1470</v>
      </c>
      <c r="B65" s="99">
        <v>34836395</v>
      </c>
      <c r="C65" s="99">
        <v>19546911</v>
      </c>
      <c r="D65" s="99">
        <v>13428463.680000002</v>
      </c>
      <c r="E65" s="114">
        <v>38.5472253371797</v>
      </c>
      <c r="F65" s="99">
        <v>2964213.06</v>
      </c>
      <c r="G65" s="78"/>
      <c r="H65" s="78"/>
      <c r="I65" s="78"/>
      <c r="J65" s="78"/>
      <c r="K65" s="78"/>
      <c r="L65" s="78"/>
      <c r="M65" s="78"/>
      <c r="N65" s="78"/>
      <c r="O65" s="78"/>
    </row>
    <row r="66" spans="1:15" s="79" customFormat="1" ht="12.75">
      <c r="A66" s="95" t="s">
        <v>1483</v>
      </c>
      <c r="B66" s="99"/>
      <c r="C66" s="99"/>
      <c r="D66" s="99"/>
      <c r="E66" s="101"/>
      <c r="F66" s="99"/>
      <c r="G66" s="78"/>
      <c r="H66" s="78"/>
      <c r="I66" s="78"/>
      <c r="J66" s="78"/>
      <c r="K66" s="78"/>
      <c r="L66" s="78"/>
      <c r="M66" s="78"/>
      <c r="N66" s="78"/>
      <c r="O66" s="78"/>
    </row>
    <row r="67" spans="1:15" s="79" customFormat="1" ht="12.75">
      <c r="A67" s="98" t="s">
        <v>1457</v>
      </c>
      <c r="B67" s="99">
        <v>14079150</v>
      </c>
      <c r="C67" s="99">
        <v>2521780</v>
      </c>
      <c r="D67" s="99">
        <v>2521780</v>
      </c>
      <c r="E67" s="101">
        <v>17.91145062024341</v>
      </c>
      <c r="F67" s="99">
        <v>494000</v>
      </c>
      <c r="G67" s="78"/>
      <c r="H67" s="78"/>
      <c r="I67" s="78"/>
      <c r="J67" s="78"/>
      <c r="K67" s="78"/>
      <c r="L67" s="78"/>
      <c r="M67" s="78"/>
      <c r="N67" s="78"/>
      <c r="O67" s="78"/>
    </row>
    <row r="68" spans="1:15" s="79" customFormat="1" ht="12.75">
      <c r="A68" s="98" t="s">
        <v>1458</v>
      </c>
      <c r="B68" s="99">
        <v>3248910</v>
      </c>
      <c r="C68" s="99">
        <v>2521780</v>
      </c>
      <c r="D68" s="99">
        <v>2521780</v>
      </c>
      <c r="E68" s="101">
        <v>77.61926307592393</v>
      </c>
      <c r="F68" s="99">
        <v>494000</v>
      </c>
      <c r="G68" s="78"/>
      <c r="H68" s="78"/>
      <c r="I68" s="78"/>
      <c r="J68" s="78"/>
      <c r="K68" s="78"/>
      <c r="L68" s="78"/>
      <c r="M68" s="78"/>
      <c r="N68" s="78"/>
      <c r="O68" s="78"/>
    </row>
    <row r="69" spans="1:15" s="79" customFormat="1" ht="12.75">
      <c r="A69" s="98" t="s">
        <v>1460</v>
      </c>
      <c r="B69" s="99">
        <v>10830240</v>
      </c>
      <c r="C69" s="99">
        <v>0</v>
      </c>
      <c r="D69" s="99">
        <v>0</v>
      </c>
      <c r="E69" s="101">
        <v>0</v>
      </c>
      <c r="F69" s="99">
        <v>0</v>
      </c>
      <c r="G69" s="78"/>
      <c r="H69" s="78"/>
      <c r="I69" s="78"/>
      <c r="J69" s="78"/>
      <c r="K69" s="78"/>
      <c r="L69" s="78"/>
      <c r="M69" s="78"/>
      <c r="N69" s="78"/>
      <c r="O69" s="78"/>
    </row>
    <row r="70" spans="1:15" s="79" customFormat="1" ht="12.75">
      <c r="A70" s="98" t="s">
        <v>1461</v>
      </c>
      <c r="B70" s="99">
        <v>3248910</v>
      </c>
      <c r="C70" s="99">
        <v>2521780</v>
      </c>
      <c r="D70" s="99">
        <v>831215</v>
      </c>
      <c r="E70" s="101">
        <v>25.58442677698059</v>
      </c>
      <c r="F70" s="99">
        <v>33899.86</v>
      </c>
      <c r="G70" s="78"/>
      <c r="H70" s="78"/>
      <c r="I70" s="78"/>
      <c r="J70" s="78"/>
      <c r="K70" s="78"/>
      <c r="L70" s="78"/>
      <c r="M70" s="78"/>
      <c r="N70" s="78"/>
      <c r="O70" s="78"/>
    </row>
    <row r="71" spans="1:21" s="118" customFormat="1" ht="12.75" hidden="1">
      <c r="A71" s="117" t="s">
        <v>1484</v>
      </c>
      <c r="B71" s="106">
        <v>0</v>
      </c>
      <c r="C71" s="100">
        <v>0</v>
      </c>
      <c r="D71" s="100">
        <v>0</v>
      </c>
      <c r="E71" s="100">
        <v>0</v>
      </c>
      <c r="F71" s="100">
        <v>0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10"/>
    </row>
    <row r="72" spans="1:21" s="118" customFormat="1" ht="12.75" hidden="1">
      <c r="A72" s="119" t="s">
        <v>1485</v>
      </c>
      <c r="B72" s="106">
        <v>0</v>
      </c>
      <c r="C72" s="100">
        <v>0</v>
      </c>
      <c r="D72" s="100">
        <v>0</v>
      </c>
      <c r="E72" s="100">
        <v>0</v>
      </c>
      <c r="F72" s="100">
        <v>0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10"/>
    </row>
    <row r="73" spans="1:21" s="118" customFormat="1" ht="12.75" hidden="1">
      <c r="A73" s="119" t="s">
        <v>1486</v>
      </c>
      <c r="B73" s="106">
        <v>0</v>
      </c>
      <c r="C73" s="100">
        <v>0</v>
      </c>
      <c r="D73" s="100">
        <v>0</v>
      </c>
      <c r="E73" s="100">
        <v>0</v>
      </c>
      <c r="F73" s="100">
        <v>0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10"/>
    </row>
    <row r="74" spans="1:15" s="79" customFormat="1" ht="12.75">
      <c r="A74" s="98" t="s">
        <v>1468</v>
      </c>
      <c r="B74" s="99">
        <v>3248910</v>
      </c>
      <c r="C74" s="99">
        <v>2521780</v>
      </c>
      <c r="D74" s="99">
        <v>831215</v>
      </c>
      <c r="E74" s="101">
        <v>25.58442677698059</v>
      </c>
      <c r="F74" s="99">
        <v>33899.86</v>
      </c>
      <c r="G74" s="78"/>
      <c r="H74" s="78"/>
      <c r="I74" s="78"/>
      <c r="J74" s="78"/>
      <c r="K74" s="78"/>
      <c r="L74" s="78"/>
      <c r="M74" s="78"/>
      <c r="N74" s="78"/>
      <c r="O74" s="78"/>
    </row>
    <row r="75" spans="1:15" s="79" customFormat="1" ht="12.75">
      <c r="A75" s="98" t="s">
        <v>1470</v>
      </c>
      <c r="B75" s="99">
        <v>3248910</v>
      </c>
      <c r="C75" s="99">
        <v>2521780</v>
      </c>
      <c r="D75" s="99">
        <v>831215</v>
      </c>
      <c r="E75" s="101">
        <v>25.58442677698059</v>
      </c>
      <c r="F75" s="99">
        <v>33899.86</v>
      </c>
      <c r="G75" s="78"/>
      <c r="H75" s="78"/>
      <c r="I75" s="78"/>
      <c r="J75" s="78"/>
      <c r="K75" s="78"/>
      <c r="L75" s="78"/>
      <c r="M75" s="78"/>
      <c r="N75" s="78"/>
      <c r="O75" s="78"/>
    </row>
    <row r="76" spans="1:15" s="79" customFormat="1" ht="12.75">
      <c r="A76" s="98" t="s">
        <v>1471</v>
      </c>
      <c r="B76" s="99">
        <v>10830240</v>
      </c>
      <c r="C76" s="99">
        <v>0</v>
      </c>
      <c r="D76" s="99">
        <v>1690565</v>
      </c>
      <c r="E76" s="101" t="s">
        <v>1386</v>
      </c>
      <c r="F76" s="99">
        <v>460100</v>
      </c>
      <c r="G76" s="78"/>
      <c r="H76" s="78"/>
      <c r="I76" s="78"/>
      <c r="J76" s="78"/>
      <c r="K76" s="78"/>
      <c r="L76" s="78"/>
      <c r="M76" s="78"/>
      <c r="N76" s="78"/>
      <c r="O76" s="78"/>
    </row>
    <row r="77" spans="1:15" s="121" customFormat="1" ht="25.5">
      <c r="A77" s="104" t="s">
        <v>1472</v>
      </c>
      <c r="B77" s="99">
        <v>-10830240</v>
      </c>
      <c r="C77" s="99">
        <v>0</v>
      </c>
      <c r="D77" s="99">
        <v>0</v>
      </c>
      <c r="E77" s="101" t="s">
        <v>1386</v>
      </c>
      <c r="F77" s="99">
        <v>0</v>
      </c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21" s="109" customFormat="1" ht="12.75">
      <c r="A78" s="105" t="s">
        <v>1487</v>
      </c>
      <c r="B78" s="122"/>
      <c r="C78" s="122"/>
      <c r="D78" s="122"/>
      <c r="E78" s="122"/>
      <c r="F78" s="123"/>
      <c r="U78" s="110"/>
    </row>
    <row r="79" spans="1:21" s="109" customFormat="1" ht="12.75">
      <c r="A79" s="95" t="s">
        <v>1457</v>
      </c>
      <c r="B79" s="100">
        <v>20747856</v>
      </c>
      <c r="C79" s="100">
        <v>7693968</v>
      </c>
      <c r="D79" s="100">
        <v>7693968</v>
      </c>
      <c r="E79" s="111">
        <v>37.083195487765096</v>
      </c>
      <c r="F79" s="100">
        <v>7693968</v>
      </c>
      <c r="U79" s="110"/>
    </row>
    <row r="80" spans="1:21" s="124" customFormat="1" ht="12.75">
      <c r="A80" s="95" t="s">
        <v>1458</v>
      </c>
      <c r="B80" s="100">
        <v>20747856</v>
      </c>
      <c r="C80" s="100">
        <v>7693968</v>
      </c>
      <c r="D80" s="100">
        <v>7693968</v>
      </c>
      <c r="E80" s="111">
        <v>37.083195487765096</v>
      </c>
      <c r="F80" s="100">
        <v>7693968</v>
      </c>
      <c r="U80" s="125"/>
    </row>
    <row r="81" spans="1:21" s="126" customFormat="1" ht="12.75">
      <c r="A81" s="95" t="s">
        <v>1461</v>
      </c>
      <c r="B81" s="100">
        <v>20747856</v>
      </c>
      <c r="C81" s="100">
        <v>7693968</v>
      </c>
      <c r="D81" s="100">
        <v>6645770</v>
      </c>
      <c r="E81" s="111">
        <v>32.0311168537125</v>
      </c>
      <c r="F81" s="100">
        <v>6645770</v>
      </c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5"/>
    </row>
    <row r="82" spans="1:21" s="126" customFormat="1" ht="12.75">
      <c r="A82" s="117" t="s">
        <v>1488</v>
      </c>
      <c r="B82" s="100">
        <v>9967109</v>
      </c>
      <c r="C82" s="100">
        <v>13268</v>
      </c>
      <c r="D82" s="100">
        <v>0</v>
      </c>
      <c r="E82" s="111">
        <v>0</v>
      </c>
      <c r="F82" s="100">
        <v>0</v>
      </c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5"/>
    </row>
    <row r="83" spans="1:21" s="126" customFormat="1" ht="12.75">
      <c r="A83" s="119" t="s">
        <v>1489</v>
      </c>
      <c r="B83" s="100">
        <v>216089</v>
      </c>
      <c r="C83" s="100">
        <v>13268</v>
      </c>
      <c r="D83" s="100">
        <v>0</v>
      </c>
      <c r="E83" s="111">
        <v>0</v>
      </c>
      <c r="F83" s="100">
        <v>0</v>
      </c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5"/>
    </row>
    <row r="84" spans="1:21" s="127" customFormat="1" ht="12.75">
      <c r="A84" s="119" t="s">
        <v>1490</v>
      </c>
      <c r="B84" s="100">
        <v>9751020</v>
      </c>
      <c r="C84" s="100">
        <v>0</v>
      </c>
      <c r="D84" s="100">
        <v>0</v>
      </c>
      <c r="E84" s="111">
        <v>0</v>
      </c>
      <c r="F84" s="100">
        <v>0</v>
      </c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5"/>
    </row>
    <row r="85" spans="1:21" s="124" customFormat="1" ht="12.75">
      <c r="A85" s="95" t="s">
        <v>1491</v>
      </c>
      <c r="B85" s="100">
        <v>5952164</v>
      </c>
      <c r="C85" s="100">
        <v>0</v>
      </c>
      <c r="D85" s="100">
        <v>0</v>
      </c>
      <c r="E85" s="111">
        <v>0</v>
      </c>
      <c r="F85" s="100">
        <v>0</v>
      </c>
      <c r="U85" s="125"/>
    </row>
    <row r="86" spans="1:21" s="124" customFormat="1" ht="12.75">
      <c r="A86" s="95" t="s">
        <v>1468</v>
      </c>
      <c r="B86" s="100">
        <v>10780747</v>
      </c>
      <c r="C86" s="100">
        <v>7680700</v>
      </c>
      <c r="D86" s="100">
        <v>6645770</v>
      </c>
      <c r="E86" s="111">
        <v>61.64480068032392</v>
      </c>
      <c r="F86" s="100">
        <v>6645770</v>
      </c>
      <c r="U86" s="125"/>
    </row>
    <row r="87" spans="1:21" s="124" customFormat="1" ht="12.75">
      <c r="A87" s="95" t="s">
        <v>1469</v>
      </c>
      <c r="B87" s="100">
        <v>2382669</v>
      </c>
      <c r="C87" s="100">
        <v>2295000</v>
      </c>
      <c r="D87" s="100">
        <v>2295000</v>
      </c>
      <c r="E87" s="111">
        <v>96.32055480639569</v>
      </c>
      <c r="F87" s="100">
        <v>2295000</v>
      </c>
      <c r="U87" s="125"/>
    </row>
    <row r="88" spans="1:21" s="124" customFormat="1" ht="12.75">
      <c r="A88" s="95" t="s">
        <v>1470</v>
      </c>
      <c r="B88" s="100">
        <v>8398078</v>
      </c>
      <c r="C88" s="100">
        <v>5385700</v>
      </c>
      <c r="D88" s="100">
        <v>4350770</v>
      </c>
      <c r="E88" s="111">
        <v>51.80673482670678</v>
      </c>
      <c r="F88" s="100">
        <v>4350770</v>
      </c>
      <c r="U88" s="125"/>
    </row>
    <row r="89" spans="1:21" s="124" customFormat="1" ht="12.75">
      <c r="A89" s="105" t="s">
        <v>1492</v>
      </c>
      <c r="B89" s="122"/>
      <c r="C89" s="122"/>
      <c r="D89" s="122"/>
      <c r="E89" s="122"/>
      <c r="F89" s="122"/>
      <c r="U89" s="125"/>
    </row>
    <row r="90" spans="1:21" s="126" customFormat="1" ht="12.75">
      <c r="A90" s="95" t="s">
        <v>1457</v>
      </c>
      <c r="B90" s="100">
        <v>4640760</v>
      </c>
      <c r="C90" s="100">
        <v>28317</v>
      </c>
      <c r="D90" s="100">
        <v>28317</v>
      </c>
      <c r="E90" s="111">
        <v>0.6101802291004059</v>
      </c>
      <c r="F90" s="100">
        <v>28317</v>
      </c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5"/>
    </row>
    <row r="91" spans="1:21" s="126" customFormat="1" ht="12.75">
      <c r="A91" s="95" t="s">
        <v>1458</v>
      </c>
      <c r="B91" s="100">
        <v>4640760</v>
      </c>
      <c r="C91" s="100">
        <v>28317</v>
      </c>
      <c r="D91" s="100">
        <v>28317</v>
      </c>
      <c r="E91" s="111">
        <v>0.6101802291004059</v>
      </c>
      <c r="F91" s="100">
        <v>28317</v>
      </c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5"/>
    </row>
    <row r="92" spans="1:21" s="126" customFormat="1" ht="12.75">
      <c r="A92" s="95" t="s">
        <v>1461</v>
      </c>
      <c r="B92" s="100">
        <v>4640760</v>
      </c>
      <c r="C92" s="100">
        <v>28317</v>
      </c>
      <c r="D92" s="100">
        <v>0</v>
      </c>
      <c r="E92" s="111">
        <v>0</v>
      </c>
      <c r="F92" s="100">
        <v>0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5"/>
    </row>
    <row r="93" spans="1:21" s="124" customFormat="1" ht="12.75">
      <c r="A93" s="117" t="s">
        <v>1488</v>
      </c>
      <c r="B93" s="100">
        <v>4611623</v>
      </c>
      <c r="C93" s="100">
        <v>28317</v>
      </c>
      <c r="D93" s="100">
        <v>0</v>
      </c>
      <c r="E93" s="111">
        <v>0</v>
      </c>
      <c r="F93" s="100">
        <v>0</v>
      </c>
      <c r="U93" s="125"/>
    </row>
    <row r="94" spans="1:21" s="124" customFormat="1" ht="12.75">
      <c r="A94" s="128" t="s">
        <v>1485</v>
      </c>
      <c r="B94" s="100">
        <v>1432584</v>
      </c>
      <c r="C94" s="100">
        <v>28317</v>
      </c>
      <c r="D94" s="100">
        <v>0</v>
      </c>
      <c r="E94" s="111">
        <v>0</v>
      </c>
      <c r="F94" s="100">
        <v>0</v>
      </c>
      <c r="U94" s="125"/>
    </row>
    <row r="95" spans="1:20" s="129" customFormat="1" ht="12.75">
      <c r="A95" s="128" t="s">
        <v>1486</v>
      </c>
      <c r="B95" s="100">
        <v>3179039</v>
      </c>
      <c r="C95" s="100">
        <v>0</v>
      </c>
      <c r="D95" s="100">
        <v>0</v>
      </c>
      <c r="E95" s="111">
        <v>0</v>
      </c>
      <c r="F95" s="100">
        <v>0</v>
      </c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</row>
    <row r="96" spans="1:21" s="109" customFormat="1" ht="12.75">
      <c r="A96" s="95" t="s">
        <v>1491</v>
      </c>
      <c r="B96" s="100">
        <v>2939039</v>
      </c>
      <c r="C96" s="100">
        <v>0</v>
      </c>
      <c r="D96" s="100">
        <v>0</v>
      </c>
      <c r="E96" s="111">
        <v>0</v>
      </c>
      <c r="F96" s="100">
        <v>0</v>
      </c>
      <c r="U96" s="110"/>
    </row>
    <row r="97" spans="1:21" s="109" customFormat="1" ht="12.75">
      <c r="A97" s="128" t="s">
        <v>1493</v>
      </c>
      <c r="B97" s="100">
        <v>1573312</v>
      </c>
      <c r="C97" s="100">
        <v>0</v>
      </c>
      <c r="D97" s="100">
        <v>0</v>
      </c>
      <c r="E97" s="111">
        <v>0</v>
      </c>
      <c r="F97" s="100">
        <v>0</v>
      </c>
      <c r="U97" s="110"/>
    </row>
    <row r="98" spans="1:21" s="112" customFormat="1" ht="12.75">
      <c r="A98" s="95" t="s">
        <v>1468</v>
      </c>
      <c r="B98" s="100">
        <v>29137</v>
      </c>
      <c r="C98" s="100">
        <v>0</v>
      </c>
      <c r="D98" s="100">
        <v>0</v>
      </c>
      <c r="E98" s="111">
        <v>0</v>
      </c>
      <c r="F98" s="100">
        <v>0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10"/>
    </row>
    <row r="99" spans="1:21" s="112" customFormat="1" ht="12.75">
      <c r="A99" s="95" t="s">
        <v>1469</v>
      </c>
      <c r="B99" s="100">
        <v>29137</v>
      </c>
      <c r="C99" s="100">
        <v>0</v>
      </c>
      <c r="D99" s="100">
        <v>0</v>
      </c>
      <c r="E99" s="111">
        <v>0</v>
      </c>
      <c r="F99" s="100">
        <v>0</v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10"/>
    </row>
    <row r="100" spans="1:21" s="112" customFormat="1" ht="25.5">
      <c r="A100" s="105" t="s">
        <v>1494</v>
      </c>
      <c r="B100" s="130"/>
      <c r="C100" s="106"/>
      <c r="D100" s="106"/>
      <c r="E100" s="131"/>
      <c r="F100" s="106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10"/>
    </row>
    <row r="101" spans="1:21" s="112" customFormat="1" ht="12.75">
      <c r="A101" s="95" t="s">
        <v>1457</v>
      </c>
      <c r="B101" s="100">
        <v>3150192</v>
      </c>
      <c r="C101" s="100">
        <v>1198518</v>
      </c>
      <c r="D101" s="100">
        <v>1198518</v>
      </c>
      <c r="E101" s="111">
        <v>38.04587148973777</v>
      </c>
      <c r="F101" s="100">
        <v>1198518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10"/>
    </row>
    <row r="102" spans="1:21" s="132" customFormat="1" ht="12.75">
      <c r="A102" s="95" t="s">
        <v>1458</v>
      </c>
      <c r="B102" s="100">
        <v>3150192</v>
      </c>
      <c r="C102" s="100">
        <v>1198518</v>
      </c>
      <c r="D102" s="100">
        <v>1198518</v>
      </c>
      <c r="E102" s="111">
        <v>38.04587148973777</v>
      </c>
      <c r="F102" s="100">
        <v>1198518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10"/>
    </row>
    <row r="103" spans="1:21" s="132" customFormat="1" ht="12.75">
      <c r="A103" s="95" t="s">
        <v>1461</v>
      </c>
      <c r="B103" s="100">
        <v>3150192</v>
      </c>
      <c r="C103" s="100">
        <v>1198518</v>
      </c>
      <c r="D103" s="100">
        <v>0</v>
      </c>
      <c r="E103" s="111">
        <v>0</v>
      </c>
      <c r="F103" s="100">
        <v>0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10"/>
    </row>
    <row r="104" spans="1:21" s="124" customFormat="1" ht="12.75">
      <c r="A104" s="117" t="s">
        <v>1488</v>
      </c>
      <c r="B104" s="100">
        <v>3130767</v>
      </c>
      <c r="C104" s="100">
        <v>1198518</v>
      </c>
      <c r="D104" s="100">
        <v>0</v>
      </c>
      <c r="E104" s="111">
        <v>0</v>
      </c>
      <c r="F104" s="100">
        <v>0</v>
      </c>
      <c r="U104" s="125"/>
    </row>
    <row r="105" spans="1:21" s="124" customFormat="1" ht="12.75">
      <c r="A105" s="128" t="s">
        <v>1485</v>
      </c>
      <c r="B105" s="100">
        <v>231356</v>
      </c>
      <c r="C105" s="100">
        <v>0</v>
      </c>
      <c r="D105" s="100">
        <v>0</v>
      </c>
      <c r="E105" s="111">
        <v>0</v>
      </c>
      <c r="F105" s="100">
        <v>0</v>
      </c>
      <c r="U105" s="125"/>
    </row>
    <row r="106" spans="1:21" s="124" customFormat="1" ht="12.75">
      <c r="A106" s="128" t="s">
        <v>1486</v>
      </c>
      <c r="B106" s="100">
        <v>2899411</v>
      </c>
      <c r="C106" s="100">
        <v>1198518</v>
      </c>
      <c r="D106" s="100">
        <v>0</v>
      </c>
      <c r="E106" s="111">
        <v>0</v>
      </c>
      <c r="F106" s="100">
        <v>0</v>
      </c>
      <c r="U106" s="125"/>
    </row>
    <row r="107" spans="1:21" s="126" customFormat="1" ht="12.75">
      <c r="A107" s="95" t="s">
        <v>1468</v>
      </c>
      <c r="B107" s="100">
        <v>19425</v>
      </c>
      <c r="C107" s="100">
        <v>0</v>
      </c>
      <c r="D107" s="100">
        <v>0</v>
      </c>
      <c r="E107" s="111">
        <v>0</v>
      </c>
      <c r="F107" s="100">
        <v>0</v>
      </c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5"/>
    </row>
    <row r="108" spans="1:21" s="126" customFormat="1" ht="12.75">
      <c r="A108" s="95" t="s">
        <v>1469</v>
      </c>
      <c r="B108" s="100">
        <v>19425</v>
      </c>
      <c r="C108" s="100">
        <v>0</v>
      </c>
      <c r="D108" s="100">
        <v>0</v>
      </c>
      <c r="E108" s="111">
        <v>0</v>
      </c>
      <c r="F108" s="100">
        <v>0</v>
      </c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5"/>
    </row>
    <row r="109" spans="1:21" s="124" customFormat="1" ht="25.5">
      <c r="A109" s="105" t="s">
        <v>1495</v>
      </c>
      <c r="B109" s="130"/>
      <c r="C109" s="130"/>
      <c r="D109" s="130"/>
      <c r="E109" s="131"/>
      <c r="F109" s="107"/>
      <c r="U109" s="125"/>
    </row>
    <row r="110" spans="1:21" s="124" customFormat="1" ht="12.75">
      <c r="A110" s="95" t="s">
        <v>1457</v>
      </c>
      <c r="B110" s="100">
        <v>207138</v>
      </c>
      <c r="C110" s="100">
        <v>0</v>
      </c>
      <c r="D110" s="100">
        <v>0</v>
      </c>
      <c r="E110" s="111">
        <v>0</v>
      </c>
      <c r="F110" s="100">
        <v>0</v>
      </c>
      <c r="U110" s="125"/>
    </row>
    <row r="111" spans="1:21" s="133" customFormat="1" ht="12.75">
      <c r="A111" s="95" t="s">
        <v>1458</v>
      </c>
      <c r="B111" s="100">
        <v>207138</v>
      </c>
      <c r="C111" s="100">
        <v>0</v>
      </c>
      <c r="D111" s="100">
        <v>0</v>
      </c>
      <c r="E111" s="111">
        <v>0</v>
      </c>
      <c r="F111" s="100">
        <v>0</v>
      </c>
      <c r="U111" s="134"/>
    </row>
    <row r="112" spans="1:21" s="109" customFormat="1" ht="12.75">
      <c r="A112" s="95" t="s">
        <v>1461</v>
      </c>
      <c r="B112" s="100">
        <v>207138</v>
      </c>
      <c r="C112" s="100">
        <v>0</v>
      </c>
      <c r="D112" s="100">
        <v>0</v>
      </c>
      <c r="E112" s="111">
        <v>0</v>
      </c>
      <c r="F112" s="100">
        <v>0</v>
      </c>
      <c r="U112" s="110"/>
    </row>
    <row r="113" spans="1:21" s="112" customFormat="1" ht="12.75">
      <c r="A113" s="117" t="s">
        <v>1488</v>
      </c>
      <c r="B113" s="100">
        <v>207138</v>
      </c>
      <c r="C113" s="100">
        <v>0</v>
      </c>
      <c r="D113" s="100">
        <v>0</v>
      </c>
      <c r="E113" s="111">
        <v>0</v>
      </c>
      <c r="F113" s="100">
        <v>0</v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10"/>
    </row>
    <row r="114" spans="1:21" s="112" customFormat="1" ht="12.75">
      <c r="A114" s="128" t="s">
        <v>1486</v>
      </c>
      <c r="B114" s="100">
        <v>207138</v>
      </c>
      <c r="C114" s="100">
        <v>0</v>
      </c>
      <c r="D114" s="100">
        <v>0</v>
      </c>
      <c r="E114" s="111">
        <v>0</v>
      </c>
      <c r="F114" s="100">
        <v>0</v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10"/>
    </row>
    <row r="115" spans="1:21" s="112" customFormat="1" ht="24.75" customHeight="1">
      <c r="A115" s="105" t="s">
        <v>1496</v>
      </c>
      <c r="B115" s="130"/>
      <c r="C115" s="130"/>
      <c r="D115" s="130"/>
      <c r="E115" s="131"/>
      <c r="F115" s="106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10"/>
    </row>
    <row r="116" spans="1:21" s="132" customFormat="1" ht="12.75">
      <c r="A116" s="95" t="s">
        <v>1457</v>
      </c>
      <c r="B116" s="100">
        <v>37073235</v>
      </c>
      <c r="C116" s="100">
        <v>50000</v>
      </c>
      <c r="D116" s="100">
        <v>50000</v>
      </c>
      <c r="E116" s="111">
        <v>0.13486818725153066</v>
      </c>
      <c r="F116" s="100">
        <v>50000</v>
      </c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10"/>
    </row>
    <row r="117" spans="1:21" s="132" customFormat="1" ht="12.75">
      <c r="A117" s="95" t="s">
        <v>1458</v>
      </c>
      <c r="B117" s="100">
        <v>37073235</v>
      </c>
      <c r="C117" s="100">
        <v>50000</v>
      </c>
      <c r="D117" s="100">
        <v>50000</v>
      </c>
      <c r="E117" s="111">
        <v>0.13486818725153066</v>
      </c>
      <c r="F117" s="100">
        <v>50000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10"/>
    </row>
    <row r="118" spans="1:21" s="133" customFormat="1" ht="12.75">
      <c r="A118" s="95" t="s">
        <v>1461</v>
      </c>
      <c r="B118" s="100">
        <v>37073235</v>
      </c>
      <c r="C118" s="100">
        <v>50000</v>
      </c>
      <c r="D118" s="100">
        <v>15538</v>
      </c>
      <c r="E118" s="111">
        <v>0.041911637870285665</v>
      </c>
      <c r="F118" s="100">
        <v>15538</v>
      </c>
      <c r="U118" s="134"/>
    </row>
    <row r="119" spans="1:21" s="133" customFormat="1" ht="12.75">
      <c r="A119" s="117" t="s">
        <v>1488</v>
      </c>
      <c r="B119" s="100">
        <v>37073235</v>
      </c>
      <c r="C119" s="100">
        <v>50000</v>
      </c>
      <c r="D119" s="100">
        <v>15538</v>
      </c>
      <c r="E119" s="111">
        <v>0.041911637870285665</v>
      </c>
      <c r="F119" s="100">
        <v>15538</v>
      </c>
      <c r="U119" s="134"/>
    </row>
    <row r="120" spans="1:21" s="133" customFormat="1" ht="12.75">
      <c r="A120" s="128" t="s">
        <v>1486</v>
      </c>
      <c r="B120" s="100">
        <v>37073235</v>
      </c>
      <c r="C120" s="100">
        <v>50000</v>
      </c>
      <c r="D120" s="100">
        <v>15538</v>
      </c>
      <c r="E120" s="111">
        <v>0.041911637870285665</v>
      </c>
      <c r="F120" s="100">
        <v>15538</v>
      </c>
      <c r="U120" s="134"/>
    </row>
    <row r="121" spans="1:21" s="133" customFormat="1" ht="13.5" customHeight="1">
      <c r="A121" s="105" t="s">
        <v>1497</v>
      </c>
      <c r="B121" s="130"/>
      <c r="C121" s="130"/>
      <c r="D121" s="130"/>
      <c r="E121" s="131"/>
      <c r="F121" s="106"/>
      <c r="U121" s="134"/>
    </row>
    <row r="122" spans="1:21" s="133" customFormat="1" ht="13.5" customHeight="1">
      <c r="A122" s="95" t="s">
        <v>1457</v>
      </c>
      <c r="B122" s="100">
        <v>110506</v>
      </c>
      <c r="C122" s="100">
        <v>0</v>
      </c>
      <c r="D122" s="100">
        <v>0</v>
      </c>
      <c r="E122" s="111">
        <v>0</v>
      </c>
      <c r="F122" s="100">
        <v>0</v>
      </c>
      <c r="U122" s="134"/>
    </row>
    <row r="123" spans="1:21" s="109" customFormat="1" ht="13.5" customHeight="1">
      <c r="A123" s="95" t="s">
        <v>1458</v>
      </c>
      <c r="B123" s="100">
        <v>110506</v>
      </c>
      <c r="C123" s="100">
        <v>0</v>
      </c>
      <c r="D123" s="100">
        <v>0</v>
      </c>
      <c r="E123" s="111">
        <v>0</v>
      </c>
      <c r="F123" s="100">
        <v>0</v>
      </c>
      <c r="U123" s="110"/>
    </row>
    <row r="124" spans="1:21" s="112" customFormat="1" ht="13.5" customHeight="1" hidden="1">
      <c r="A124" s="95" t="s">
        <v>1460</v>
      </c>
      <c r="B124" s="100">
        <v>0</v>
      </c>
      <c r="C124" s="100">
        <v>0</v>
      </c>
      <c r="D124" s="100">
        <v>0</v>
      </c>
      <c r="E124" s="111">
        <v>0</v>
      </c>
      <c r="F124" s="100">
        <v>0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10"/>
    </row>
    <row r="125" spans="1:21" s="112" customFormat="1" ht="13.5" customHeight="1">
      <c r="A125" s="95" t="s">
        <v>1461</v>
      </c>
      <c r="B125" s="100">
        <v>110506</v>
      </c>
      <c r="C125" s="100">
        <v>0</v>
      </c>
      <c r="D125" s="100">
        <v>0</v>
      </c>
      <c r="E125" s="111">
        <v>0</v>
      </c>
      <c r="F125" s="100">
        <v>0</v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10"/>
    </row>
    <row r="126" spans="1:21" s="112" customFormat="1" ht="13.5" customHeight="1">
      <c r="A126" s="117" t="s">
        <v>1488</v>
      </c>
      <c r="B126" s="100">
        <v>110506</v>
      </c>
      <c r="C126" s="100">
        <v>0</v>
      </c>
      <c r="D126" s="100">
        <v>0</v>
      </c>
      <c r="E126" s="111">
        <v>0</v>
      </c>
      <c r="F126" s="100">
        <v>0</v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10"/>
    </row>
    <row r="127" spans="1:21" s="132" customFormat="1" ht="13.5" customHeight="1">
      <c r="A127" s="128" t="s">
        <v>1485</v>
      </c>
      <c r="B127" s="100">
        <v>110506</v>
      </c>
      <c r="C127" s="100">
        <v>0</v>
      </c>
      <c r="D127" s="100">
        <v>0</v>
      </c>
      <c r="E127" s="111">
        <v>0</v>
      </c>
      <c r="F127" s="100">
        <v>0</v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10"/>
    </row>
    <row r="128" spans="1:21" s="132" customFormat="1" ht="13.5" customHeight="1" hidden="1">
      <c r="A128" s="128" t="s">
        <v>1486</v>
      </c>
      <c r="B128" s="100">
        <v>0</v>
      </c>
      <c r="C128" s="100">
        <v>0</v>
      </c>
      <c r="D128" s="100">
        <v>0</v>
      </c>
      <c r="E128" s="111">
        <v>0</v>
      </c>
      <c r="F128" s="100">
        <v>0</v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10"/>
    </row>
    <row r="129" spans="1:21" s="109" customFormat="1" ht="12.75">
      <c r="A129" s="98" t="s">
        <v>1498</v>
      </c>
      <c r="B129" s="130"/>
      <c r="C129" s="130"/>
      <c r="D129" s="130"/>
      <c r="E129" s="130"/>
      <c r="F129" s="106"/>
      <c r="U129" s="110"/>
    </row>
    <row r="130" spans="1:21" s="124" customFormat="1" ht="12.75">
      <c r="A130" s="95" t="s">
        <v>1457</v>
      </c>
      <c r="B130" s="100">
        <v>3764260</v>
      </c>
      <c r="C130" s="100">
        <v>0</v>
      </c>
      <c r="D130" s="100">
        <v>0</v>
      </c>
      <c r="E130" s="111">
        <v>0</v>
      </c>
      <c r="F130" s="100">
        <v>0</v>
      </c>
      <c r="U130" s="125"/>
    </row>
    <row r="131" spans="1:21" s="126" customFormat="1" ht="12.75">
      <c r="A131" s="95" t="s">
        <v>1458</v>
      </c>
      <c r="B131" s="100">
        <v>548794</v>
      </c>
      <c r="C131" s="100">
        <v>0</v>
      </c>
      <c r="D131" s="100">
        <v>0</v>
      </c>
      <c r="E131" s="111">
        <v>0</v>
      </c>
      <c r="F131" s="100">
        <v>0</v>
      </c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5"/>
    </row>
    <row r="132" spans="1:21" s="126" customFormat="1" ht="12.75">
      <c r="A132" s="95" t="s">
        <v>1459</v>
      </c>
      <c r="B132" s="100">
        <v>44000</v>
      </c>
      <c r="C132" s="100">
        <v>0</v>
      </c>
      <c r="D132" s="100">
        <v>0</v>
      </c>
      <c r="E132" s="111">
        <v>0</v>
      </c>
      <c r="F132" s="100">
        <v>0</v>
      </c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5"/>
    </row>
    <row r="133" spans="1:21" s="126" customFormat="1" ht="12.75">
      <c r="A133" s="95" t="s">
        <v>1460</v>
      </c>
      <c r="B133" s="100">
        <v>3171466</v>
      </c>
      <c r="C133" s="100">
        <v>0</v>
      </c>
      <c r="D133" s="100">
        <v>0</v>
      </c>
      <c r="E133" s="111">
        <v>0</v>
      </c>
      <c r="F133" s="100">
        <v>0</v>
      </c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5"/>
    </row>
    <row r="134" spans="1:21" s="124" customFormat="1" ht="12.75">
      <c r="A134" s="95" t="s">
        <v>1461</v>
      </c>
      <c r="B134" s="100">
        <v>3764260</v>
      </c>
      <c r="C134" s="100">
        <v>0</v>
      </c>
      <c r="D134" s="100">
        <v>0</v>
      </c>
      <c r="E134" s="111">
        <v>0</v>
      </c>
      <c r="F134" s="100">
        <v>0</v>
      </c>
      <c r="U134" s="125"/>
    </row>
    <row r="135" spans="1:21" s="124" customFormat="1" ht="12.75">
      <c r="A135" s="95" t="s">
        <v>1462</v>
      </c>
      <c r="B135" s="100">
        <v>3739604</v>
      </c>
      <c r="C135" s="100">
        <v>0</v>
      </c>
      <c r="D135" s="100">
        <v>0</v>
      </c>
      <c r="E135" s="111">
        <v>0</v>
      </c>
      <c r="F135" s="100">
        <v>0</v>
      </c>
      <c r="U135" s="125"/>
    </row>
    <row r="136" spans="1:21" s="133" customFormat="1" ht="12.75">
      <c r="A136" s="95" t="s">
        <v>1463</v>
      </c>
      <c r="B136" s="100">
        <v>460985</v>
      </c>
      <c r="C136" s="100">
        <v>0</v>
      </c>
      <c r="D136" s="100">
        <v>0</v>
      </c>
      <c r="E136" s="111">
        <v>0</v>
      </c>
      <c r="F136" s="100">
        <v>0</v>
      </c>
      <c r="U136" s="134"/>
    </row>
    <row r="137" spans="1:21" s="109" customFormat="1" ht="12.75">
      <c r="A137" s="95" t="s">
        <v>1464</v>
      </c>
      <c r="B137" s="100">
        <v>3278619</v>
      </c>
      <c r="C137" s="100">
        <v>0</v>
      </c>
      <c r="D137" s="100">
        <v>0</v>
      </c>
      <c r="E137" s="111">
        <v>0</v>
      </c>
      <c r="F137" s="100">
        <v>0</v>
      </c>
      <c r="U137" s="110"/>
    </row>
    <row r="138" spans="1:21" s="112" customFormat="1" ht="12.75">
      <c r="A138" s="95" t="s">
        <v>1491</v>
      </c>
      <c r="B138" s="100">
        <v>3015605</v>
      </c>
      <c r="C138" s="100">
        <v>0</v>
      </c>
      <c r="D138" s="100">
        <v>0</v>
      </c>
      <c r="E138" s="111">
        <v>0</v>
      </c>
      <c r="F138" s="100">
        <v>0</v>
      </c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10"/>
    </row>
    <row r="139" spans="1:21" s="112" customFormat="1" ht="12.75">
      <c r="A139" s="128" t="s">
        <v>1499</v>
      </c>
      <c r="B139" s="100">
        <v>134482</v>
      </c>
      <c r="C139" s="100">
        <v>0</v>
      </c>
      <c r="D139" s="100">
        <v>0</v>
      </c>
      <c r="E139" s="111">
        <v>0</v>
      </c>
      <c r="F139" s="100">
        <v>0</v>
      </c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10"/>
    </row>
    <row r="140" spans="1:21" s="112" customFormat="1" ht="12.75">
      <c r="A140" s="95" t="s">
        <v>1466</v>
      </c>
      <c r="B140" s="100">
        <v>128532</v>
      </c>
      <c r="C140" s="100">
        <v>0</v>
      </c>
      <c r="D140" s="100">
        <v>0</v>
      </c>
      <c r="E140" s="111">
        <v>0</v>
      </c>
      <c r="F140" s="100">
        <v>0</v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10"/>
    </row>
    <row r="141" spans="1:21" s="112" customFormat="1" ht="12.75">
      <c r="A141" s="95" t="s">
        <v>1468</v>
      </c>
      <c r="B141" s="100">
        <v>24656</v>
      </c>
      <c r="C141" s="100">
        <v>0</v>
      </c>
      <c r="D141" s="100">
        <v>0</v>
      </c>
      <c r="E141" s="111">
        <v>0</v>
      </c>
      <c r="F141" s="100">
        <v>0</v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10"/>
    </row>
    <row r="142" spans="1:21" s="112" customFormat="1" ht="12.75">
      <c r="A142" s="95" t="s">
        <v>1469</v>
      </c>
      <c r="B142" s="100">
        <v>24656</v>
      </c>
      <c r="C142" s="100">
        <v>0</v>
      </c>
      <c r="D142" s="100">
        <v>0</v>
      </c>
      <c r="E142" s="111">
        <v>0</v>
      </c>
      <c r="F142" s="100">
        <v>0</v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10"/>
    </row>
    <row r="143" spans="1:21" s="118" customFormat="1" ht="12.75" hidden="1">
      <c r="A143" s="119" t="s">
        <v>1500</v>
      </c>
      <c r="B143" s="100">
        <v>0</v>
      </c>
      <c r="C143" s="100">
        <v>0</v>
      </c>
      <c r="D143" s="100">
        <v>0</v>
      </c>
      <c r="E143" s="111">
        <v>0</v>
      </c>
      <c r="F143" s="100">
        <v>0</v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10"/>
    </row>
    <row r="144" spans="1:15" s="80" customFormat="1" ht="12.75">
      <c r="A144" s="104" t="s">
        <v>1501</v>
      </c>
      <c r="B144" s="96"/>
      <c r="C144" s="96"/>
      <c r="D144" s="96"/>
      <c r="E144" s="97"/>
      <c r="F144" s="96"/>
      <c r="G144" s="63"/>
      <c r="H144" s="63"/>
      <c r="I144" s="63"/>
      <c r="J144" s="63"/>
      <c r="K144" s="63"/>
      <c r="L144" s="63"/>
      <c r="M144" s="63"/>
      <c r="N144" s="63"/>
      <c r="O144" s="63"/>
    </row>
    <row r="145" spans="1:15" s="136" customFormat="1" ht="12.75">
      <c r="A145" s="95" t="s">
        <v>1502</v>
      </c>
      <c r="B145" s="96"/>
      <c r="C145" s="96"/>
      <c r="D145" s="96"/>
      <c r="E145" s="97"/>
      <c r="F145" s="96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1:15" s="138" customFormat="1" ht="12.75">
      <c r="A146" s="137" t="s">
        <v>1457</v>
      </c>
      <c r="B146" s="96">
        <v>1228069</v>
      </c>
      <c r="C146" s="96">
        <v>1210537</v>
      </c>
      <c r="D146" s="96">
        <v>216459</v>
      </c>
      <c r="E146" s="97">
        <v>17.6259640134227</v>
      </c>
      <c r="F146" s="96">
        <v>42100</v>
      </c>
      <c r="G146" s="63"/>
      <c r="H146" s="63"/>
      <c r="I146" s="63"/>
      <c r="J146" s="63"/>
      <c r="K146" s="63"/>
      <c r="L146" s="63"/>
      <c r="M146" s="63"/>
      <c r="N146" s="63"/>
      <c r="O146" s="63"/>
    </row>
    <row r="147" spans="1:15" s="138" customFormat="1" ht="12.75">
      <c r="A147" s="137" t="s">
        <v>1458</v>
      </c>
      <c r="B147" s="96">
        <v>218225</v>
      </c>
      <c r="C147" s="96">
        <v>216459</v>
      </c>
      <c r="D147" s="96">
        <v>216459</v>
      </c>
      <c r="E147" s="97">
        <v>99.19074349868255</v>
      </c>
      <c r="F147" s="96">
        <v>42100</v>
      </c>
      <c r="G147" s="63"/>
      <c r="H147" s="63"/>
      <c r="I147" s="63"/>
      <c r="J147" s="63"/>
      <c r="K147" s="63"/>
      <c r="L147" s="63"/>
      <c r="M147" s="63"/>
      <c r="N147" s="63"/>
      <c r="O147" s="63"/>
    </row>
    <row r="148" spans="1:15" s="138" customFormat="1" ht="12.75">
      <c r="A148" s="137" t="s">
        <v>1503</v>
      </c>
      <c r="B148" s="96">
        <v>1009844</v>
      </c>
      <c r="C148" s="96">
        <v>994078</v>
      </c>
      <c r="D148" s="96">
        <v>0</v>
      </c>
      <c r="E148" s="97">
        <v>0</v>
      </c>
      <c r="F148" s="96">
        <v>0</v>
      </c>
      <c r="G148" s="63"/>
      <c r="H148" s="63"/>
      <c r="I148" s="63"/>
      <c r="J148" s="63"/>
      <c r="K148" s="63"/>
      <c r="L148" s="63"/>
      <c r="M148" s="63"/>
      <c r="N148" s="63"/>
      <c r="O148" s="63"/>
    </row>
    <row r="149" spans="1:15" s="138" customFormat="1" ht="12.75">
      <c r="A149" s="137" t="s">
        <v>1461</v>
      </c>
      <c r="B149" s="96">
        <v>1228069</v>
      </c>
      <c r="C149" s="96">
        <v>1210537</v>
      </c>
      <c r="D149" s="96">
        <v>0</v>
      </c>
      <c r="E149" s="97">
        <v>0</v>
      </c>
      <c r="F149" s="96">
        <v>0</v>
      </c>
      <c r="G149" s="63"/>
      <c r="H149" s="63"/>
      <c r="I149" s="63"/>
      <c r="J149" s="63"/>
      <c r="K149" s="63"/>
      <c r="L149" s="63"/>
      <c r="M149" s="63"/>
      <c r="N149" s="63"/>
      <c r="O149" s="63"/>
    </row>
    <row r="150" spans="1:15" s="139" customFormat="1" ht="12.75">
      <c r="A150" s="137" t="s">
        <v>1462</v>
      </c>
      <c r="B150" s="96">
        <v>725736</v>
      </c>
      <c r="C150" s="96">
        <v>714458</v>
      </c>
      <c r="D150" s="96">
        <v>0</v>
      </c>
      <c r="E150" s="97">
        <v>0</v>
      </c>
      <c r="F150" s="96">
        <v>0</v>
      </c>
      <c r="G150" s="63"/>
      <c r="H150" s="63"/>
      <c r="I150" s="63"/>
      <c r="J150" s="63"/>
      <c r="K150" s="63"/>
      <c r="L150" s="63"/>
      <c r="M150" s="63"/>
      <c r="N150" s="63"/>
      <c r="O150" s="63"/>
    </row>
    <row r="151" spans="1:15" s="80" customFormat="1" ht="12.75">
      <c r="A151" s="137" t="s">
        <v>1504</v>
      </c>
      <c r="B151" s="96">
        <v>725736</v>
      </c>
      <c r="C151" s="96">
        <v>714458</v>
      </c>
      <c r="D151" s="96">
        <v>0</v>
      </c>
      <c r="E151" s="97">
        <v>0</v>
      </c>
      <c r="F151" s="96">
        <v>0</v>
      </c>
      <c r="G151" s="63"/>
      <c r="H151" s="63"/>
      <c r="I151" s="63"/>
      <c r="J151" s="63"/>
      <c r="K151" s="63"/>
      <c r="L151" s="63"/>
      <c r="M151" s="63"/>
      <c r="N151" s="63"/>
      <c r="O151" s="63"/>
    </row>
    <row r="152" spans="1:15" s="80" customFormat="1" ht="12.75">
      <c r="A152" s="137" t="s">
        <v>1468</v>
      </c>
      <c r="B152" s="96">
        <v>502333</v>
      </c>
      <c r="C152" s="96">
        <v>496079</v>
      </c>
      <c r="D152" s="96">
        <v>0</v>
      </c>
      <c r="E152" s="97">
        <v>0</v>
      </c>
      <c r="F152" s="96">
        <v>0</v>
      </c>
      <c r="G152" s="63"/>
      <c r="H152" s="63"/>
      <c r="I152" s="63"/>
      <c r="J152" s="63"/>
      <c r="K152" s="63"/>
      <c r="L152" s="63"/>
      <c r="M152" s="63"/>
      <c r="N152" s="63"/>
      <c r="O152" s="63"/>
    </row>
    <row r="153" spans="1:15" s="80" customFormat="1" ht="12.75">
      <c r="A153" s="137" t="s">
        <v>1469</v>
      </c>
      <c r="B153" s="96">
        <v>502333</v>
      </c>
      <c r="C153" s="96">
        <v>496079</v>
      </c>
      <c r="D153" s="96">
        <v>0</v>
      </c>
      <c r="E153" s="97">
        <v>0</v>
      </c>
      <c r="F153" s="96">
        <v>0</v>
      </c>
      <c r="G153" s="63"/>
      <c r="H153" s="63"/>
      <c r="I153" s="63"/>
      <c r="J153" s="63"/>
      <c r="K153" s="63"/>
      <c r="L153" s="63"/>
      <c r="M153" s="63"/>
      <c r="N153" s="63"/>
      <c r="O153" s="63"/>
    </row>
    <row r="154" spans="1:15" s="80" customFormat="1" ht="12.75">
      <c r="A154" s="95" t="s">
        <v>1505</v>
      </c>
      <c r="B154" s="96"/>
      <c r="C154" s="96"/>
      <c r="D154" s="96"/>
      <c r="E154" s="97"/>
      <c r="F154" s="96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15" s="80" customFormat="1" ht="25.5">
      <c r="A155" s="104" t="s">
        <v>1506</v>
      </c>
      <c r="B155" s="96"/>
      <c r="C155" s="96"/>
      <c r="D155" s="96"/>
      <c r="E155" s="97"/>
      <c r="F155" s="96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s="138" customFormat="1" ht="12.75">
      <c r="A156" s="137" t="s">
        <v>1457</v>
      </c>
      <c r="B156" s="96">
        <v>7523248</v>
      </c>
      <c r="C156" s="140">
        <v>6314135</v>
      </c>
      <c r="D156" s="96">
        <v>6320235.5</v>
      </c>
      <c r="E156" s="97">
        <v>84.0093999293922</v>
      </c>
      <c r="F156" s="96">
        <v>2106559.5</v>
      </c>
      <c r="G156" s="63"/>
      <c r="H156" s="63"/>
      <c r="I156" s="63"/>
      <c r="J156" s="63"/>
      <c r="K156" s="63"/>
      <c r="L156" s="63"/>
      <c r="M156" s="63"/>
      <c r="N156" s="63"/>
      <c r="O156" s="63"/>
    </row>
    <row r="157" spans="1:15" s="138" customFormat="1" ht="12.75">
      <c r="A157" s="137" t="s">
        <v>1458</v>
      </c>
      <c r="B157" s="96">
        <v>7523248</v>
      </c>
      <c r="C157" s="140">
        <v>6314135</v>
      </c>
      <c r="D157" s="96">
        <v>6314135</v>
      </c>
      <c r="E157" s="97">
        <v>83.9283112825737</v>
      </c>
      <c r="F157" s="96">
        <v>2100459</v>
      </c>
      <c r="G157" s="63"/>
      <c r="H157" s="63"/>
      <c r="I157" s="63"/>
      <c r="J157" s="63"/>
      <c r="K157" s="63"/>
      <c r="L157" s="63"/>
      <c r="M157" s="63"/>
      <c r="N157" s="63"/>
      <c r="O157" s="63"/>
    </row>
    <row r="158" spans="1:15" s="138" customFormat="1" ht="12.75">
      <c r="A158" s="141" t="s">
        <v>1482</v>
      </c>
      <c r="B158" s="96"/>
      <c r="C158" s="140">
        <v>0</v>
      </c>
      <c r="D158" s="96">
        <v>6100.5</v>
      </c>
      <c r="E158" s="97">
        <v>0</v>
      </c>
      <c r="F158" s="96">
        <v>6100.5</v>
      </c>
      <c r="G158" s="63"/>
      <c r="H158" s="63"/>
      <c r="I158" s="63"/>
      <c r="J158" s="63"/>
      <c r="K158" s="63"/>
      <c r="L158" s="63"/>
      <c r="M158" s="63"/>
      <c r="N158" s="63"/>
      <c r="O158" s="63"/>
    </row>
    <row r="159" spans="1:15" s="138" customFormat="1" ht="12.75">
      <c r="A159" s="137" t="s">
        <v>1461</v>
      </c>
      <c r="B159" s="96">
        <v>7523248</v>
      </c>
      <c r="C159" s="140">
        <v>6314135</v>
      </c>
      <c r="D159" s="96">
        <v>3316569</v>
      </c>
      <c r="E159" s="97">
        <v>44.08427051720214</v>
      </c>
      <c r="F159" s="96">
        <v>659828</v>
      </c>
      <c r="G159" s="63"/>
      <c r="H159" s="63"/>
      <c r="I159" s="63"/>
      <c r="J159" s="63"/>
      <c r="K159" s="63"/>
      <c r="L159" s="63"/>
      <c r="M159" s="63"/>
      <c r="N159" s="63"/>
      <c r="O159" s="63"/>
    </row>
    <row r="160" spans="1:15" s="80" customFormat="1" ht="12.75">
      <c r="A160" s="137" t="s">
        <v>1468</v>
      </c>
      <c r="B160" s="96">
        <v>7523248</v>
      </c>
      <c r="C160" s="140">
        <v>6314135</v>
      </c>
      <c r="D160" s="96">
        <v>3316569</v>
      </c>
      <c r="E160" s="97">
        <v>44.08427051720214</v>
      </c>
      <c r="F160" s="96">
        <v>659828</v>
      </c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15" s="80" customFormat="1" ht="12.75">
      <c r="A161" s="137" t="s">
        <v>1470</v>
      </c>
      <c r="B161" s="96">
        <v>7523248</v>
      </c>
      <c r="C161" s="140">
        <v>6314135</v>
      </c>
      <c r="D161" s="96">
        <v>3316569</v>
      </c>
      <c r="E161" s="97">
        <v>44.08427051720214</v>
      </c>
      <c r="F161" s="96">
        <v>659828</v>
      </c>
      <c r="G161" s="63"/>
      <c r="H161" s="63"/>
      <c r="I161" s="63"/>
      <c r="J161" s="63"/>
      <c r="K161" s="63"/>
      <c r="L161" s="63"/>
      <c r="M161" s="63"/>
      <c r="N161" s="63"/>
      <c r="O161" s="63"/>
    </row>
    <row r="162" spans="1:6" ht="12.75">
      <c r="A162" s="142" t="s">
        <v>1507</v>
      </c>
      <c r="B162" s="99"/>
      <c r="C162" s="99"/>
      <c r="D162" s="99"/>
      <c r="E162" s="101"/>
      <c r="F162" s="96"/>
    </row>
    <row r="163" spans="1:15" s="136" customFormat="1" ht="12.75">
      <c r="A163" s="95" t="s">
        <v>1502</v>
      </c>
      <c r="B163" s="96"/>
      <c r="C163" s="96"/>
      <c r="D163" s="96"/>
      <c r="E163" s="97"/>
      <c r="F163" s="96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1:15" s="145" customFormat="1" ht="12.75">
      <c r="A164" s="143" t="s">
        <v>1457</v>
      </c>
      <c r="B164" s="96">
        <v>2515137</v>
      </c>
      <c r="C164" s="96">
        <v>3122208</v>
      </c>
      <c r="D164" s="140">
        <v>509379</v>
      </c>
      <c r="E164" s="144">
        <v>20.252534951376404</v>
      </c>
      <c r="F164" s="140">
        <v>28035.7</v>
      </c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1:15" s="145" customFormat="1" ht="12.75">
      <c r="A165" s="143" t="s">
        <v>1458</v>
      </c>
      <c r="B165" s="96">
        <v>241250</v>
      </c>
      <c r="C165" s="96">
        <v>260263</v>
      </c>
      <c r="D165" s="140">
        <v>260263</v>
      </c>
      <c r="E165" s="144">
        <v>107.88103626943004</v>
      </c>
      <c r="F165" s="140">
        <v>25639</v>
      </c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1:15" s="145" customFormat="1" ht="12.75">
      <c r="A166" s="143" t="s">
        <v>1459</v>
      </c>
      <c r="B166" s="96">
        <v>37240</v>
      </c>
      <c r="C166" s="96">
        <v>26440</v>
      </c>
      <c r="D166" s="140">
        <v>5119</v>
      </c>
      <c r="E166" s="144">
        <v>13.745972073039741</v>
      </c>
      <c r="F166" s="140">
        <v>1139</v>
      </c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1:15" s="145" customFormat="1" ht="12.75">
      <c r="A167" s="143" t="s">
        <v>1460</v>
      </c>
      <c r="B167" s="96">
        <v>2236647</v>
      </c>
      <c r="C167" s="96">
        <v>2835505</v>
      </c>
      <c r="D167" s="96">
        <v>243997</v>
      </c>
      <c r="E167" s="97">
        <v>10.909052702549843</v>
      </c>
      <c r="F167" s="96">
        <v>1257.7000000000116</v>
      </c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1:15" s="145" customFormat="1" ht="12.75">
      <c r="A168" s="143" t="s">
        <v>1461</v>
      </c>
      <c r="B168" s="96">
        <v>2681316</v>
      </c>
      <c r="C168" s="96">
        <v>3122208</v>
      </c>
      <c r="D168" s="96">
        <v>428460</v>
      </c>
      <c r="E168" s="97">
        <v>15.97946679913893</v>
      </c>
      <c r="F168" s="96">
        <v>9759.76000000001</v>
      </c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1:15" s="146" customFormat="1" ht="12.75">
      <c r="A169" s="143" t="s">
        <v>1462</v>
      </c>
      <c r="B169" s="96">
        <v>2304153</v>
      </c>
      <c r="C169" s="96">
        <v>2528174</v>
      </c>
      <c r="D169" s="96">
        <v>428460</v>
      </c>
      <c r="E169" s="97">
        <v>18.595119334523357</v>
      </c>
      <c r="F169" s="96">
        <v>9759.76000000001</v>
      </c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1:15" s="146" customFormat="1" ht="12.75">
      <c r="A170" s="143" t="s">
        <v>1463</v>
      </c>
      <c r="B170" s="96">
        <v>2304153</v>
      </c>
      <c r="C170" s="96">
        <v>2528174</v>
      </c>
      <c r="D170" s="96">
        <v>428460</v>
      </c>
      <c r="E170" s="97">
        <v>18.595119334523357</v>
      </c>
      <c r="F170" s="96">
        <v>9759.76000000001</v>
      </c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1:15" s="80" customFormat="1" ht="12.75">
      <c r="A171" s="137" t="s">
        <v>1468</v>
      </c>
      <c r="B171" s="96">
        <v>377163</v>
      </c>
      <c r="C171" s="96">
        <v>594034</v>
      </c>
      <c r="D171" s="96">
        <v>0</v>
      </c>
      <c r="E171" s="97">
        <v>0</v>
      </c>
      <c r="F171" s="96">
        <v>0</v>
      </c>
      <c r="G171" s="63"/>
      <c r="H171" s="63"/>
      <c r="I171" s="63"/>
      <c r="J171" s="63"/>
      <c r="K171" s="63"/>
      <c r="L171" s="63"/>
      <c r="M171" s="63"/>
      <c r="N171" s="63"/>
      <c r="O171" s="63"/>
    </row>
    <row r="172" spans="1:15" s="80" customFormat="1" ht="12.75">
      <c r="A172" s="137" t="s">
        <v>1469</v>
      </c>
      <c r="B172" s="96">
        <v>377163</v>
      </c>
      <c r="C172" s="96">
        <v>594034</v>
      </c>
      <c r="D172" s="96">
        <v>0</v>
      </c>
      <c r="E172" s="97">
        <v>0</v>
      </c>
      <c r="F172" s="96">
        <v>0</v>
      </c>
      <c r="G172" s="63"/>
      <c r="H172" s="63"/>
      <c r="I172" s="63"/>
      <c r="J172" s="63"/>
      <c r="K172" s="63"/>
      <c r="L172" s="63"/>
      <c r="M172" s="63"/>
      <c r="N172" s="63"/>
      <c r="O172" s="63"/>
    </row>
    <row r="173" spans="1:21" s="149" customFormat="1" ht="12.75">
      <c r="A173" s="147" t="s">
        <v>1508</v>
      </c>
      <c r="B173" s="96">
        <v>-166179</v>
      </c>
      <c r="C173" s="96">
        <v>0</v>
      </c>
      <c r="D173" s="96">
        <v>80919</v>
      </c>
      <c r="E173" s="148" t="s">
        <v>1386</v>
      </c>
      <c r="F173" s="140">
        <v>80919</v>
      </c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4"/>
    </row>
    <row r="174" spans="1:21" s="149" customFormat="1" ht="25.5">
      <c r="A174" s="150" t="s">
        <v>1509</v>
      </c>
      <c r="B174" s="96">
        <v>166179</v>
      </c>
      <c r="C174" s="96">
        <v>0</v>
      </c>
      <c r="D174" s="96">
        <v>0</v>
      </c>
      <c r="E174" s="148" t="s">
        <v>1386</v>
      </c>
      <c r="F174" s="140">
        <v>0</v>
      </c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4"/>
    </row>
    <row r="175" spans="1:21" s="149" customFormat="1" ht="12.75">
      <c r="A175" s="104" t="s">
        <v>1487</v>
      </c>
      <c r="B175" s="96"/>
      <c r="C175" s="96"/>
      <c r="D175" s="96"/>
      <c r="E175" s="96"/>
      <c r="F175" s="99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4"/>
    </row>
    <row r="176" spans="1:21" s="149" customFormat="1" ht="12.75">
      <c r="A176" s="143" t="s">
        <v>1457</v>
      </c>
      <c r="B176" s="96">
        <v>3460000</v>
      </c>
      <c r="C176" s="96">
        <v>0</v>
      </c>
      <c r="D176" s="96">
        <v>0</v>
      </c>
      <c r="E176" s="151">
        <v>0</v>
      </c>
      <c r="F176" s="140">
        <v>0</v>
      </c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4"/>
    </row>
    <row r="177" spans="1:21" s="149" customFormat="1" ht="12.75">
      <c r="A177" s="143" t="s">
        <v>1458</v>
      </c>
      <c r="B177" s="96">
        <v>3460000</v>
      </c>
      <c r="C177" s="96">
        <v>0</v>
      </c>
      <c r="D177" s="96">
        <v>0</v>
      </c>
      <c r="E177" s="151">
        <v>0</v>
      </c>
      <c r="F177" s="140">
        <v>0</v>
      </c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4"/>
    </row>
    <row r="178" spans="1:21" s="152" customFormat="1" ht="12.75">
      <c r="A178" s="143" t="s">
        <v>1461</v>
      </c>
      <c r="B178" s="96">
        <v>3460000</v>
      </c>
      <c r="C178" s="96">
        <v>0</v>
      </c>
      <c r="D178" s="96">
        <v>0</v>
      </c>
      <c r="E178" s="151">
        <v>0</v>
      </c>
      <c r="F178" s="140">
        <v>0</v>
      </c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4"/>
    </row>
    <row r="179" spans="1:21" s="152" customFormat="1" ht="12.75">
      <c r="A179" s="143" t="s">
        <v>1510</v>
      </c>
      <c r="B179" s="96">
        <v>3460000</v>
      </c>
      <c r="C179" s="96">
        <v>0</v>
      </c>
      <c r="D179" s="96">
        <v>0</v>
      </c>
      <c r="E179" s="151">
        <v>0</v>
      </c>
      <c r="F179" s="140">
        <v>0</v>
      </c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4"/>
    </row>
    <row r="180" spans="1:21" s="133" customFormat="1" ht="12.75">
      <c r="A180" s="143" t="s">
        <v>1511</v>
      </c>
      <c r="B180" s="96">
        <v>3460000</v>
      </c>
      <c r="C180" s="96">
        <v>0</v>
      </c>
      <c r="D180" s="96">
        <v>0</v>
      </c>
      <c r="E180" s="151">
        <v>0</v>
      </c>
      <c r="F180" s="140">
        <v>0</v>
      </c>
      <c r="U180" s="134"/>
    </row>
    <row r="181" spans="1:21" s="133" customFormat="1" ht="12.75">
      <c r="A181" s="104" t="s">
        <v>1492</v>
      </c>
      <c r="B181" s="96"/>
      <c r="C181" s="96"/>
      <c r="D181" s="96"/>
      <c r="E181" s="96"/>
      <c r="F181" s="99"/>
      <c r="U181" s="134"/>
    </row>
    <row r="182" spans="1:21" s="133" customFormat="1" ht="12.75">
      <c r="A182" s="143" t="s">
        <v>1457</v>
      </c>
      <c r="B182" s="96">
        <v>240000</v>
      </c>
      <c r="C182" s="96">
        <v>0</v>
      </c>
      <c r="D182" s="96">
        <v>0</v>
      </c>
      <c r="E182" s="151">
        <v>0</v>
      </c>
      <c r="F182" s="96">
        <v>0</v>
      </c>
      <c r="U182" s="134"/>
    </row>
    <row r="183" spans="1:21" s="108" customFormat="1" ht="12.75">
      <c r="A183" s="143" t="s">
        <v>1458</v>
      </c>
      <c r="B183" s="96">
        <v>240000</v>
      </c>
      <c r="C183" s="96">
        <v>0</v>
      </c>
      <c r="D183" s="96">
        <v>0</v>
      </c>
      <c r="E183" s="151">
        <v>0</v>
      </c>
      <c r="F183" s="96">
        <v>0</v>
      </c>
      <c r="U183" s="129"/>
    </row>
    <row r="184" spans="1:21" s="153" customFormat="1" ht="12.75">
      <c r="A184" s="143" t="s">
        <v>1461</v>
      </c>
      <c r="B184" s="96">
        <v>240000</v>
      </c>
      <c r="C184" s="96">
        <v>0</v>
      </c>
      <c r="D184" s="96">
        <v>0</v>
      </c>
      <c r="E184" s="151">
        <v>0</v>
      </c>
      <c r="F184" s="96">
        <v>0</v>
      </c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29"/>
    </row>
    <row r="185" spans="1:21" s="153" customFormat="1" ht="12.75">
      <c r="A185" s="143" t="s">
        <v>1510</v>
      </c>
      <c r="B185" s="96">
        <v>240000</v>
      </c>
      <c r="C185" s="96">
        <v>0</v>
      </c>
      <c r="D185" s="96">
        <v>0</v>
      </c>
      <c r="E185" s="151">
        <v>0</v>
      </c>
      <c r="F185" s="96">
        <v>0</v>
      </c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29"/>
    </row>
    <row r="186" spans="1:21" s="153" customFormat="1" ht="12.75">
      <c r="A186" s="143" t="s">
        <v>1511</v>
      </c>
      <c r="B186" s="96">
        <v>240000</v>
      </c>
      <c r="C186" s="96">
        <v>0</v>
      </c>
      <c r="D186" s="96">
        <v>0</v>
      </c>
      <c r="E186" s="151">
        <v>0</v>
      </c>
      <c r="F186" s="96">
        <v>0</v>
      </c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29"/>
    </row>
    <row r="187" spans="1:15" s="80" customFormat="1" ht="25.5">
      <c r="A187" s="104" t="s">
        <v>1506</v>
      </c>
      <c r="B187" s="96"/>
      <c r="C187" s="96"/>
      <c r="D187" s="96"/>
      <c r="E187" s="97"/>
      <c r="F187" s="96"/>
      <c r="G187" s="63"/>
      <c r="H187" s="63"/>
      <c r="I187" s="63"/>
      <c r="J187" s="63"/>
      <c r="K187" s="63"/>
      <c r="L187" s="63"/>
      <c r="M187" s="63"/>
      <c r="N187" s="63"/>
      <c r="O187" s="63"/>
    </row>
    <row r="188" spans="1:15" s="138" customFormat="1" ht="12.75">
      <c r="A188" s="137" t="s">
        <v>1457</v>
      </c>
      <c r="B188" s="96">
        <v>60000</v>
      </c>
      <c r="C188" s="96">
        <v>46000</v>
      </c>
      <c r="D188" s="96">
        <v>46000</v>
      </c>
      <c r="E188" s="97">
        <v>76.66666666666667</v>
      </c>
      <c r="F188" s="96">
        <v>0</v>
      </c>
      <c r="G188" s="63"/>
      <c r="H188" s="63"/>
      <c r="I188" s="63"/>
      <c r="J188" s="63"/>
      <c r="K188" s="63"/>
      <c r="L188" s="63"/>
      <c r="M188" s="63"/>
      <c r="N188" s="63"/>
      <c r="O188" s="63"/>
    </row>
    <row r="189" spans="1:15" s="138" customFormat="1" ht="12.75">
      <c r="A189" s="137" t="s">
        <v>1458</v>
      </c>
      <c r="B189" s="96">
        <v>60000</v>
      </c>
      <c r="C189" s="96">
        <v>46000</v>
      </c>
      <c r="D189" s="140">
        <v>46000</v>
      </c>
      <c r="E189" s="97">
        <v>76.66666666666667</v>
      </c>
      <c r="F189" s="96">
        <v>0</v>
      </c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1:15" s="138" customFormat="1" ht="12.75">
      <c r="A190" s="137" t="s">
        <v>1461</v>
      </c>
      <c r="B190" s="96">
        <v>60000</v>
      </c>
      <c r="C190" s="96">
        <v>46000</v>
      </c>
      <c r="D190" s="96">
        <v>6050</v>
      </c>
      <c r="E190" s="97">
        <v>10.083333333333332</v>
      </c>
      <c r="F190" s="96">
        <v>0</v>
      </c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1:15" s="80" customFormat="1" ht="12.75">
      <c r="A191" s="137" t="s">
        <v>1468</v>
      </c>
      <c r="B191" s="96">
        <v>60000</v>
      </c>
      <c r="C191" s="96">
        <v>46000</v>
      </c>
      <c r="D191" s="96">
        <v>6050</v>
      </c>
      <c r="E191" s="97">
        <v>10.083333333333332</v>
      </c>
      <c r="F191" s="96">
        <v>0</v>
      </c>
      <c r="G191" s="63"/>
      <c r="H191" s="63"/>
      <c r="I191" s="63"/>
      <c r="J191" s="63"/>
      <c r="K191" s="63"/>
      <c r="L191" s="63"/>
      <c r="M191" s="63"/>
      <c r="N191" s="63"/>
      <c r="O191" s="63"/>
    </row>
    <row r="192" spans="1:15" s="80" customFormat="1" ht="12.75">
      <c r="A192" s="137" t="s">
        <v>1470</v>
      </c>
      <c r="B192" s="96">
        <v>60000</v>
      </c>
      <c r="C192" s="96">
        <v>46000</v>
      </c>
      <c r="D192" s="96">
        <v>6050</v>
      </c>
      <c r="E192" s="97">
        <v>10.083333333333332</v>
      </c>
      <c r="F192" s="96">
        <v>0</v>
      </c>
      <c r="G192" s="63"/>
      <c r="H192" s="63"/>
      <c r="I192" s="63"/>
      <c r="J192" s="63"/>
      <c r="K192" s="63"/>
      <c r="L192" s="63"/>
      <c r="M192" s="63"/>
      <c r="N192" s="63"/>
      <c r="O192" s="63"/>
    </row>
    <row r="193" spans="1:15" s="136" customFormat="1" ht="12.75">
      <c r="A193" s="142" t="s">
        <v>1512</v>
      </c>
      <c r="B193" s="99"/>
      <c r="C193" s="99"/>
      <c r="D193" s="99"/>
      <c r="E193" s="101"/>
      <c r="F193" s="96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1:15" s="136" customFormat="1" ht="12.75">
      <c r="A194" s="95" t="s">
        <v>1502</v>
      </c>
      <c r="B194" s="96"/>
      <c r="C194" s="96"/>
      <c r="D194" s="96"/>
      <c r="E194" s="97"/>
      <c r="F194" s="96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1:15" s="145" customFormat="1" ht="12.75">
      <c r="A195" s="143" t="s">
        <v>1457</v>
      </c>
      <c r="B195" s="96">
        <v>23385783</v>
      </c>
      <c r="C195" s="96">
        <v>21857755</v>
      </c>
      <c r="D195" s="96">
        <v>9412648.4</v>
      </c>
      <c r="E195" s="97">
        <v>40.24944728170958</v>
      </c>
      <c r="F195" s="96">
        <v>989984.4</v>
      </c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1:15" s="145" customFormat="1" ht="12.75">
      <c r="A196" s="143" t="s">
        <v>1458</v>
      </c>
      <c r="B196" s="96">
        <v>4676727</v>
      </c>
      <c r="C196" s="96">
        <v>3857372</v>
      </c>
      <c r="D196" s="96">
        <v>3857372.4</v>
      </c>
      <c r="E196" s="97">
        <v>82.48017042688187</v>
      </c>
      <c r="F196" s="96">
        <v>171602.4</v>
      </c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1:15" s="145" customFormat="1" ht="12.75">
      <c r="A197" s="154" t="s">
        <v>1513</v>
      </c>
      <c r="B197" s="96">
        <v>0</v>
      </c>
      <c r="C197" s="96">
        <v>0</v>
      </c>
      <c r="D197" s="96">
        <v>8</v>
      </c>
      <c r="E197" s="97">
        <v>0</v>
      </c>
      <c r="F197" s="96">
        <v>8</v>
      </c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1:15" s="145" customFormat="1" ht="12.75">
      <c r="A198" s="143" t="s">
        <v>1460</v>
      </c>
      <c r="B198" s="96">
        <v>18709056</v>
      </c>
      <c r="C198" s="96">
        <v>18000383</v>
      </c>
      <c r="D198" s="96">
        <v>5555268</v>
      </c>
      <c r="E198" s="97">
        <v>29.692935870201044</v>
      </c>
      <c r="F198" s="96">
        <v>818374</v>
      </c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1:15" s="145" customFormat="1" ht="12.75">
      <c r="A199" s="143" t="s">
        <v>1461</v>
      </c>
      <c r="B199" s="96">
        <v>23626550</v>
      </c>
      <c r="C199" s="96">
        <v>22072627</v>
      </c>
      <c r="D199" s="96">
        <v>7900960.05</v>
      </c>
      <c r="E199" s="97">
        <v>33.4410231286413</v>
      </c>
      <c r="F199" s="96">
        <v>927647.96</v>
      </c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1:15" s="146" customFormat="1" ht="12.75">
      <c r="A200" s="143" t="s">
        <v>1462</v>
      </c>
      <c r="B200" s="96">
        <v>14411231</v>
      </c>
      <c r="C200" s="96">
        <v>14244113</v>
      </c>
      <c r="D200" s="96">
        <v>3337394.05</v>
      </c>
      <c r="E200" s="97">
        <v>23.15828571480118</v>
      </c>
      <c r="F200" s="96">
        <v>285225.26</v>
      </c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1:15" s="146" customFormat="1" ht="12.75">
      <c r="A201" s="143" t="s">
        <v>1463</v>
      </c>
      <c r="B201" s="96">
        <v>7046610</v>
      </c>
      <c r="C201" s="96">
        <v>6929492</v>
      </c>
      <c r="D201" s="96">
        <v>2097920.35</v>
      </c>
      <c r="E201" s="97">
        <v>29.772051383573096</v>
      </c>
      <c r="F201" s="96">
        <v>214053.35</v>
      </c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1:15" s="136" customFormat="1" ht="12.75">
      <c r="A202" s="137" t="s">
        <v>1464</v>
      </c>
      <c r="B202" s="96">
        <v>7364621</v>
      </c>
      <c r="C202" s="96">
        <v>7314621</v>
      </c>
      <c r="D202" s="96">
        <v>1239473.7</v>
      </c>
      <c r="E202" s="97">
        <v>16.830108433278507</v>
      </c>
      <c r="F202" s="96">
        <v>71171.90999999987</v>
      </c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1:15" s="136" customFormat="1" ht="12.75">
      <c r="A203" s="137" t="s">
        <v>1465</v>
      </c>
      <c r="B203" s="96">
        <v>1255000</v>
      </c>
      <c r="C203" s="96">
        <v>1105000</v>
      </c>
      <c r="D203" s="96">
        <v>146162</v>
      </c>
      <c r="E203" s="97">
        <v>11.646374501992032</v>
      </c>
      <c r="F203" s="96">
        <v>1425.91</v>
      </c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1:15" s="136" customFormat="1" ht="12.75">
      <c r="A204" s="137" t="s">
        <v>1514</v>
      </c>
      <c r="B204" s="96">
        <v>6109621</v>
      </c>
      <c r="C204" s="96">
        <v>6209621</v>
      </c>
      <c r="D204" s="96">
        <v>1093311.7</v>
      </c>
      <c r="E204" s="97">
        <v>17.894918522769252</v>
      </c>
      <c r="F204" s="96">
        <v>69745.7</v>
      </c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1:15" s="136" customFormat="1" ht="12.75">
      <c r="A205" s="137" t="s">
        <v>1468</v>
      </c>
      <c r="B205" s="96">
        <v>9215319</v>
      </c>
      <c r="C205" s="96">
        <v>7828514</v>
      </c>
      <c r="D205" s="96">
        <v>4563566</v>
      </c>
      <c r="E205" s="97">
        <v>49.5215195480482</v>
      </c>
      <c r="F205" s="96">
        <v>642423</v>
      </c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1:15" s="136" customFormat="1" ht="12.75">
      <c r="A206" s="137" t="s">
        <v>1469</v>
      </c>
      <c r="B206" s="96">
        <v>874901</v>
      </c>
      <c r="C206" s="96">
        <v>450386</v>
      </c>
      <c r="D206" s="96">
        <v>302907</v>
      </c>
      <c r="E206" s="97">
        <v>34.62186007331115</v>
      </c>
      <c r="F206" s="96">
        <v>-4402</v>
      </c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1:15" s="136" customFormat="1" ht="12.75">
      <c r="A207" s="137" t="s">
        <v>1470</v>
      </c>
      <c r="B207" s="96">
        <v>8340418</v>
      </c>
      <c r="C207" s="96">
        <v>7378128</v>
      </c>
      <c r="D207" s="96">
        <v>4260659</v>
      </c>
      <c r="E207" s="97">
        <v>51.08447802016638</v>
      </c>
      <c r="F207" s="96">
        <v>646825</v>
      </c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1:15" s="136" customFormat="1" ht="12.75">
      <c r="A208" s="143" t="s">
        <v>1471</v>
      </c>
      <c r="B208" s="96">
        <v>-240767</v>
      </c>
      <c r="C208" s="96">
        <v>-214872</v>
      </c>
      <c r="D208" s="96">
        <v>1511688.35</v>
      </c>
      <c r="E208" s="97" t="s">
        <v>1386</v>
      </c>
      <c r="F208" s="96">
        <v>62336.44000000041</v>
      </c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1:15" s="136" customFormat="1" ht="24.75" customHeight="1">
      <c r="A209" s="155" t="s">
        <v>1472</v>
      </c>
      <c r="B209" s="96">
        <v>240767</v>
      </c>
      <c r="C209" s="96">
        <v>214872</v>
      </c>
      <c r="D209" s="96">
        <v>0</v>
      </c>
      <c r="E209" s="97" t="s">
        <v>1386</v>
      </c>
      <c r="F209" s="96">
        <v>0</v>
      </c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15" s="136" customFormat="1" ht="12.75">
      <c r="A210" s="95" t="s">
        <v>1476</v>
      </c>
      <c r="B210" s="99"/>
      <c r="C210" s="99"/>
      <c r="D210" s="99"/>
      <c r="E210" s="101"/>
      <c r="F210" s="96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1:15" s="145" customFormat="1" ht="12.75">
      <c r="A211" s="143" t="s">
        <v>1457</v>
      </c>
      <c r="B211" s="96">
        <v>357938</v>
      </c>
      <c r="C211" s="96">
        <v>357938</v>
      </c>
      <c r="D211" s="96">
        <v>-2464</v>
      </c>
      <c r="E211" s="97">
        <v>-0.6883873743497477</v>
      </c>
      <c r="F211" s="96">
        <v>1295</v>
      </c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1:15" s="145" customFormat="1" ht="12.75">
      <c r="A212" s="143" t="s">
        <v>1460</v>
      </c>
      <c r="B212" s="96">
        <v>357938</v>
      </c>
      <c r="C212" s="96">
        <v>357938</v>
      </c>
      <c r="D212" s="96">
        <v>-2464</v>
      </c>
      <c r="E212" s="97">
        <v>-0.6883873743497477</v>
      </c>
      <c r="F212" s="96">
        <v>1295</v>
      </c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1:15" s="145" customFormat="1" ht="12.75">
      <c r="A213" s="143" t="s">
        <v>1461</v>
      </c>
      <c r="B213" s="96">
        <v>624262</v>
      </c>
      <c r="C213" s="96">
        <v>624262</v>
      </c>
      <c r="D213" s="96">
        <v>184851</v>
      </c>
      <c r="E213" s="97">
        <v>29.611124816182947</v>
      </c>
      <c r="F213" s="96">
        <v>0</v>
      </c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1:15" s="146" customFormat="1" ht="12.75">
      <c r="A214" s="143" t="s">
        <v>1462</v>
      </c>
      <c r="B214" s="96">
        <v>624262</v>
      </c>
      <c r="C214" s="96">
        <v>624262</v>
      </c>
      <c r="D214" s="96">
        <v>184851</v>
      </c>
      <c r="E214" s="97">
        <v>29.611124816182947</v>
      </c>
      <c r="F214" s="96">
        <v>0</v>
      </c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1:15" s="146" customFormat="1" ht="12.75">
      <c r="A215" s="143" t="s">
        <v>1463</v>
      </c>
      <c r="B215" s="96">
        <v>390855</v>
      </c>
      <c r="C215" s="140">
        <v>390855</v>
      </c>
      <c r="D215" s="96">
        <v>184851</v>
      </c>
      <c r="E215" s="97">
        <v>47.29400928733162</v>
      </c>
      <c r="F215" s="96">
        <v>0</v>
      </c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1:15" s="136" customFormat="1" ht="12.75">
      <c r="A216" s="143" t="s">
        <v>1464</v>
      </c>
      <c r="B216" s="96">
        <v>233407</v>
      </c>
      <c r="C216" s="96">
        <v>233407</v>
      </c>
      <c r="D216" s="96">
        <v>0</v>
      </c>
      <c r="E216" s="97">
        <v>0</v>
      </c>
      <c r="F216" s="96">
        <v>0</v>
      </c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1:15" s="136" customFormat="1" ht="12.75">
      <c r="A217" s="143" t="s">
        <v>1471</v>
      </c>
      <c r="B217" s="96">
        <v>-266324</v>
      </c>
      <c r="C217" s="96">
        <v>-266324</v>
      </c>
      <c r="D217" s="96">
        <v>-187315</v>
      </c>
      <c r="E217" s="151">
        <v>-30.299512190532695</v>
      </c>
      <c r="F217" s="96">
        <v>1295</v>
      </c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1:15" s="136" customFormat="1" ht="25.5">
      <c r="A218" s="155" t="s">
        <v>1472</v>
      </c>
      <c r="B218" s="96">
        <v>266324</v>
      </c>
      <c r="C218" s="96">
        <v>266324</v>
      </c>
      <c r="D218" s="96">
        <v>0</v>
      </c>
      <c r="E218" s="97">
        <v>0</v>
      </c>
      <c r="F218" s="96">
        <v>0</v>
      </c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1:21" s="156" customFormat="1" ht="12.75">
      <c r="A219" s="104" t="s">
        <v>1487</v>
      </c>
      <c r="B219" s="96"/>
      <c r="C219" s="96"/>
      <c r="D219" s="96"/>
      <c r="E219" s="96"/>
      <c r="F219" s="99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4"/>
    </row>
    <row r="220" spans="1:21" s="133" customFormat="1" ht="12.75">
      <c r="A220" s="143" t="s">
        <v>1457</v>
      </c>
      <c r="B220" s="96">
        <v>14322959</v>
      </c>
      <c r="C220" s="96">
        <v>0</v>
      </c>
      <c r="D220" s="96">
        <v>0</v>
      </c>
      <c r="E220" s="151">
        <v>0</v>
      </c>
      <c r="F220" s="96">
        <v>0</v>
      </c>
      <c r="U220" s="134"/>
    </row>
    <row r="221" spans="1:21" s="133" customFormat="1" ht="12.75">
      <c r="A221" s="143" t="s">
        <v>1458</v>
      </c>
      <c r="B221" s="96">
        <v>14322959</v>
      </c>
      <c r="C221" s="96">
        <v>0</v>
      </c>
      <c r="D221" s="96">
        <v>0</v>
      </c>
      <c r="E221" s="151">
        <v>0</v>
      </c>
      <c r="F221" s="96">
        <v>0</v>
      </c>
      <c r="U221" s="134"/>
    </row>
    <row r="222" spans="1:21" s="133" customFormat="1" ht="12.75">
      <c r="A222" s="143" t="s">
        <v>1461</v>
      </c>
      <c r="B222" s="140">
        <v>14322959</v>
      </c>
      <c r="C222" s="140">
        <v>0</v>
      </c>
      <c r="D222" s="140">
        <v>0</v>
      </c>
      <c r="E222" s="151">
        <v>0</v>
      </c>
      <c r="F222" s="96">
        <v>0</v>
      </c>
      <c r="U222" s="134"/>
    </row>
    <row r="223" spans="1:21" s="149" customFormat="1" ht="12.75">
      <c r="A223" s="143" t="s">
        <v>1510</v>
      </c>
      <c r="B223" s="96">
        <v>7180462</v>
      </c>
      <c r="C223" s="96">
        <v>0</v>
      </c>
      <c r="D223" s="96">
        <v>0</v>
      </c>
      <c r="E223" s="151">
        <v>0</v>
      </c>
      <c r="F223" s="96">
        <v>0</v>
      </c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4"/>
    </row>
    <row r="224" spans="1:21" s="149" customFormat="1" ht="12.75">
      <c r="A224" s="157" t="s">
        <v>1515</v>
      </c>
      <c r="B224" s="96">
        <v>308004</v>
      </c>
      <c r="C224" s="96">
        <v>0</v>
      </c>
      <c r="D224" s="96">
        <v>0</v>
      </c>
      <c r="E224" s="151">
        <v>0</v>
      </c>
      <c r="F224" s="96">
        <v>0</v>
      </c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4"/>
    </row>
    <row r="225" spans="1:21" s="149" customFormat="1" ht="12.75">
      <c r="A225" s="143" t="s">
        <v>1511</v>
      </c>
      <c r="B225" s="96">
        <v>6872458</v>
      </c>
      <c r="C225" s="96">
        <v>0</v>
      </c>
      <c r="D225" s="96">
        <v>0</v>
      </c>
      <c r="E225" s="151">
        <v>0</v>
      </c>
      <c r="F225" s="96">
        <v>0</v>
      </c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4"/>
    </row>
    <row r="226" spans="1:21" s="149" customFormat="1" ht="12.75">
      <c r="A226" s="158" t="s">
        <v>1516</v>
      </c>
      <c r="B226" s="96">
        <v>7142497</v>
      </c>
      <c r="C226" s="96">
        <v>0</v>
      </c>
      <c r="D226" s="96">
        <v>0</v>
      </c>
      <c r="E226" s="151">
        <v>0</v>
      </c>
      <c r="F226" s="96">
        <v>0</v>
      </c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4"/>
    </row>
    <row r="227" spans="1:21" s="149" customFormat="1" ht="12.75">
      <c r="A227" s="154" t="s">
        <v>1517</v>
      </c>
      <c r="B227" s="96">
        <v>114315</v>
      </c>
      <c r="C227" s="96">
        <v>0</v>
      </c>
      <c r="D227" s="96">
        <v>0</v>
      </c>
      <c r="E227" s="151">
        <v>0</v>
      </c>
      <c r="F227" s="96">
        <v>0</v>
      </c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4"/>
    </row>
    <row r="228" spans="1:21" s="149" customFormat="1" ht="12.75">
      <c r="A228" s="159" t="s">
        <v>1518</v>
      </c>
      <c r="B228" s="96">
        <v>7028182</v>
      </c>
      <c r="C228" s="96">
        <v>0</v>
      </c>
      <c r="D228" s="96">
        <v>0</v>
      </c>
      <c r="E228" s="151">
        <v>0</v>
      </c>
      <c r="F228" s="96">
        <v>0</v>
      </c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4"/>
    </row>
    <row r="229" spans="1:21" s="149" customFormat="1" ht="12.75">
      <c r="A229" s="104" t="s">
        <v>1492</v>
      </c>
      <c r="B229" s="96"/>
      <c r="C229" s="96"/>
      <c r="D229" s="96"/>
      <c r="E229" s="96"/>
      <c r="F229" s="99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4"/>
    </row>
    <row r="230" spans="1:21" s="149" customFormat="1" ht="12.75">
      <c r="A230" s="143" t="s">
        <v>1457</v>
      </c>
      <c r="B230" s="96">
        <v>116700</v>
      </c>
      <c r="C230" s="140">
        <v>0</v>
      </c>
      <c r="D230" s="140">
        <v>0</v>
      </c>
      <c r="E230" s="160">
        <v>0</v>
      </c>
      <c r="F230" s="140">
        <v>0</v>
      </c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4"/>
    </row>
    <row r="231" spans="1:21" s="133" customFormat="1" ht="12.75">
      <c r="A231" s="143" t="s">
        <v>1458</v>
      </c>
      <c r="B231" s="96">
        <v>116700</v>
      </c>
      <c r="C231" s="140">
        <v>0</v>
      </c>
      <c r="D231" s="140">
        <v>0</v>
      </c>
      <c r="E231" s="160">
        <v>0</v>
      </c>
      <c r="F231" s="140">
        <v>0</v>
      </c>
      <c r="U231" s="134"/>
    </row>
    <row r="232" spans="1:21" s="133" customFormat="1" ht="12.75">
      <c r="A232" s="143" t="s">
        <v>1461</v>
      </c>
      <c r="B232" s="96">
        <v>116700</v>
      </c>
      <c r="C232" s="140">
        <v>0</v>
      </c>
      <c r="D232" s="140">
        <v>0</v>
      </c>
      <c r="E232" s="160">
        <v>0</v>
      </c>
      <c r="F232" s="140">
        <v>0</v>
      </c>
      <c r="U232" s="134"/>
    </row>
    <row r="233" spans="1:21" s="133" customFormat="1" ht="12.75">
      <c r="A233" s="143" t="s">
        <v>1510</v>
      </c>
      <c r="B233" s="96">
        <v>87563</v>
      </c>
      <c r="C233" s="140">
        <v>0</v>
      </c>
      <c r="D233" s="140">
        <v>0</v>
      </c>
      <c r="E233" s="160">
        <v>0</v>
      </c>
      <c r="F233" s="140">
        <v>0</v>
      </c>
      <c r="U233" s="134"/>
    </row>
    <row r="234" spans="1:21" s="133" customFormat="1" ht="12.75">
      <c r="A234" s="161" t="s">
        <v>1515</v>
      </c>
      <c r="B234" s="96">
        <v>87563</v>
      </c>
      <c r="C234" s="140">
        <v>0</v>
      </c>
      <c r="D234" s="140">
        <v>0</v>
      </c>
      <c r="E234" s="160">
        <v>0</v>
      </c>
      <c r="F234" s="140">
        <v>0</v>
      </c>
      <c r="U234" s="134"/>
    </row>
    <row r="235" spans="1:21" s="133" customFormat="1" ht="12.75">
      <c r="A235" s="154" t="s">
        <v>1516</v>
      </c>
      <c r="B235" s="140">
        <v>29137</v>
      </c>
      <c r="C235" s="140">
        <v>0</v>
      </c>
      <c r="D235" s="140">
        <v>0</v>
      </c>
      <c r="E235" s="160">
        <v>0</v>
      </c>
      <c r="F235" s="140">
        <v>0</v>
      </c>
      <c r="U235" s="134"/>
    </row>
    <row r="236" spans="1:21" s="153" customFormat="1" ht="12.75">
      <c r="A236" s="162" t="s">
        <v>1517</v>
      </c>
      <c r="B236" s="96">
        <v>29137</v>
      </c>
      <c r="C236" s="140">
        <v>0</v>
      </c>
      <c r="D236" s="140">
        <v>0</v>
      </c>
      <c r="E236" s="160">
        <v>0</v>
      </c>
      <c r="F236" s="140">
        <v>0</v>
      </c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29"/>
    </row>
    <row r="237" spans="1:21" s="163" customFormat="1" ht="25.5">
      <c r="A237" s="104" t="s">
        <v>1494</v>
      </c>
      <c r="B237" s="96"/>
      <c r="C237" s="96"/>
      <c r="D237" s="96"/>
      <c r="E237" s="96"/>
      <c r="F237" s="96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29"/>
    </row>
    <row r="238" spans="1:21" s="133" customFormat="1" ht="12.75">
      <c r="A238" s="143" t="s">
        <v>1457</v>
      </c>
      <c r="B238" s="140">
        <v>77800</v>
      </c>
      <c r="C238" s="140">
        <v>0</v>
      </c>
      <c r="D238" s="140">
        <v>0</v>
      </c>
      <c r="E238" s="160">
        <v>0</v>
      </c>
      <c r="F238" s="140">
        <v>0</v>
      </c>
      <c r="U238" s="134"/>
    </row>
    <row r="239" spans="1:21" s="149" customFormat="1" ht="12.75">
      <c r="A239" s="143" t="s">
        <v>1458</v>
      </c>
      <c r="B239" s="96">
        <v>77800</v>
      </c>
      <c r="C239" s="96">
        <v>0</v>
      </c>
      <c r="D239" s="96">
        <v>0</v>
      </c>
      <c r="E239" s="151">
        <v>0</v>
      </c>
      <c r="F239" s="96">
        <v>0</v>
      </c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4"/>
    </row>
    <row r="240" spans="1:21" s="149" customFormat="1" ht="12.75">
      <c r="A240" s="143" t="s">
        <v>1461</v>
      </c>
      <c r="B240" s="96">
        <v>77800</v>
      </c>
      <c r="C240" s="96">
        <v>0</v>
      </c>
      <c r="D240" s="96">
        <v>0</v>
      </c>
      <c r="E240" s="151">
        <v>0</v>
      </c>
      <c r="F240" s="96">
        <v>0</v>
      </c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4"/>
    </row>
    <row r="241" spans="1:21" s="149" customFormat="1" ht="12.75">
      <c r="A241" s="143" t="s">
        <v>1510</v>
      </c>
      <c r="B241" s="96">
        <v>58375</v>
      </c>
      <c r="C241" s="96">
        <v>0</v>
      </c>
      <c r="D241" s="96">
        <v>0</v>
      </c>
      <c r="E241" s="151">
        <v>0</v>
      </c>
      <c r="F241" s="96">
        <v>0</v>
      </c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4"/>
    </row>
    <row r="242" spans="1:21" s="149" customFormat="1" ht="12.75">
      <c r="A242" s="157" t="s">
        <v>1515</v>
      </c>
      <c r="B242" s="96">
        <v>58375</v>
      </c>
      <c r="C242" s="96">
        <v>0</v>
      </c>
      <c r="D242" s="96">
        <v>0</v>
      </c>
      <c r="E242" s="151">
        <v>0</v>
      </c>
      <c r="F242" s="96">
        <v>0</v>
      </c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4"/>
    </row>
    <row r="243" spans="1:21" s="152" customFormat="1" ht="12.75">
      <c r="A243" s="158" t="s">
        <v>1516</v>
      </c>
      <c r="B243" s="96">
        <v>19425</v>
      </c>
      <c r="C243" s="96">
        <v>0</v>
      </c>
      <c r="D243" s="96">
        <v>0</v>
      </c>
      <c r="E243" s="151">
        <v>0</v>
      </c>
      <c r="F243" s="96">
        <v>0</v>
      </c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4"/>
    </row>
    <row r="244" spans="1:21" s="152" customFormat="1" ht="12.75">
      <c r="A244" s="154" t="s">
        <v>1517</v>
      </c>
      <c r="B244" s="96">
        <v>19425</v>
      </c>
      <c r="C244" s="96">
        <v>0</v>
      </c>
      <c r="D244" s="96">
        <v>0</v>
      </c>
      <c r="E244" s="151">
        <v>0</v>
      </c>
      <c r="F244" s="96">
        <v>0</v>
      </c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4"/>
    </row>
    <row r="245" spans="1:15" s="80" customFormat="1" ht="25.5">
      <c r="A245" s="104" t="s">
        <v>1506</v>
      </c>
      <c r="B245" s="96"/>
      <c r="C245" s="96"/>
      <c r="D245" s="96"/>
      <c r="E245" s="97"/>
      <c r="F245" s="96">
        <v>0</v>
      </c>
      <c r="G245" s="63"/>
      <c r="H245" s="63"/>
      <c r="I245" s="63"/>
      <c r="J245" s="63"/>
      <c r="K245" s="63"/>
      <c r="L245" s="63"/>
      <c r="M245" s="63"/>
      <c r="N245" s="63"/>
      <c r="O245" s="63"/>
    </row>
    <row r="246" spans="1:15" s="138" customFormat="1" ht="12.75">
      <c r="A246" s="137" t="s">
        <v>1457</v>
      </c>
      <c r="B246" s="96">
        <v>706000</v>
      </c>
      <c r="C246" s="96">
        <v>706000</v>
      </c>
      <c r="D246" s="96">
        <v>706000</v>
      </c>
      <c r="E246" s="97">
        <v>100</v>
      </c>
      <c r="F246" s="96">
        <v>0</v>
      </c>
      <c r="G246" s="63"/>
      <c r="H246" s="63"/>
      <c r="I246" s="63"/>
      <c r="J246" s="63"/>
      <c r="K246" s="63"/>
      <c r="L246" s="63"/>
      <c r="M246" s="63"/>
      <c r="N246" s="63"/>
      <c r="O246" s="63"/>
    </row>
    <row r="247" spans="1:15" s="138" customFormat="1" ht="12.75">
      <c r="A247" s="137" t="s">
        <v>1458</v>
      </c>
      <c r="B247" s="96">
        <v>706000</v>
      </c>
      <c r="C247" s="96">
        <v>706000</v>
      </c>
      <c r="D247" s="96">
        <v>706000</v>
      </c>
      <c r="E247" s="97">
        <v>100</v>
      </c>
      <c r="F247" s="96">
        <v>0</v>
      </c>
      <c r="G247" s="63"/>
      <c r="H247" s="63"/>
      <c r="I247" s="63"/>
      <c r="J247" s="63"/>
      <c r="K247" s="63"/>
      <c r="L247" s="63"/>
      <c r="M247" s="63"/>
      <c r="N247" s="63"/>
      <c r="O247" s="63"/>
    </row>
    <row r="248" spans="1:15" s="138" customFormat="1" ht="12.75">
      <c r="A248" s="137" t="s">
        <v>1461</v>
      </c>
      <c r="B248" s="96">
        <v>706000</v>
      </c>
      <c r="C248" s="96">
        <v>706000</v>
      </c>
      <c r="D248" s="96">
        <v>246000</v>
      </c>
      <c r="E248" s="97">
        <v>34.844192634560905</v>
      </c>
      <c r="F248" s="96">
        <v>0</v>
      </c>
      <c r="G248" s="63"/>
      <c r="H248" s="63"/>
      <c r="I248" s="63"/>
      <c r="J248" s="63"/>
      <c r="K248" s="63"/>
      <c r="L248" s="63"/>
      <c r="M248" s="63"/>
      <c r="N248" s="63"/>
      <c r="O248" s="63"/>
    </row>
    <row r="249" spans="1:15" s="80" customFormat="1" ht="12.75">
      <c r="A249" s="137" t="s">
        <v>1468</v>
      </c>
      <c r="B249" s="96">
        <v>706000</v>
      </c>
      <c r="C249" s="96">
        <v>706000</v>
      </c>
      <c r="D249" s="96">
        <v>246000</v>
      </c>
      <c r="E249" s="97">
        <v>34.844192634560905</v>
      </c>
      <c r="F249" s="96">
        <v>0</v>
      </c>
      <c r="G249" s="63"/>
      <c r="H249" s="63"/>
      <c r="I249" s="63"/>
      <c r="J249" s="63"/>
      <c r="K249" s="63"/>
      <c r="L249" s="63"/>
      <c r="M249" s="63"/>
      <c r="N249" s="63"/>
      <c r="O249" s="63"/>
    </row>
    <row r="250" spans="1:15" s="80" customFormat="1" ht="12.75">
      <c r="A250" s="137" t="s">
        <v>1470</v>
      </c>
      <c r="B250" s="96">
        <v>706000</v>
      </c>
      <c r="C250" s="96">
        <v>706000</v>
      </c>
      <c r="D250" s="96">
        <v>246000</v>
      </c>
      <c r="E250" s="97">
        <v>34.844192634560905</v>
      </c>
      <c r="F250" s="96">
        <v>0</v>
      </c>
      <c r="G250" s="63"/>
      <c r="H250" s="63"/>
      <c r="I250" s="63"/>
      <c r="J250" s="63"/>
      <c r="K250" s="63"/>
      <c r="L250" s="63"/>
      <c r="M250" s="63"/>
      <c r="N250" s="63"/>
      <c r="O250" s="63"/>
    </row>
    <row r="251" spans="1:15" s="136" customFormat="1" ht="12.75">
      <c r="A251" s="142" t="s">
        <v>1519</v>
      </c>
      <c r="B251" s="99"/>
      <c r="C251" s="99"/>
      <c r="D251" s="99"/>
      <c r="E251" s="101"/>
      <c r="F251" s="96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1:15" s="136" customFormat="1" ht="12.75">
      <c r="A252" s="95" t="s">
        <v>1502</v>
      </c>
      <c r="B252" s="96"/>
      <c r="C252" s="96"/>
      <c r="D252" s="96"/>
      <c r="E252" s="97"/>
      <c r="F252" s="96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1:15" s="145" customFormat="1" ht="12.75">
      <c r="A253" s="143" t="s">
        <v>1457</v>
      </c>
      <c r="B253" s="96">
        <v>5781552</v>
      </c>
      <c r="C253" s="96">
        <v>3833509</v>
      </c>
      <c r="D253" s="96">
        <v>1846016.43</v>
      </c>
      <c r="E253" s="97">
        <v>31.929427081171287</v>
      </c>
      <c r="F253" s="96">
        <v>88569.42999999993</v>
      </c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1:15" s="145" customFormat="1" ht="12.75">
      <c r="A254" s="143" t="s">
        <v>1458</v>
      </c>
      <c r="B254" s="96">
        <v>744790</v>
      </c>
      <c r="C254" s="96">
        <v>342486</v>
      </c>
      <c r="D254" s="96">
        <v>342486</v>
      </c>
      <c r="E254" s="97">
        <v>45.98423716752373</v>
      </c>
      <c r="F254" s="96">
        <v>81876</v>
      </c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1:15" s="145" customFormat="1" ht="12.75">
      <c r="A255" s="143" t="s">
        <v>1460</v>
      </c>
      <c r="B255" s="96">
        <v>5036762</v>
      </c>
      <c r="C255" s="96">
        <v>3491023</v>
      </c>
      <c r="D255" s="96">
        <v>1503530.43</v>
      </c>
      <c r="E255" s="97">
        <v>29.851131143381398</v>
      </c>
      <c r="F255" s="96">
        <v>6693.929999999935</v>
      </c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1:15" s="145" customFormat="1" ht="12.75">
      <c r="A256" s="143" t="s">
        <v>1461</v>
      </c>
      <c r="B256" s="96">
        <v>5781552</v>
      </c>
      <c r="C256" s="96">
        <v>3833509</v>
      </c>
      <c r="D256" s="96">
        <v>1655663</v>
      </c>
      <c r="E256" s="97">
        <v>28.636999200214753</v>
      </c>
      <c r="F256" s="96">
        <v>117011</v>
      </c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1:15" s="146" customFormat="1" ht="12.75">
      <c r="A257" s="143" t="s">
        <v>1462</v>
      </c>
      <c r="B257" s="96">
        <v>3411615</v>
      </c>
      <c r="C257" s="96">
        <v>2609200</v>
      </c>
      <c r="D257" s="96">
        <v>1109727</v>
      </c>
      <c r="E257" s="97">
        <v>32.52790833666753</v>
      </c>
      <c r="F257" s="96">
        <v>6680</v>
      </c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1:15" s="146" customFormat="1" ht="12.75">
      <c r="A258" s="143" t="s">
        <v>1463</v>
      </c>
      <c r="B258" s="96">
        <v>3411615</v>
      </c>
      <c r="C258" s="96">
        <v>2609200</v>
      </c>
      <c r="D258" s="96">
        <v>1109727</v>
      </c>
      <c r="E258" s="97">
        <v>32.52790833666753</v>
      </c>
      <c r="F258" s="96">
        <v>6680</v>
      </c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1:15" s="136" customFormat="1" ht="12.75">
      <c r="A259" s="137" t="s">
        <v>1468</v>
      </c>
      <c r="B259" s="96">
        <v>2369937</v>
      </c>
      <c r="C259" s="96">
        <v>1224309</v>
      </c>
      <c r="D259" s="96">
        <v>545936</v>
      </c>
      <c r="E259" s="97">
        <v>23.035886607956247</v>
      </c>
      <c r="F259" s="96">
        <v>110331</v>
      </c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1:15" s="136" customFormat="1" ht="12.75">
      <c r="A260" s="137" t="s">
        <v>1469</v>
      </c>
      <c r="B260" s="96">
        <v>1792714</v>
      </c>
      <c r="C260" s="96">
        <v>697369</v>
      </c>
      <c r="D260" s="96">
        <v>26617</v>
      </c>
      <c r="E260" s="97">
        <v>1.4847320877730636</v>
      </c>
      <c r="F260" s="96">
        <v>2308</v>
      </c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1:15" s="136" customFormat="1" ht="12.75">
      <c r="A261" s="137" t="s">
        <v>1470</v>
      </c>
      <c r="B261" s="96">
        <v>577223</v>
      </c>
      <c r="C261" s="96">
        <v>526940</v>
      </c>
      <c r="D261" s="96">
        <v>519319</v>
      </c>
      <c r="E261" s="97">
        <v>89.96852169785335</v>
      </c>
      <c r="F261" s="96">
        <v>108023</v>
      </c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1:21" s="149" customFormat="1" ht="12.75">
      <c r="A262" s="104" t="s">
        <v>1473</v>
      </c>
      <c r="B262" s="96"/>
      <c r="C262" s="96"/>
      <c r="D262" s="96"/>
      <c r="E262" s="96"/>
      <c r="F262" s="99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4"/>
    </row>
    <row r="263" spans="1:21" s="149" customFormat="1" ht="12.75">
      <c r="A263" s="143" t="s">
        <v>1457</v>
      </c>
      <c r="B263" s="96">
        <v>4296774</v>
      </c>
      <c r="C263" s="96">
        <v>0</v>
      </c>
      <c r="D263" s="96">
        <v>0</v>
      </c>
      <c r="E263" s="151">
        <v>0</v>
      </c>
      <c r="F263" s="140">
        <v>0</v>
      </c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4"/>
    </row>
    <row r="264" spans="1:21" s="149" customFormat="1" ht="12.75">
      <c r="A264" s="143" t="s">
        <v>1520</v>
      </c>
      <c r="B264" s="96">
        <v>4296774</v>
      </c>
      <c r="C264" s="96">
        <v>0</v>
      </c>
      <c r="D264" s="96">
        <v>0</v>
      </c>
      <c r="E264" s="151">
        <v>0</v>
      </c>
      <c r="F264" s="140">
        <v>0</v>
      </c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4"/>
    </row>
    <row r="265" spans="1:21" s="133" customFormat="1" ht="12.75">
      <c r="A265" s="143" t="s">
        <v>1461</v>
      </c>
      <c r="B265" s="96">
        <v>4296774</v>
      </c>
      <c r="C265" s="96">
        <v>0</v>
      </c>
      <c r="D265" s="96">
        <v>0</v>
      </c>
      <c r="E265" s="151">
        <v>0</v>
      </c>
      <c r="F265" s="140">
        <v>0</v>
      </c>
      <c r="U265" s="134"/>
    </row>
    <row r="266" spans="1:21" s="133" customFormat="1" ht="12.75">
      <c r="A266" s="158" t="s">
        <v>1521</v>
      </c>
      <c r="B266" s="96">
        <v>1506012</v>
      </c>
      <c r="C266" s="96">
        <v>0</v>
      </c>
      <c r="D266" s="96">
        <v>0</v>
      </c>
      <c r="E266" s="151">
        <v>0</v>
      </c>
      <c r="F266" s="140">
        <v>0</v>
      </c>
      <c r="U266" s="134"/>
    </row>
    <row r="267" spans="1:21" s="133" customFormat="1" ht="12.75">
      <c r="A267" s="154" t="s">
        <v>1485</v>
      </c>
      <c r="B267" s="96">
        <v>1506012</v>
      </c>
      <c r="C267" s="96">
        <v>0</v>
      </c>
      <c r="D267" s="96">
        <v>0</v>
      </c>
      <c r="E267" s="151">
        <v>0</v>
      </c>
      <c r="F267" s="140">
        <v>0</v>
      </c>
      <c r="U267" s="134"/>
    </row>
    <row r="268" spans="1:21" s="133" customFormat="1" ht="12.75">
      <c r="A268" s="143" t="s">
        <v>1468</v>
      </c>
      <c r="B268" s="96">
        <v>2790762</v>
      </c>
      <c r="C268" s="96">
        <v>0</v>
      </c>
      <c r="D268" s="96">
        <v>0</v>
      </c>
      <c r="E268" s="151">
        <v>0</v>
      </c>
      <c r="F268" s="140">
        <v>0</v>
      </c>
      <c r="U268" s="134"/>
    </row>
    <row r="269" spans="1:20" s="129" customFormat="1" ht="12.75">
      <c r="A269" s="143" t="s">
        <v>1469</v>
      </c>
      <c r="B269" s="164">
        <v>2790762</v>
      </c>
      <c r="C269" s="164">
        <v>0</v>
      </c>
      <c r="D269" s="164">
        <v>0</v>
      </c>
      <c r="E269" s="151">
        <v>0</v>
      </c>
      <c r="F269" s="140">
        <v>0</v>
      </c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</row>
    <row r="270" spans="1:21" s="108" customFormat="1" ht="12.75">
      <c r="A270" s="104" t="s">
        <v>1498</v>
      </c>
      <c r="B270" s="96"/>
      <c r="C270" s="140"/>
      <c r="D270" s="140"/>
      <c r="E270" s="96"/>
      <c r="F270" s="96"/>
      <c r="U270" s="129"/>
    </row>
    <row r="271" spans="1:21" s="153" customFormat="1" ht="12.75">
      <c r="A271" s="143" t="s">
        <v>1522</v>
      </c>
      <c r="B271" s="96">
        <v>82618</v>
      </c>
      <c r="C271" s="96">
        <v>0</v>
      </c>
      <c r="D271" s="96">
        <v>0</v>
      </c>
      <c r="E271" s="151">
        <v>0</v>
      </c>
      <c r="F271" s="96">
        <v>0</v>
      </c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29"/>
    </row>
    <row r="272" spans="1:21" s="153" customFormat="1" ht="12.75">
      <c r="A272" s="162" t="s">
        <v>1523</v>
      </c>
      <c r="B272" s="96">
        <v>14000</v>
      </c>
      <c r="C272" s="96">
        <v>0</v>
      </c>
      <c r="D272" s="96">
        <v>0</v>
      </c>
      <c r="E272" s="151">
        <v>0</v>
      </c>
      <c r="F272" s="96">
        <v>0</v>
      </c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29"/>
    </row>
    <row r="273" spans="1:21" s="153" customFormat="1" ht="12.75">
      <c r="A273" s="162" t="s">
        <v>1524</v>
      </c>
      <c r="B273" s="96">
        <v>0</v>
      </c>
      <c r="C273" s="96">
        <v>0</v>
      </c>
      <c r="D273" s="96">
        <v>0</v>
      </c>
      <c r="E273" s="151">
        <v>0</v>
      </c>
      <c r="F273" s="96">
        <v>0</v>
      </c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29"/>
    </row>
    <row r="274" spans="1:21" s="153" customFormat="1" ht="12.75">
      <c r="A274" s="162" t="s">
        <v>1525</v>
      </c>
      <c r="B274" s="96">
        <v>68618</v>
      </c>
      <c r="C274" s="96">
        <v>0</v>
      </c>
      <c r="D274" s="96">
        <v>0</v>
      </c>
      <c r="E274" s="151">
        <v>0</v>
      </c>
      <c r="F274" s="96">
        <v>0</v>
      </c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29"/>
    </row>
    <row r="275" spans="1:21" s="153" customFormat="1" ht="12.75">
      <c r="A275" s="143" t="s">
        <v>1461</v>
      </c>
      <c r="B275" s="96">
        <v>82618</v>
      </c>
      <c r="C275" s="96">
        <v>0</v>
      </c>
      <c r="D275" s="96">
        <v>0</v>
      </c>
      <c r="E275" s="151">
        <v>0</v>
      </c>
      <c r="F275" s="96">
        <v>0</v>
      </c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29"/>
    </row>
    <row r="276" spans="1:21" s="153" customFormat="1" ht="12.75">
      <c r="A276" s="158" t="s">
        <v>1488</v>
      </c>
      <c r="B276" s="96">
        <v>82618</v>
      </c>
      <c r="C276" s="96">
        <v>0</v>
      </c>
      <c r="D276" s="96">
        <v>0</v>
      </c>
      <c r="E276" s="151">
        <v>0</v>
      </c>
      <c r="F276" s="96">
        <v>0</v>
      </c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29"/>
    </row>
    <row r="277" spans="1:21" s="47" customFormat="1" ht="12.75">
      <c r="A277" s="162" t="s">
        <v>1485</v>
      </c>
      <c r="B277" s="96">
        <v>82618</v>
      </c>
      <c r="C277" s="96">
        <v>0</v>
      </c>
      <c r="D277" s="96">
        <v>0</v>
      </c>
      <c r="E277" s="151">
        <v>0</v>
      </c>
      <c r="F277" s="96">
        <v>0</v>
      </c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29"/>
    </row>
    <row r="278" spans="1:21" s="108" customFormat="1" ht="12.75" hidden="1">
      <c r="A278" s="162" t="s">
        <v>1526</v>
      </c>
      <c r="B278" s="96">
        <v>0</v>
      </c>
      <c r="C278" s="96">
        <v>0</v>
      </c>
      <c r="D278" s="96">
        <v>0</v>
      </c>
      <c r="E278" s="151">
        <v>0</v>
      </c>
      <c r="F278" s="96">
        <v>0</v>
      </c>
      <c r="U278" s="129"/>
    </row>
    <row r="279" spans="1:21" s="108" customFormat="1" ht="12.75" hidden="1">
      <c r="A279" s="165" t="s">
        <v>1499</v>
      </c>
      <c r="B279" s="96">
        <v>0</v>
      </c>
      <c r="C279" s="96">
        <v>0</v>
      </c>
      <c r="D279" s="96">
        <v>0</v>
      </c>
      <c r="E279" s="151">
        <v>0</v>
      </c>
      <c r="F279" s="96">
        <v>0</v>
      </c>
      <c r="U279" s="129"/>
    </row>
    <row r="280" spans="1:21" s="108" customFormat="1" ht="12.75" hidden="1">
      <c r="A280" s="154" t="s">
        <v>1516</v>
      </c>
      <c r="B280" s="96">
        <v>0</v>
      </c>
      <c r="C280" s="96">
        <v>0</v>
      </c>
      <c r="D280" s="96">
        <v>0</v>
      </c>
      <c r="E280" s="151">
        <v>0</v>
      </c>
      <c r="F280" s="96">
        <v>0</v>
      </c>
      <c r="U280" s="129"/>
    </row>
    <row r="281" spans="1:21" s="108" customFormat="1" ht="12.75" hidden="1">
      <c r="A281" s="162" t="s">
        <v>1517</v>
      </c>
      <c r="B281" s="96">
        <v>0</v>
      </c>
      <c r="C281" s="96">
        <v>0</v>
      </c>
      <c r="D281" s="96">
        <v>0</v>
      </c>
      <c r="E281" s="151">
        <v>0</v>
      </c>
      <c r="F281" s="96">
        <v>0</v>
      </c>
      <c r="U281" s="129"/>
    </row>
    <row r="282" spans="1:21" s="108" customFormat="1" ht="12.75" hidden="1">
      <c r="A282" s="162" t="s">
        <v>1518</v>
      </c>
      <c r="B282" s="96">
        <v>0</v>
      </c>
      <c r="C282" s="96">
        <v>0</v>
      </c>
      <c r="D282" s="96">
        <v>0</v>
      </c>
      <c r="E282" s="151">
        <v>0</v>
      </c>
      <c r="F282" s="96">
        <v>0</v>
      </c>
      <c r="U282" s="129"/>
    </row>
    <row r="283" spans="1:15" s="80" customFormat="1" ht="25.5">
      <c r="A283" s="104" t="s">
        <v>1506</v>
      </c>
      <c r="B283" s="96"/>
      <c r="C283" s="96"/>
      <c r="D283" s="96"/>
      <c r="E283" s="97"/>
      <c r="F283" s="96"/>
      <c r="G283" s="63"/>
      <c r="H283" s="63"/>
      <c r="I283" s="63"/>
      <c r="J283" s="63"/>
      <c r="K283" s="63"/>
      <c r="L283" s="63"/>
      <c r="M283" s="63"/>
      <c r="N283" s="63"/>
      <c r="O283" s="63"/>
    </row>
    <row r="284" spans="1:15" s="138" customFormat="1" ht="12.75">
      <c r="A284" s="137" t="s">
        <v>1457</v>
      </c>
      <c r="B284" s="96">
        <v>6761453</v>
      </c>
      <c r="C284" s="96">
        <v>4585432</v>
      </c>
      <c r="D284" s="96">
        <v>4585432</v>
      </c>
      <c r="E284" s="97">
        <v>67.81725762199338</v>
      </c>
      <c r="F284" s="96">
        <v>1041528</v>
      </c>
      <c r="G284" s="63"/>
      <c r="H284" s="63"/>
      <c r="I284" s="63"/>
      <c r="J284" s="63"/>
      <c r="K284" s="63"/>
      <c r="L284" s="63"/>
      <c r="M284" s="63"/>
      <c r="N284" s="63"/>
      <c r="O284" s="63"/>
    </row>
    <row r="285" spans="1:15" s="138" customFormat="1" ht="12.75">
      <c r="A285" s="137" t="s">
        <v>1458</v>
      </c>
      <c r="B285" s="96">
        <v>6761453</v>
      </c>
      <c r="C285" s="96">
        <v>4585432</v>
      </c>
      <c r="D285" s="96">
        <v>4585432</v>
      </c>
      <c r="E285" s="97">
        <v>67.81725762199338</v>
      </c>
      <c r="F285" s="96">
        <v>1041528</v>
      </c>
      <c r="G285" s="63"/>
      <c r="H285" s="63"/>
      <c r="I285" s="63"/>
      <c r="J285" s="63"/>
      <c r="K285" s="63"/>
      <c r="L285" s="63"/>
      <c r="M285" s="63"/>
      <c r="N285" s="63"/>
      <c r="O285" s="63"/>
    </row>
    <row r="286" spans="1:15" s="138" customFormat="1" ht="12.75">
      <c r="A286" s="137" t="s">
        <v>1461</v>
      </c>
      <c r="B286" s="96">
        <v>6761453</v>
      </c>
      <c r="C286" s="96">
        <v>4585432</v>
      </c>
      <c r="D286" s="96">
        <v>4394184</v>
      </c>
      <c r="E286" s="97">
        <v>64.98875315705071</v>
      </c>
      <c r="F286" s="96">
        <v>1484564</v>
      </c>
      <c r="G286" s="63"/>
      <c r="H286" s="63"/>
      <c r="I286" s="63"/>
      <c r="J286" s="63"/>
      <c r="K286" s="63"/>
      <c r="L286" s="63"/>
      <c r="M286" s="63"/>
      <c r="N286" s="63"/>
      <c r="O286" s="63"/>
    </row>
    <row r="287" spans="1:15" s="80" customFormat="1" ht="12.75">
      <c r="A287" s="137" t="s">
        <v>1468</v>
      </c>
      <c r="B287" s="96">
        <v>6761453</v>
      </c>
      <c r="C287" s="96">
        <v>4585432</v>
      </c>
      <c r="D287" s="96">
        <v>4394184</v>
      </c>
      <c r="E287" s="97">
        <v>64.98875315705071</v>
      </c>
      <c r="F287" s="96">
        <v>1484564</v>
      </c>
      <c r="G287" s="63"/>
      <c r="H287" s="63"/>
      <c r="I287" s="63"/>
      <c r="J287" s="63"/>
      <c r="K287" s="63"/>
      <c r="L287" s="63"/>
      <c r="M287" s="63"/>
      <c r="N287" s="63"/>
      <c r="O287" s="63"/>
    </row>
    <row r="288" spans="1:15" s="80" customFormat="1" ht="12.75">
      <c r="A288" s="137" t="s">
        <v>1470</v>
      </c>
      <c r="B288" s="96">
        <v>6761453</v>
      </c>
      <c r="C288" s="96">
        <v>4585432</v>
      </c>
      <c r="D288" s="96">
        <v>4394184</v>
      </c>
      <c r="E288" s="97">
        <v>64.98875315705071</v>
      </c>
      <c r="F288" s="96">
        <v>1484564</v>
      </c>
      <c r="G288" s="63"/>
      <c r="H288" s="63"/>
      <c r="I288" s="63"/>
      <c r="J288" s="63"/>
      <c r="K288" s="63"/>
      <c r="L288" s="63"/>
      <c r="M288" s="63"/>
      <c r="N288" s="63"/>
      <c r="O288" s="63"/>
    </row>
    <row r="289" spans="1:15" s="136" customFormat="1" ht="12.75">
      <c r="A289" s="95" t="s">
        <v>1527</v>
      </c>
      <c r="B289" s="99"/>
      <c r="C289" s="99"/>
      <c r="D289" s="99"/>
      <c r="E289" s="101"/>
      <c r="F289" s="96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1:15" s="136" customFormat="1" ht="12.75">
      <c r="A290" s="95" t="s">
        <v>1502</v>
      </c>
      <c r="B290" s="96"/>
      <c r="C290" s="96"/>
      <c r="D290" s="96"/>
      <c r="E290" s="97"/>
      <c r="F290" s="96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1:15" s="145" customFormat="1" ht="12.75">
      <c r="A291" s="143" t="s">
        <v>1457</v>
      </c>
      <c r="B291" s="96">
        <v>1210737</v>
      </c>
      <c r="C291" s="96">
        <v>1068018</v>
      </c>
      <c r="D291" s="96">
        <v>633604</v>
      </c>
      <c r="E291" s="97">
        <v>52.33209194069397</v>
      </c>
      <c r="F291" s="96">
        <v>21085</v>
      </c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1:15" s="145" customFormat="1" ht="12.75">
      <c r="A292" s="143" t="s">
        <v>1458</v>
      </c>
      <c r="B292" s="96">
        <v>391685</v>
      </c>
      <c r="C292" s="96">
        <v>248966</v>
      </c>
      <c r="D292" s="96">
        <v>248966</v>
      </c>
      <c r="E292" s="97">
        <v>63.562811953483035</v>
      </c>
      <c r="F292" s="96">
        <v>20447</v>
      </c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1:15" s="145" customFormat="1" ht="12.75">
      <c r="A293" s="143" t="s">
        <v>1460</v>
      </c>
      <c r="B293" s="96">
        <v>819052</v>
      </c>
      <c r="C293" s="96">
        <v>819052</v>
      </c>
      <c r="D293" s="96">
        <v>384638</v>
      </c>
      <c r="E293" s="97">
        <v>46.96136509037277</v>
      </c>
      <c r="F293" s="96">
        <v>638</v>
      </c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1:15" s="145" customFormat="1" ht="12.75">
      <c r="A294" s="143" t="s">
        <v>1461</v>
      </c>
      <c r="B294" s="96">
        <v>1210737</v>
      </c>
      <c r="C294" s="96">
        <v>1068018</v>
      </c>
      <c r="D294" s="96">
        <v>630567.7</v>
      </c>
      <c r="E294" s="97">
        <v>52.08131080490644</v>
      </c>
      <c r="F294" s="96">
        <v>82323.7</v>
      </c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1:15" s="146" customFormat="1" ht="12.75">
      <c r="A295" s="143" t="s">
        <v>1462</v>
      </c>
      <c r="B295" s="96">
        <v>1210737</v>
      </c>
      <c r="C295" s="96">
        <v>1068018</v>
      </c>
      <c r="D295" s="96">
        <v>630567.7</v>
      </c>
      <c r="E295" s="97">
        <v>52.08131080490644</v>
      </c>
      <c r="F295" s="96">
        <v>82324</v>
      </c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1:21" s="133" customFormat="1" ht="12.75">
      <c r="A296" s="154" t="s">
        <v>1485</v>
      </c>
      <c r="B296" s="140">
        <v>142719</v>
      </c>
      <c r="C296" s="140">
        <v>0</v>
      </c>
      <c r="D296" s="140">
        <v>0</v>
      </c>
      <c r="E296" s="144">
        <v>0</v>
      </c>
      <c r="F296" s="140">
        <v>0</v>
      </c>
      <c r="U296" s="134"/>
    </row>
    <row r="297" spans="1:15" s="136" customFormat="1" ht="12.75">
      <c r="A297" s="137" t="s">
        <v>1464</v>
      </c>
      <c r="B297" s="96">
        <v>1068018</v>
      </c>
      <c r="C297" s="96">
        <v>1068018</v>
      </c>
      <c r="D297" s="96">
        <v>630567.7</v>
      </c>
      <c r="E297" s="97">
        <v>59.040924403895815</v>
      </c>
      <c r="F297" s="96">
        <v>82324</v>
      </c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1:15" s="136" customFormat="1" ht="12.75">
      <c r="A298" s="137" t="s">
        <v>1465</v>
      </c>
      <c r="B298" s="96">
        <v>1068018</v>
      </c>
      <c r="C298" s="96">
        <v>1068018</v>
      </c>
      <c r="D298" s="96">
        <v>630567.7</v>
      </c>
      <c r="E298" s="97">
        <v>59.040924403895815</v>
      </c>
      <c r="F298" s="96">
        <v>82323.7</v>
      </c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1:21" s="133" customFormat="1" ht="12.75">
      <c r="A299" s="95" t="s">
        <v>1487</v>
      </c>
      <c r="B299" s="96"/>
      <c r="C299" s="96"/>
      <c r="D299" s="96"/>
      <c r="E299" s="96"/>
      <c r="F299" s="96"/>
      <c r="U299" s="134"/>
    </row>
    <row r="300" spans="1:21" s="133" customFormat="1" ht="12.75">
      <c r="A300" s="143" t="s">
        <v>1457</v>
      </c>
      <c r="B300" s="140">
        <v>5161422</v>
      </c>
      <c r="C300" s="140">
        <v>13268</v>
      </c>
      <c r="D300" s="140">
        <v>13268</v>
      </c>
      <c r="E300" s="160">
        <v>0.2570609417327241</v>
      </c>
      <c r="F300" s="140">
        <v>13268</v>
      </c>
      <c r="U300" s="134"/>
    </row>
    <row r="301" spans="1:21" s="149" customFormat="1" ht="12.75">
      <c r="A301" s="143" t="s">
        <v>1458</v>
      </c>
      <c r="B301" s="96">
        <v>5161422</v>
      </c>
      <c r="C301" s="96">
        <v>13268</v>
      </c>
      <c r="D301" s="96">
        <v>13268</v>
      </c>
      <c r="E301" s="160">
        <v>0.2570609417327241</v>
      </c>
      <c r="F301" s="140">
        <v>13268</v>
      </c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4"/>
    </row>
    <row r="302" spans="1:21" s="149" customFormat="1" ht="12.75">
      <c r="A302" s="143" t="s">
        <v>1461</v>
      </c>
      <c r="B302" s="96">
        <v>5161422</v>
      </c>
      <c r="C302" s="96">
        <v>13268</v>
      </c>
      <c r="D302" s="96">
        <v>0</v>
      </c>
      <c r="E302" s="160">
        <v>0</v>
      </c>
      <c r="F302" s="140">
        <v>0</v>
      </c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4"/>
    </row>
    <row r="303" spans="1:21" s="133" customFormat="1" ht="12.75">
      <c r="A303" s="143" t="s">
        <v>1462</v>
      </c>
      <c r="B303" s="96">
        <v>5122316</v>
      </c>
      <c r="C303" s="96">
        <v>13268</v>
      </c>
      <c r="D303" s="96">
        <v>0</v>
      </c>
      <c r="E303" s="160">
        <v>0</v>
      </c>
      <c r="F303" s="140">
        <v>0</v>
      </c>
      <c r="U303" s="134"/>
    </row>
    <row r="304" spans="1:21" s="133" customFormat="1" ht="12.75">
      <c r="A304" s="154" t="s">
        <v>1485</v>
      </c>
      <c r="B304" s="96">
        <v>70152</v>
      </c>
      <c r="C304" s="96">
        <v>13268</v>
      </c>
      <c r="D304" s="96">
        <v>0</v>
      </c>
      <c r="E304" s="160">
        <v>0</v>
      </c>
      <c r="F304" s="140">
        <v>0</v>
      </c>
      <c r="U304" s="134"/>
    </row>
    <row r="305" spans="1:21" s="133" customFormat="1" ht="12.75">
      <c r="A305" s="143" t="s">
        <v>1464</v>
      </c>
      <c r="B305" s="140">
        <v>5052164</v>
      </c>
      <c r="C305" s="140">
        <v>0</v>
      </c>
      <c r="D305" s="140">
        <v>0</v>
      </c>
      <c r="E305" s="160">
        <v>0</v>
      </c>
      <c r="F305" s="140">
        <v>0</v>
      </c>
      <c r="U305" s="134"/>
    </row>
    <row r="306" spans="1:21" s="149" customFormat="1" ht="12.75">
      <c r="A306" s="143" t="s">
        <v>1465</v>
      </c>
      <c r="B306" s="96">
        <v>5052164</v>
      </c>
      <c r="C306" s="96">
        <v>0</v>
      </c>
      <c r="D306" s="96">
        <v>0</v>
      </c>
      <c r="E306" s="160">
        <v>0</v>
      </c>
      <c r="F306" s="140">
        <v>0</v>
      </c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4"/>
    </row>
    <row r="307" spans="1:21" s="149" customFormat="1" ht="12.75">
      <c r="A307" s="158" t="s">
        <v>1516</v>
      </c>
      <c r="B307" s="96">
        <v>39106</v>
      </c>
      <c r="C307" s="96">
        <v>0</v>
      </c>
      <c r="D307" s="96">
        <v>0</v>
      </c>
      <c r="E307" s="160">
        <v>0</v>
      </c>
      <c r="F307" s="140">
        <v>0</v>
      </c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4"/>
    </row>
    <row r="308" spans="1:21" s="149" customFormat="1" ht="12.75">
      <c r="A308" s="154" t="s">
        <v>1517</v>
      </c>
      <c r="B308" s="96">
        <v>39106</v>
      </c>
      <c r="C308" s="96">
        <v>0</v>
      </c>
      <c r="D308" s="96">
        <v>0</v>
      </c>
      <c r="E308" s="160">
        <v>0</v>
      </c>
      <c r="F308" s="140">
        <v>0</v>
      </c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4"/>
    </row>
    <row r="309" spans="1:21" s="149" customFormat="1" ht="12.75">
      <c r="A309" s="95" t="s">
        <v>1492</v>
      </c>
      <c r="B309" s="96"/>
      <c r="C309" s="96"/>
      <c r="D309" s="96"/>
      <c r="E309" s="96"/>
      <c r="F309" s="99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4"/>
    </row>
    <row r="310" spans="1:21" s="149" customFormat="1" ht="12.75">
      <c r="A310" s="143" t="s">
        <v>1457</v>
      </c>
      <c r="B310" s="96">
        <v>1313444</v>
      </c>
      <c r="C310" s="96">
        <v>28317</v>
      </c>
      <c r="D310" s="96">
        <v>28317</v>
      </c>
      <c r="E310" s="151">
        <v>2.155935083642698</v>
      </c>
      <c r="F310" s="140">
        <v>28317</v>
      </c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4"/>
    </row>
    <row r="311" spans="1:21" s="149" customFormat="1" ht="12.75">
      <c r="A311" s="143" t="s">
        <v>1458</v>
      </c>
      <c r="B311" s="96">
        <v>1313444</v>
      </c>
      <c r="C311" s="96">
        <v>28317</v>
      </c>
      <c r="D311" s="96">
        <v>28317</v>
      </c>
      <c r="E311" s="151">
        <v>2.155935083642698</v>
      </c>
      <c r="F311" s="140">
        <v>28317</v>
      </c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4"/>
    </row>
    <row r="312" spans="1:21" s="133" customFormat="1" ht="12.75">
      <c r="A312" s="143" t="s">
        <v>1461</v>
      </c>
      <c r="B312" s="96">
        <v>1313444</v>
      </c>
      <c r="C312" s="96">
        <v>28317</v>
      </c>
      <c r="D312" s="96">
        <v>0</v>
      </c>
      <c r="E312" s="151">
        <v>0</v>
      </c>
      <c r="F312" s="140">
        <v>0</v>
      </c>
      <c r="U312" s="134"/>
    </row>
    <row r="313" spans="1:21" s="133" customFormat="1" ht="12.75">
      <c r="A313" s="143" t="s">
        <v>1462</v>
      </c>
      <c r="B313" s="96">
        <v>1291591</v>
      </c>
      <c r="C313" s="96">
        <v>28317</v>
      </c>
      <c r="D313" s="96">
        <v>0</v>
      </c>
      <c r="E313" s="151">
        <v>0</v>
      </c>
      <c r="F313" s="140">
        <v>0</v>
      </c>
      <c r="U313" s="134"/>
    </row>
    <row r="314" spans="1:21" s="133" customFormat="1" ht="12.75">
      <c r="A314" s="154" t="s">
        <v>1485</v>
      </c>
      <c r="B314" s="96">
        <v>247219</v>
      </c>
      <c r="C314" s="96">
        <v>28317</v>
      </c>
      <c r="D314" s="96">
        <v>0</v>
      </c>
      <c r="E314" s="151">
        <v>0</v>
      </c>
      <c r="F314" s="140">
        <v>0</v>
      </c>
      <c r="U314" s="134"/>
    </row>
    <row r="315" spans="1:21" s="133" customFormat="1" ht="12.75">
      <c r="A315" s="143" t="s">
        <v>1528</v>
      </c>
      <c r="B315" s="140">
        <v>1044372</v>
      </c>
      <c r="C315" s="140">
        <v>0</v>
      </c>
      <c r="D315" s="140">
        <v>0</v>
      </c>
      <c r="E315" s="151">
        <v>0</v>
      </c>
      <c r="F315" s="140">
        <v>0</v>
      </c>
      <c r="U315" s="134"/>
    </row>
    <row r="316" spans="1:21" s="133" customFormat="1" ht="12.75">
      <c r="A316" s="143" t="s">
        <v>1465</v>
      </c>
      <c r="B316" s="140">
        <v>596784</v>
      </c>
      <c r="C316" s="96">
        <v>0</v>
      </c>
      <c r="D316" s="96">
        <v>0</v>
      </c>
      <c r="E316" s="151">
        <v>0</v>
      </c>
      <c r="F316" s="140">
        <v>0</v>
      </c>
      <c r="U316" s="134"/>
    </row>
    <row r="317" spans="1:21" s="133" customFormat="1" ht="12.75">
      <c r="A317" s="162" t="s">
        <v>1493</v>
      </c>
      <c r="B317" s="140">
        <v>447588</v>
      </c>
      <c r="C317" s="140">
        <v>0</v>
      </c>
      <c r="D317" s="140">
        <v>0</v>
      </c>
      <c r="E317" s="160">
        <v>0</v>
      </c>
      <c r="F317" s="140">
        <v>0</v>
      </c>
      <c r="U317" s="134"/>
    </row>
    <row r="318" spans="1:20" s="129" customFormat="1" ht="12.75">
      <c r="A318" s="154" t="s">
        <v>1516</v>
      </c>
      <c r="B318" s="140">
        <v>21853</v>
      </c>
      <c r="C318" s="140">
        <v>0</v>
      </c>
      <c r="D318" s="140">
        <v>0</v>
      </c>
      <c r="E318" s="151">
        <v>0</v>
      </c>
      <c r="F318" s="140">
        <v>0</v>
      </c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</row>
    <row r="319" spans="1:21" s="133" customFormat="1" ht="12.75">
      <c r="A319" s="162" t="s">
        <v>1517</v>
      </c>
      <c r="B319" s="96">
        <v>21853</v>
      </c>
      <c r="C319" s="96">
        <v>0</v>
      </c>
      <c r="D319" s="96">
        <v>0</v>
      </c>
      <c r="E319" s="151">
        <v>0</v>
      </c>
      <c r="F319" s="140">
        <v>0</v>
      </c>
      <c r="U319" s="134"/>
    </row>
    <row r="320" spans="1:21" s="133" customFormat="1" ht="12.75">
      <c r="A320" s="95" t="s">
        <v>1498</v>
      </c>
      <c r="B320" s="96"/>
      <c r="C320" s="96"/>
      <c r="D320" s="96"/>
      <c r="E320" s="96"/>
      <c r="F320" s="96"/>
      <c r="U320" s="134"/>
    </row>
    <row r="321" spans="1:21" s="149" customFormat="1" ht="12.75">
      <c r="A321" s="143" t="s">
        <v>1457</v>
      </c>
      <c r="B321" s="96">
        <v>3553110</v>
      </c>
      <c r="C321" s="96">
        <v>0</v>
      </c>
      <c r="D321" s="96">
        <v>0</v>
      </c>
      <c r="E321" s="151">
        <v>0</v>
      </c>
      <c r="F321" s="140">
        <v>0</v>
      </c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4"/>
    </row>
    <row r="322" spans="1:21" s="149" customFormat="1" ht="12.75">
      <c r="A322" s="143" t="s">
        <v>1529</v>
      </c>
      <c r="B322" s="96">
        <v>406262</v>
      </c>
      <c r="C322" s="96">
        <v>0</v>
      </c>
      <c r="D322" s="96">
        <v>0</v>
      </c>
      <c r="E322" s="151">
        <v>0</v>
      </c>
      <c r="F322" s="140">
        <v>0</v>
      </c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4"/>
    </row>
    <row r="323" spans="1:21" s="149" customFormat="1" ht="12.75">
      <c r="A323" s="154" t="s">
        <v>1482</v>
      </c>
      <c r="B323" s="96">
        <v>44000</v>
      </c>
      <c r="C323" s="96">
        <v>0</v>
      </c>
      <c r="D323" s="96">
        <v>0</v>
      </c>
      <c r="E323" s="151">
        <v>0</v>
      </c>
      <c r="F323" s="140">
        <v>0</v>
      </c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4"/>
    </row>
    <row r="324" spans="1:21" s="149" customFormat="1" ht="12.75">
      <c r="A324" s="154" t="s">
        <v>1525</v>
      </c>
      <c r="B324" s="96">
        <v>3102848</v>
      </c>
      <c r="C324" s="96">
        <v>0</v>
      </c>
      <c r="D324" s="96">
        <v>0</v>
      </c>
      <c r="E324" s="151">
        <v>0</v>
      </c>
      <c r="F324" s="140">
        <v>0</v>
      </c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4"/>
    </row>
    <row r="325" spans="1:21" s="149" customFormat="1" ht="12.75">
      <c r="A325" s="143" t="s">
        <v>1461</v>
      </c>
      <c r="B325" s="96">
        <v>3553110</v>
      </c>
      <c r="C325" s="96">
        <v>0</v>
      </c>
      <c r="D325" s="96">
        <v>0</v>
      </c>
      <c r="E325" s="151">
        <v>0</v>
      </c>
      <c r="F325" s="140">
        <v>0</v>
      </c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4"/>
    </row>
    <row r="326" spans="1:21" s="152" customFormat="1" ht="12.75">
      <c r="A326" s="143" t="s">
        <v>1462</v>
      </c>
      <c r="B326" s="96">
        <v>3528454</v>
      </c>
      <c r="C326" s="96">
        <v>0</v>
      </c>
      <c r="D326" s="96">
        <v>0</v>
      </c>
      <c r="E326" s="151">
        <v>0</v>
      </c>
      <c r="F326" s="140">
        <v>0</v>
      </c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4"/>
    </row>
    <row r="327" spans="1:21" s="152" customFormat="1" ht="12.75">
      <c r="A327" s="162" t="s">
        <v>1485</v>
      </c>
      <c r="B327" s="96">
        <v>378367</v>
      </c>
      <c r="C327" s="96">
        <v>0</v>
      </c>
      <c r="D327" s="96">
        <v>0</v>
      </c>
      <c r="E327" s="151">
        <v>0</v>
      </c>
      <c r="F327" s="140">
        <v>0</v>
      </c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4"/>
    </row>
    <row r="328" spans="1:21" s="133" customFormat="1" ht="12" customHeight="1">
      <c r="A328" s="158" t="s">
        <v>1464</v>
      </c>
      <c r="B328" s="140">
        <v>3150087</v>
      </c>
      <c r="C328" s="140">
        <v>0</v>
      </c>
      <c r="D328" s="140">
        <v>0</v>
      </c>
      <c r="E328" s="160">
        <v>0</v>
      </c>
      <c r="F328" s="140">
        <v>0</v>
      </c>
      <c r="U328" s="134"/>
    </row>
    <row r="329" spans="1:21" s="133" customFormat="1" ht="12.75">
      <c r="A329" s="143" t="s">
        <v>1465</v>
      </c>
      <c r="B329" s="140">
        <v>3015605</v>
      </c>
      <c r="C329" s="140">
        <v>0</v>
      </c>
      <c r="D329" s="140">
        <v>0</v>
      </c>
      <c r="E329" s="160">
        <v>0</v>
      </c>
      <c r="F329" s="140">
        <v>0</v>
      </c>
      <c r="U329" s="134"/>
    </row>
    <row r="330" spans="1:21" s="133" customFormat="1" ht="12.75">
      <c r="A330" s="165" t="s">
        <v>1499</v>
      </c>
      <c r="B330" s="96">
        <v>134482</v>
      </c>
      <c r="C330" s="96">
        <v>0</v>
      </c>
      <c r="D330" s="96">
        <v>0</v>
      </c>
      <c r="E330" s="151">
        <v>0</v>
      </c>
      <c r="F330" s="140">
        <v>0</v>
      </c>
      <c r="U330" s="134"/>
    </row>
    <row r="331" spans="1:21" s="133" customFormat="1" ht="12.75">
      <c r="A331" s="158" t="s">
        <v>1530</v>
      </c>
      <c r="B331" s="140">
        <v>24656</v>
      </c>
      <c r="C331" s="140">
        <v>0</v>
      </c>
      <c r="D331" s="140">
        <v>0</v>
      </c>
      <c r="E331" s="151">
        <v>0</v>
      </c>
      <c r="F331" s="140">
        <v>0</v>
      </c>
      <c r="U331" s="134"/>
    </row>
    <row r="332" spans="1:21" s="149" customFormat="1" ht="12.75">
      <c r="A332" s="162" t="s">
        <v>1517</v>
      </c>
      <c r="B332" s="96">
        <v>24656</v>
      </c>
      <c r="C332" s="96">
        <v>0</v>
      </c>
      <c r="D332" s="96">
        <v>0</v>
      </c>
      <c r="E332" s="151">
        <v>0</v>
      </c>
      <c r="F332" s="140">
        <v>0</v>
      </c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4"/>
    </row>
    <row r="333" spans="1:15" s="80" customFormat="1" ht="25.5">
      <c r="A333" s="104" t="s">
        <v>1506</v>
      </c>
      <c r="B333" s="96"/>
      <c r="C333" s="96"/>
      <c r="D333" s="96"/>
      <c r="E333" s="97"/>
      <c r="F333" s="96"/>
      <c r="G333" s="63"/>
      <c r="H333" s="63"/>
      <c r="I333" s="63"/>
      <c r="J333" s="63"/>
      <c r="K333" s="63"/>
      <c r="L333" s="63"/>
      <c r="M333" s="63"/>
      <c r="N333" s="63"/>
      <c r="O333" s="63"/>
    </row>
    <row r="334" spans="1:15" s="138" customFormat="1" ht="12.75">
      <c r="A334" s="137" t="s">
        <v>1457</v>
      </c>
      <c r="B334" s="96">
        <v>662683</v>
      </c>
      <c r="C334" s="96">
        <v>584000</v>
      </c>
      <c r="D334" s="96">
        <v>464241.8</v>
      </c>
      <c r="E334" s="97">
        <v>70.05488295308616</v>
      </c>
      <c r="F334" s="96">
        <v>13247.8</v>
      </c>
      <c r="G334" s="63"/>
      <c r="H334" s="63"/>
      <c r="I334" s="63"/>
      <c r="J334" s="63"/>
      <c r="K334" s="63"/>
      <c r="L334" s="63"/>
      <c r="M334" s="63"/>
      <c r="N334" s="63"/>
      <c r="O334" s="63"/>
    </row>
    <row r="335" spans="1:15" s="138" customFormat="1" ht="12.75">
      <c r="A335" s="137" t="s">
        <v>1458</v>
      </c>
      <c r="B335" s="96">
        <v>131683</v>
      </c>
      <c r="C335" s="96">
        <v>53000</v>
      </c>
      <c r="D335" s="96">
        <v>53000</v>
      </c>
      <c r="E335" s="97">
        <v>40.24817174578344</v>
      </c>
      <c r="F335" s="96">
        <v>0</v>
      </c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1:15" s="138" customFormat="1" ht="12.75">
      <c r="A336" s="137" t="s">
        <v>1481</v>
      </c>
      <c r="B336" s="96">
        <v>531000</v>
      </c>
      <c r="C336" s="96">
        <v>531000</v>
      </c>
      <c r="D336" s="140">
        <v>411241.8</v>
      </c>
      <c r="E336" s="97">
        <v>77.44666666666666</v>
      </c>
      <c r="F336" s="140">
        <v>13247.8</v>
      </c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1:15" s="138" customFormat="1" ht="12.75">
      <c r="A337" s="137" t="s">
        <v>1461</v>
      </c>
      <c r="B337" s="96">
        <v>662683</v>
      </c>
      <c r="C337" s="96">
        <v>584000</v>
      </c>
      <c r="D337" s="96">
        <v>460474</v>
      </c>
      <c r="E337" s="97">
        <v>69.48631547813963</v>
      </c>
      <c r="F337" s="96">
        <v>16639</v>
      </c>
      <c r="G337" s="63"/>
      <c r="H337" s="63"/>
      <c r="I337" s="63"/>
      <c r="J337" s="63"/>
      <c r="K337" s="63"/>
      <c r="L337" s="63"/>
      <c r="M337" s="63"/>
      <c r="N337" s="63"/>
      <c r="O337" s="63"/>
    </row>
    <row r="338" spans="1:15" s="80" customFormat="1" ht="12.75">
      <c r="A338" s="137" t="s">
        <v>1468</v>
      </c>
      <c r="B338" s="96">
        <v>662683</v>
      </c>
      <c r="C338" s="96">
        <v>584000</v>
      </c>
      <c r="D338" s="96">
        <v>460474</v>
      </c>
      <c r="E338" s="97">
        <v>69.48631547813963</v>
      </c>
      <c r="F338" s="96">
        <v>16639</v>
      </c>
      <c r="G338" s="63"/>
      <c r="H338" s="63"/>
      <c r="I338" s="63"/>
      <c r="J338" s="63"/>
      <c r="K338" s="63"/>
      <c r="L338" s="63"/>
      <c r="M338" s="63"/>
      <c r="N338" s="63"/>
      <c r="O338" s="63"/>
    </row>
    <row r="339" spans="1:15" s="80" customFormat="1" ht="12.75">
      <c r="A339" s="137" t="s">
        <v>1470</v>
      </c>
      <c r="B339" s="96">
        <v>662683</v>
      </c>
      <c r="C339" s="96">
        <v>584000</v>
      </c>
      <c r="D339" s="96">
        <v>460474</v>
      </c>
      <c r="E339" s="97">
        <v>69.48631547813963</v>
      </c>
      <c r="F339" s="96">
        <v>16639</v>
      </c>
      <c r="G339" s="63"/>
      <c r="H339" s="63"/>
      <c r="I339" s="63"/>
      <c r="J339" s="63"/>
      <c r="K339" s="63"/>
      <c r="L339" s="63"/>
      <c r="M339" s="63"/>
      <c r="N339" s="63"/>
      <c r="O339" s="63"/>
    </row>
    <row r="340" spans="1:15" s="136" customFormat="1" ht="12.75">
      <c r="A340" s="95" t="s">
        <v>1531</v>
      </c>
      <c r="B340" s="99"/>
      <c r="C340" s="99"/>
      <c r="D340" s="99"/>
      <c r="E340" s="101"/>
      <c r="F340" s="96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1:15" s="136" customFormat="1" ht="12.75">
      <c r="A341" s="95" t="s">
        <v>1502</v>
      </c>
      <c r="B341" s="96"/>
      <c r="C341" s="96"/>
      <c r="D341" s="96"/>
      <c r="E341" s="97"/>
      <c r="F341" s="96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1:15" s="145" customFormat="1" ht="12.75">
      <c r="A342" s="143" t="s">
        <v>1457</v>
      </c>
      <c r="B342" s="96">
        <v>4420577</v>
      </c>
      <c r="C342" s="96">
        <v>3963259</v>
      </c>
      <c r="D342" s="96">
        <v>1421335</v>
      </c>
      <c r="E342" s="97">
        <v>32.1527031425988</v>
      </c>
      <c r="F342" s="96">
        <v>115070</v>
      </c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1:15" s="145" customFormat="1" ht="12.75">
      <c r="A343" s="143" t="s">
        <v>1458</v>
      </c>
      <c r="B343" s="96">
        <v>466700</v>
      </c>
      <c r="C343" s="96">
        <v>343451</v>
      </c>
      <c r="D343" s="96">
        <v>343451</v>
      </c>
      <c r="E343" s="97">
        <v>73.59138632954789</v>
      </c>
      <c r="F343" s="96">
        <v>113946</v>
      </c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1:15" s="138" customFormat="1" ht="12.75">
      <c r="A344" s="137" t="s">
        <v>1459</v>
      </c>
      <c r="B344" s="96">
        <v>681041</v>
      </c>
      <c r="C344" s="96">
        <v>578220</v>
      </c>
      <c r="D344" s="96">
        <v>10192</v>
      </c>
      <c r="E344" s="97">
        <v>1.4965325141951806</v>
      </c>
      <c r="F344" s="96">
        <v>0</v>
      </c>
      <c r="G344" s="63"/>
      <c r="H344" s="63"/>
      <c r="I344" s="63"/>
      <c r="J344" s="63"/>
      <c r="K344" s="63"/>
      <c r="L344" s="63"/>
      <c r="M344" s="63"/>
      <c r="N344" s="63"/>
      <c r="O344" s="63"/>
    </row>
    <row r="345" spans="1:15" s="145" customFormat="1" ht="12.75">
      <c r="A345" s="143" t="s">
        <v>1460</v>
      </c>
      <c r="B345" s="96">
        <v>3272836</v>
      </c>
      <c r="C345" s="96">
        <v>3041588</v>
      </c>
      <c r="D345" s="96">
        <v>1067693</v>
      </c>
      <c r="E345" s="97">
        <v>32.62286897357521</v>
      </c>
      <c r="F345" s="96">
        <v>1124</v>
      </c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1:15" s="145" customFormat="1" ht="12.75">
      <c r="A346" s="143" t="s">
        <v>1461</v>
      </c>
      <c r="B346" s="96">
        <v>4420577</v>
      </c>
      <c r="C346" s="96">
        <v>3963259</v>
      </c>
      <c r="D346" s="96">
        <v>1073067.46</v>
      </c>
      <c r="E346" s="97">
        <v>24.27437549442075</v>
      </c>
      <c r="F346" s="96">
        <v>2311.310000000056</v>
      </c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1:15" s="146" customFormat="1" ht="12.75">
      <c r="A347" s="143" t="s">
        <v>1462</v>
      </c>
      <c r="B347" s="96">
        <v>2303097</v>
      </c>
      <c r="C347" s="96">
        <v>2149284</v>
      </c>
      <c r="D347" s="96">
        <v>81367.46</v>
      </c>
      <c r="E347" s="97">
        <v>3.5329584468218234</v>
      </c>
      <c r="F347" s="96">
        <v>2311.310000000012</v>
      </c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1:15" s="146" customFormat="1" ht="12.75">
      <c r="A348" s="143" t="s">
        <v>1463</v>
      </c>
      <c r="B348" s="96">
        <v>2303097</v>
      </c>
      <c r="C348" s="96">
        <v>2149284</v>
      </c>
      <c r="D348" s="96">
        <v>81367.46</v>
      </c>
      <c r="E348" s="97">
        <v>3.5329584468218234</v>
      </c>
      <c r="F348" s="96">
        <v>2311.310000000012</v>
      </c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1:15" s="136" customFormat="1" ht="12.75">
      <c r="A349" s="137" t="s">
        <v>1468</v>
      </c>
      <c r="B349" s="96">
        <v>2117480</v>
      </c>
      <c r="C349" s="96">
        <v>1813975</v>
      </c>
      <c r="D349" s="96">
        <v>991700</v>
      </c>
      <c r="E349" s="97">
        <v>46.83397245782723</v>
      </c>
      <c r="F349" s="96">
        <v>0</v>
      </c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1:15" s="136" customFormat="1" ht="12.75">
      <c r="A350" s="137" t="s">
        <v>1469</v>
      </c>
      <c r="B350" s="96">
        <v>1904519</v>
      </c>
      <c r="C350" s="96">
        <v>1636463</v>
      </c>
      <c r="D350" s="96">
        <v>991700</v>
      </c>
      <c r="E350" s="97">
        <v>52.070890340290646</v>
      </c>
      <c r="F350" s="96">
        <v>0</v>
      </c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1:15" s="136" customFormat="1" ht="12.75">
      <c r="A351" s="137" t="s">
        <v>1470</v>
      </c>
      <c r="B351" s="96">
        <v>212961</v>
      </c>
      <c r="C351" s="96">
        <v>177512</v>
      </c>
      <c r="D351" s="96">
        <v>0</v>
      </c>
      <c r="E351" s="97">
        <v>0</v>
      </c>
      <c r="F351" s="96">
        <v>0</v>
      </c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1:15" s="80" customFormat="1" ht="12.75">
      <c r="A352" s="95" t="s">
        <v>1474</v>
      </c>
      <c r="B352" s="96"/>
      <c r="C352" s="96"/>
      <c r="D352" s="96"/>
      <c r="E352" s="97"/>
      <c r="F352" s="96"/>
      <c r="G352" s="63"/>
      <c r="H352" s="63"/>
      <c r="I352" s="63"/>
      <c r="J352" s="63"/>
      <c r="K352" s="63"/>
      <c r="L352" s="63"/>
      <c r="M352" s="63"/>
      <c r="N352" s="63"/>
      <c r="O352" s="63"/>
    </row>
    <row r="353" spans="1:15" s="138" customFormat="1" ht="12.75">
      <c r="A353" s="137" t="s">
        <v>1457</v>
      </c>
      <c r="B353" s="96">
        <v>37365640</v>
      </c>
      <c r="C353" s="96">
        <v>25007976</v>
      </c>
      <c r="D353" s="96">
        <v>18540300.71</v>
      </c>
      <c r="E353" s="97">
        <v>49.61858196460705</v>
      </c>
      <c r="F353" s="96">
        <v>863907.7100000009</v>
      </c>
      <c r="G353" s="63"/>
      <c r="H353" s="63"/>
      <c r="I353" s="63"/>
      <c r="J353" s="63"/>
      <c r="K353" s="63"/>
      <c r="L353" s="63"/>
      <c r="M353" s="63"/>
      <c r="N353" s="63"/>
      <c r="O353" s="63"/>
    </row>
    <row r="354" spans="1:15" s="138" customFormat="1" ht="12.75">
      <c r="A354" s="137" t="s">
        <v>1458</v>
      </c>
      <c r="B354" s="96">
        <v>8887578</v>
      </c>
      <c r="C354" s="96">
        <v>6087578</v>
      </c>
      <c r="D354" s="96">
        <v>6087578</v>
      </c>
      <c r="E354" s="97">
        <v>68.49535385230936</v>
      </c>
      <c r="F354" s="96">
        <v>850000</v>
      </c>
      <c r="G354" s="63"/>
      <c r="H354" s="63"/>
      <c r="I354" s="63"/>
      <c r="J354" s="63"/>
      <c r="K354" s="63"/>
      <c r="L354" s="63"/>
      <c r="M354" s="63"/>
      <c r="N354" s="63"/>
      <c r="O354" s="63"/>
    </row>
    <row r="355" spans="1:15" s="138" customFormat="1" ht="12.75">
      <c r="A355" s="137" t="s">
        <v>1459</v>
      </c>
      <c r="B355" s="96">
        <v>300000</v>
      </c>
      <c r="C355" s="96">
        <v>100000</v>
      </c>
      <c r="D355" s="96">
        <v>116813.37</v>
      </c>
      <c r="E355" s="97">
        <v>38.93779</v>
      </c>
      <c r="F355" s="96">
        <v>13908.37</v>
      </c>
      <c r="G355" s="63"/>
      <c r="H355" s="63"/>
      <c r="I355" s="63"/>
      <c r="J355" s="63"/>
      <c r="K355" s="63"/>
      <c r="L355" s="63"/>
      <c r="M355" s="63"/>
      <c r="N355" s="63"/>
      <c r="O355" s="63"/>
    </row>
    <row r="356" spans="1:15" s="138" customFormat="1" ht="12.75">
      <c r="A356" s="137" t="s">
        <v>1460</v>
      </c>
      <c r="B356" s="96">
        <v>28178062</v>
      </c>
      <c r="C356" s="96">
        <v>18820398</v>
      </c>
      <c r="D356" s="96">
        <v>12335909.34</v>
      </c>
      <c r="E356" s="97">
        <v>43.77841648584633</v>
      </c>
      <c r="F356" s="96">
        <v>0.3399999998509884</v>
      </c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1:15" s="138" customFormat="1" ht="12.75">
      <c r="A357" s="137" t="s">
        <v>1475</v>
      </c>
      <c r="B357" s="96">
        <v>37365640</v>
      </c>
      <c r="C357" s="96">
        <v>25007976</v>
      </c>
      <c r="D357" s="140">
        <v>16426041</v>
      </c>
      <c r="E357" s="97">
        <v>43.96028276245235</v>
      </c>
      <c r="F357" s="96">
        <v>13908</v>
      </c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1:15" s="139" customFormat="1" ht="12.75">
      <c r="A358" s="137" t="s">
        <v>1462</v>
      </c>
      <c r="B358" s="96">
        <v>37365640</v>
      </c>
      <c r="C358" s="96">
        <v>25007976</v>
      </c>
      <c r="D358" s="96">
        <v>16327859</v>
      </c>
      <c r="E358" s="97">
        <v>43.69752264379789</v>
      </c>
      <c r="F358" s="96">
        <v>0</v>
      </c>
      <c r="G358" s="63"/>
      <c r="H358" s="63"/>
      <c r="I358" s="63"/>
      <c r="J358" s="63"/>
      <c r="K358" s="63"/>
      <c r="L358" s="63"/>
      <c r="M358" s="63"/>
      <c r="N358" s="63"/>
      <c r="O358" s="63"/>
    </row>
    <row r="359" spans="1:15" s="80" customFormat="1" ht="12.75">
      <c r="A359" s="137" t="s">
        <v>1464</v>
      </c>
      <c r="B359" s="96">
        <v>37365640</v>
      </c>
      <c r="C359" s="96">
        <v>25007976</v>
      </c>
      <c r="D359" s="96">
        <v>16327859</v>
      </c>
      <c r="E359" s="97">
        <v>43.69752264379789</v>
      </c>
      <c r="F359" s="96">
        <v>0</v>
      </c>
      <c r="G359" s="63"/>
      <c r="H359" s="63"/>
      <c r="I359" s="63"/>
      <c r="J359" s="63"/>
      <c r="K359" s="63"/>
      <c r="L359" s="63"/>
      <c r="M359" s="63"/>
      <c r="N359" s="63"/>
      <c r="O359" s="63"/>
    </row>
    <row r="360" spans="1:21" s="149" customFormat="1" ht="25.5" customHeight="1">
      <c r="A360" s="104" t="s">
        <v>1532</v>
      </c>
      <c r="B360" s="96"/>
      <c r="C360" s="96"/>
      <c r="D360" s="96"/>
      <c r="E360" s="96"/>
      <c r="F360" s="99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4"/>
    </row>
    <row r="361" spans="1:21" s="149" customFormat="1" ht="12.75">
      <c r="A361" s="143" t="s">
        <v>1457</v>
      </c>
      <c r="B361" s="96">
        <v>3260479</v>
      </c>
      <c r="C361" s="96">
        <v>1198518</v>
      </c>
      <c r="D361" s="96">
        <v>1198518</v>
      </c>
      <c r="E361" s="151">
        <v>36.75895474253936</v>
      </c>
      <c r="F361" s="140">
        <v>1198518</v>
      </c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4"/>
    </row>
    <row r="362" spans="1:21" s="149" customFormat="1" ht="12.75">
      <c r="A362" s="143" t="s">
        <v>1458</v>
      </c>
      <c r="B362" s="96">
        <v>3260479</v>
      </c>
      <c r="C362" s="140">
        <v>1198518</v>
      </c>
      <c r="D362" s="140">
        <v>1198518</v>
      </c>
      <c r="E362" s="151">
        <v>36.75895474253936</v>
      </c>
      <c r="F362" s="140">
        <v>1198518</v>
      </c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4"/>
    </row>
    <row r="363" spans="1:21" s="152" customFormat="1" ht="12.75">
      <c r="A363" s="143" t="s">
        <v>1461</v>
      </c>
      <c r="B363" s="96">
        <v>3260479</v>
      </c>
      <c r="C363" s="96">
        <v>1198518</v>
      </c>
      <c r="D363" s="96">
        <v>0</v>
      </c>
      <c r="E363" s="151">
        <v>0</v>
      </c>
      <c r="F363" s="140">
        <v>0</v>
      </c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4"/>
    </row>
    <row r="364" spans="1:21" s="108" customFormat="1" ht="12.75">
      <c r="A364" s="143" t="s">
        <v>1462</v>
      </c>
      <c r="B364" s="96">
        <v>3245910</v>
      </c>
      <c r="C364" s="96">
        <v>1198518</v>
      </c>
      <c r="D364" s="96">
        <v>0</v>
      </c>
      <c r="E364" s="151">
        <v>0</v>
      </c>
      <c r="F364" s="140">
        <v>0</v>
      </c>
      <c r="U364" s="129"/>
    </row>
    <row r="365" spans="1:21" s="108" customFormat="1" ht="12.75">
      <c r="A365" s="154" t="s">
        <v>1485</v>
      </c>
      <c r="B365" s="96">
        <v>346499</v>
      </c>
      <c r="C365" s="96">
        <v>0</v>
      </c>
      <c r="D365" s="96">
        <v>0</v>
      </c>
      <c r="E365" s="151">
        <v>0</v>
      </c>
      <c r="F365" s="140">
        <v>0</v>
      </c>
      <c r="U365" s="129"/>
    </row>
    <row r="366" spans="1:21" s="133" customFormat="1" ht="12.75">
      <c r="A366" s="143" t="s">
        <v>1464</v>
      </c>
      <c r="B366" s="96">
        <v>2899411</v>
      </c>
      <c r="C366" s="96">
        <v>1198518</v>
      </c>
      <c r="D366" s="96">
        <v>0</v>
      </c>
      <c r="E366" s="151">
        <v>0</v>
      </c>
      <c r="F366" s="140">
        <v>0</v>
      </c>
      <c r="U366" s="134"/>
    </row>
    <row r="367" spans="1:21" s="133" customFormat="1" ht="12.75">
      <c r="A367" s="158" t="s">
        <v>1516</v>
      </c>
      <c r="B367" s="96">
        <v>14569</v>
      </c>
      <c r="C367" s="96">
        <v>0</v>
      </c>
      <c r="D367" s="96">
        <v>0</v>
      </c>
      <c r="E367" s="151">
        <v>0</v>
      </c>
      <c r="F367" s="96">
        <v>0</v>
      </c>
      <c r="U367" s="134"/>
    </row>
    <row r="368" spans="1:21" s="108" customFormat="1" ht="12.75">
      <c r="A368" s="154" t="s">
        <v>1517</v>
      </c>
      <c r="B368" s="96">
        <v>14569</v>
      </c>
      <c r="C368" s="96">
        <v>0</v>
      </c>
      <c r="D368" s="96">
        <v>0</v>
      </c>
      <c r="E368" s="151">
        <v>0</v>
      </c>
      <c r="F368" s="140">
        <v>0</v>
      </c>
      <c r="U368" s="129"/>
    </row>
    <row r="369" spans="1:21" s="108" customFormat="1" ht="25.5">
      <c r="A369" s="104" t="s">
        <v>1533</v>
      </c>
      <c r="B369" s="96"/>
      <c r="C369" s="96"/>
      <c r="D369" s="96"/>
      <c r="E369" s="96"/>
      <c r="F369" s="96"/>
      <c r="U369" s="129"/>
    </row>
    <row r="370" spans="1:21" s="108" customFormat="1" ht="12.75">
      <c r="A370" s="143" t="s">
        <v>1457</v>
      </c>
      <c r="B370" s="140">
        <v>207138</v>
      </c>
      <c r="C370" s="140">
        <v>0</v>
      </c>
      <c r="D370" s="140">
        <v>0</v>
      </c>
      <c r="E370" s="160">
        <v>0</v>
      </c>
      <c r="F370" s="140">
        <v>0</v>
      </c>
      <c r="U370" s="129"/>
    </row>
    <row r="371" spans="1:20" s="129" customFormat="1" ht="12.75">
      <c r="A371" s="143" t="s">
        <v>1458</v>
      </c>
      <c r="B371" s="140">
        <v>207138</v>
      </c>
      <c r="C371" s="140">
        <v>0</v>
      </c>
      <c r="D371" s="140">
        <v>0</v>
      </c>
      <c r="E371" s="160">
        <v>0</v>
      </c>
      <c r="F371" s="140">
        <v>0</v>
      </c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</row>
    <row r="372" spans="1:21" s="133" customFormat="1" ht="12.75">
      <c r="A372" s="143" t="s">
        <v>1461</v>
      </c>
      <c r="B372" s="140">
        <v>207138</v>
      </c>
      <c r="C372" s="140">
        <v>0</v>
      </c>
      <c r="D372" s="140">
        <v>0</v>
      </c>
      <c r="E372" s="160">
        <v>0</v>
      </c>
      <c r="F372" s="140">
        <v>0</v>
      </c>
      <c r="U372" s="134"/>
    </row>
    <row r="373" spans="1:21" s="149" customFormat="1" ht="12.75">
      <c r="A373" s="143" t="s">
        <v>1462</v>
      </c>
      <c r="B373" s="96">
        <v>207138</v>
      </c>
      <c r="C373" s="96">
        <v>0</v>
      </c>
      <c r="D373" s="96">
        <v>0</v>
      </c>
      <c r="E373" s="151">
        <v>0</v>
      </c>
      <c r="F373" s="96">
        <v>0</v>
      </c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4"/>
    </row>
    <row r="374" spans="1:21" s="149" customFormat="1" ht="12.75">
      <c r="A374" s="143" t="s">
        <v>1464</v>
      </c>
      <c r="B374" s="96">
        <v>207138</v>
      </c>
      <c r="C374" s="96">
        <v>0</v>
      </c>
      <c r="D374" s="96">
        <v>0</v>
      </c>
      <c r="E374" s="151">
        <v>0</v>
      </c>
      <c r="F374" s="96">
        <v>0</v>
      </c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4"/>
    </row>
    <row r="375" spans="1:21" s="152" customFormat="1" ht="25.5">
      <c r="A375" s="104" t="s">
        <v>1534</v>
      </c>
      <c r="B375" s="96"/>
      <c r="C375" s="96"/>
      <c r="D375" s="96"/>
      <c r="E375" s="96"/>
      <c r="F375" s="99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4"/>
    </row>
    <row r="376" spans="1:20" s="129" customFormat="1" ht="12.75">
      <c r="A376" s="143" t="s">
        <v>1457</v>
      </c>
      <c r="B376" s="140">
        <v>37073235</v>
      </c>
      <c r="C376" s="140">
        <v>50000</v>
      </c>
      <c r="D376" s="140">
        <v>50000</v>
      </c>
      <c r="E376" s="160">
        <v>0.13486818725153066</v>
      </c>
      <c r="F376" s="140">
        <v>50000</v>
      </c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</row>
    <row r="377" spans="1:21" s="133" customFormat="1" ht="12.75">
      <c r="A377" s="143" t="s">
        <v>1458</v>
      </c>
      <c r="B377" s="96">
        <v>37073235</v>
      </c>
      <c r="C377" s="96">
        <v>50000</v>
      </c>
      <c r="D377" s="96">
        <v>50000</v>
      </c>
      <c r="E377" s="160">
        <v>0.13486818725153066</v>
      </c>
      <c r="F377" s="140">
        <v>50000</v>
      </c>
      <c r="U377" s="134"/>
    </row>
    <row r="378" spans="1:21" s="149" customFormat="1" ht="12.75">
      <c r="A378" s="143" t="s">
        <v>1461</v>
      </c>
      <c r="B378" s="96">
        <v>37073235</v>
      </c>
      <c r="C378" s="96">
        <v>50000</v>
      </c>
      <c r="D378" s="96">
        <v>15538</v>
      </c>
      <c r="E378" s="160">
        <v>0.041911637870285665</v>
      </c>
      <c r="F378" s="140">
        <v>15538</v>
      </c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4"/>
    </row>
    <row r="379" spans="1:21" s="149" customFormat="1" ht="12.75">
      <c r="A379" s="143" t="s">
        <v>1462</v>
      </c>
      <c r="B379" s="96">
        <v>37073235</v>
      </c>
      <c r="C379" s="96">
        <v>50000</v>
      </c>
      <c r="D379" s="96">
        <v>15538</v>
      </c>
      <c r="E379" s="160">
        <v>0.041911637870285665</v>
      </c>
      <c r="F379" s="140">
        <v>15538</v>
      </c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4"/>
    </row>
    <row r="380" spans="1:21" s="149" customFormat="1" ht="12.75">
      <c r="A380" s="143" t="s">
        <v>1464</v>
      </c>
      <c r="B380" s="96">
        <v>37073235</v>
      </c>
      <c r="C380" s="96">
        <v>50000</v>
      </c>
      <c r="D380" s="96">
        <v>15538</v>
      </c>
      <c r="E380" s="160">
        <v>0.041911637870285665</v>
      </c>
      <c r="F380" s="140">
        <v>15538</v>
      </c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4"/>
    </row>
    <row r="381" spans="1:15" s="80" customFormat="1" ht="25.5">
      <c r="A381" s="104" t="s">
        <v>1506</v>
      </c>
      <c r="B381" s="96"/>
      <c r="C381" s="96"/>
      <c r="D381" s="96"/>
      <c r="E381" s="97"/>
      <c r="F381" s="96"/>
      <c r="G381" s="63"/>
      <c r="H381" s="63"/>
      <c r="I381" s="63"/>
      <c r="J381" s="63"/>
      <c r="K381" s="63"/>
      <c r="L381" s="63"/>
      <c r="M381" s="63"/>
      <c r="N381" s="63"/>
      <c r="O381" s="63"/>
    </row>
    <row r="382" spans="1:15" s="138" customFormat="1" ht="12.75">
      <c r="A382" s="137" t="s">
        <v>1457</v>
      </c>
      <c r="B382" s="96">
        <v>1633370</v>
      </c>
      <c r="C382" s="96">
        <v>1409134</v>
      </c>
      <c r="D382" s="96">
        <v>1409134</v>
      </c>
      <c r="E382" s="97">
        <v>86.27157349528888</v>
      </c>
      <c r="F382" s="96">
        <v>119282</v>
      </c>
      <c r="G382" s="63"/>
      <c r="H382" s="63"/>
      <c r="I382" s="63"/>
      <c r="J382" s="63"/>
      <c r="K382" s="63"/>
      <c r="L382" s="63"/>
      <c r="M382" s="63"/>
      <c r="N382" s="63"/>
      <c r="O382" s="63"/>
    </row>
    <row r="383" spans="1:15" s="138" customFormat="1" ht="12.75">
      <c r="A383" s="137" t="s">
        <v>1458</v>
      </c>
      <c r="B383" s="96">
        <v>1633370</v>
      </c>
      <c r="C383" s="96">
        <v>1409134</v>
      </c>
      <c r="D383" s="96">
        <v>1409134</v>
      </c>
      <c r="E383" s="97">
        <v>86.27157349528888</v>
      </c>
      <c r="F383" s="96">
        <v>119282</v>
      </c>
      <c r="G383" s="63"/>
      <c r="H383" s="63"/>
      <c r="I383" s="63"/>
      <c r="J383" s="63"/>
      <c r="K383" s="63"/>
      <c r="L383" s="63"/>
      <c r="M383" s="63"/>
      <c r="N383" s="63"/>
      <c r="O383" s="63"/>
    </row>
    <row r="384" spans="1:15" s="138" customFormat="1" ht="12.75">
      <c r="A384" s="137" t="s">
        <v>1461</v>
      </c>
      <c r="B384" s="96">
        <v>1633370</v>
      </c>
      <c r="C384" s="96">
        <v>1409134</v>
      </c>
      <c r="D384" s="96">
        <v>975248.4</v>
      </c>
      <c r="E384" s="97">
        <v>59.70774533632919</v>
      </c>
      <c r="F384" s="96">
        <v>139420.7</v>
      </c>
      <c r="G384" s="63"/>
      <c r="H384" s="63"/>
      <c r="I384" s="63"/>
      <c r="J384" s="63"/>
      <c r="K384" s="63"/>
      <c r="L384" s="63"/>
      <c r="M384" s="63"/>
      <c r="N384" s="63"/>
      <c r="O384" s="63"/>
    </row>
    <row r="385" spans="1:15" s="80" customFormat="1" ht="12.75">
      <c r="A385" s="137" t="s">
        <v>1468</v>
      </c>
      <c r="B385" s="96">
        <v>1633370</v>
      </c>
      <c r="C385" s="96">
        <v>1409134</v>
      </c>
      <c r="D385" s="96">
        <v>975248.4</v>
      </c>
      <c r="E385" s="97">
        <v>59.70774533632919</v>
      </c>
      <c r="F385" s="96">
        <v>139420.7</v>
      </c>
      <c r="G385" s="63"/>
      <c r="H385" s="63"/>
      <c r="I385" s="63"/>
      <c r="J385" s="63"/>
      <c r="K385" s="63"/>
      <c r="L385" s="63"/>
      <c r="M385" s="63"/>
      <c r="N385" s="63"/>
      <c r="O385" s="63"/>
    </row>
    <row r="386" spans="1:15" s="80" customFormat="1" ht="12.75">
      <c r="A386" s="137" t="s">
        <v>1470</v>
      </c>
      <c r="B386" s="96">
        <v>1633370</v>
      </c>
      <c r="C386" s="96">
        <v>1409134</v>
      </c>
      <c r="D386" s="96">
        <v>975248.4</v>
      </c>
      <c r="E386" s="97">
        <v>59.70774533632919</v>
      </c>
      <c r="F386" s="96">
        <v>139420.7</v>
      </c>
      <c r="G386" s="63"/>
      <c r="H386" s="63"/>
      <c r="I386" s="63"/>
      <c r="J386" s="63"/>
      <c r="K386" s="63"/>
      <c r="L386" s="63"/>
      <c r="M386" s="63"/>
      <c r="N386" s="63"/>
      <c r="O386" s="63"/>
    </row>
    <row r="387" spans="1:6" ht="12.75">
      <c r="A387" s="95" t="s">
        <v>1535</v>
      </c>
      <c r="B387" s="166"/>
      <c r="C387" s="166"/>
      <c r="D387" s="166"/>
      <c r="E387" s="167"/>
      <c r="F387" s="96"/>
    </row>
    <row r="388" spans="1:15" s="136" customFormat="1" ht="12.75">
      <c r="A388" s="95" t="s">
        <v>1502</v>
      </c>
      <c r="B388" s="96"/>
      <c r="C388" s="96"/>
      <c r="D388" s="96"/>
      <c r="E388" s="97"/>
      <c r="F388" s="96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1:15" s="145" customFormat="1" ht="12.75">
      <c r="A389" s="143" t="s">
        <v>1457</v>
      </c>
      <c r="B389" s="96">
        <v>261126</v>
      </c>
      <c r="C389" s="96">
        <v>261126</v>
      </c>
      <c r="D389" s="96">
        <v>108799</v>
      </c>
      <c r="E389" s="97">
        <v>41.66532631756317</v>
      </c>
      <c r="F389" s="96">
        <v>0</v>
      </c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1:15" s="145" customFormat="1" ht="12.75">
      <c r="A390" s="143" t="s">
        <v>1460</v>
      </c>
      <c r="B390" s="96">
        <v>261126</v>
      </c>
      <c r="C390" s="96">
        <v>261126</v>
      </c>
      <c r="D390" s="96">
        <v>108799</v>
      </c>
      <c r="E390" s="97">
        <v>41.66532631756317</v>
      </c>
      <c r="F390" s="96">
        <v>0</v>
      </c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1:15" s="145" customFormat="1" ht="12.75">
      <c r="A391" s="143" t="s">
        <v>1461</v>
      </c>
      <c r="B391" s="96">
        <v>261126</v>
      </c>
      <c r="C391" s="96">
        <v>261126</v>
      </c>
      <c r="D391" s="96">
        <v>108800</v>
      </c>
      <c r="E391" s="97">
        <v>41.66570927444988</v>
      </c>
      <c r="F391" s="96">
        <v>0.5700000000069849</v>
      </c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1:15" s="146" customFormat="1" ht="12.75">
      <c r="A392" s="143" t="s">
        <v>1462</v>
      </c>
      <c r="B392" s="96">
        <v>98810</v>
      </c>
      <c r="C392" s="96">
        <v>98810</v>
      </c>
      <c r="D392" s="96">
        <v>0</v>
      </c>
      <c r="E392" s="97">
        <v>0</v>
      </c>
      <c r="F392" s="96">
        <v>-31998.83</v>
      </c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1:15" s="146" customFormat="1" ht="12.75">
      <c r="A393" s="143" t="s">
        <v>1463</v>
      </c>
      <c r="B393" s="96">
        <v>98810</v>
      </c>
      <c r="C393" s="96">
        <v>98810</v>
      </c>
      <c r="D393" s="140">
        <v>0</v>
      </c>
      <c r="E393" s="97">
        <v>0</v>
      </c>
      <c r="F393" s="96">
        <v>-31998.83</v>
      </c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1:15" s="136" customFormat="1" ht="12.75">
      <c r="A394" s="137" t="s">
        <v>1468</v>
      </c>
      <c r="B394" s="96">
        <v>162316</v>
      </c>
      <c r="C394" s="96">
        <v>162316</v>
      </c>
      <c r="D394" s="96">
        <v>108800</v>
      </c>
      <c r="E394" s="97">
        <v>67.0297444490993</v>
      </c>
      <c r="F394" s="96">
        <v>31999</v>
      </c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1:15" s="136" customFormat="1" ht="12.75">
      <c r="A395" s="137" t="s">
        <v>1469</v>
      </c>
      <c r="B395" s="96">
        <v>162316</v>
      </c>
      <c r="C395" s="96">
        <v>162316</v>
      </c>
      <c r="D395" s="96">
        <v>108800</v>
      </c>
      <c r="E395" s="97">
        <v>67.0297444490993</v>
      </c>
      <c r="F395" s="96">
        <v>31999</v>
      </c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1:15" s="136" customFormat="1" ht="12.75">
      <c r="A396" s="95" t="s">
        <v>1476</v>
      </c>
      <c r="B396" s="99"/>
      <c r="C396" s="99"/>
      <c r="D396" s="99"/>
      <c r="E396" s="101"/>
      <c r="F396" s="96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1:15" s="145" customFormat="1" ht="12.75">
      <c r="A397" s="143" t="s">
        <v>1457</v>
      </c>
      <c r="B397" s="96">
        <v>22483281</v>
      </c>
      <c r="C397" s="96">
        <v>27552710</v>
      </c>
      <c r="D397" s="96">
        <v>12663192</v>
      </c>
      <c r="E397" s="97">
        <v>56.32270485788974</v>
      </c>
      <c r="F397" s="96">
        <v>2085518</v>
      </c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1:15" s="145" customFormat="1" ht="12.75">
      <c r="A398" s="143" t="s">
        <v>1458</v>
      </c>
      <c r="B398" s="96">
        <v>5408261</v>
      </c>
      <c r="C398" s="96">
        <v>5189000</v>
      </c>
      <c r="D398" s="96">
        <v>5189000</v>
      </c>
      <c r="E398" s="97">
        <v>95.94581326603875</v>
      </c>
      <c r="F398" s="96">
        <v>825910</v>
      </c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1:21" s="133" customFormat="1" ht="12.75">
      <c r="A399" s="154" t="s">
        <v>1536</v>
      </c>
      <c r="B399" s="96">
        <v>125170</v>
      </c>
      <c r="C399" s="96">
        <v>0</v>
      </c>
      <c r="D399" s="96">
        <v>0</v>
      </c>
      <c r="E399" s="97">
        <v>0</v>
      </c>
      <c r="F399" s="140">
        <v>0</v>
      </c>
      <c r="U399" s="134"/>
    </row>
    <row r="400" spans="1:15" s="145" customFormat="1" ht="12.75">
      <c r="A400" s="143" t="s">
        <v>1460</v>
      </c>
      <c r="B400" s="96">
        <v>16949850</v>
      </c>
      <c r="C400" s="96">
        <v>22363710</v>
      </c>
      <c r="D400" s="96">
        <v>7474192</v>
      </c>
      <c r="E400" s="97">
        <v>44.09591825296389</v>
      </c>
      <c r="F400" s="96">
        <v>1259608</v>
      </c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1:15" s="145" customFormat="1" ht="12.75">
      <c r="A401" s="143" t="s">
        <v>1461</v>
      </c>
      <c r="B401" s="96">
        <v>25543473</v>
      </c>
      <c r="C401" s="96">
        <v>24958451</v>
      </c>
      <c r="D401" s="96">
        <v>11125651</v>
      </c>
      <c r="E401" s="97">
        <v>43.55574905573725</v>
      </c>
      <c r="F401" s="96">
        <v>1697238</v>
      </c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1:15" s="146" customFormat="1" ht="12" customHeight="1">
      <c r="A402" s="143" t="s">
        <v>1462</v>
      </c>
      <c r="B402" s="96">
        <v>84180</v>
      </c>
      <c r="C402" s="96">
        <v>338241</v>
      </c>
      <c r="D402" s="96">
        <v>0</v>
      </c>
      <c r="E402" s="97">
        <v>0</v>
      </c>
      <c r="F402" s="96">
        <v>0</v>
      </c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1:15" s="136" customFormat="1" ht="12.75">
      <c r="A403" s="143" t="s">
        <v>1464</v>
      </c>
      <c r="B403" s="96">
        <v>84180</v>
      </c>
      <c r="C403" s="96">
        <v>338241</v>
      </c>
      <c r="D403" s="96">
        <v>0</v>
      </c>
      <c r="E403" s="97">
        <v>0</v>
      </c>
      <c r="F403" s="96">
        <v>0</v>
      </c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1:21" s="153" customFormat="1" ht="12.75" hidden="1">
      <c r="A404" s="165" t="s">
        <v>1477</v>
      </c>
      <c r="B404" s="96">
        <v>0</v>
      </c>
      <c r="C404" s="96">
        <v>0</v>
      </c>
      <c r="D404" s="96">
        <v>0</v>
      </c>
      <c r="E404" s="97">
        <v>0</v>
      </c>
      <c r="F404" s="96">
        <v>0</v>
      </c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29"/>
    </row>
    <row r="405" spans="1:15" s="136" customFormat="1" ht="12.75">
      <c r="A405" s="143" t="s">
        <v>1468</v>
      </c>
      <c r="B405" s="96">
        <v>25459293</v>
      </c>
      <c r="C405" s="96">
        <v>24620210</v>
      </c>
      <c r="D405" s="96">
        <v>11125651</v>
      </c>
      <c r="E405" s="97">
        <v>43.69976416862794</v>
      </c>
      <c r="F405" s="96">
        <v>1697238</v>
      </c>
      <c r="G405" s="135"/>
      <c r="H405" s="135"/>
      <c r="I405" s="135"/>
      <c r="J405" s="135"/>
      <c r="K405" s="135"/>
      <c r="L405" s="135"/>
      <c r="M405" s="135"/>
      <c r="N405" s="135"/>
      <c r="O405" s="135"/>
    </row>
    <row r="406" spans="1:15" s="136" customFormat="1" ht="12.75">
      <c r="A406" s="143" t="s">
        <v>1469</v>
      </c>
      <c r="B406" s="96">
        <v>172390</v>
      </c>
      <c r="C406" s="96">
        <v>165490</v>
      </c>
      <c r="D406" s="96">
        <v>32863</v>
      </c>
      <c r="E406" s="97">
        <v>19.06317071755902</v>
      </c>
      <c r="F406" s="96">
        <v>0</v>
      </c>
      <c r="G406" s="135"/>
      <c r="H406" s="135"/>
      <c r="I406" s="135"/>
      <c r="J406" s="135"/>
      <c r="K406" s="135"/>
      <c r="L406" s="135"/>
      <c r="M406" s="135"/>
      <c r="N406" s="135"/>
      <c r="O406" s="135"/>
    </row>
    <row r="407" spans="1:15" s="136" customFormat="1" ht="12.75">
      <c r="A407" s="143" t="s">
        <v>1470</v>
      </c>
      <c r="B407" s="96">
        <v>25286903</v>
      </c>
      <c r="C407" s="96">
        <v>24454720</v>
      </c>
      <c r="D407" s="96">
        <v>11092788</v>
      </c>
      <c r="E407" s="97">
        <v>43.867720772290696</v>
      </c>
      <c r="F407" s="96">
        <v>1697238</v>
      </c>
      <c r="G407" s="135"/>
      <c r="H407" s="135"/>
      <c r="I407" s="135"/>
      <c r="J407" s="135"/>
      <c r="K407" s="135"/>
      <c r="L407" s="135"/>
      <c r="M407" s="135"/>
      <c r="N407" s="135"/>
      <c r="O407" s="135"/>
    </row>
    <row r="408" spans="1:15" s="136" customFormat="1" ht="12.75">
      <c r="A408" s="143" t="s">
        <v>1471</v>
      </c>
      <c r="B408" s="96">
        <v>-3060192</v>
      </c>
      <c r="C408" s="96">
        <v>2594259</v>
      </c>
      <c r="D408" s="96">
        <v>1537541</v>
      </c>
      <c r="E408" s="97" t="s">
        <v>1386</v>
      </c>
      <c r="F408" s="96">
        <v>388280</v>
      </c>
      <c r="G408" s="135"/>
      <c r="H408" s="135"/>
      <c r="I408" s="135"/>
      <c r="J408" s="135"/>
      <c r="K408" s="135"/>
      <c r="L408" s="135"/>
      <c r="M408" s="135"/>
      <c r="N408" s="135"/>
      <c r="O408" s="135"/>
    </row>
    <row r="409" spans="1:21" s="108" customFormat="1" ht="36" customHeight="1">
      <c r="A409" s="168" t="s">
        <v>1478</v>
      </c>
      <c r="B409" s="140">
        <v>221532</v>
      </c>
      <c r="C409" s="140">
        <v>0</v>
      </c>
      <c r="D409" s="140">
        <v>0</v>
      </c>
      <c r="E409" s="140" t="s">
        <v>1386</v>
      </c>
      <c r="F409" s="140">
        <v>0</v>
      </c>
      <c r="U409" s="129"/>
    </row>
    <row r="410" spans="1:15" s="136" customFormat="1" ht="24.75" customHeight="1">
      <c r="A410" s="155" t="s">
        <v>1472</v>
      </c>
      <c r="B410" s="96">
        <v>2838660</v>
      </c>
      <c r="C410" s="96">
        <v>-2594259</v>
      </c>
      <c r="D410" s="96">
        <v>0</v>
      </c>
      <c r="E410" s="97" t="s">
        <v>1386</v>
      </c>
      <c r="F410" s="96">
        <v>0</v>
      </c>
      <c r="G410" s="135"/>
      <c r="H410" s="135"/>
      <c r="I410" s="135"/>
      <c r="J410" s="135"/>
      <c r="K410" s="135"/>
      <c r="L410" s="135"/>
      <c r="M410" s="135"/>
      <c r="N410" s="135"/>
      <c r="O410" s="135"/>
    </row>
    <row r="411" spans="1:15" s="136" customFormat="1" ht="25.5">
      <c r="A411" s="104" t="s">
        <v>1480</v>
      </c>
      <c r="B411" s="99"/>
      <c r="C411" s="99"/>
      <c r="D411" s="99"/>
      <c r="E411" s="101"/>
      <c r="F411" s="96"/>
      <c r="G411" s="135"/>
      <c r="H411" s="135"/>
      <c r="I411" s="135"/>
      <c r="J411" s="135"/>
      <c r="K411" s="135"/>
      <c r="L411" s="135"/>
      <c r="M411" s="135"/>
      <c r="N411" s="135"/>
      <c r="O411" s="135"/>
    </row>
    <row r="412" spans="1:15" s="145" customFormat="1" ht="12.75">
      <c r="A412" s="143" t="s">
        <v>1457</v>
      </c>
      <c r="B412" s="96">
        <v>249000</v>
      </c>
      <c r="C412" s="96">
        <v>200000</v>
      </c>
      <c r="D412" s="96">
        <v>200000</v>
      </c>
      <c r="E412" s="97">
        <v>80.32128514056225</v>
      </c>
      <c r="F412" s="96">
        <v>150000</v>
      </c>
      <c r="G412" s="135"/>
      <c r="H412" s="135"/>
      <c r="I412" s="135"/>
      <c r="J412" s="135"/>
      <c r="K412" s="135"/>
      <c r="L412" s="135"/>
      <c r="M412" s="135"/>
      <c r="N412" s="135"/>
      <c r="O412" s="135"/>
    </row>
    <row r="413" spans="1:15" s="145" customFormat="1" ht="12.75">
      <c r="A413" s="143" t="s">
        <v>1458</v>
      </c>
      <c r="B413" s="96">
        <v>249000</v>
      </c>
      <c r="C413" s="96">
        <v>200000</v>
      </c>
      <c r="D413" s="96">
        <v>200000</v>
      </c>
      <c r="E413" s="97">
        <v>80.32128514056225</v>
      </c>
      <c r="F413" s="96">
        <v>150000</v>
      </c>
      <c r="G413" s="135"/>
      <c r="H413" s="135"/>
      <c r="I413" s="135"/>
      <c r="J413" s="135"/>
      <c r="K413" s="135"/>
      <c r="L413" s="135"/>
      <c r="M413" s="135"/>
      <c r="N413" s="135"/>
      <c r="O413" s="135"/>
    </row>
    <row r="414" spans="1:15" s="145" customFormat="1" ht="12.75">
      <c r="A414" s="143" t="s">
        <v>1461</v>
      </c>
      <c r="B414" s="96">
        <v>249000</v>
      </c>
      <c r="C414" s="96">
        <v>200000</v>
      </c>
      <c r="D414" s="96">
        <v>0</v>
      </c>
      <c r="E414" s="97">
        <v>0</v>
      </c>
      <c r="F414" s="96">
        <v>0</v>
      </c>
      <c r="G414" s="135"/>
      <c r="H414" s="135"/>
      <c r="I414" s="135"/>
      <c r="J414" s="135"/>
      <c r="K414" s="135"/>
      <c r="L414" s="135"/>
      <c r="M414" s="135"/>
      <c r="N414" s="135"/>
      <c r="O414" s="135"/>
    </row>
    <row r="415" spans="1:15" s="136" customFormat="1" ht="12.75">
      <c r="A415" s="143" t="s">
        <v>1468</v>
      </c>
      <c r="B415" s="96">
        <v>249000</v>
      </c>
      <c r="C415" s="96">
        <v>200000</v>
      </c>
      <c r="D415" s="96">
        <v>0</v>
      </c>
      <c r="E415" s="97">
        <v>0</v>
      </c>
      <c r="F415" s="96">
        <v>0</v>
      </c>
      <c r="G415" s="135"/>
      <c r="H415" s="135"/>
      <c r="I415" s="135"/>
      <c r="J415" s="135"/>
      <c r="K415" s="135"/>
      <c r="L415" s="135"/>
      <c r="M415" s="135"/>
      <c r="N415" s="135"/>
      <c r="O415" s="135"/>
    </row>
    <row r="416" spans="1:15" s="136" customFormat="1" ht="12.75">
      <c r="A416" s="143" t="s">
        <v>1470</v>
      </c>
      <c r="B416" s="96">
        <v>249000</v>
      </c>
      <c r="C416" s="96">
        <v>200000</v>
      </c>
      <c r="D416" s="96">
        <v>0</v>
      </c>
      <c r="E416" s="97">
        <v>0</v>
      </c>
      <c r="F416" s="96">
        <v>0</v>
      </c>
      <c r="G416" s="135"/>
      <c r="H416" s="135"/>
      <c r="I416" s="135"/>
      <c r="J416" s="135"/>
      <c r="K416" s="135"/>
      <c r="L416" s="135"/>
      <c r="M416" s="135"/>
      <c r="N416" s="135"/>
      <c r="O416" s="135"/>
    </row>
    <row r="417" spans="1:15" s="136" customFormat="1" ht="12.75">
      <c r="A417" s="104" t="s">
        <v>1483</v>
      </c>
      <c r="B417" s="99"/>
      <c r="C417" s="99"/>
      <c r="D417" s="99"/>
      <c r="E417" s="101"/>
      <c r="F417" s="96"/>
      <c r="G417" s="135"/>
      <c r="H417" s="135"/>
      <c r="I417" s="135"/>
      <c r="J417" s="135"/>
      <c r="K417" s="135"/>
      <c r="L417" s="135"/>
      <c r="M417" s="135"/>
      <c r="N417" s="135"/>
      <c r="O417" s="135"/>
    </row>
    <row r="418" spans="1:15" s="145" customFormat="1" ht="12.75">
      <c r="A418" s="143" t="s">
        <v>1457</v>
      </c>
      <c r="B418" s="96">
        <v>14079150</v>
      </c>
      <c r="C418" s="96">
        <v>2521780</v>
      </c>
      <c r="D418" s="96">
        <v>2521780</v>
      </c>
      <c r="E418" s="97">
        <v>17.91145062024341</v>
      </c>
      <c r="F418" s="96">
        <v>494000</v>
      </c>
      <c r="G418" s="135"/>
      <c r="H418" s="135"/>
      <c r="I418" s="135"/>
      <c r="J418" s="135"/>
      <c r="K418" s="135"/>
      <c r="L418" s="135"/>
      <c r="M418" s="135"/>
      <c r="N418" s="135"/>
      <c r="O418" s="135"/>
    </row>
    <row r="419" spans="1:15" s="145" customFormat="1" ht="12.75">
      <c r="A419" s="143" t="s">
        <v>1458</v>
      </c>
      <c r="B419" s="96">
        <v>3248910</v>
      </c>
      <c r="C419" s="96">
        <v>2521780</v>
      </c>
      <c r="D419" s="96">
        <v>2521780</v>
      </c>
      <c r="E419" s="97">
        <v>77.61926307592393</v>
      </c>
      <c r="F419" s="96">
        <v>494000</v>
      </c>
      <c r="G419" s="135"/>
      <c r="H419" s="135"/>
      <c r="I419" s="135"/>
      <c r="J419" s="135"/>
      <c r="K419" s="135"/>
      <c r="L419" s="135"/>
      <c r="M419" s="135"/>
      <c r="N419" s="135"/>
      <c r="O419" s="135"/>
    </row>
    <row r="420" spans="1:15" s="145" customFormat="1" ht="12.75">
      <c r="A420" s="143" t="s">
        <v>1460</v>
      </c>
      <c r="B420" s="140">
        <v>10830240</v>
      </c>
      <c r="C420" s="140">
        <v>0</v>
      </c>
      <c r="D420" s="140">
        <v>0</v>
      </c>
      <c r="E420" s="144">
        <v>0</v>
      </c>
      <c r="F420" s="140">
        <v>0</v>
      </c>
      <c r="G420" s="135"/>
      <c r="H420" s="135"/>
      <c r="I420" s="135"/>
      <c r="J420" s="135"/>
      <c r="K420" s="135"/>
      <c r="L420" s="135"/>
      <c r="M420" s="135"/>
      <c r="N420" s="135"/>
      <c r="O420" s="135"/>
    </row>
    <row r="421" spans="1:15" s="145" customFormat="1" ht="12.75">
      <c r="A421" s="143" t="s">
        <v>1461</v>
      </c>
      <c r="B421" s="96">
        <v>3248910</v>
      </c>
      <c r="C421" s="96">
        <v>2521780</v>
      </c>
      <c r="D421" s="96">
        <v>831215</v>
      </c>
      <c r="E421" s="97">
        <v>25.58442677698059</v>
      </c>
      <c r="F421" s="96">
        <v>33899.86</v>
      </c>
      <c r="G421" s="135"/>
      <c r="H421" s="135"/>
      <c r="I421" s="135"/>
      <c r="J421" s="135"/>
      <c r="K421" s="135"/>
      <c r="L421" s="135"/>
      <c r="M421" s="135"/>
      <c r="N421" s="135"/>
      <c r="O421" s="135"/>
    </row>
    <row r="422" spans="1:31" s="149" customFormat="1" ht="12.75" hidden="1">
      <c r="A422" s="158" t="s">
        <v>1484</v>
      </c>
      <c r="B422" s="140">
        <v>0</v>
      </c>
      <c r="C422" s="140">
        <v>0</v>
      </c>
      <c r="D422" s="140">
        <v>0</v>
      </c>
      <c r="E422" s="97">
        <v>0</v>
      </c>
      <c r="F422" s="140">
        <v>0</v>
      </c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s="149" customFormat="1" ht="12.75" hidden="1">
      <c r="A423" s="154" t="s">
        <v>1486</v>
      </c>
      <c r="B423" s="140">
        <v>0</v>
      </c>
      <c r="C423" s="140">
        <v>0</v>
      </c>
      <c r="D423" s="140">
        <v>0</v>
      </c>
      <c r="E423" s="97">
        <v>0</v>
      </c>
      <c r="F423" s="140">
        <v>0</v>
      </c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15" s="136" customFormat="1" ht="12.75">
      <c r="A424" s="143" t="s">
        <v>1468</v>
      </c>
      <c r="B424" s="140">
        <v>3248910</v>
      </c>
      <c r="C424" s="140">
        <v>2521780</v>
      </c>
      <c r="D424" s="140">
        <v>831215</v>
      </c>
      <c r="E424" s="144">
        <v>25.58442677698059</v>
      </c>
      <c r="F424" s="140">
        <v>33899.86</v>
      </c>
      <c r="G424" s="135"/>
      <c r="H424" s="135"/>
      <c r="I424" s="135"/>
      <c r="J424" s="135"/>
      <c r="K424" s="135"/>
      <c r="L424" s="135"/>
      <c r="M424" s="135"/>
      <c r="N424" s="135"/>
      <c r="O424" s="135"/>
    </row>
    <row r="425" spans="1:15" s="136" customFormat="1" ht="12.75">
      <c r="A425" s="143" t="s">
        <v>1470</v>
      </c>
      <c r="B425" s="140">
        <v>3248910</v>
      </c>
      <c r="C425" s="140">
        <v>2521780</v>
      </c>
      <c r="D425" s="140">
        <v>831215</v>
      </c>
      <c r="E425" s="144">
        <v>25.58442677698059</v>
      </c>
      <c r="F425" s="140">
        <v>33899.86</v>
      </c>
      <c r="G425" s="135"/>
      <c r="H425" s="135"/>
      <c r="I425" s="135"/>
      <c r="J425" s="135"/>
      <c r="K425" s="135"/>
      <c r="L425" s="135"/>
      <c r="M425" s="135"/>
      <c r="N425" s="135"/>
      <c r="O425" s="135"/>
    </row>
    <row r="426" spans="1:15" s="136" customFormat="1" ht="12.75">
      <c r="A426" s="143" t="s">
        <v>1471</v>
      </c>
      <c r="B426" s="140">
        <v>10830240</v>
      </c>
      <c r="C426" s="140">
        <v>0</v>
      </c>
      <c r="D426" s="140">
        <v>1690565</v>
      </c>
      <c r="E426" s="144" t="s">
        <v>1386</v>
      </c>
      <c r="F426" s="140">
        <v>460100</v>
      </c>
      <c r="G426" s="135"/>
      <c r="H426" s="135"/>
      <c r="I426" s="135"/>
      <c r="J426" s="135"/>
      <c r="K426" s="135"/>
      <c r="L426" s="135"/>
      <c r="M426" s="135"/>
      <c r="N426" s="135"/>
      <c r="O426" s="135"/>
    </row>
    <row r="427" spans="1:15" s="136" customFormat="1" ht="24.75" customHeight="1">
      <c r="A427" s="155" t="s">
        <v>1472</v>
      </c>
      <c r="B427" s="140">
        <v>-10830240</v>
      </c>
      <c r="C427" s="140">
        <v>0</v>
      </c>
      <c r="D427" s="140">
        <v>0</v>
      </c>
      <c r="E427" s="144" t="s">
        <v>1386</v>
      </c>
      <c r="F427" s="140">
        <v>0</v>
      </c>
      <c r="G427" s="135"/>
      <c r="H427" s="135"/>
      <c r="I427" s="135"/>
      <c r="J427" s="135"/>
      <c r="K427" s="135"/>
      <c r="L427" s="135"/>
      <c r="M427" s="135"/>
      <c r="N427" s="135"/>
      <c r="O427" s="135"/>
    </row>
    <row r="428" spans="1:31" s="163" customFormat="1" ht="12.75">
      <c r="A428" s="104" t="s">
        <v>1487</v>
      </c>
      <c r="B428" s="96"/>
      <c r="C428" s="96"/>
      <c r="D428" s="96"/>
      <c r="E428" s="96"/>
      <c r="F428" s="96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</row>
    <row r="429" spans="1:31" s="133" customFormat="1" ht="12.75">
      <c r="A429" s="143" t="s">
        <v>1537</v>
      </c>
      <c r="B429" s="140">
        <v>9645000</v>
      </c>
      <c r="C429" s="140">
        <v>7680700</v>
      </c>
      <c r="D429" s="140">
        <v>7680700</v>
      </c>
      <c r="E429" s="160">
        <v>79.63400725764645</v>
      </c>
      <c r="F429" s="140">
        <v>7680700</v>
      </c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s="153" customFormat="1" ht="11.25" customHeight="1">
      <c r="A430" s="143" t="s">
        <v>1458</v>
      </c>
      <c r="B430" s="140">
        <v>9645000</v>
      </c>
      <c r="C430" s="140">
        <v>7680700</v>
      </c>
      <c r="D430" s="140">
        <v>7680700</v>
      </c>
      <c r="E430" s="160">
        <v>79.63400725764645</v>
      </c>
      <c r="F430" s="140">
        <v>7680700</v>
      </c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</row>
    <row r="431" spans="1:31" s="149" customFormat="1" ht="12.75">
      <c r="A431" s="143" t="s">
        <v>1461</v>
      </c>
      <c r="B431" s="140">
        <v>9645000</v>
      </c>
      <c r="C431" s="140">
        <v>7680700</v>
      </c>
      <c r="D431" s="140">
        <v>6645770</v>
      </c>
      <c r="E431" s="160">
        <v>68.9037843442198</v>
      </c>
      <c r="F431" s="140">
        <v>6645770</v>
      </c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s="133" customFormat="1" ht="12" customHeight="1">
      <c r="A432" s="143" t="s">
        <v>1468</v>
      </c>
      <c r="B432" s="140">
        <v>9645000</v>
      </c>
      <c r="C432" s="140">
        <v>7680700</v>
      </c>
      <c r="D432" s="140">
        <v>6645770</v>
      </c>
      <c r="E432" s="160">
        <v>68.9037843442198</v>
      </c>
      <c r="F432" s="140">
        <v>6645770</v>
      </c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s="133" customFormat="1" ht="12.75">
      <c r="A433" s="143" t="s">
        <v>1469</v>
      </c>
      <c r="B433" s="140">
        <v>2295000</v>
      </c>
      <c r="C433" s="140">
        <v>2295000</v>
      </c>
      <c r="D433" s="140">
        <v>2295000</v>
      </c>
      <c r="E433" s="160">
        <v>100</v>
      </c>
      <c r="F433" s="140">
        <v>2295000</v>
      </c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s="153" customFormat="1" ht="12.75">
      <c r="A434" s="143" t="s">
        <v>1470</v>
      </c>
      <c r="B434" s="140">
        <v>7350000</v>
      </c>
      <c r="C434" s="140">
        <v>5385700</v>
      </c>
      <c r="D434" s="140">
        <v>4350770</v>
      </c>
      <c r="E434" s="160">
        <v>59.194149659863946</v>
      </c>
      <c r="F434" s="140">
        <v>4350770</v>
      </c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</row>
    <row r="435" spans="1:31" s="153" customFormat="1" ht="12.75">
      <c r="A435" s="104" t="s">
        <v>1538</v>
      </c>
      <c r="B435" s="96"/>
      <c r="C435" s="96"/>
      <c r="D435" s="96"/>
      <c r="E435" s="96"/>
      <c r="F435" s="96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</row>
    <row r="436" spans="1:31" s="149" customFormat="1" ht="12.75">
      <c r="A436" s="143" t="s">
        <v>1537</v>
      </c>
      <c r="B436" s="140">
        <v>8400</v>
      </c>
      <c r="C436" s="140">
        <v>0</v>
      </c>
      <c r="D436" s="140">
        <v>0</v>
      </c>
      <c r="E436" s="160">
        <v>0</v>
      </c>
      <c r="F436" s="140">
        <v>0</v>
      </c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s="133" customFormat="1" ht="12.75">
      <c r="A437" s="143" t="s">
        <v>1458</v>
      </c>
      <c r="B437" s="140">
        <v>8400</v>
      </c>
      <c r="C437" s="140">
        <v>0</v>
      </c>
      <c r="D437" s="140">
        <v>0</v>
      </c>
      <c r="E437" s="160">
        <v>0</v>
      </c>
      <c r="F437" s="140">
        <v>0</v>
      </c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s="133" customFormat="1" ht="12.75">
      <c r="A438" s="154" t="s">
        <v>1525</v>
      </c>
      <c r="B438" s="140">
        <v>0</v>
      </c>
      <c r="C438" s="140">
        <v>0</v>
      </c>
      <c r="D438" s="140">
        <v>0</v>
      </c>
      <c r="E438" s="160">
        <v>0</v>
      </c>
      <c r="F438" s="140">
        <v>0</v>
      </c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s="133" customFormat="1" ht="12.75">
      <c r="A439" s="143" t="s">
        <v>1461</v>
      </c>
      <c r="B439" s="140">
        <v>8400</v>
      </c>
      <c r="C439" s="140">
        <v>0</v>
      </c>
      <c r="D439" s="140">
        <v>0</v>
      </c>
      <c r="E439" s="160">
        <v>0</v>
      </c>
      <c r="F439" s="140">
        <v>0</v>
      </c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s="133" customFormat="1" ht="12.75">
      <c r="A440" s="158" t="s">
        <v>1484</v>
      </c>
      <c r="B440" s="140">
        <v>8400</v>
      </c>
      <c r="C440" s="140">
        <v>0</v>
      </c>
      <c r="D440" s="140">
        <v>0</v>
      </c>
      <c r="E440" s="160">
        <v>0</v>
      </c>
      <c r="F440" s="140">
        <v>0</v>
      </c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s="133" customFormat="1" ht="12.75">
      <c r="A441" s="154" t="s">
        <v>1485</v>
      </c>
      <c r="B441" s="140">
        <v>8400</v>
      </c>
      <c r="C441" s="140">
        <v>0</v>
      </c>
      <c r="D441" s="140">
        <v>0</v>
      </c>
      <c r="E441" s="160">
        <v>0</v>
      </c>
      <c r="F441" s="140">
        <v>0</v>
      </c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s="133" customFormat="1" ht="12.75">
      <c r="A442" s="154" t="s">
        <v>1486</v>
      </c>
      <c r="B442" s="140">
        <v>0</v>
      </c>
      <c r="C442" s="140">
        <v>0</v>
      </c>
      <c r="D442" s="140">
        <v>0</v>
      </c>
      <c r="E442" s="160">
        <v>0</v>
      </c>
      <c r="F442" s="140">
        <v>0</v>
      </c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15" s="138" customFormat="1" ht="12.75">
      <c r="A443" s="95" t="s">
        <v>1539</v>
      </c>
      <c r="B443" s="96"/>
      <c r="C443" s="96"/>
      <c r="D443" s="96"/>
      <c r="E443" s="97"/>
      <c r="F443" s="96"/>
      <c r="G443" s="63"/>
      <c r="H443" s="63"/>
      <c r="I443" s="63"/>
      <c r="J443" s="63"/>
      <c r="K443" s="63"/>
      <c r="L443" s="63"/>
      <c r="M443" s="63"/>
      <c r="N443" s="63"/>
      <c r="O443" s="63"/>
    </row>
    <row r="444" spans="1:15" s="136" customFormat="1" ht="12.75">
      <c r="A444" s="95" t="s">
        <v>1502</v>
      </c>
      <c r="B444" s="96"/>
      <c r="C444" s="96"/>
      <c r="D444" s="96"/>
      <c r="E444" s="97"/>
      <c r="F444" s="96"/>
      <c r="G444" s="135"/>
      <c r="H444" s="135"/>
      <c r="I444" s="135"/>
      <c r="J444" s="135"/>
      <c r="K444" s="135"/>
      <c r="L444" s="135"/>
      <c r="M444" s="135"/>
      <c r="N444" s="135"/>
      <c r="O444" s="135"/>
    </row>
    <row r="445" spans="1:15" s="145" customFormat="1" ht="12.75">
      <c r="A445" s="143" t="s">
        <v>1457</v>
      </c>
      <c r="B445" s="96">
        <v>3105803</v>
      </c>
      <c r="C445" s="96">
        <v>1054356</v>
      </c>
      <c r="D445" s="96">
        <v>513162</v>
      </c>
      <c r="E445" s="97">
        <v>16.52268350568275</v>
      </c>
      <c r="F445" s="96">
        <v>6177</v>
      </c>
      <c r="G445" s="135"/>
      <c r="H445" s="135"/>
      <c r="I445" s="135"/>
      <c r="J445" s="135"/>
      <c r="K445" s="135"/>
      <c r="L445" s="135"/>
      <c r="M445" s="135"/>
      <c r="N445" s="135"/>
      <c r="O445" s="135"/>
    </row>
    <row r="446" spans="1:15" s="145" customFormat="1" ht="12.75">
      <c r="A446" s="143" t="s">
        <v>1458</v>
      </c>
      <c r="B446" s="96">
        <v>572317</v>
      </c>
      <c r="C446" s="96">
        <v>53630</v>
      </c>
      <c r="D446" s="96">
        <v>53630</v>
      </c>
      <c r="E446" s="97">
        <v>9.370680933818146</v>
      </c>
      <c r="F446" s="96">
        <v>5444</v>
      </c>
      <c r="G446" s="135"/>
      <c r="H446" s="135"/>
      <c r="I446" s="135"/>
      <c r="J446" s="135"/>
      <c r="K446" s="135"/>
      <c r="L446" s="135"/>
      <c r="M446" s="135"/>
      <c r="N446" s="135"/>
      <c r="O446" s="135"/>
    </row>
    <row r="447" spans="1:15" s="145" customFormat="1" ht="12.75">
      <c r="A447" s="143" t="s">
        <v>1460</v>
      </c>
      <c r="B447" s="96">
        <v>2533486</v>
      </c>
      <c r="C447" s="96">
        <v>1000726</v>
      </c>
      <c r="D447" s="96">
        <v>459532</v>
      </c>
      <c r="E447" s="97">
        <v>18.138327979708592</v>
      </c>
      <c r="F447" s="96">
        <v>733</v>
      </c>
      <c r="G447" s="135"/>
      <c r="H447" s="135"/>
      <c r="I447" s="135"/>
      <c r="J447" s="135"/>
      <c r="K447" s="135"/>
      <c r="L447" s="135"/>
      <c r="M447" s="135"/>
      <c r="N447" s="135"/>
      <c r="O447" s="135"/>
    </row>
    <row r="448" spans="1:15" s="145" customFormat="1" ht="12.75">
      <c r="A448" s="143" t="s">
        <v>1461</v>
      </c>
      <c r="B448" s="96">
        <v>3105803</v>
      </c>
      <c r="C448" s="96">
        <v>1054356</v>
      </c>
      <c r="D448" s="96">
        <v>491774</v>
      </c>
      <c r="E448" s="97">
        <v>15.834037123410596</v>
      </c>
      <c r="F448" s="96">
        <v>6231</v>
      </c>
      <c r="G448" s="135"/>
      <c r="H448" s="135"/>
      <c r="I448" s="135"/>
      <c r="J448" s="135"/>
      <c r="K448" s="135"/>
      <c r="L448" s="135"/>
      <c r="M448" s="135"/>
      <c r="N448" s="135"/>
      <c r="O448" s="135"/>
    </row>
    <row r="449" spans="1:15" s="146" customFormat="1" ht="12.75">
      <c r="A449" s="143" t="s">
        <v>1462</v>
      </c>
      <c r="B449" s="96">
        <v>1393432</v>
      </c>
      <c r="C449" s="96">
        <v>996080</v>
      </c>
      <c r="D449" s="96">
        <v>437208</v>
      </c>
      <c r="E449" s="97">
        <v>31.376342727883383</v>
      </c>
      <c r="F449" s="96">
        <v>6231</v>
      </c>
      <c r="G449" s="135"/>
      <c r="H449" s="135"/>
      <c r="I449" s="135"/>
      <c r="J449" s="135"/>
      <c r="K449" s="135"/>
      <c r="L449" s="135"/>
      <c r="M449" s="135"/>
      <c r="N449" s="135"/>
      <c r="O449" s="135"/>
    </row>
    <row r="450" spans="1:15" s="146" customFormat="1" ht="12.75">
      <c r="A450" s="143" t="s">
        <v>1463</v>
      </c>
      <c r="B450" s="96">
        <v>1393432</v>
      </c>
      <c r="C450" s="96">
        <v>996080</v>
      </c>
      <c r="D450" s="96">
        <v>437208</v>
      </c>
      <c r="E450" s="97">
        <v>31.376342727883383</v>
      </c>
      <c r="F450" s="96">
        <v>6231</v>
      </c>
      <c r="G450" s="135"/>
      <c r="H450" s="135"/>
      <c r="I450" s="135"/>
      <c r="J450" s="135"/>
      <c r="K450" s="135"/>
      <c r="L450" s="135"/>
      <c r="M450" s="135"/>
      <c r="N450" s="135"/>
      <c r="O450" s="135"/>
    </row>
    <row r="451" spans="1:15" s="136" customFormat="1" ht="11.25" customHeight="1" hidden="1">
      <c r="A451" s="143" t="s">
        <v>1528</v>
      </c>
      <c r="B451" s="96">
        <v>0</v>
      </c>
      <c r="C451" s="96">
        <v>0</v>
      </c>
      <c r="D451" s="96">
        <v>0</v>
      </c>
      <c r="E451" s="97">
        <v>0</v>
      </c>
      <c r="F451" s="96">
        <v>0</v>
      </c>
      <c r="G451" s="135"/>
      <c r="H451" s="135"/>
      <c r="I451" s="135"/>
      <c r="J451" s="135"/>
      <c r="K451" s="135"/>
      <c r="L451" s="135"/>
      <c r="M451" s="135"/>
      <c r="N451" s="135"/>
      <c r="O451" s="135"/>
    </row>
    <row r="452" spans="1:15" s="136" customFormat="1" ht="12.75" hidden="1">
      <c r="A452" s="143" t="s">
        <v>1466</v>
      </c>
      <c r="B452" s="96">
        <v>0</v>
      </c>
      <c r="C452" s="96">
        <v>0</v>
      </c>
      <c r="D452" s="96">
        <v>0</v>
      </c>
      <c r="E452" s="97">
        <v>0</v>
      </c>
      <c r="F452" s="96">
        <v>0</v>
      </c>
      <c r="G452" s="135"/>
      <c r="H452" s="135"/>
      <c r="I452" s="135"/>
      <c r="J452" s="135"/>
      <c r="K452" s="135"/>
      <c r="L452" s="135"/>
      <c r="M452" s="135"/>
      <c r="N452" s="135"/>
      <c r="O452" s="135"/>
    </row>
    <row r="453" spans="1:15" s="136" customFormat="1" ht="12.75">
      <c r="A453" s="143" t="s">
        <v>1468</v>
      </c>
      <c r="B453" s="96">
        <v>1712371</v>
      </c>
      <c r="C453" s="96">
        <v>58276</v>
      </c>
      <c r="D453" s="96">
        <v>54566</v>
      </c>
      <c r="E453" s="97">
        <v>3.186575806294314</v>
      </c>
      <c r="F453" s="96">
        <v>0</v>
      </c>
      <c r="G453" s="135"/>
      <c r="H453" s="135"/>
      <c r="I453" s="135"/>
      <c r="J453" s="135"/>
      <c r="K453" s="135"/>
      <c r="L453" s="135"/>
      <c r="M453" s="135"/>
      <c r="N453" s="135"/>
      <c r="O453" s="135"/>
    </row>
    <row r="454" spans="1:15" s="136" customFormat="1" ht="12" customHeight="1">
      <c r="A454" s="143" t="s">
        <v>1469</v>
      </c>
      <c r="B454" s="96">
        <v>1570621</v>
      </c>
      <c r="C454" s="96">
        <v>58276</v>
      </c>
      <c r="D454" s="96">
        <v>54566</v>
      </c>
      <c r="E454" s="97">
        <v>3.474167224301725</v>
      </c>
      <c r="F454" s="96">
        <v>0</v>
      </c>
      <c r="G454" s="135"/>
      <c r="H454" s="135"/>
      <c r="I454" s="135"/>
      <c r="J454" s="135"/>
      <c r="K454" s="135"/>
      <c r="L454" s="135"/>
      <c r="M454" s="135"/>
      <c r="N454" s="135"/>
      <c r="O454" s="135"/>
    </row>
    <row r="455" spans="1:15" s="136" customFormat="1" ht="12.75">
      <c r="A455" s="143" t="s">
        <v>1470</v>
      </c>
      <c r="B455" s="96">
        <v>141750</v>
      </c>
      <c r="C455" s="96">
        <v>0</v>
      </c>
      <c r="D455" s="96">
        <v>0</v>
      </c>
      <c r="E455" s="97">
        <v>0</v>
      </c>
      <c r="F455" s="96">
        <v>0</v>
      </c>
      <c r="G455" s="135"/>
      <c r="H455" s="135"/>
      <c r="I455" s="135"/>
      <c r="J455" s="135"/>
      <c r="K455" s="135"/>
      <c r="L455" s="135"/>
      <c r="M455" s="135"/>
      <c r="N455" s="135"/>
      <c r="O455" s="135"/>
    </row>
    <row r="456" spans="1:20" s="129" customFormat="1" ht="12" customHeight="1">
      <c r="A456" s="95" t="s">
        <v>1487</v>
      </c>
      <c r="B456" s="96"/>
      <c r="C456" s="96"/>
      <c r="D456" s="96"/>
      <c r="E456" s="151"/>
      <c r="F456" s="96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</row>
    <row r="457" spans="1:20" s="129" customFormat="1" ht="12" customHeight="1">
      <c r="A457" s="143" t="s">
        <v>1537</v>
      </c>
      <c r="B457" s="96">
        <v>963021</v>
      </c>
      <c r="C457" s="96">
        <v>0</v>
      </c>
      <c r="D457" s="96">
        <v>0</v>
      </c>
      <c r="E457" s="151">
        <v>0</v>
      </c>
      <c r="F457" s="96">
        <v>0</v>
      </c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</row>
    <row r="458" spans="1:20" s="129" customFormat="1" ht="12" customHeight="1">
      <c r="A458" s="143" t="s">
        <v>1458</v>
      </c>
      <c r="B458" s="96">
        <v>963021</v>
      </c>
      <c r="C458" s="96">
        <v>0</v>
      </c>
      <c r="D458" s="96">
        <v>0</v>
      </c>
      <c r="E458" s="151">
        <v>0</v>
      </c>
      <c r="F458" s="96">
        <v>0</v>
      </c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</row>
    <row r="459" spans="1:20" s="129" customFormat="1" ht="12" customHeight="1">
      <c r="A459" s="143" t="s">
        <v>1461</v>
      </c>
      <c r="B459" s="96">
        <v>963021</v>
      </c>
      <c r="C459" s="96">
        <v>0</v>
      </c>
      <c r="D459" s="96">
        <v>0</v>
      </c>
      <c r="E459" s="151">
        <v>0</v>
      </c>
      <c r="F459" s="96">
        <v>0</v>
      </c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</row>
    <row r="460" spans="1:20" s="129" customFormat="1" ht="12" customHeight="1">
      <c r="A460" s="143" t="s">
        <v>1468</v>
      </c>
      <c r="B460" s="96">
        <v>963021</v>
      </c>
      <c r="C460" s="96">
        <v>0</v>
      </c>
      <c r="D460" s="96">
        <v>0</v>
      </c>
      <c r="E460" s="151">
        <v>0</v>
      </c>
      <c r="F460" s="96">
        <v>0</v>
      </c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</row>
    <row r="461" spans="1:20" s="129" customFormat="1" ht="12" customHeight="1">
      <c r="A461" s="143" t="s">
        <v>1470</v>
      </c>
      <c r="B461" s="96">
        <v>963021</v>
      </c>
      <c r="C461" s="96">
        <v>0</v>
      </c>
      <c r="D461" s="96">
        <v>0</v>
      </c>
      <c r="E461" s="151">
        <v>0</v>
      </c>
      <c r="F461" s="96">
        <v>0</v>
      </c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</row>
    <row r="462" spans="1:20" s="129" customFormat="1" ht="12" customHeight="1">
      <c r="A462" s="95" t="s">
        <v>1492</v>
      </c>
      <c r="B462" s="96"/>
      <c r="C462" s="96"/>
      <c r="D462" s="96"/>
      <c r="E462" s="151"/>
      <c r="F462" s="96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</row>
    <row r="463" spans="1:20" s="129" customFormat="1" ht="12" customHeight="1">
      <c r="A463" s="143" t="s">
        <v>1537</v>
      </c>
      <c r="B463" s="96">
        <v>4459563</v>
      </c>
      <c r="C463" s="96">
        <v>0</v>
      </c>
      <c r="D463" s="96">
        <v>0</v>
      </c>
      <c r="E463" s="151">
        <v>0</v>
      </c>
      <c r="F463" s="96">
        <v>0</v>
      </c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</row>
    <row r="464" spans="1:20" s="129" customFormat="1" ht="12" customHeight="1">
      <c r="A464" s="143" t="s">
        <v>1458</v>
      </c>
      <c r="B464" s="96">
        <v>4459563</v>
      </c>
      <c r="C464" s="96">
        <v>0</v>
      </c>
      <c r="D464" s="96">
        <v>0</v>
      </c>
      <c r="E464" s="151">
        <v>0</v>
      </c>
      <c r="F464" s="96">
        <v>0</v>
      </c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</row>
    <row r="465" spans="1:20" s="129" customFormat="1" ht="12" customHeight="1">
      <c r="A465" s="143" t="s">
        <v>1540</v>
      </c>
      <c r="B465" s="96">
        <v>4459563</v>
      </c>
      <c r="C465" s="96">
        <v>0</v>
      </c>
      <c r="D465" s="96">
        <v>0</v>
      </c>
      <c r="E465" s="151">
        <v>0</v>
      </c>
      <c r="F465" s="96">
        <v>0</v>
      </c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</row>
    <row r="466" spans="1:20" s="129" customFormat="1" ht="12" customHeight="1">
      <c r="A466" s="154" t="s">
        <v>1484</v>
      </c>
      <c r="B466" s="96">
        <v>4459563</v>
      </c>
      <c r="C466" s="96">
        <v>0</v>
      </c>
      <c r="D466" s="96">
        <v>0</v>
      </c>
      <c r="E466" s="151">
        <v>0</v>
      </c>
      <c r="F466" s="96">
        <v>0</v>
      </c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</row>
    <row r="467" spans="1:20" s="129" customFormat="1" ht="12" customHeight="1">
      <c r="A467" s="143" t="s">
        <v>1463</v>
      </c>
      <c r="B467" s="96">
        <v>991584</v>
      </c>
      <c r="C467" s="96">
        <v>0</v>
      </c>
      <c r="D467" s="96">
        <v>0</v>
      </c>
      <c r="E467" s="151">
        <v>0</v>
      </c>
      <c r="F467" s="96">
        <v>0</v>
      </c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</row>
    <row r="468" spans="1:20" s="129" customFormat="1" ht="12" customHeight="1">
      <c r="A468" s="154" t="s">
        <v>1541</v>
      </c>
      <c r="B468" s="96">
        <v>3467979</v>
      </c>
      <c r="C468" s="96">
        <v>0</v>
      </c>
      <c r="D468" s="96">
        <v>0</v>
      </c>
      <c r="E468" s="151">
        <v>0</v>
      </c>
      <c r="F468" s="96">
        <v>0</v>
      </c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</row>
    <row r="469" spans="1:20" s="129" customFormat="1" ht="12" customHeight="1">
      <c r="A469" s="162" t="s">
        <v>1477</v>
      </c>
      <c r="B469" s="96">
        <v>2342255</v>
      </c>
      <c r="C469" s="96">
        <v>0</v>
      </c>
      <c r="D469" s="96">
        <v>0</v>
      </c>
      <c r="E469" s="151">
        <v>0</v>
      </c>
      <c r="F469" s="96">
        <v>0</v>
      </c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</row>
    <row r="470" spans="1:20" s="129" customFormat="1" ht="12" customHeight="1">
      <c r="A470" s="162" t="s">
        <v>1493</v>
      </c>
      <c r="B470" s="96">
        <v>1125724</v>
      </c>
      <c r="C470" s="96">
        <v>0</v>
      </c>
      <c r="D470" s="96">
        <v>0</v>
      </c>
      <c r="E470" s="151">
        <v>0</v>
      </c>
      <c r="F470" s="96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</row>
    <row r="471" spans="1:20" s="129" customFormat="1" ht="12" customHeight="1">
      <c r="A471" s="95" t="s">
        <v>1542</v>
      </c>
      <c r="B471" s="96"/>
      <c r="C471" s="96"/>
      <c r="D471" s="96"/>
      <c r="E471" s="151"/>
      <c r="F471" s="96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</row>
    <row r="472" spans="1:20" s="129" customFormat="1" ht="12" customHeight="1">
      <c r="A472" s="143" t="s">
        <v>1537</v>
      </c>
      <c r="B472" s="96">
        <v>102106</v>
      </c>
      <c r="C472" s="96">
        <v>0</v>
      </c>
      <c r="D472" s="96">
        <v>0</v>
      </c>
      <c r="E472" s="151">
        <v>0</v>
      </c>
      <c r="F472" s="96">
        <v>0</v>
      </c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</row>
    <row r="473" spans="1:20" s="129" customFormat="1" ht="12" customHeight="1">
      <c r="A473" s="143" t="s">
        <v>1458</v>
      </c>
      <c r="B473" s="96">
        <v>102106</v>
      </c>
      <c r="C473" s="96">
        <v>0</v>
      </c>
      <c r="D473" s="96">
        <v>0</v>
      </c>
      <c r="E473" s="151">
        <v>0</v>
      </c>
      <c r="F473" s="96">
        <v>0</v>
      </c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</row>
    <row r="474" spans="1:20" s="129" customFormat="1" ht="12" customHeight="1">
      <c r="A474" s="143" t="s">
        <v>1461</v>
      </c>
      <c r="B474" s="96">
        <v>102106</v>
      </c>
      <c r="C474" s="96">
        <v>0</v>
      </c>
      <c r="D474" s="96">
        <v>0</v>
      </c>
      <c r="E474" s="151">
        <v>0</v>
      </c>
      <c r="F474" s="96">
        <v>0</v>
      </c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</row>
    <row r="475" spans="1:20" s="129" customFormat="1" ht="12" customHeight="1">
      <c r="A475" s="158" t="s">
        <v>1484</v>
      </c>
      <c r="B475" s="96">
        <v>102106</v>
      </c>
      <c r="C475" s="96">
        <v>0</v>
      </c>
      <c r="D475" s="96">
        <v>0</v>
      </c>
      <c r="E475" s="151">
        <v>0</v>
      </c>
      <c r="F475" s="96">
        <v>0</v>
      </c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</row>
    <row r="476" spans="1:20" s="129" customFormat="1" ht="12" customHeight="1">
      <c r="A476" s="143" t="s">
        <v>1463</v>
      </c>
      <c r="B476" s="96">
        <v>102106</v>
      </c>
      <c r="C476" s="96">
        <v>0</v>
      </c>
      <c r="D476" s="96">
        <v>0</v>
      </c>
      <c r="E476" s="151">
        <v>0</v>
      </c>
      <c r="F476" s="96">
        <v>0</v>
      </c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</row>
    <row r="477" spans="1:15" s="136" customFormat="1" ht="25.5">
      <c r="A477" s="104" t="s">
        <v>1506</v>
      </c>
      <c r="B477" s="99"/>
      <c r="C477" s="99"/>
      <c r="D477" s="99"/>
      <c r="E477" s="101"/>
      <c r="F477" s="96"/>
      <c r="G477" s="135"/>
      <c r="H477" s="135"/>
      <c r="I477" s="135"/>
      <c r="J477" s="135"/>
      <c r="K477" s="135"/>
      <c r="L477" s="135"/>
      <c r="M477" s="135"/>
      <c r="N477" s="135"/>
      <c r="O477" s="135"/>
    </row>
    <row r="478" spans="1:15" s="145" customFormat="1" ht="12.75">
      <c r="A478" s="143" t="s">
        <v>1457</v>
      </c>
      <c r="B478" s="96">
        <v>0</v>
      </c>
      <c r="C478" s="96">
        <v>79354</v>
      </c>
      <c r="D478" s="96">
        <v>79354</v>
      </c>
      <c r="E478" s="97">
        <v>0</v>
      </c>
      <c r="F478" s="96">
        <v>58893</v>
      </c>
      <c r="G478" s="135"/>
      <c r="H478" s="135"/>
      <c r="I478" s="135"/>
      <c r="J478" s="135"/>
      <c r="K478" s="135"/>
      <c r="L478" s="135"/>
      <c r="M478" s="135"/>
      <c r="N478" s="135"/>
      <c r="O478" s="135"/>
    </row>
    <row r="479" spans="1:15" s="145" customFormat="1" ht="12.75">
      <c r="A479" s="143" t="s">
        <v>1458</v>
      </c>
      <c r="B479" s="96">
        <v>0</v>
      </c>
      <c r="C479" s="96">
        <v>79354</v>
      </c>
      <c r="D479" s="96">
        <v>79354</v>
      </c>
      <c r="E479" s="97">
        <v>0</v>
      </c>
      <c r="F479" s="96">
        <v>58893</v>
      </c>
      <c r="G479" s="135"/>
      <c r="H479" s="135"/>
      <c r="I479" s="135"/>
      <c r="J479" s="135"/>
      <c r="K479" s="135"/>
      <c r="L479" s="135"/>
      <c r="M479" s="135"/>
      <c r="N479" s="135"/>
      <c r="O479" s="135"/>
    </row>
    <row r="480" spans="1:15" s="145" customFormat="1" ht="12.75">
      <c r="A480" s="143" t="s">
        <v>1461</v>
      </c>
      <c r="B480" s="96">
        <v>0</v>
      </c>
      <c r="C480" s="96">
        <v>79354</v>
      </c>
      <c r="D480" s="96">
        <v>0</v>
      </c>
      <c r="E480" s="97">
        <v>0</v>
      </c>
      <c r="F480" s="96">
        <v>0</v>
      </c>
      <c r="G480" s="135"/>
      <c r="H480" s="135"/>
      <c r="I480" s="135"/>
      <c r="J480" s="135"/>
      <c r="K480" s="135"/>
      <c r="L480" s="135"/>
      <c r="M480" s="135"/>
      <c r="N480" s="135"/>
      <c r="O480" s="135"/>
    </row>
    <row r="481" spans="1:15" s="136" customFormat="1" ht="12.75">
      <c r="A481" s="143" t="s">
        <v>1468</v>
      </c>
      <c r="B481" s="96">
        <v>0</v>
      </c>
      <c r="C481" s="96">
        <v>79354</v>
      </c>
      <c r="D481" s="96">
        <v>0</v>
      </c>
      <c r="E481" s="97">
        <v>0</v>
      </c>
      <c r="F481" s="96">
        <v>0</v>
      </c>
      <c r="G481" s="135"/>
      <c r="H481" s="135"/>
      <c r="I481" s="135"/>
      <c r="J481" s="135"/>
      <c r="K481" s="135"/>
      <c r="L481" s="135"/>
      <c r="M481" s="135"/>
      <c r="N481" s="135"/>
      <c r="O481" s="135"/>
    </row>
    <row r="482" spans="1:15" s="136" customFormat="1" ht="12.75">
      <c r="A482" s="143" t="s">
        <v>1470</v>
      </c>
      <c r="B482" s="96">
        <v>0</v>
      </c>
      <c r="C482" s="96">
        <v>79354</v>
      </c>
      <c r="D482" s="96">
        <v>0</v>
      </c>
      <c r="E482" s="97">
        <v>0</v>
      </c>
      <c r="F482" s="96">
        <v>0</v>
      </c>
      <c r="G482" s="135"/>
      <c r="H482" s="135"/>
      <c r="I482" s="135"/>
      <c r="J482" s="135"/>
      <c r="K482" s="135"/>
      <c r="L482" s="135"/>
      <c r="M482" s="135"/>
      <c r="N482" s="135"/>
      <c r="O482" s="135"/>
    </row>
    <row r="483" spans="1:15" s="138" customFormat="1" ht="12.75">
      <c r="A483" s="95" t="s">
        <v>1543</v>
      </c>
      <c r="B483" s="96"/>
      <c r="C483" s="96"/>
      <c r="D483" s="96"/>
      <c r="E483" s="97"/>
      <c r="F483" s="96"/>
      <c r="G483" s="63"/>
      <c r="H483" s="63"/>
      <c r="I483" s="63"/>
      <c r="J483" s="63"/>
      <c r="K483" s="63"/>
      <c r="L483" s="63"/>
      <c r="M483" s="63"/>
      <c r="N483" s="63"/>
      <c r="O483" s="63"/>
    </row>
    <row r="484" spans="1:15" s="136" customFormat="1" ht="12.75">
      <c r="A484" s="95" t="s">
        <v>1502</v>
      </c>
      <c r="B484" s="96"/>
      <c r="C484" s="96"/>
      <c r="D484" s="96"/>
      <c r="E484" s="97"/>
      <c r="F484" s="96"/>
      <c r="G484" s="135"/>
      <c r="H484" s="135"/>
      <c r="I484" s="135"/>
      <c r="J484" s="135"/>
      <c r="K484" s="135"/>
      <c r="L484" s="135"/>
      <c r="M484" s="135"/>
      <c r="N484" s="135"/>
      <c r="O484" s="135"/>
    </row>
    <row r="485" spans="1:15" s="145" customFormat="1" ht="12.75">
      <c r="A485" s="143" t="s">
        <v>1457</v>
      </c>
      <c r="B485" s="96">
        <v>2054392</v>
      </c>
      <c r="C485" s="96">
        <v>1152380</v>
      </c>
      <c r="D485" s="96">
        <v>171766</v>
      </c>
      <c r="E485" s="97">
        <v>8.360916514472407</v>
      </c>
      <c r="F485" s="96">
        <v>29827</v>
      </c>
      <c r="G485" s="135"/>
      <c r="H485" s="135"/>
      <c r="I485" s="135"/>
      <c r="J485" s="135"/>
      <c r="K485" s="135"/>
      <c r="L485" s="135"/>
      <c r="M485" s="135"/>
      <c r="N485" s="135"/>
      <c r="O485" s="135"/>
    </row>
    <row r="486" spans="1:15" s="145" customFormat="1" ht="12.75">
      <c r="A486" s="143" t="s">
        <v>1458</v>
      </c>
      <c r="B486" s="96">
        <v>345874</v>
      </c>
      <c r="C486" s="96">
        <v>138394</v>
      </c>
      <c r="D486" s="96">
        <v>138394</v>
      </c>
      <c r="E486" s="97">
        <v>40.01283704470414</v>
      </c>
      <c r="F486" s="96">
        <v>11412</v>
      </c>
      <c r="G486" s="135"/>
      <c r="H486" s="135"/>
      <c r="I486" s="135"/>
      <c r="J486" s="135"/>
      <c r="K486" s="135"/>
      <c r="L486" s="135"/>
      <c r="M486" s="135"/>
      <c r="N486" s="135"/>
      <c r="O486" s="135"/>
    </row>
    <row r="487" spans="1:15" s="145" customFormat="1" ht="12.75">
      <c r="A487" s="143" t="s">
        <v>1460</v>
      </c>
      <c r="B487" s="96">
        <v>1708518</v>
      </c>
      <c r="C487" s="96">
        <v>1013986</v>
      </c>
      <c r="D487" s="96">
        <v>33372</v>
      </c>
      <c r="E487" s="97">
        <v>1.953271782913613</v>
      </c>
      <c r="F487" s="96">
        <v>18415</v>
      </c>
      <c r="G487" s="135"/>
      <c r="H487" s="135"/>
      <c r="I487" s="135"/>
      <c r="J487" s="135"/>
      <c r="K487" s="135"/>
      <c r="L487" s="135"/>
      <c r="M487" s="135"/>
      <c r="N487" s="135"/>
      <c r="O487" s="135"/>
    </row>
    <row r="488" spans="1:15" s="145" customFormat="1" ht="12.75">
      <c r="A488" s="143" t="s">
        <v>1461</v>
      </c>
      <c r="B488" s="96">
        <v>2054392</v>
      </c>
      <c r="C488" s="96">
        <v>1152380</v>
      </c>
      <c r="D488" s="96">
        <v>33728</v>
      </c>
      <c r="E488" s="97">
        <v>1.6417509413977467</v>
      </c>
      <c r="F488" s="96">
        <v>18771</v>
      </c>
      <c r="G488" s="135"/>
      <c r="H488" s="135"/>
      <c r="I488" s="135"/>
      <c r="J488" s="135"/>
      <c r="K488" s="135"/>
      <c r="L488" s="135"/>
      <c r="M488" s="135"/>
      <c r="N488" s="135"/>
      <c r="O488" s="135"/>
    </row>
    <row r="489" spans="1:15" s="146" customFormat="1" ht="12.75">
      <c r="A489" s="143" t="s">
        <v>1462</v>
      </c>
      <c r="B489" s="96">
        <v>1006399</v>
      </c>
      <c r="C489" s="96">
        <v>896232</v>
      </c>
      <c r="D489" s="96">
        <v>15313</v>
      </c>
      <c r="E489" s="97">
        <v>1.5215635150670859</v>
      </c>
      <c r="F489" s="96">
        <v>356</v>
      </c>
      <c r="G489" s="135"/>
      <c r="H489" s="135"/>
      <c r="I489" s="135"/>
      <c r="J489" s="135"/>
      <c r="K489" s="135"/>
      <c r="L489" s="135"/>
      <c r="M489" s="135"/>
      <c r="N489" s="135"/>
      <c r="O489" s="135"/>
    </row>
    <row r="490" spans="1:15" s="146" customFormat="1" ht="12.75">
      <c r="A490" s="143" t="s">
        <v>1463</v>
      </c>
      <c r="B490" s="96">
        <v>1006399</v>
      </c>
      <c r="C490" s="96">
        <v>896232</v>
      </c>
      <c r="D490" s="96">
        <v>15313</v>
      </c>
      <c r="E490" s="97">
        <v>1.5215635150670859</v>
      </c>
      <c r="F490" s="96">
        <v>356</v>
      </c>
      <c r="G490" s="135"/>
      <c r="H490" s="135"/>
      <c r="I490" s="135"/>
      <c r="J490" s="135"/>
      <c r="K490" s="135"/>
      <c r="L490" s="135"/>
      <c r="M490" s="135"/>
      <c r="N490" s="135"/>
      <c r="O490" s="135"/>
    </row>
    <row r="491" spans="1:15" s="136" customFormat="1" ht="12.75">
      <c r="A491" s="143" t="s">
        <v>1468</v>
      </c>
      <c r="B491" s="96">
        <v>1047993</v>
      </c>
      <c r="C491" s="96">
        <v>256148</v>
      </c>
      <c r="D491" s="96">
        <v>18415</v>
      </c>
      <c r="E491" s="97">
        <v>1.7571682253602838</v>
      </c>
      <c r="F491" s="96">
        <v>18415</v>
      </c>
      <c r="G491" s="135"/>
      <c r="H491" s="135"/>
      <c r="I491" s="135"/>
      <c r="J491" s="135"/>
      <c r="K491" s="135"/>
      <c r="L491" s="135"/>
      <c r="M491" s="135"/>
      <c r="N491" s="135"/>
      <c r="O491" s="135"/>
    </row>
    <row r="492" spans="1:15" s="136" customFormat="1" ht="12.75">
      <c r="A492" s="143" t="s">
        <v>1469</v>
      </c>
      <c r="B492" s="96">
        <v>1047993</v>
      </c>
      <c r="C492" s="96">
        <v>256148</v>
      </c>
      <c r="D492" s="96">
        <v>18415</v>
      </c>
      <c r="E492" s="97">
        <v>1.7571682253602838</v>
      </c>
      <c r="F492" s="96">
        <v>18415</v>
      </c>
      <c r="G492" s="135"/>
      <c r="H492" s="135"/>
      <c r="I492" s="135"/>
      <c r="J492" s="135"/>
      <c r="K492" s="135"/>
      <c r="L492" s="135"/>
      <c r="M492" s="135"/>
      <c r="N492" s="135"/>
      <c r="O492" s="135"/>
    </row>
    <row r="493" spans="1:15" s="136" customFormat="1" ht="25.5">
      <c r="A493" s="104" t="s">
        <v>1506</v>
      </c>
      <c r="B493" s="99"/>
      <c r="C493" s="99"/>
      <c r="D493" s="99"/>
      <c r="E493" s="101"/>
      <c r="F493" s="96"/>
      <c r="G493" s="135"/>
      <c r="H493" s="135"/>
      <c r="I493" s="135"/>
      <c r="J493" s="135"/>
      <c r="K493" s="135"/>
      <c r="L493" s="135"/>
      <c r="M493" s="135"/>
      <c r="N493" s="135"/>
      <c r="O493" s="135"/>
    </row>
    <row r="494" spans="1:15" s="145" customFormat="1" ht="12.75">
      <c r="A494" s="143" t="s">
        <v>1457</v>
      </c>
      <c r="B494" s="96">
        <v>280000</v>
      </c>
      <c r="C494" s="96">
        <v>216300</v>
      </c>
      <c r="D494" s="96">
        <v>216300</v>
      </c>
      <c r="E494" s="97">
        <v>77.25</v>
      </c>
      <c r="F494" s="96">
        <v>24300</v>
      </c>
      <c r="G494" s="135"/>
      <c r="H494" s="135"/>
      <c r="I494" s="135"/>
      <c r="J494" s="135"/>
      <c r="K494" s="135"/>
      <c r="L494" s="135"/>
      <c r="M494" s="135"/>
      <c r="N494" s="135"/>
      <c r="O494" s="135"/>
    </row>
    <row r="495" spans="1:15" s="145" customFormat="1" ht="12.75">
      <c r="A495" s="143" t="s">
        <v>1458</v>
      </c>
      <c r="B495" s="96">
        <v>280000</v>
      </c>
      <c r="C495" s="96">
        <v>216300</v>
      </c>
      <c r="D495" s="96">
        <v>216300</v>
      </c>
      <c r="E495" s="97">
        <v>77.25</v>
      </c>
      <c r="F495" s="96">
        <v>24300</v>
      </c>
      <c r="G495" s="135"/>
      <c r="H495" s="135"/>
      <c r="I495" s="135"/>
      <c r="J495" s="135"/>
      <c r="K495" s="135"/>
      <c r="L495" s="135"/>
      <c r="M495" s="135"/>
      <c r="N495" s="135"/>
      <c r="O495" s="135"/>
    </row>
    <row r="496" spans="1:15" s="145" customFormat="1" ht="12.75">
      <c r="A496" s="143" t="s">
        <v>1461</v>
      </c>
      <c r="B496" s="96">
        <v>280000</v>
      </c>
      <c r="C496" s="96">
        <v>216300</v>
      </c>
      <c r="D496" s="96">
        <v>189649</v>
      </c>
      <c r="E496" s="97">
        <v>67.73178571428572</v>
      </c>
      <c r="F496" s="96">
        <v>19897</v>
      </c>
      <c r="G496" s="135"/>
      <c r="H496" s="135"/>
      <c r="I496" s="135"/>
      <c r="J496" s="135"/>
      <c r="K496" s="135"/>
      <c r="L496" s="135"/>
      <c r="M496" s="135"/>
      <c r="N496" s="135"/>
      <c r="O496" s="135"/>
    </row>
    <row r="497" spans="1:15" s="136" customFormat="1" ht="12.75">
      <c r="A497" s="143" t="s">
        <v>1468</v>
      </c>
      <c r="B497" s="96">
        <v>280000</v>
      </c>
      <c r="C497" s="96">
        <v>216300</v>
      </c>
      <c r="D497" s="96">
        <v>189649</v>
      </c>
      <c r="E497" s="97">
        <v>67.73178571428572</v>
      </c>
      <c r="F497" s="96">
        <v>19897</v>
      </c>
      <c r="G497" s="135"/>
      <c r="H497" s="135"/>
      <c r="I497" s="135"/>
      <c r="J497" s="135"/>
      <c r="K497" s="135"/>
      <c r="L497" s="135"/>
      <c r="M497" s="135"/>
      <c r="N497" s="135"/>
      <c r="O497" s="135"/>
    </row>
    <row r="498" spans="1:15" s="136" customFormat="1" ht="12.75">
      <c r="A498" s="143" t="s">
        <v>1470</v>
      </c>
      <c r="B498" s="96">
        <v>280000</v>
      </c>
      <c r="C498" s="96">
        <v>216300</v>
      </c>
      <c r="D498" s="96">
        <v>189649</v>
      </c>
      <c r="E498" s="97">
        <v>67.73178571428572</v>
      </c>
      <c r="F498" s="96">
        <v>19897</v>
      </c>
      <c r="G498" s="135"/>
      <c r="H498" s="135"/>
      <c r="I498" s="135"/>
      <c r="J498" s="135"/>
      <c r="K498" s="135"/>
      <c r="L498" s="135"/>
      <c r="M498" s="135"/>
      <c r="N498" s="135"/>
      <c r="O498" s="135"/>
    </row>
    <row r="499" spans="1:6" ht="12.75">
      <c r="A499" s="95" t="s">
        <v>1544</v>
      </c>
      <c r="B499" s="166"/>
      <c r="C499" s="166"/>
      <c r="D499" s="166"/>
      <c r="E499" s="167"/>
      <c r="F499" s="96"/>
    </row>
    <row r="500" spans="1:15" s="80" customFormat="1" ht="12.75">
      <c r="A500" s="95" t="s">
        <v>1502</v>
      </c>
      <c r="B500" s="96"/>
      <c r="C500" s="96"/>
      <c r="D500" s="96"/>
      <c r="E500" s="97"/>
      <c r="F500" s="96"/>
      <c r="G500" s="63"/>
      <c r="H500" s="63"/>
      <c r="I500" s="63"/>
      <c r="J500" s="63"/>
      <c r="K500" s="63"/>
      <c r="L500" s="63"/>
      <c r="M500" s="63"/>
      <c r="N500" s="63"/>
      <c r="O500" s="63"/>
    </row>
    <row r="501" spans="1:15" s="138" customFormat="1" ht="12.75">
      <c r="A501" s="137" t="s">
        <v>1457</v>
      </c>
      <c r="B501" s="96">
        <v>1356023</v>
      </c>
      <c r="C501" s="96">
        <v>1502575</v>
      </c>
      <c r="D501" s="96">
        <v>420447</v>
      </c>
      <c r="E501" s="97">
        <v>31.005890018089666</v>
      </c>
      <c r="F501" s="96">
        <v>19000</v>
      </c>
      <c r="G501" s="63"/>
      <c r="H501" s="63"/>
      <c r="I501" s="63"/>
      <c r="J501" s="63"/>
      <c r="K501" s="63"/>
      <c r="L501" s="63"/>
      <c r="M501" s="63"/>
      <c r="N501" s="63"/>
      <c r="O501" s="63"/>
    </row>
    <row r="502" spans="1:15" s="138" customFormat="1" ht="12.75">
      <c r="A502" s="137" t="s">
        <v>1458</v>
      </c>
      <c r="B502" s="96">
        <v>150000</v>
      </c>
      <c r="C502" s="96">
        <v>380649</v>
      </c>
      <c r="D502" s="96">
        <v>380649</v>
      </c>
      <c r="E502" s="97">
        <v>253.766</v>
      </c>
      <c r="F502" s="96">
        <v>18787</v>
      </c>
      <c r="G502" s="63"/>
      <c r="H502" s="63"/>
      <c r="I502" s="63"/>
      <c r="J502" s="63"/>
      <c r="K502" s="63"/>
      <c r="L502" s="63"/>
      <c r="M502" s="63"/>
      <c r="N502" s="63"/>
      <c r="O502" s="63"/>
    </row>
    <row r="503" spans="1:15" s="138" customFormat="1" ht="12.75">
      <c r="A503" s="137" t="s">
        <v>1460</v>
      </c>
      <c r="B503" s="96">
        <v>1206023</v>
      </c>
      <c r="C503" s="96">
        <v>1121926</v>
      </c>
      <c r="D503" s="96">
        <v>39798</v>
      </c>
      <c r="E503" s="97">
        <v>3.299937065876853</v>
      </c>
      <c r="F503" s="96">
        <v>213</v>
      </c>
      <c r="G503" s="63"/>
      <c r="H503" s="63"/>
      <c r="I503" s="63"/>
      <c r="J503" s="63"/>
      <c r="K503" s="63"/>
      <c r="L503" s="63"/>
      <c r="M503" s="63"/>
      <c r="N503" s="63"/>
      <c r="O503" s="63"/>
    </row>
    <row r="504" spans="1:15" s="138" customFormat="1" ht="12.75">
      <c r="A504" s="137" t="s">
        <v>1461</v>
      </c>
      <c r="B504" s="96">
        <v>1356023</v>
      </c>
      <c r="C504" s="96">
        <v>1502575</v>
      </c>
      <c r="D504" s="96">
        <v>180784</v>
      </c>
      <c r="E504" s="97">
        <v>13.331927260820798</v>
      </c>
      <c r="F504" s="96">
        <v>29326</v>
      </c>
      <c r="G504" s="63"/>
      <c r="H504" s="63"/>
      <c r="I504" s="63"/>
      <c r="J504" s="63"/>
      <c r="K504" s="63"/>
      <c r="L504" s="63"/>
      <c r="M504" s="63"/>
      <c r="N504" s="63"/>
      <c r="O504" s="63"/>
    </row>
    <row r="505" spans="1:15" s="139" customFormat="1" ht="12.75">
      <c r="A505" s="137" t="s">
        <v>1462</v>
      </c>
      <c r="B505" s="96">
        <v>716438</v>
      </c>
      <c r="C505" s="96">
        <v>770878</v>
      </c>
      <c r="D505" s="96">
        <v>180784</v>
      </c>
      <c r="E505" s="97">
        <v>25.233725737607443</v>
      </c>
      <c r="F505" s="96">
        <v>29326</v>
      </c>
      <c r="G505" s="63"/>
      <c r="H505" s="63"/>
      <c r="I505" s="63"/>
      <c r="J505" s="63"/>
      <c r="K505" s="63"/>
      <c r="L505" s="63"/>
      <c r="M505" s="63"/>
      <c r="N505" s="63"/>
      <c r="O505" s="63"/>
    </row>
    <row r="506" spans="1:15" s="139" customFormat="1" ht="12.75">
      <c r="A506" s="137" t="s">
        <v>1463</v>
      </c>
      <c r="B506" s="96">
        <v>566438</v>
      </c>
      <c r="C506" s="96">
        <v>610091</v>
      </c>
      <c r="D506" s="96">
        <v>62381</v>
      </c>
      <c r="E506" s="97">
        <v>11.012855775918988</v>
      </c>
      <c r="F506" s="96">
        <v>0</v>
      </c>
      <c r="G506" s="63"/>
      <c r="H506" s="63"/>
      <c r="I506" s="63"/>
      <c r="J506" s="63"/>
      <c r="K506" s="63"/>
      <c r="L506" s="63"/>
      <c r="M506" s="63"/>
      <c r="N506" s="63"/>
      <c r="O506" s="63"/>
    </row>
    <row r="507" spans="1:15" s="80" customFormat="1" ht="12.75">
      <c r="A507" s="137" t="s">
        <v>1464</v>
      </c>
      <c r="B507" s="96">
        <v>150000</v>
      </c>
      <c r="C507" s="96">
        <v>160787</v>
      </c>
      <c r="D507" s="96">
        <v>118403</v>
      </c>
      <c r="E507" s="97">
        <v>78.93533333333333</v>
      </c>
      <c r="F507" s="96">
        <v>29326</v>
      </c>
      <c r="G507" s="63"/>
      <c r="H507" s="63"/>
      <c r="I507" s="63"/>
      <c r="J507" s="63"/>
      <c r="K507" s="63"/>
      <c r="L507" s="63"/>
      <c r="M507" s="63"/>
      <c r="N507" s="63"/>
      <c r="O507" s="63"/>
    </row>
    <row r="508" spans="1:15" s="136" customFormat="1" ht="12.75">
      <c r="A508" s="137" t="s">
        <v>1465</v>
      </c>
      <c r="B508" s="96">
        <v>150000</v>
      </c>
      <c r="C508" s="96">
        <v>130862</v>
      </c>
      <c r="D508" s="96">
        <v>118403</v>
      </c>
      <c r="E508" s="97">
        <v>78.93533333333333</v>
      </c>
      <c r="F508" s="96">
        <v>29326</v>
      </c>
      <c r="G508" s="135"/>
      <c r="H508" s="135"/>
      <c r="I508" s="135"/>
      <c r="J508" s="135"/>
      <c r="K508" s="135"/>
      <c r="L508" s="135"/>
      <c r="M508" s="135"/>
      <c r="N508" s="135"/>
      <c r="O508" s="135"/>
    </row>
    <row r="509" spans="1:15" s="80" customFormat="1" ht="12.75">
      <c r="A509" s="137" t="s">
        <v>1466</v>
      </c>
      <c r="B509" s="96">
        <v>0</v>
      </c>
      <c r="C509" s="96">
        <v>29925</v>
      </c>
      <c r="D509" s="96">
        <v>0</v>
      </c>
      <c r="E509" s="97">
        <v>0</v>
      </c>
      <c r="F509" s="96">
        <v>0</v>
      </c>
      <c r="G509" s="63"/>
      <c r="H509" s="63"/>
      <c r="I509" s="63"/>
      <c r="J509" s="63"/>
      <c r="K509" s="63"/>
      <c r="L509" s="63"/>
      <c r="M509" s="63"/>
      <c r="N509" s="63"/>
      <c r="O509" s="63"/>
    </row>
    <row r="510" spans="1:15" s="80" customFormat="1" ht="12.75">
      <c r="A510" s="137" t="s">
        <v>1468</v>
      </c>
      <c r="B510" s="96">
        <v>639585</v>
      </c>
      <c r="C510" s="96">
        <v>731697</v>
      </c>
      <c r="D510" s="96">
        <v>0</v>
      </c>
      <c r="E510" s="97">
        <v>0</v>
      </c>
      <c r="F510" s="96">
        <v>0</v>
      </c>
      <c r="G510" s="63"/>
      <c r="H510" s="63"/>
      <c r="I510" s="63"/>
      <c r="J510" s="63"/>
      <c r="K510" s="63"/>
      <c r="L510" s="63"/>
      <c r="M510" s="63"/>
      <c r="N510" s="63"/>
      <c r="O510" s="63"/>
    </row>
    <row r="511" spans="1:15" s="80" customFormat="1" ht="12.75">
      <c r="A511" s="137" t="s">
        <v>1469</v>
      </c>
      <c r="B511" s="96">
        <v>639585</v>
      </c>
      <c r="C511" s="96">
        <v>731697</v>
      </c>
      <c r="D511" s="96">
        <v>0</v>
      </c>
      <c r="E511" s="97">
        <v>0</v>
      </c>
      <c r="F511" s="96">
        <v>0</v>
      </c>
      <c r="G511" s="63"/>
      <c r="H511" s="63"/>
      <c r="I511" s="63"/>
      <c r="J511" s="63"/>
      <c r="K511" s="63"/>
      <c r="L511" s="63"/>
      <c r="M511" s="63"/>
      <c r="N511" s="63"/>
      <c r="O511" s="63"/>
    </row>
    <row r="512" spans="1:15" s="136" customFormat="1" ht="12.75">
      <c r="A512" s="143" t="s">
        <v>1471</v>
      </c>
      <c r="B512" s="96">
        <v>0</v>
      </c>
      <c r="C512" s="96">
        <v>0</v>
      </c>
      <c r="D512" s="96">
        <v>239663</v>
      </c>
      <c r="E512" s="97" t="s">
        <v>1386</v>
      </c>
      <c r="F512" s="96">
        <v>-10326</v>
      </c>
      <c r="G512" s="135"/>
      <c r="H512" s="135"/>
      <c r="I512" s="135"/>
      <c r="J512" s="135"/>
      <c r="K512" s="135"/>
      <c r="L512" s="135"/>
      <c r="M512" s="135"/>
      <c r="N512" s="135"/>
      <c r="O512" s="135"/>
    </row>
    <row r="513" spans="1:15" s="136" customFormat="1" ht="24.75" customHeight="1">
      <c r="A513" s="155" t="s">
        <v>1472</v>
      </c>
      <c r="B513" s="96">
        <v>0</v>
      </c>
      <c r="C513" s="96">
        <v>0</v>
      </c>
      <c r="D513" s="96">
        <v>0</v>
      </c>
      <c r="E513" s="97" t="s">
        <v>1386</v>
      </c>
      <c r="F513" s="96">
        <v>0</v>
      </c>
      <c r="G513" s="135"/>
      <c r="H513" s="135"/>
      <c r="I513" s="135"/>
      <c r="J513" s="135"/>
      <c r="K513" s="135"/>
      <c r="L513" s="135"/>
      <c r="M513" s="135"/>
      <c r="N513" s="135"/>
      <c r="O513" s="135"/>
    </row>
    <row r="514" spans="1:15" s="136" customFormat="1" ht="12.75">
      <c r="A514" s="95" t="s">
        <v>1476</v>
      </c>
      <c r="B514" s="99"/>
      <c r="C514" s="99"/>
      <c r="D514" s="99"/>
      <c r="E514" s="101"/>
      <c r="F514" s="96"/>
      <c r="G514" s="135"/>
      <c r="H514" s="135"/>
      <c r="I514" s="135"/>
      <c r="J514" s="135"/>
      <c r="K514" s="135"/>
      <c r="L514" s="135"/>
      <c r="M514" s="135"/>
      <c r="N514" s="135"/>
      <c r="O514" s="135"/>
    </row>
    <row r="515" spans="1:15" s="145" customFormat="1" ht="12.75">
      <c r="A515" s="143" t="s">
        <v>1457</v>
      </c>
      <c r="B515" s="96">
        <v>15607007</v>
      </c>
      <c r="C515" s="96">
        <v>17981308</v>
      </c>
      <c r="D515" s="96">
        <v>12061834</v>
      </c>
      <c r="E515" s="97">
        <v>77.28473499114853</v>
      </c>
      <c r="F515" s="96">
        <v>3988488</v>
      </c>
      <c r="G515" s="135"/>
      <c r="H515" s="135"/>
      <c r="I515" s="135"/>
      <c r="J515" s="135"/>
      <c r="K515" s="135"/>
      <c r="L515" s="135"/>
      <c r="M515" s="135"/>
      <c r="N515" s="135"/>
      <c r="O515" s="135"/>
    </row>
    <row r="516" spans="1:15" s="145" customFormat="1" ht="12.75">
      <c r="A516" s="143" t="s">
        <v>1458</v>
      </c>
      <c r="B516" s="96">
        <v>1571499</v>
      </c>
      <c r="C516" s="96">
        <v>3334307</v>
      </c>
      <c r="D516" s="96">
        <v>3334307</v>
      </c>
      <c r="E516" s="97">
        <v>212.17366348944543</v>
      </c>
      <c r="F516" s="96">
        <v>1986167</v>
      </c>
      <c r="G516" s="135"/>
      <c r="H516" s="135"/>
      <c r="I516" s="135"/>
      <c r="J516" s="135"/>
      <c r="K516" s="135"/>
      <c r="L516" s="135"/>
      <c r="M516" s="135"/>
      <c r="N516" s="135"/>
      <c r="O516" s="135"/>
    </row>
    <row r="517" spans="1:20" s="129" customFormat="1" ht="12" customHeight="1">
      <c r="A517" s="154" t="s">
        <v>1545</v>
      </c>
      <c r="B517" s="96">
        <v>279528</v>
      </c>
      <c r="C517" s="96">
        <v>0</v>
      </c>
      <c r="D517" s="96">
        <v>0</v>
      </c>
      <c r="E517" s="97">
        <v>0</v>
      </c>
      <c r="F517" s="96">
        <v>0</v>
      </c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</row>
    <row r="518" spans="1:15" s="145" customFormat="1" ht="12.75">
      <c r="A518" s="143" t="s">
        <v>1460</v>
      </c>
      <c r="B518" s="96">
        <v>13755980</v>
      </c>
      <c r="C518" s="96">
        <v>14647001</v>
      </c>
      <c r="D518" s="96">
        <v>8727527</v>
      </c>
      <c r="E518" s="97">
        <v>63.445330685272886</v>
      </c>
      <c r="F518" s="96">
        <v>2002321</v>
      </c>
      <c r="G518" s="135"/>
      <c r="H518" s="135"/>
      <c r="I518" s="135"/>
      <c r="J518" s="135"/>
      <c r="K518" s="135"/>
      <c r="L518" s="135"/>
      <c r="M518" s="135"/>
      <c r="N518" s="135"/>
      <c r="O518" s="135"/>
    </row>
    <row r="519" spans="1:15" s="145" customFormat="1" ht="12.75">
      <c r="A519" s="143" t="s">
        <v>1461</v>
      </c>
      <c r="B519" s="96">
        <v>18493400</v>
      </c>
      <c r="C519" s="96">
        <v>22383852</v>
      </c>
      <c r="D519" s="96">
        <v>7521950</v>
      </c>
      <c r="E519" s="97">
        <v>24.664542909547254</v>
      </c>
      <c r="F519" s="96">
        <v>870860</v>
      </c>
      <c r="G519" s="135"/>
      <c r="H519" s="135"/>
      <c r="I519" s="135"/>
      <c r="J519" s="135"/>
      <c r="K519" s="135"/>
      <c r="L519" s="135"/>
      <c r="M519" s="135"/>
      <c r="N519" s="135"/>
      <c r="O519" s="135"/>
    </row>
    <row r="520" spans="1:15" s="146" customFormat="1" ht="12.75">
      <c r="A520" s="143" t="s">
        <v>1462</v>
      </c>
      <c r="B520" s="96">
        <v>2817648</v>
      </c>
      <c r="C520" s="96">
        <v>5460577</v>
      </c>
      <c r="D520" s="96">
        <v>694960</v>
      </c>
      <c r="E520" s="97">
        <v>24.664542909547254</v>
      </c>
      <c r="F520" s="96">
        <v>0</v>
      </c>
      <c r="G520" s="135"/>
      <c r="H520" s="135"/>
      <c r="I520" s="135"/>
      <c r="J520" s="135"/>
      <c r="K520" s="135"/>
      <c r="L520" s="135"/>
      <c r="M520" s="135"/>
      <c r="N520" s="135"/>
      <c r="O520" s="135"/>
    </row>
    <row r="521" spans="1:15" s="146" customFormat="1" ht="12.75">
      <c r="A521" s="143" t="s">
        <v>1463</v>
      </c>
      <c r="B521" s="96">
        <v>2817648</v>
      </c>
      <c r="C521" s="96">
        <v>5460577</v>
      </c>
      <c r="D521" s="96">
        <v>694960</v>
      </c>
      <c r="E521" s="97">
        <v>24.664542909547254</v>
      </c>
      <c r="F521" s="96">
        <v>0</v>
      </c>
      <c r="G521" s="135"/>
      <c r="H521" s="135"/>
      <c r="I521" s="135"/>
      <c r="J521" s="135"/>
      <c r="K521" s="135"/>
      <c r="L521" s="135"/>
      <c r="M521" s="135"/>
      <c r="N521" s="135"/>
      <c r="O521" s="135"/>
    </row>
    <row r="522" spans="1:15" s="136" customFormat="1" ht="11.25" customHeight="1">
      <c r="A522" s="143" t="s">
        <v>1468</v>
      </c>
      <c r="B522" s="96">
        <v>15675752</v>
      </c>
      <c r="C522" s="96">
        <v>16923275</v>
      </c>
      <c r="D522" s="96">
        <v>6826990</v>
      </c>
      <c r="E522" s="97">
        <v>43.55127588137398</v>
      </c>
      <c r="F522" s="96">
        <v>870860</v>
      </c>
      <c r="G522" s="135"/>
      <c r="H522" s="135"/>
      <c r="I522" s="135"/>
      <c r="J522" s="135"/>
      <c r="K522" s="135"/>
      <c r="L522" s="135"/>
      <c r="M522" s="135"/>
      <c r="N522" s="135"/>
      <c r="O522" s="135"/>
    </row>
    <row r="523" spans="1:15" s="136" customFormat="1" ht="12.75">
      <c r="A523" s="143" t="s">
        <v>1470</v>
      </c>
      <c r="B523" s="96">
        <v>15675752</v>
      </c>
      <c r="C523" s="96">
        <v>16923275</v>
      </c>
      <c r="D523" s="96">
        <v>6826990</v>
      </c>
      <c r="E523" s="97">
        <v>43.55127588137398</v>
      </c>
      <c r="F523" s="96">
        <v>870860</v>
      </c>
      <c r="G523" s="135"/>
      <c r="H523" s="135"/>
      <c r="I523" s="135"/>
      <c r="J523" s="135"/>
      <c r="K523" s="135"/>
      <c r="L523" s="135"/>
      <c r="M523" s="135"/>
      <c r="N523" s="135"/>
      <c r="O523" s="135"/>
    </row>
    <row r="524" spans="1:15" s="136" customFormat="1" ht="12.75">
      <c r="A524" s="143" t="s">
        <v>1471</v>
      </c>
      <c r="B524" s="96">
        <v>-2886393</v>
      </c>
      <c r="C524" s="96">
        <v>-4402544</v>
      </c>
      <c r="D524" s="96">
        <v>4539884</v>
      </c>
      <c r="E524" s="97" t="s">
        <v>1386</v>
      </c>
      <c r="F524" s="96">
        <v>3117629</v>
      </c>
      <c r="G524" s="135"/>
      <c r="H524" s="135"/>
      <c r="I524" s="135"/>
      <c r="J524" s="135"/>
      <c r="K524" s="135"/>
      <c r="L524" s="135"/>
      <c r="M524" s="135"/>
      <c r="N524" s="135"/>
      <c r="O524" s="135"/>
    </row>
    <row r="525" spans="1:20" s="129" customFormat="1" ht="38.25" customHeight="1">
      <c r="A525" s="155" t="s">
        <v>1478</v>
      </c>
      <c r="B525" s="96">
        <v>8233</v>
      </c>
      <c r="C525" s="96">
        <v>0</v>
      </c>
      <c r="D525" s="96">
        <v>0</v>
      </c>
      <c r="E525" s="151" t="s">
        <v>1386</v>
      </c>
      <c r="F525" s="96">
        <v>0</v>
      </c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</row>
    <row r="526" spans="1:15" s="136" customFormat="1" ht="25.5">
      <c r="A526" s="155" t="s">
        <v>1472</v>
      </c>
      <c r="B526" s="96">
        <v>2878160</v>
      </c>
      <c r="C526" s="96">
        <v>4402544</v>
      </c>
      <c r="D526" s="96">
        <v>0</v>
      </c>
      <c r="E526" s="97" t="s">
        <v>1386</v>
      </c>
      <c r="F526" s="96">
        <v>0</v>
      </c>
      <c r="G526" s="135"/>
      <c r="H526" s="135"/>
      <c r="I526" s="135"/>
      <c r="J526" s="135"/>
      <c r="K526" s="135"/>
      <c r="L526" s="135"/>
      <c r="M526" s="135"/>
      <c r="N526" s="135"/>
      <c r="O526" s="135"/>
    </row>
    <row r="527" spans="1:15" s="136" customFormat="1" ht="25.5">
      <c r="A527" s="104" t="s">
        <v>1506</v>
      </c>
      <c r="B527" s="99"/>
      <c r="C527" s="99"/>
      <c r="D527" s="99"/>
      <c r="E527" s="101"/>
      <c r="F527" s="96"/>
      <c r="G527" s="135"/>
      <c r="H527" s="135"/>
      <c r="I527" s="135"/>
      <c r="J527" s="135"/>
      <c r="K527" s="135"/>
      <c r="L527" s="135"/>
      <c r="M527" s="135"/>
      <c r="N527" s="135"/>
      <c r="O527" s="135"/>
    </row>
    <row r="528" spans="1:15" s="145" customFormat="1" ht="12.75">
      <c r="A528" s="143" t="s">
        <v>1457</v>
      </c>
      <c r="B528" s="96">
        <v>1532200</v>
      </c>
      <c r="C528" s="96">
        <v>1009001</v>
      </c>
      <c r="D528" s="96">
        <v>1009001</v>
      </c>
      <c r="E528" s="97">
        <v>65.85308706435191</v>
      </c>
      <c r="F528" s="96">
        <v>103333</v>
      </c>
      <c r="G528" s="135"/>
      <c r="H528" s="135"/>
      <c r="I528" s="135"/>
      <c r="J528" s="135"/>
      <c r="K528" s="135"/>
      <c r="L528" s="135"/>
      <c r="M528" s="135"/>
      <c r="N528" s="135"/>
      <c r="O528" s="135"/>
    </row>
    <row r="529" spans="1:15" s="145" customFormat="1" ht="12.75">
      <c r="A529" s="143" t="s">
        <v>1458</v>
      </c>
      <c r="B529" s="96">
        <v>1532200</v>
      </c>
      <c r="C529" s="96">
        <v>1009001</v>
      </c>
      <c r="D529" s="96">
        <v>1009001</v>
      </c>
      <c r="E529" s="97">
        <v>65.85308706435191</v>
      </c>
      <c r="F529" s="96">
        <v>103333</v>
      </c>
      <c r="G529" s="135"/>
      <c r="H529" s="135"/>
      <c r="I529" s="135"/>
      <c r="J529" s="135"/>
      <c r="K529" s="135"/>
      <c r="L529" s="135"/>
      <c r="M529" s="135"/>
      <c r="N529" s="135"/>
      <c r="O529" s="135"/>
    </row>
    <row r="530" spans="1:15" s="145" customFormat="1" ht="12.75">
      <c r="A530" s="143" t="s">
        <v>1461</v>
      </c>
      <c r="B530" s="96">
        <v>1532200</v>
      </c>
      <c r="C530" s="96">
        <v>1009001</v>
      </c>
      <c r="D530" s="96">
        <v>297871.4</v>
      </c>
      <c r="E530" s="97">
        <v>19.440764913196713</v>
      </c>
      <c r="F530" s="96">
        <v>45762.36</v>
      </c>
      <c r="G530" s="135"/>
      <c r="H530" s="135"/>
      <c r="I530" s="135"/>
      <c r="J530" s="135"/>
      <c r="K530" s="135"/>
      <c r="L530" s="135"/>
      <c r="M530" s="135"/>
      <c r="N530" s="135"/>
      <c r="O530" s="135"/>
    </row>
    <row r="531" spans="1:15" s="136" customFormat="1" ht="12.75">
      <c r="A531" s="143" t="s">
        <v>1468</v>
      </c>
      <c r="B531" s="96">
        <v>1532200</v>
      </c>
      <c r="C531" s="96">
        <v>1009001</v>
      </c>
      <c r="D531" s="96">
        <v>297871.4</v>
      </c>
      <c r="E531" s="97">
        <v>19.440764913196713</v>
      </c>
      <c r="F531" s="96">
        <v>45762.36</v>
      </c>
      <c r="G531" s="135"/>
      <c r="H531" s="135"/>
      <c r="I531" s="135"/>
      <c r="J531" s="135"/>
      <c r="K531" s="135"/>
      <c r="L531" s="135"/>
      <c r="M531" s="135"/>
      <c r="N531" s="135"/>
      <c r="O531" s="135"/>
    </row>
    <row r="532" spans="1:15" s="136" customFormat="1" ht="12.75">
      <c r="A532" s="143" t="s">
        <v>1470</v>
      </c>
      <c r="B532" s="96">
        <v>1532200</v>
      </c>
      <c r="C532" s="96">
        <v>1009001</v>
      </c>
      <c r="D532" s="96">
        <v>297871.4</v>
      </c>
      <c r="E532" s="97">
        <v>19.440764913196713</v>
      </c>
      <c r="F532" s="96">
        <v>45762.36</v>
      </c>
      <c r="G532" s="135"/>
      <c r="H532" s="135"/>
      <c r="I532" s="135"/>
      <c r="J532" s="135"/>
      <c r="K532" s="135"/>
      <c r="L532" s="135"/>
      <c r="M532" s="135"/>
      <c r="N532" s="135"/>
      <c r="O532" s="135"/>
    </row>
    <row r="533" spans="1:15" s="136" customFormat="1" ht="12.75">
      <c r="A533" s="104" t="s">
        <v>1483</v>
      </c>
      <c r="B533" s="99"/>
      <c r="C533" s="99"/>
      <c r="D533" s="99"/>
      <c r="E533" s="101"/>
      <c r="F533" s="96"/>
      <c r="G533" s="135"/>
      <c r="H533" s="135"/>
      <c r="I533" s="135"/>
      <c r="J533" s="135"/>
      <c r="K533" s="135"/>
      <c r="L533" s="135"/>
      <c r="M533" s="135"/>
      <c r="N533" s="135"/>
      <c r="O533" s="135"/>
    </row>
    <row r="534" spans="1:15" s="145" customFormat="1" ht="12.75">
      <c r="A534" s="143" t="s">
        <v>1457</v>
      </c>
      <c r="B534" s="96">
        <v>0</v>
      </c>
      <c r="C534" s="96">
        <v>0</v>
      </c>
      <c r="D534" s="96">
        <v>0</v>
      </c>
      <c r="E534" s="97">
        <v>0</v>
      </c>
      <c r="F534" s="96">
        <v>0</v>
      </c>
      <c r="G534" s="135"/>
      <c r="H534" s="135"/>
      <c r="I534" s="135"/>
      <c r="J534" s="135"/>
      <c r="K534" s="135"/>
      <c r="L534" s="135"/>
      <c r="M534" s="135"/>
      <c r="N534" s="135"/>
      <c r="O534" s="135"/>
    </row>
    <row r="535" spans="1:15" s="145" customFormat="1" ht="12.75">
      <c r="A535" s="154" t="s">
        <v>1546</v>
      </c>
      <c r="B535" s="96">
        <v>0</v>
      </c>
      <c r="C535" s="96">
        <v>0</v>
      </c>
      <c r="D535" s="96">
        <v>0</v>
      </c>
      <c r="E535" s="97">
        <v>0</v>
      </c>
      <c r="F535" s="96">
        <v>0</v>
      </c>
      <c r="G535" s="135"/>
      <c r="H535" s="135"/>
      <c r="I535" s="135"/>
      <c r="J535" s="135"/>
      <c r="K535" s="135"/>
      <c r="L535" s="135"/>
      <c r="M535" s="135"/>
      <c r="N535" s="135"/>
      <c r="O535" s="135"/>
    </row>
    <row r="536" spans="1:15" s="145" customFormat="1" ht="12.75">
      <c r="A536" s="143" t="s">
        <v>1460</v>
      </c>
      <c r="B536" s="96">
        <v>0</v>
      </c>
      <c r="C536" s="96">
        <v>0</v>
      </c>
      <c r="D536" s="96">
        <v>0</v>
      </c>
      <c r="E536" s="97">
        <v>0</v>
      </c>
      <c r="F536" s="96">
        <v>0</v>
      </c>
      <c r="G536" s="135"/>
      <c r="H536" s="135"/>
      <c r="I536" s="135"/>
      <c r="J536" s="135"/>
      <c r="K536" s="135"/>
      <c r="L536" s="135"/>
      <c r="M536" s="135"/>
      <c r="N536" s="135"/>
      <c r="O536" s="135"/>
    </row>
    <row r="537" spans="1:15" s="145" customFormat="1" ht="12.75">
      <c r="A537" s="143" t="s">
        <v>1461</v>
      </c>
      <c r="B537" s="96">
        <v>0</v>
      </c>
      <c r="C537" s="96">
        <v>0</v>
      </c>
      <c r="D537" s="96">
        <v>0</v>
      </c>
      <c r="E537" s="97">
        <v>0</v>
      </c>
      <c r="F537" s="96">
        <v>0</v>
      </c>
      <c r="G537" s="135"/>
      <c r="H537" s="135"/>
      <c r="I537" s="135"/>
      <c r="J537" s="135"/>
      <c r="K537" s="135"/>
      <c r="L537" s="135"/>
      <c r="M537" s="135"/>
      <c r="N537" s="135"/>
      <c r="O537" s="135"/>
    </row>
    <row r="538" spans="1:20" s="129" customFormat="1" ht="12" customHeight="1">
      <c r="A538" s="158" t="s">
        <v>1547</v>
      </c>
      <c r="B538" s="96">
        <v>0</v>
      </c>
      <c r="C538" s="96">
        <v>0</v>
      </c>
      <c r="D538" s="96">
        <v>0</v>
      </c>
      <c r="E538" s="97">
        <v>0</v>
      </c>
      <c r="F538" s="96">
        <v>0</v>
      </c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</row>
    <row r="539" spans="1:20" s="129" customFormat="1" ht="12" customHeight="1">
      <c r="A539" s="154" t="s">
        <v>1515</v>
      </c>
      <c r="B539" s="96">
        <v>0</v>
      </c>
      <c r="C539" s="96">
        <v>0</v>
      </c>
      <c r="D539" s="96">
        <v>0</v>
      </c>
      <c r="E539" s="97">
        <v>0</v>
      </c>
      <c r="F539" s="96">
        <v>0</v>
      </c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</row>
    <row r="540" spans="1:15" s="136" customFormat="1" ht="12.75">
      <c r="A540" s="143" t="s">
        <v>1468</v>
      </c>
      <c r="B540" s="96">
        <v>0</v>
      </c>
      <c r="C540" s="96">
        <v>0</v>
      </c>
      <c r="D540" s="96">
        <v>0</v>
      </c>
      <c r="E540" s="97">
        <v>0</v>
      </c>
      <c r="F540" s="96">
        <v>0</v>
      </c>
      <c r="G540" s="135"/>
      <c r="H540" s="135"/>
      <c r="I540" s="135"/>
      <c r="J540" s="135"/>
      <c r="K540" s="135"/>
      <c r="L540" s="135"/>
      <c r="M540" s="135"/>
      <c r="N540" s="135"/>
      <c r="O540" s="135"/>
    </row>
    <row r="541" spans="1:15" s="136" customFormat="1" ht="12.75">
      <c r="A541" s="143" t="s">
        <v>1470</v>
      </c>
      <c r="B541" s="96">
        <v>0</v>
      </c>
      <c r="C541" s="96">
        <v>0</v>
      </c>
      <c r="D541" s="96">
        <v>0</v>
      </c>
      <c r="E541" s="97">
        <v>0</v>
      </c>
      <c r="F541" s="96">
        <v>0</v>
      </c>
      <c r="G541" s="135"/>
      <c r="H541" s="135"/>
      <c r="I541" s="135"/>
      <c r="J541" s="135"/>
      <c r="K541" s="135"/>
      <c r="L541" s="135"/>
      <c r="M541" s="135"/>
      <c r="N541" s="135"/>
      <c r="O541" s="135"/>
    </row>
    <row r="542" spans="1:15" s="136" customFormat="1" ht="12.75">
      <c r="A542" s="143" t="s">
        <v>1471</v>
      </c>
      <c r="B542" s="96">
        <v>0</v>
      </c>
      <c r="C542" s="96">
        <v>0</v>
      </c>
      <c r="D542" s="96">
        <v>0</v>
      </c>
      <c r="E542" s="97" t="s">
        <v>1386</v>
      </c>
      <c r="F542" s="96">
        <v>0</v>
      </c>
      <c r="G542" s="135"/>
      <c r="H542" s="135"/>
      <c r="I542" s="135"/>
      <c r="J542" s="135"/>
      <c r="K542" s="135"/>
      <c r="L542" s="135"/>
      <c r="M542" s="135"/>
      <c r="N542" s="135"/>
      <c r="O542" s="135"/>
    </row>
    <row r="543" spans="1:15" s="136" customFormat="1" ht="24.75" customHeight="1">
      <c r="A543" s="155" t="s">
        <v>1472</v>
      </c>
      <c r="B543" s="96">
        <v>0</v>
      </c>
      <c r="C543" s="96">
        <v>0</v>
      </c>
      <c r="D543" s="96">
        <v>0</v>
      </c>
      <c r="E543" s="97" t="s">
        <v>1386</v>
      </c>
      <c r="F543" s="96">
        <v>0</v>
      </c>
      <c r="G543" s="135"/>
      <c r="H543" s="135"/>
      <c r="I543" s="135"/>
      <c r="J543" s="135"/>
      <c r="K543" s="135"/>
      <c r="L543" s="135"/>
      <c r="M543" s="135"/>
      <c r="N543" s="135"/>
      <c r="O543" s="135"/>
    </row>
    <row r="544" spans="1:20" s="129" customFormat="1" ht="12.75" customHeight="1">
      <c r="A544" s="104" t="s">
        <v>1487</v>
      </c>
      <c r="B544" s="96"/>
      <c r="C544" s="96"/>
      <c r="D544" s="96"/>
      <c r="E544" s="151"/>
      <c r="F544" s="96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</row>
    <row r="545" spans="1:20" s="129" customFormat="1" ht="12.75" customHeight="1">
      <c r="A545" s="143" t="s">
        <v>1457</v>
      </c>
      <c r="B545" s="96">
        <v>85057</v>
      </c>
      <c r="C545" s="96">
        <v>0</v>
      </c>
      <c r="D545" s="96">
        <v>0</v>
      </c>
      <c r="E545" s="151">
        <v>0</v>
      </c>
      <c r="F545" s="96">
        <v>0</v>
      </c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</row>
    <row r="546" spans="1:20" s="129" customFormat="1" ht="12" customHeight="1">
      <c r="A546" s="143" t="s">
        <v>1458</v>
      </c>
      <c r="B546" s="96">
        <v>85057</v>
      </c>
      <c r="C546" s="96">
        <v>0</v>
      </c>
      <c r="D546" s="96">
        <v>0</v>
      </c>
      <c r="E546" s="151">
        <v>0</v>
      </c>
      <c r="F546" s="96">
        <v>0</v>
      </c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</row>
    <row r="547" spans="1:20" s="129" customFormat="1" ht="12" customHeight="1">
      <c r="A547" s="143" t="s">
        <v>1461</v>
      </c>
      <c r="B547" s="96">
        <v>85057</v>
      </c>
      <c r="C547" s="96">
        <v>0</v>
      </c>
      <c r="D547" s="96">
        <v>0</v>
      </c>
      <c r="E547" s="151">
        <v>0</v>
      </c>
      <c r="F547" s="96">
        <v>0</v>
      </c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</row>
    <row r="548" spans="1:20" s="129" customFormat="1" ht="12" customHeight="1">
      <c r="A548" s="143" t="s">
        <v>1468</v>
      </c>
      <c r="B548" s="96">
        <v>85057</v>
      </c>
      <c r="C548" s="96">
        <v>0</v>
      </c>
      <c r="D548" s="96">
        <v>0</v>
      </c>
      <c r="E548" s="151">
        <v>0</v>
      </c>
      <c r="F548" s="96">
        <v>0</v>
      </c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</row>
    <row r="549" spans="1:20" s="129" customFormat="1" ht="12" customHeight="1">
      <c r="A549" s="143" t="s">
        <v>1470</v>
      </c>
      <c r="B549" s="96">
        <v>85057</v>
      </c>
      <c r="C549" s="96">
        <v>0</v>
      </c>
      <c r="D549" s="96">
        <v>0</v>
      </c>
      <c r="E549" s="151">
        <v>0</v>
      </c>
      <c r="F549" s="96">
        <v>0</v>
      </c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</row>
    <row r="550" spans="1:6" ht="12.75">
      <c r="A550" s="142" t="s">
        <v>1548</v>
      </c>
      <c r="B550" s="99"/>
      <c r="C550" s="99"/>
      <c r="D550" s="99"/>
      <c r="E550" s="101"/>
      <c r="F550" s="96"/>
    </row>
    <row r="551" spans="1:15" s="136" customFormat="1" ht="12.75">
      <c r="A551" s="95" t="s">
        <v>1502</v>
      </c>
      <c r="B551" s="96"/>
      <c r="C551" s="96"/>
      <c r="D551" s="96"/>
      <c r="E551" s="97"/>
      <c r="F551" s="96"/>
      <c r="G551" s="135"/>
      <c r="H551" s="135"/>
      <c r="I551" s="135"/>
      <c r="J551" s="135"/>
      <c r="K551" s="135"/>
      <c r="L551" s="135"/>
      <c r="M551" s="135"/>
      <c r="N551" s="135"/>
      <c r="O551" s="135"/>
    </row>
    <row r="552" spans="1:15" s="145" customFormat="1" ht="12.75">
      <c r="A552" s="143" t="s">
        <v>1457</v>
      </c>
      <c r="B552" s="96">
        <v>153872</v>
      </c>
      <c r="C552" s="96">
        <v>125509</v>
      </c>
      <c r="D552" s="96">
        <v>15509</v>
      </c>
      <c r="E552" s="97">
        <v>10.079156701674119</v>
      </c>
      <c r="F552" s="96">
        <v>0</v>
      </c>
      <c r="G552" s="135"/>
      <c r="H552" s="135"/>
      <c r="I552" s="135"/>
      <c r="J552" s="135"/>
      <c r="K552" s="135"/>
      <c r="L552" s="135"/>
      <c r="M552" s="135"/>
      <c r="N552" s="135"/>
      <c r="O552" s="135"/>
    </row>
    <row r="553" spans="1:15" s="145" customFormat="1" ht="12.75">
      <c r="A553" s="143" t="s">
        <v>1458</v>
      </c>
      <c r="B553" s="96">
        <v>15509</v>
      </c>
      <c r="C553" s="96">
        <v>15509</v>
      </c>
      <c r="D553" s="96">
        <v>15509</v>
      </c>
      <c r="E553" s="97">
        <v>100</v>
      </c>
      <c r="F553" s="96">
        <v>0</v>
      </c>
      <c r="G553" s="135"/>
      <c r="H553" s="135"/>
      <c r="I553" s="135"/>
      <c r="J553" s="135"/>
      <c r="K553" s="135"/>
      <c r="L553" s="135"/>
      <c r="M553" s="135"/>
      <c r="N553" s="135"/>
      <c r="O553" s="135"/>
    </row>
    <row r="554" spans="1:15" s="145" customFormat="1" ht="12.75">
      <c r="A554" s="143" t="s">
        <v>1460</v>
      </c>
      <c r="B554" s="96">
        <v>138363</v>
      </c>
      <c r="C554" s="96">
        <v>110000</v>
      </c>
      <c r="D554" s="96">
        <v>0</v>
      </c>
      <c r="E554" s="97">
        <v>0</v>
      </c>
      <c r="F554" s="96">
        <v>0</v>
      </c>
      <c r="G554" s="135"/>
      <c r="H554" s="135"/>
      <c r="I554" s="135"/>
      <c r="J554" s="135"/>
      <c r="K554" s="135"/>
      <c r="L554" s="135"/>
      <c r="M554" s="135"/>
      <c r="N554" s="135"/>
      <c r="O554" s="135"/>
    </row>
    <row r="555" spans="1:15" s="145" customFormat="1" ht="12.75">
      <c r="A555" s="143" t="s">
        <v>1461</v>
      </c>
      <c r="B555" s="96">
        <v>153872</v>
      </c>
      <c r="C555" s="96">
        <v>125509</v>
      </c>
      <c r="D555" s="96">
        <v>0</v>
      </c>
      <c r="E555" s="97">
        <v>0</v>
      </c>
      <c r="F555" s="96">
        <v>0</v>
      </c>
      <c r="G555" s="135"/>
      <c r="H555" s="135"/>
      <c r="I555" s="135"/>
      <c r="J555" s="135"/>
      <c r="K555" s="135"/>
      <c r="L555" s="135"/>
      <c r="M555" s="135"/>
      <c r="N555" s="135"/>
      <c r="O555" s="135"/>
    </row>
    <row r="556" spans="1:15" s="146" customFormat="1" ht="12.75">
      <c r="A556" s="143" t="s">
        <v>1462</v>
      </c>
      <c r="B556" s="96">
        <v>151389</v>
      </c>
      <c r="C556" s="96">
        <v>123026</v>
      </c>
      <c r="D556" s="96">
        <v>0</v>
      </c>
      <c r="E556" s="97">
        <v>0</v>
      </c>
      <c r="F556" s="96">
        <v>0</v>
      </c>
      <c r="G556" s="135"/>
      <c r="H556" s="135"/>
      <c r="I556" s="135"/>
      <c r="J556" s="135"/>
      <c r="K556" s="135"/>
      <c r="L556" s="135"/>
      <c r="M556" s="135"/>
      <c r="N556" s="135"/>
      <c r="O556" s="135"/>
    </row>
    <row r="557" spans="1:15" s="80" customFormat="1" ht="12.75">
      <c r="A557" s="137" t="s">
        <v>1504</v>
      </c>
      <c r="B557" s="96">
        <v>151389</v>
      </c>
      <c r="C557" s="96">
        <v>123026</v>
      </c>
      <c r="D557" s="96">
        <v>0</v>
      </c>
      <c r="E557" s="97">
        <v>0</v>
      </c>
      <c r="F557" s="96">
        <v>0</v>
      </c>
      <c r="G557" s="63"/>
      <c r="H557" s="63"/>
      <c r="I557" s="63"/>
      <c r="J557" s="63"/>
      <c r="K557" s="63"/>
      <c r="L557" s="63"/>
      <c r="M557" s="63"/>
      <c r="N557" s="63"/>
      <c r="O557" s="63"/>
    </row>
    <row r="558" spans="1:15" s="136" customFormat="1" ht="12.75">
      <c r="A558" s="137" t="s">
        <v>1468</v>
      </c>
      <c r="B558" s="96">
        <v>2483</v>
      </c>
      <c r="C558" s="96">
        <v>2483</v>
      </c>
      <c r="D558" s="96">
        <v>0</v>
      </c>
      <c r="E558" s="97">
        <v>0</v>
      </c>
      <c r="F558" s="96">
        <v>0</v>
      </c>
      <c r="G558" s="135"/>
      <c r="H558" s="135"/>
      <c r="I558" s="135"/>
      <c r="J558" s="135"/>
      <c r="K558" s="135"/>
      <c r="L558" s="135"/>
      <c r="M558" s="135"/>
      <c r="N558" s="135"/>
      <c r="O558" s="135"/>
    </row>
    <row r="559" spans="1:15" s="80" customFormat="1" ht="12.75">
      <c r="A559" s="137" t="s">
        <v>1469</v>
      </c>
      <c r="B559" s="96">
        <v>2483</v>
      </c>
      <c r="C559" s="96">
        <v>2483</v>
      </c>
      <c r="D559" s="96">
        <v>0</v>
      </c>
      <c r="E559" s="97">
        <v>0</v>
      </c>
      <c r="F559" s="96">
        <v>0</v>
      </c>
      <c r="G559" s="63"/>
      <c r="H559" s="63"/>
      <c r="I559" s="63"/>
      <c r="J559" s="63"/>
      <c r="K559" s="63"/>
      <c r="L559" s="63"/>
      <c r="M559" s="63"/>
      <c r="N559" s="63"/>
      <c r="O559" s="63"/>
    </row>
    <row r="560" spans="1:15" s="136" customFormat="1" ht="25.5">
      <c r="A560" s="104" t="s">
        <v>1506</v>
      </c>
      <c r="B560" s="99"/>
      <c r="C560" s="99"/>
      <c r="D560" s="99"/>
      <c r="E560" s="101"/>
      <c r="F560" s="96"/>
      <c r="G560" s="135"/>
      <c r="H560" s="135"/>
      <c r="I560" s="135"/>
      <c r="J560" s="135"/>
      <c r="K560" s="135"/>
      <c r="L560" s="135"/>
      <c r="M560" s="135"/>
      <c r="N560" s="135"/>
      <c r="O560" s="135"/>
    </row>
    <row r="561" spans="1:15" s="145" customFormat="1" ht="12.75">
      <c r="A561" s="143" t="s">
        <v>1457</v>
      </c>
      <c r="B561" s="96">
        <v>620000</v>
      </c>
      <c r="C561" s="96">
        <v>9100</v>
      </c>
      <c r="D561" s="96">
        <v>9100</v>
      </c>
      <c r="E561" s="97">
        <v>1.467741935483871</v>
      </c>
      <c r="F561" s="96">
        <v>0</v>
      </c>
      <c r="G561" s="135"/>
      <c r="H561" s="135"/>
      <c r="I561" s="135"/>
      <c r="J561" s="135"/>
      <c r="K561" s="135"/>
      <c r="L561" s="135"/>
      <c r="M561" s="135"/>
      <c r="N561" s="135"/>
      <c r="O561" s="135"/>
    </row>
    <row r="562" spans="1:15" s="145" customFormat="1" ht="12.75">
      <c r="A562" s="143" t="s">
        <v>1458</v>
      </c>
      <c r="B562" s="96">
        <v>620000</v>
      </c>
      <c r="C562" s="96">
        <v>9100</v>
      </c>
      <c r="D562" s="96">
        <v>9100</v>
      </c>
      <c r="E562" s="97">
        <v>1.467741935483871</v>
      </c>
      <c r="F562" s="96">
        <v>0</v>
      </c>
      <c r="G562" s="135"/>
      <c r="H562" s="135"/>
      <c r="I562" s="135"/>
      <c r="J562" s="135"/>
      <c r="K562" s="135"/>
      <c r="L562" s="135"/>
      <c r="M562" s="135"/>
      <c r="N562" s="135"/>
      <c r="O562" s="135"/>
    </row>
    <row r="563" spans="1:15" s="145" customFormat="1" ht="12.75">
      <c r="A563" s="143" t="s">
        <v>1461</v>
      </c>
      <c r="B563" s="96">
        <v>620000</v>
      </c>
      <c r="C563" s="96">
        <v>9100</v>
      </c>
      <c r="D563" s="96">
        <v>5999.88</v>
      </c>
      <c r="E563" s="97">
        <v>0.9677225806451614</v>
      </c>
      <c r="F563" s="96">
        <v>0</v>
      </c>
      <c r="G563" s="135"/>
      <c r="H563" s="135"/>
      <c r="I563" s="135"/>
      <c r="J563" s="135"/>
      <c r="K563" s="135"/>
      <c r="L563" s="135"/>
      <c r="M563" s="135"/>
      <c r="N563" s="135"/>
      <c r="O563" s="135"/>
    </row>
    <row r="564" spans="1:15" s="136" customFormat="1" ht="12.75">
      <c r="A564" s="143" t="s">
        <v>1468</v>
      </c>
      <c r="B564" s="96">
        <v>620000</v>
      </c>
      <c r="C564" s="96">
        <v>9100</v>
      </c>
      <c r="D564" s="96">
        <v>5999.88</v>
      </c>
      <c r="E564" s="97">
        <v>0.9677225806451614</v>
      </c>
      <c r="F564" s="96">
        <v>0</v>
      </c>
      <c r="G564" s="135"/>
      <c r="H564" s="135"/>
      <c r="I564" s="135"/>
      <c r="J564" s="135"/>
      <c r="K564" s="135"/>
      <c r="L564" s="135"/>
      <c r="M564" s="135"/>
      <c r="N564" s="135"/>
      <c r="O564" s="135"/>
    </row>
    <row r="565" spans="1:15" s="136" customFormat="1" ht="12.75">
      <c r="A565" s="143" t="s">
        <v>1470</v>
      </c>
      <c r="B565" s="96">
        <v>620000</v>
      </c>
      <c r="C565" s="96">
        <v>9100</v>
      </c>
      <c r="D565" s="96">
        <v>5999.88</v>
      </c>
      <c r="E565" s="97">
        <v>0.9677225806451614</v>
      </c>
      <c r="F565" s="96">
        <v>0</v>
      </c>
      <c r="G565" s="135"/>
      <c r="H565" s="135"/>
      <c r="I565" s="135"/>
      <c r="J565" s="135"/>
      <c r="K565" s="135"/>
      <c r="L565" s="135"/>
      <c r="M565" s="135"/>
      <c r="N565" s="135"/>
      <c r="O565" s="135"/>
    </row>
    <row r="566" spans="1:6" ht="12.75">
      <c r="A566" s="142" t="s">
        <v>1549</v>
      </c>
      <c r="B566" s="99"/>
      <c r="C566" s="99"/>
      <c r="D566" s="99"/>
      <c r="E566" s="101"/>
      <c r="F566" s="96"/>
    </row>
    <row r="567" spans="1:15" s="136" customFormat="1" ht="12.75">
      <c r="A567" s="95" t="s">
        <v>1502</v>
      </c>
      <c r="B567" s="96"/>
      <c r="C567" s="96"/>
      <c r="D567" s="96"/>
      <c r="E567" s="97"/>
      <c r="F567" s="96"/>
      <c r="G567" s="135"/>
      <c r="H567" s="135"/>
      <c r="I567" s="135"/>
      <c r="J567" s="135"/>
      <c r="K567" s="135"/>
      <c r="L567" s="135"/>
      <c r="M567" s="135"/>
      <c r="N567" s="135"/>
      <c r="O567" s="135"/>
    </row>
    <row r="568" spans="1:15" s="145" customFormat="1" ht="12.75">
      <c r="A568" s="143" t="s">
        <v>1457</v>
      </c>
      <c r="B568" s="96">
        <v>316539</v>
      </c>
      <c r="C568" s="96">
        <v>0</v>
      </c>
      <c r="D568" s="96">
        <v>0</v>
      </c>
      <c r="E568" s="97">
        <v>0</v>
      </c>
      <c r="F568" s="96">
        <v>0</v>
      </c>
      <c r="G568" s="135"/>
      <c r="H568" s="135"/>
      <c r="I568" s="135"/>
      <c r="J568" s="135"/>
      <c r="K568" s="135"/>
      <c r="L568" s="135"/>
      <c r="M568" s="135"/>
      <c r="N568" s="135"/>
      <c r="O568" s="135"/>
    </row>
    <row r="569" spans="1:15" s="145" customFormat="1" ht="12.75">
      <c r="A569" s="143" t="s">
        <v>1458</v>
      </c>
      <c r="B569" s="96">
        <v>68012</v>
      </c>
      <c r="C569" s="96">
        <v>0</v>
      </c>
      <c r="D569" s="96">
        <v>0</v>
      </c>
      <c r="E569" s="97">
        <v>0</v>
      </c>
      <c r="F569" s="96">
        <v>0</v>
      </c>
      <c r="G569" s="135"/>
      <c r="H569" s="135"/>
      <c r="I569" s="135"/>
      <c r="J569" s="135"/>
      <c r="K569" s="135"/>
      <c r="L569" s="135"/>
      <c r="M569" s="135"/>
      <c r="N569" s="135"/>
      <c r="O569" s="135"/>
    </row>
    <row r="570" spans="1:15" s="145" customFormat="1" ht="12.75">
      <c r="A570" s="143" t="s">
        <v>1459</v>
      </c>
      <c r="B570" s="96">
        <v>21693</v>
      </c>
      <c r="C570" s="96">
        <v>0</v>
      </c>
      <c r="D570" s="96">
        <v>0</v>
      </c>
      <c r="E570" s="97">
        <v>0</v>
      </c>
      <c r="F570" s="96">
        <v>0</v>
      </c>
      <c r="G570" s="135"/>
      <c r="H570" s="135"/>
      <c r="I570" s="135"/>
      <c r="J570" s="135"/>
      <c r="K570" s="135"/>
      <c r="L570" s="135"/>
      <c r="M570" s="135"/>
      <c r="N570" s="135"/>
      <c r="O570" s="135"/>
    </row>
    <row r="571" spans="1:15" s="145" customFormat="1" ht="12.75">
      <c r="A571" s="143" t="s">
        <v>1460</v>
      </c>
      <c r="B571" s="96">
        <v>226834</v>
      </c>
      <c r="C571" s="96">
        <v>0</v>
      </c>
      <c r="D571" s="96">
        <v>0</v>
      </c>
      <c r="E571" s="97">
        <v>0</v>
      </c>
      <c r="F571" s="96">
        <v>0</v>
      </c>
      <c r="G571" s="135"/>
      <c r="H571" s="135"/>
      <c r="I571" s="135"/>
      <c r="J571" s="135"/>
      <c r="K571" s="135"/>
      <c r="L571" s="135"/>
      <c r="M571" s="135"/>
      <c r="N571" s="135"/>
      <c r="O571" s="135"/>
    </row>
    <row r="572" spans="1:15" s="145" customFormat="1" ht="12.75">
      <c r="A572" s="143" t="s">
        <v>1461</v>
      </c>
      <c r="B572" s="96">
        <v>316539</v>
      </c>
      <c r="C572" s="96">
        <v>0</v>
      </c>
      <c r="D572" s="96">
        <v>0</v>
      </c>
      <c r="E572" s="97">
        <v>0</v>
      </c>
      <c r="F572" s="96">
        <v>0</v>
      </c>
      <c r="G572" s="135"/>
      <c r="H572" s="135"/>
      <c r="I572" s="135"/>
      <c r="J572" s="135"/>
      <c r="K572" s="135"/>
      <c r="L572" s="135"/>
      <c r="M572" s="135"/>
      <c r="N572" s="135"/>
      <c r="O572" s="135"/>
    </row>
    <row r="573" spans="1:15" s="146" customFormat="1" ht="12.75">
      <c r="A573" s="143" t="s">
        <v>1462</v>
      </c>
      <c r="B573" s="96">
        <v>239714</v>
      </c>
      <c r="C573" s="96">
        <v>0</v>
      </c>
      <c r="D573" s="96">
        <v>0</v>
      </c>
      <c r="E573" s="97">
        <v>0</v>
      </c>
      <c r="F573" s="96">
        <v>0</v>
      </c>
      <c r="G573" s="135"/>
      <c r="H573" s="135"/>
      <c r="I573" s="135"/>
      <c r="J573" s="135"/>
      <c r="K573" s="135"/>
      <c r="L573" s="135"/>
      <c r="M573" s="135"/>
      <c r="N573" s="135"/>
      <c r="O573" s="135"/>
    </row>
    <row r="574" spans="1:15" s="136" customFormat="1" ht="12.75">
      <c r="A574" s="143" t="s">
        <v>1463</v>
      </c>
      <c r="B574" s="96">
        <v>239714</v>
      </c>
      <c r="C574" s="96">
        <v>0</v>
      </c>
      <c r="D574" s="96">
        <v>0</v>
      </c>
      <c r="E574" s="97">
        <v>0</v>
      </c>
      <c r="F574" s="96">
        <v>0</v>
      </c>
      <c r="G574" s="135"/>
      <c r="H574" s="135"/>
      <c r="I574" s="135"/>
      <c r="J574" s="135"/>
      <c r="K574" s="135"/>
      <c r="L574" s="135"/>
      <c r="M574" s="135"/>
      <c r="N574" s="135"/>
      <c r="O574" s="135"/>
    </row>
    <row r="575" spans="1:15" s="80" customFormat="1" ht="12.75">
      <c r="A575" s="137" t="s">
        <v>1468</v>
      </c>
      <c r="B575" s="96">
        <v>76825</v>
      </c>
      <c r="C575" s="96">
        <v>0</v>
      </c>
      <c r="D575" s="96">
        <v>0</v>
      </c>
      <c r="E575" s="97">
        <v>0</v>
      </c>
      <c r="F575" s="96">
        <v>0</v>
      </c>
      <c r="G575" s="63"/>
      <c r="H575" s="63"/>
      <c r="I575" s="63"/>
      <c r="J575" s="63"/>
      <c r="K575" s="63"/>
      <c r="L575" s="63"/>
      <c r="M575" s="63"/>
      <c r="N575" s="63"/>
      <c r="O575" s="63"/>
    </row>
    <row r="576" spans="1:15" s="80" customFormat="1" ht="12.75">
      <c r="A576" s="137" t="s">
        <v>1469</v>
      </c>
      <c r="B576" s="96">
        <v>76825</v>
      </c>
      <c r="C576" s="96">
        <v>0</v>
      </c>
      <c r="D576" s="96">
        <v>0</v>
      </c>
      <c r="E576" s="97">
        <v>0</v>
      </c>
      <c r="F576" s="96">
        <v>0</v>
      </c>
      <c r="G576" s="63"/>
      <c r="H576" s="63"/>
      <c r="I576" s="63"/>
      <c r="J576" s="63"/>
      <c r="K576" s="63"/>
      <c r="L576" s="63"/>
      <c r="M576" s="63"/>
      <c r="N576" s="63"/>
      <c r="O576" s="63"/>
    </row>
    <row r="577" spans="1:6" ht="12.75">
      <c r="A577" s="142" t="s">
        <v>1550</v>
      </c>
      <c r="B577" s="99"/>
      <c r="C577" s="99"/>
      <c r="D577" s="99"/>
      <c r="E577" s="101"/>
      <c r="F577" s="96"/>
    </row>
    <row r="578" spans="1:15" s="136" customFormat="1" ht="12.75">
      <c r="A578" s="95" t="s">
        <v>1502</v>
      </c>
      <c r="B578" s="96"/>
      <c r="C578" s="96"/>
      <c r="D578" s="96"/>
      <c r="E578" s="97"/>
      <c r="F578" s="96"/>
      <c r="G578" s="135"/>
      <c r="H578" s="135"/>
      <c r="I578" s="135"/>
      <c r="J578" s="135"/>
      <c r="K578" s="135"/>
      <c r="L578" s="135"/>
      <c r="M578" s="135"/>
      <c r="N578" s="135"/>
      <c r="O578" s="135"/>
    </row>
    <row r="579" spans="1:15" s="145" customFormat="1" ht="12.75">
      <c r="A579" s="143" t="s">
        <v>1457</v>
      </c>
      <c r="B579" s="96">
        <v>374395</v>
      </c>
      <c r="C579" s="96">
        <v>0</v>
      </c>
      <c r="D579" s="96">
        <v>0</v>
      </c>
      <c r="E579" s="97">
        <v>0</v>
      </c>
      <c r="F579" s="96">
        <v>0</v>
      </c>
      <c r="G579" s="135"/>
      <c r="H579" s="135"/>
      <c r="I579" s="135"/>
      <c r="J579" s="135"/>
      <c r="K579" s="135"/>
      <c r="L579" s="135"/>
      <c r="M579" s="135"/>
      <c r="N579" s="135"/>
      <c r="O579" s="135"/>
    </row>
    <row r="580" spans="1:15" s="145" customFormat="1" ht="12.75">
      <c r="A580" s="143" t="s">
        <v>1460</v>
      </c>
      <c r="B580" s="96">
        <v>374395</v>
      </c>
      <c r="C580" s="96">
        <v>0</v>
      </c>
      <c r="D580" s="96">
        <v>0</v>
      </c>
      <c r="E580" s="97">
        <v>0</v>
      </c>
      <c r="F580" s="96">
        <v>0</v>
      </c>
      <c r="G580" s="135"/>
      <c r="H580" s="135"/>
      <c r="I580" s="135"/>
      <c r="J580" s="135"/>
      <c r="K580" s="135"/>
      <c r="L580" s="135"/>
      <c r="M580" s="135"/>
      <c r="N580" s="135"/>
      <c r="O580" s="135"/>
    </row>
    <row r="581" spans="1:15" s="145" customFormat="1" ht="12.75">
      <c r="A581" s="143" t="s">
        <v>1461</v>
      </c>
      <c r="B581" s="96">
        <v>374395</v>
      </c>
      <c r="C581" s="96">
        <v>0</v>
      </c>
      <c r="D581" s="96">
        <v>0</v>
      </c>
      <c r="E581" s="97">
        <v>0</v>
      </c>
      <c r="F581" s="96">
        <v>0</v>
      </c>
      <c r="G581" s="135"/>
      <c r="H581" s="135"/>
      <c r="I581" s="135"/>
      <c r="J581" s="135"/>
      <c r="K581" s="135"/>
      <c r="L581" s="135"/>
      <c r="M581" s="135"/>
      <c r="N581" s="135"/>
      <c r="O581" s="135"/>
    </row>
    <row r="582" spans="1:15" s="146" customFormat="1" ht="12.75">
      <c r="A582" s="143" t="s">
        <v>1462</v>
      </c>
      <c r="B582" s="96">
        <v>321195</v>
      </c>
      <c r="C582" s="96">
        <v>0</v>
      </c>
      <c r="D582" s="96">
        <v>0</v>
      </c>
      <c r="E582" s="97">
        <v>0</v>
      </c>
      <c r="F582" s="96">
        <v>0</v>
      </c>
      <c r="G582" s="135"/>
      <c r="H582" s="135"/>
      <c r="I582" s="135"/>
      <c r="J582" s="135"/>
      <c r="K582" s="135"/>
      <c r="L582" s="135"/>
      <c r="M582" s="135"/>
      <c r="N582" s="135"/>
      <c r="O582" s="135"/>
    </row>
    <row r="583" spans="1:15" s="136" customFormat="1" ht="12.75">
      <c r="A583" s="143" t="s">
        <v>1463</v>
      </c>
      <c r="B583" s="96">
        <v>321195</v>
      </c>
      <c r="C583" s="96">
        <v>0</v>
      </c>
      <c r="D583" s="96">
        <v>0</v>
      </c>
      <c r="E583" s="97">
        <v>0</v>
      </c>
      <c r="F583" s="96">
        <v>0</v>
      </c>
      <c r="G583" s="135"/>
      <c r="H583" s="135"/>
      <c r="I583" s="135"/>
      <c r="J583" s="135"/>
      <c r="K583" s="135"/>
      <c r="L583" s="135"/>
      <c r="M583" s="135"/>
      <c r="N583" s="135"/>
      <c r="O583" s="135"/>
    </row>
    <row r="584" spans="1:15" s="80" customFormat="1" ht="12.75">
      <c r="A584" s="137" t="s">
        <v>1468</v>
      </c>
      <c r="B584" s="96">
        <v>53200</v>
      </c>
      <c r="C584" s="96">
        <v>0</v>
      </c>
      <c r="D584" s="96">
        <v>0</v>
      </c>
      <c r="E584" s="97">
        <v>0</v>
      </c>
      <c r="F584" s="96">
        <v>0</v>
      </c>
      <c r="G584" s="63"/>
      <c r="H584" s="63"/>
      <c r="I584" s="63"/>
      <c r="J584" s="63"/>
      <c r="K584" s="63"/>
      <c r="L584" s="63"/>
      <c r="M584" s="63"/>
      <c r="N584" s="63"/>
      <c r="O584" s="63"/>
    </row>
    <row r="585" spans="1:15" s="80" customFormat="1" ht="12.75">
      <c r="A585" s="137" t="s">
        <v>1469</v>
      </c>
      <c r="B585" s="96">
        <v>53200</v>
      </c>
      <c r="C585" s="96">
        <v>0</v>
      </c>
      <c r="D585" s="96">
        <v>0</v>
      </c>
      <c r="E585" s="97">
        <v>0</v>
      </c>
      <c r="F585" s="96">
        <v>0</v>
      </c>
      <c r="G585" s="63"/>
      <c r="H585" s="63"/>
      <c r="I585" s="63"/>
      <c r="J585" s="63"/>
      <c r="K585" s="63"/>
      <c r="L585" s="63"/>
      <c r="M585" s="63"/>
      <c r="N585" s="63"/>
      <c r="O585" s="63"/>
    </row>
    <row r="586" spans="1:6" ht="12.75">
      <c r="A586" s="142" t="s">
        <v>1551</v>
      </c>
      <c r="B586" s="99"/>
      <c r="C586" s="99"/>
      <c r="D586" s="99"/>
      <c r="E586" s="101"/>
      <c r="F586" s="96"/>
    </row>
    <row r="587" spans="1:15" s="136" customFormat="1" ht="12.75">
      <c r="A587" s="95" t="s">
        <v>1502</v>
      </c>
      <c r="B587" s="96"/>
      <c r="C587" s="96"/>
      <c r="D587" s="96"/>
      <c r="E587" s="97"/>
      <c r="F587" s="96"/>
      <c r="G587" s="135"/>
      <c r="H587" s="135"/>
      <c r="I587" s="135"/>
      <c r="J587" s="135"/>
      <c r="K587" s="135"/>
      <c r="L587" s="135"/>
      <c r="M587" s="135"/>
      <c r="N587" s="135"/>
      <c r="O587" s="135"/>
    </row>
    <row r="588" spans="1:15" s="145" customFormat="1" ht="12.75">
      <c r="A588" s="143" t="s">
        <v>1457</v>
      </c>
      <c r="B588" s="96">
        <v>2341105</v>
      </c>
      <c r="C588" s="96">
        <v>3231446</v>
      </c>
      <c r="D588" s="96">
        <v>660743</v>
      </c>
      <c r="E588" s="97">
        <v>28.223552553174674</v>
      </c>
      <c r="F588" s="96">
        <v>42091</v>
      </c>
      <c r="G588" s="135"/>
      <c r="H588" s="135"/>
      <c r="I588" s="135"/>
      <c r="J588" s="135"/>
      <c r="K588" s="135"/>
      <c r="L588" s="135"/>
      <c r="M588" s="135"/>
      <c r="N588" s="135"/>
      <c r="O588" s="135"/>
    </row>
    <row r="589" spans="1:15" s="145" customFormat="1" ht="12.75">
      <c r="A589" s="143" t="s">
        <v>1458</v>
      </c>
      <c r="B589" s="96">
        <v>238914</v>
      </c>
      <c r="C589" s="96">
        <v>232741</v>
      </c>
      <c r="D589" s="96">
        <v>232741</v>
      </c>
      <c r="E589" s="97">
        <v>0</v>
      </c>
      <c r="F589" s="96">
        <v>42209</v>
      </c>
      <c r="G589" s="135"/>
      <c r="H589" s="135"/>
      <c r="I589" s="135"/>
      <c r="J589" s="135"/>
      <c r="K589" s="135"/>
      <c r="L589" s="135"/>
      <c r="M589" s="135"/>
      <c r="N589" s="135"/>
      <c r="O589" s="135"/>
    </row>
    <row r="590" spans="1:15" s="145" customFormat="1" ht="12.75">
      <c r="A590" s="154" t="s">
        <v>1536</v>
      </c>
      <c r="B590" s="96">
        <v>46845</v>
      </c>
      <c r="C590" s="96">
        <v>0</v>
      </c>
      <c r="D590" s="96">
        <v>0</v>
      </c>
      <c r="E590" s="97">
        <v>0</v>
      </c>
      <c r="F590" s="96">
        <v>-118</v>
      </c>
      <c r="G590" s="135"/>
      <c r="H590" s="135"/>
      <c r="I590" s="135"/>
      <c r="J590" s="135"/>
      <c r="K590" s="135"/>
      <c r="L590" s="135"/>
      <c r="M590" s="135"/>
      <c r="N590" s="135"/>
      <c r="O590" s="135"/>
    </row>
    <row r="591" spans="1:15" s="145" customFormat="1" ht="12.75">
      <c r="A591" s="143" t="s">
        <v>1460</v>
      </c>
      <c r="B591" s="96">
        <v>2055346</v>
      </c>
      <c r="C591" s="96">
        <v>2998705</v>
      </c>
      <c r="D591" s="96">
        <v>428002</v>
      </c>
      <c r="E591" s="97">
        <v>20.823841825172014</v>
      </c>
      <c r="F591" s="96">
        <v>0</v>
      </c>
      <c r="G591" s="135"/>
      <c r="H591" s="135"/>
      <c r="I591" s="135"/>
      <c r="J591" s="135"/>
      <c r="K591" s="135"/>
      <c r="L591" s="135"/>
      <c r="M591" s="135"/>
      <c r="N591" s="135"/>
      <c r="O591" s="135"/>
    </row>
    <row r="592" spans="1:15" s="145" customFormat="1" ht="12.75">
      <c r="A592" s="143" t="s">
        <v>1461</v>
      </c>
      <c r="B592" s="96">
        <v>2341105</v>
      </c>
      <c r="C592" s="96">
        <v>3231446</v>
      </c>
      <c r="D592" s="96">
        <v>455493</v>
      </c>
      <c r="E592" s="97">
        <v>19.45632511143242</v>
      </c>
      <c r="F592" s="96">
        <v>2889</v>
      </c>
      <c r="G592" s="135"/>
      <c r="H592" s="135"/>
      <c r="I592" s="135"/>
      <c r="J592" s="135"/>
      <c r="K592" s="135"/>
      <c r="L592" s="135"/>
      <c r="M592" s="135"/>
      <c r="N592" s="135"/>
      <c r="O592" s="135"/>
    </row>
    <row r="593" spans="1:15" s="146" customFormat="1" ht="12.75">
      <c r="A593" s="143" t="s">
        <v>1462</v>
      </c>
      <c r="B593" s="96">
        <v>1052091</v>
      </c>
      <c r="C593" s="96">
        <v>1173415</v>
      </c>
      <c r="D593" s="96">
        <v>82162</v>
      </c>
      <c r="E593" s="97">
        <v>7.809400517635832</v>
      </c>
      <c r="F593" s="96">
        <v>1311</v>
      </c>
      <c r="G593" s="135"/>
      <c r="H593" s="135"/>
      <c r="I593" s="135"/>
      <c r="J593" s="135"/>
      <c r="K593" s="135"/>
      <c r="L593" s="135"/>
      <c r="M593" s="135"/>
      <c r="N593" s="135"/>
      <c r="O593" s="135"/>
    </row>
    <row r="594" spans="1:15" s="146" customFormat="1" ht="12.75">
      <c r="A594" s="143" t="s">
        <v>1463</v>
      </c>
      <c r="B594" s="96">
        <v>1048707</v>
      </c>
      <c r="C594" s="96">
        <v>1170031</v>
      </c>
      <c r="D594" s="96">
        <v>81172</v>
      </c>
      <c r="E594" s="97">
        <v>7.740198167839063</v>
      </c>
      <c r="F594" s="96">
        <v>1783</v>
      </c>
      <c r="G594" s="135"/>
      <c r="H594" s="135"/>
      <c r="I594" s="135"/>
      <c r="J594" s="135"/>
      <c r="K594" s="135"/>
      <c r="L594" s="135"/>
      <c r="M594" s="135"/>
      <c r="N594" s="135"/>
      <c r="O594" s="135"/>
    </row>
    <row r="595" spans="1:15" s="136" customFormat="1" ht="12.75">
      <c r="A595" s="143" t="s">
        <v>1464</v>
      </c>
      <c r="B595" s="96">
        <v>3384</v>
      </c>
      <c r="C595" s="96">
        <v>3384</v>
      </c>
      <c r="D595" s="96">
        <v>990</v>
      </c>
      <c r="E595" s="97">
        <v>0</v>
      </c>
      <c r="F595" s="96">
        <v>-472</v>
      </c>
      <c r="G595" s="135"/>
      <c r="H595" s="135"/>
      <c r="I595" s="135"/>
      <c r="J595" s="135"/>
      <c r="K595" s="135"/>
      <c r="L595" s="135"/>
      <c r="M595" s="135"/>
      <c r="N595" s="135"/>
      <c r="O595" s="135"/>
    </row>
    <row r="596" spans="1:15" s="136" customFormat="1" ht="12.75">
      <c r="A596" s="137" t="s">
        <v>1465</v>
      </c>
      <c r="B596" s="96">
        <v>3384</v>
      </c>
      <c r="C596" s="96">
        <v>3384</v>
      </c>
      <c r="D596" s="96">
        <v>990</v>
      </c>
      <c r="E596" s="97">
        <v>0</v>
      </c>
      <c r="F596" s="96">
        <v>-472</v>
      </c>
      <c r="G596" s="135"/>
      <c r="H596" s="135"/>
      <c r="I596" s="135"/>
      <c r="J596" s="135"/>
      <c r="K596" s="135"/>
      <c r="L596" s="135"/>
      <c r="M596" s="135"/>
      <c r="N596" s="135"/>
      <c r="O596" s="135"/>
    </row>
    <row r="597" spans="1:15" s="80" customFormat="1" ht="12.75">
      <c r="A597" s="137" t="s">
        <v>1468</v>
      </c>
      <c r="B597" s="96">
        <v>1289014</v>
      </c>
      <c r="C597" s="96">
        <v>2058031</v>
      </c>
      <c r="D597" s="96">
        <v>373331</v>
      </c>
      <c r="E597" s="97">
        <v>28.96252484457112</v>
      </c>
      <c r="F597" s="96">
        <v>1578</v>
      </c>
      <c r="G597" s="63"/>
      <c r="H597" s="63"/>
      <c r="I597" s="63"/>
      <c r="J597" s="63"/>
      <c r="K597" s="63"/>
      <c r="L597" s="63"/>
      <c r="M597" s="63"/>
      <c r="N597" s="63"/>
      <c r="O597" s="63"/>
    </row>
    <row r="598" spans="1:15" s="80" customFormat="1" ht="12.75">
      <c r="A598" s="137" t="s">
        <v>1469</v>
      </c>
      <c r="B598" s="96">
        <v>1289014</v>
      </c>
      <c r="C598" s="96">
        <v>2058031</v>
      </c>
      <c r="D598" s="96">
        <v>373331</v>
      </c>
      <c r="E598" s="97">
        <v>28.96252484457112</v>
      </c>
      <c r="F598" s="96">
        <v>1578</v>
      </c>
      <c r="G598" s="63"/>
      <c r="H598" s="63"/>
      <c r="I598" s="63"/>
      <c r="J598" s="63"/>
      <c r="K598" s="63"/>
      <c r="L598" s="63"/>
      <c r="M598" s="63"/>
      <c r="N598" s="63"/>
      <c r="O598" s="63"/>
    </row>
    <row r="599" spans="1:20" s="129" customFormat="1" ht="25.5" customHeight="1">
      <c r="A599" s="104" t="s">
        <v>1552</v>
      </c>
      <c r="B599" s="96"/>
      <c r="C599" s="96"/>
      <c r="D599" s="96"/>
      <c r="E599" s="151"/>
      <c r="F599" s="96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</row>
    <row r="600" spans="1:20" s="129" customFormat="1" ht="12" customHeight="1">
      <c r="A600" s="143" t="s">
        <v>1537</v>
      </c>
      <c r="B600" s="96">
        <v>100000</v>
      </c>
      <c r="C600" s="96">
        <v>0</v>
      </c>
      <c r="D600" s="96">
        <v>0</v>
      </c>
      <c r="E600" s="151">
        <v>0</v>
      </c>
      <c r="F600" s="96">
        <v>0</v>
      </c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</row>
    <row r="601" spans="1:20" s="129" customFormat="1" ht="12" customHeight="1">
      <c r="A601" s="143" t="s">
        <v>1458</v>
      </c>
      <c r="B601" s="96">
        <v>100000</v>
      </c>
      <c r="C601" s="96">
        <v>0</v>
      </c>
      <c r="D601" s="96">
        <v>0</v>
      </c>
      <c r="E601" s="151">
        <v>0</v>
      </c>
      <c r="F601" s="96">
        <v>0</v>
      </c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</row>
    <row r="602" spans="1:20" s="129" customFormat="1" ht="12" customHeight="1">
      <c r="A602" s="143" t="s">
        <v>1461</v>
      </c>
      <c r="B602" s="96">
        <v>100000</v>
      </c>
      <c r="C602" s="96">
        <v>0</v>
      </c>
      <c r="D602" s="96">
        <v>0</v>
      </c>
      <c r="E602" s="151">
        <v>0</v>
      </c>
      <c r="F602" s="96">
        <v>0</v>
      </c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</row>
    <row r="603" spans="1:20" s="129" customFormat="1" ht="12" customHeight="1">
      <c r="A603" s="143" t="s">
        <v>1468</v>
      </c>
      <c r="B603" s="96">
        <v>100000</v>
      </c>
      <c r="C603" s="96">
        <v>0</v>
      </c>
      <c r="D603" s="96">
        <v>0</v>
      </c>
      <c r="E603" s="151">
        <v>0</v>
      </c>
      <c r="F603" s="96">
        <v>0</v>
      </c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</row>
    <row r="604" spans="1:20" s="129" customFormat="1" ht="12" customHeight="1">
      <c r="A604" s="154" t="s">
        <v>1500</v>
      </c>
      <c r="B604" s="96">
        <v>100000</v>
      </c>
      <c r="C604" s="96">
        <v>0</v>
      </c>
      <c r="D604" s="96">
        <v>0</v>
      </c>
      <c r="E604" s="151">
        <v>0</v>
      </c>
      <c r="F604" s="96">
        <v>0</v>
      </c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</row>
    <row r="605" spans="1:6" ht="12.75">
      <c r="A605" s="142" t="s">
        <v>1553</v>
      </c>
      <c r="B605" s="99"/>
      <c r="C605" s="99"/>
      <c r="D605" s="99"/>
      <c r="E605" s="101"/>
      <c r="F605" s="96"/>
    </row>
    <row r="606" spans="1:15" s="136" customFormat="1" ht="12.75">
      <c r="A606" s="95" t="s">
        <v>1502</v>
      </c>
      <c r="B606" s="96"/>
      <c r="C606" s="96"/>
      <c r="D606" s="96"/>
      <c r="E606" s="97"/>
      <c r="F606" s="96"/>
      <c r="G606" s="135"/>
      <c r="H606" s="135"/>
      <c r="I606" s="135"/>
      <c r="J606" s="135"/>
      <c r="K606" s="135"/>
      <c r="L606" s="135"/>
      <c r="M606" s="135"/>
      <c r="N606" s="135"/>
      <c r="O606" s="135"/>
    </row>
    <row r="607" spans="1:15" s="145" customFormat="1" ht="12.75">
      <c r="A607" s="143" t="s">
        <v>1457</v>
      </c>
      <c r="B607" s="96">
        <v>34547</v>
      </c>
      <c r="C607" s="96">
        <v>34547</v>
      </c>
      <c r="D607" s="96">
        <v>13616</v>
      </c>
      <c r="E607" s="97">
        <v>39.41297363012708</v>
      </c>
      <c r="F607" s="96">
        <v>0</v>
      </c>
      <c r="G607" s="135"/>
      <c r="H607" s="135"/>
      <c r="I607" s="135"/>
      <c r="J607" s="135"/>
      <c r="K607" s="135"/>
      <c r="L607" s="135"/>
      <c r="M607" s="135"/>
      <c r="N607" s="135"/>
      <c r="O607" s="135"/>
    </row>
    <row r="608" spans="1:15" s="145" customFormat="1" ht="12.75">
      <c r="A608" s="143" t="s">
        <v>1458</v>
      </c>
      <c r="B608" s="96">
        <v>5453</v>
      </c>
      <c r="C608" s="96">
        <v>5453</v>
      </c>
      <c r="D608" s="96">
        <v>5453</v>
      </c>
      <c r="E608" s="97">
        <v>100</v>
      </c>
      <c r="F608" s="96">
        <v>0</v>
      </c>
      <c r="G608" s="135"/>
      <c r="H608" s="135"/>
      <c r="I608" s="135"/>
      <c r="J608" s="135"/>
      <c r="K608" s="135"/>
      <c r="L608" s="135"/>
      <c r="M608" s="135"/>
      <c r="N608" s="135"/>
      <c r="O608" s="135"/>
    </row>
    <row r="609" spans="1:15" s="145" customFormat="1" ht="12.75">
      <c r="A609" s="143" t="s">
        <v>1460</v>
      </c>
      <c r="B609" s="96">
        <v>29094</v>
      </c>
      <c r="C609" s="96">
        <v>29094</v>
      </c>
      <c r="D609" s="96">
        <v>8163</v>
      </c>
      <c r="E609" s="97">
        <v>28.057331408537845</v>
      </c>
      <c r="F609" s="96">
        <v>0</v>
      </c>
      <c r="G609" s="135"/>
      <c r="H609" s="135"/>
      <c r="I609" s="135"/>
      <c r="J609" s="135"/>
      <c r="K609" s="135"/>
      <c r="L609" s="135"/>
      <c r="M609" s="135"/>
      <c r="N609" s="135"/>
      <c r="O609" s="135"/>
    </row>
    <row r="610" spans="1:15" s="145" customFormat="1" ht="12.75">
      <c r="A610" s="143" t="s">
        <v>1461</v>
      </c>
      <c r="B610" s="96">
        <v>34547</v>
      </c>
      <c r="C610" s="96">
        <v>34547</v>
      </c>
      <c r="D610" s="96">
        <v>8163</v>
      </c>
      <c r="E610" s="97">
        <v>23.628679769589255</v>
      </c>
      <c r="F610" s="96">
        <v>0</v>
      </c>
      <c r="G610" s="135"/>
      <c r="H610" s="135"/>
      <c r="I610" s="135"/>
      <c r="J610" s="135"/>
      <c r="K610" s="135"/>
      <c r="L610" s="135"/>
      <c r="M610" s="135"/>
      <c r="N610" s="135"/>
      <c r="O610" s="135"/>
    </row>
    <row r="611" spans="1:15" s="146" customFormat="1" ht="12.75">
      <c r="A611" s="143" t="s">
        <v>1462</v>
      </c>
      <c r="B611" s="96">
        <v>25928</v>
      </c>
      <c r="C611" s="96">
        <v>25928</v>
      </c>
      <c r="D611" s="96">
        <v>0</v>
      </c>
      <c r="E611" s="97">
        <v>0</v>
      </c>
      <c r="F611" s="96">
        <v>0</v>
      </c>
      <c r="G611" s="135"/>
      <c r="H611" s="135"/>
      <c r="I611" s="135"/>
      <c r="J611" s="135"/>
      <c r="K611" s="135"/>
      <c r="L611" s="135"/>
      <c r="M611" s="135"/>
      <c r="N611" s="135"/>
      <c r="O611" s="135"/>
    </row>
    <row r="612" spans="1:15" s="146" customFormat="1" ht="12.75">
      <c r="A612" s="143" t="s">
        <v>1463</v>
      </c>
      <c r="B612" s="96">
        <v>25928</v>
      </c>
      <c r="C612" s="96">
        <v>25928</v>
      </c>
      <c r="D612" s="96">
        <v>0</v>
      </c>
      <c r="E612" s="97">
        <v>0</v>
      </c>
      <c r="F612" s="96">
        <v>0</v>
      </c>
      <c r="G612" s="135"/>
      <c r="H612" s="135"/>
      <c r="I612" s="135"/>
      <c r="J612" s="135"/>
      <c r="K612" s="135"/>
      <c r="L612" s="135"/>
      <c r="M612" s="135"/>
      <c r="N612" s="135"/>
      <c r="O612" s="135"/>
    </row>
    <row r="613" spans="1:15" s="80" customFormat="1" ht="12.75">
      <c r="A613" s="137" t="s">
        <v>1468</v>
      </c>
      <c r="B613" s="96">
        <v>8619</v>
      </c>
      <c r="C613" s="96">
        <v>8619</v>
      </c>
      <c r="D613" s="96">
        <v>8163</v>
      </c>
      <c r="E613" s="97">
        <v>94.7093630351549</v>
      </c>
      <c r="F613" s="96">
        <v>0</v>
      </c>
      <c r="G613" s="63"/>
      <c r="H613" s="63"/>
      <c r="I613" s="63"/>
      <c r="J613" s="63"/>
      <c r="K613" s="63"/>
      <c r="L613" s="63"/>
      <c r="M613" s="63"/>
      <c r="N613" s="63"/>
      <c r="O613" s="63"/>
    </row>
    <row r="614" spans="1:15" s="80" customFormat="1" ht="12.75">
      <c r="A614" s="137" t="s">
        <v>1469</v>
      </c>
      <c r="B614" s="96">
        <v>8619</v>
      </c>
      <c r="C614" s="96">
        <v>8619</v>
      </c>
      <c r="D614" s="96">
        <v>8163</v>
      </c>
      <c r="E614" s="97">
        <v>94.7093630351549</v>
      </c>
      <c r="F614" s="96">
        <v>0</v>
      </c>
      <c r="G614" s="63"/>
      <c r="H614" s="63"/>
      <c r="I614" s="63"/>
      <c r="J614" s="63"/>
      <c r="K614" s="63"/>
      <c r="L614" s="63"/>
      <c r="M614" s="63"/>
      <c r="N614" s="63"/>
      <c r="O614" s="63"/>
    </row>
    <row r="615" spans="1:6" ht="12.75" customHeight="1">
      <c r="A615" s="169" t="s">
        <v>1554</v>
      </c>
      <c r="B615" s="99"/>
      <c r="C615" s="99"/>
      <c r="D615" s="99"/>
      <c r="E615" s="101"/>
      <c r="F615" s="96"/>
    </row>
    <row r="616" spans="1:15" s="136" customFormat="1" ht="12.75" customHeight="1">
      <c r="A616" s="95" t="s">
        <v>1502</v>
      </c>
      <c r="B616" s="96"/>
      <c r="C616" s="96"/>
      <c r="D616" s="96"/>
      <c r="E616" s="97"/>
      <c r="F616" s="96"/>
      <c r="G616" s="135"/>
      <c r="H616" s="135"/>
      <c r="I616" s="135"/>
      <c r="J616" s="135"/>
      <c r="K616" s="135"/>
      <c r="L616" s="135"/>
      <c r="M616" s="135"/>
      <c r="N616" s="135"/>
      <c r="O616" s="135"/>
    </row>
    <row r="617" spans="1:15" s="145" customFormat="1" ht="12.75" customHeight="1">
      <c r="A617" s="143" t="s">
        <v>1457</v>
      </c>
      <c r="B617" s="96">
        <v>2785051</v>
      </c>
      <c r="C617" s="96">
        <v>2059942</v>
      </c>
      <c r="D617" s="96">
        <v>289050</v>
      </c>
      <c r="E617" s="97">
        <v>10.378625023383773</v>
      </c>
      <c r="F617" s="96">
        <v>107</v>
      </c>
      <c r="G617" s="135"/>
      <c r="H617" s="135"/>
      <c r="I617" s="135"/>
      <c r="J617" s="135"/>
      <c r="K617" s="135"/>
      <c r="L617" s="135"/>
      <c r="M617" s="135"/>
      <c r="N617" s="135"/>
      <c r="O617" s="135"/>
    </row>
    <row r="618" spans="1:15" s="145" customFormat="1" ht="12.75" customHeight="1">
      <c r="A618" s="143" t="s">
        <v>1458</v>
      </c>
      <c r="B618" s="96">
        <v>725109</v>
      </c>
      <c r="C618" s="96">
        <v>0</v>
      </c>
      <c r="D618" s="96">
        <v>0</v>
      </c>
      <c r="E618" s="97">
        <v>0</v>
      </c>
      <c r="F618" s="96">
        <v>0</v>
      </c>
      <c r="G618" s="135"/>
      <c r="H618" s="135"/>
      <c r="I618" s="135"/>
      <c r="J618" s="135"/>
      <c r="K618" s="135"/>
      <c r="L618" s="135"/>
      <c r="M618" s="135"/>
      <c r="N618" s="135"/>
      <c r="O618" s="135"/>
    </row>
    <row r="619" spans="1:15" s="145" customFormat="1" ht="12.75" customHeight="1">
      <c r="A619" s="143" t="s">
        <v>1460</v>
      </c>
      <c r="B619" s="96">
        <v>2059942</v>
      </c>
      <c r="C619" s="96">
        <v>2059942</v>
      </c>
      <c r="D619" s="96">
        <v>289050</v>
      </c>
      <c r="E619" s="97">
        <v>14.031948472335628</v>
      </c>
      <c r="F619" s="96">
        <v>107</v>
      </c>
      <c r="G619" s="135"/>
      <c r="H619" s="135"/>
      <c r="I619" s="135"/>
      <c r="J619" s="135"/>
      <c r="K619" s="135"/>
      <c r="L619" s="135"/>
      <c r="M619" s="135"/>
      <c r="N619" s="135"/>
      <c r="O619" s="135"/>
    </row>
    <row r="620" spans="1:15" s="145" customFormat="1" ht="12.75" customHeight="1">
      <c r="A620" s="143" t="s">
        <v>1461</v>
      </c>
      <c r="B620" s="96">
        <v>2785051</v>
      </c>
      <c r="C620" s="96">
        <v>2059942</v>
      </c>
      <c r="D620" s="96">
        <v>289050</v>
      </c>
      <c r="E620" s="97">
        <v>10.378625023383773</v>
      </c>
      <c r="F620" s="96">
        <v>107</v>
      </c>
      <c r="G620" s="135"/>
      <c r="H620" s="135"/>
      <c r="I620" s="135"/>
      <c r="J620" s="135"/>
      <c r="K620" s="135"/>
      <c r="L620" s="135"/>
      <c r="M620" s="135"/>
      <c r="N620" s="135"/>
      <c r="O620" s="135"/>
    </row>
    <row r="621" spans="1:15" s="146" customFormat="1" ht="12.75" customHeight="1">
      <c r="A621" s="143" t="s">
        <v>1462</v>
      </c>
      <c r="B621" s="96">
        <v>2785051</v>
      </c>
      <c r="C621" s="96">
        <v>2059942</v>
      </c>
      <c r="D621" s="96">
        <v>289050</v>
      </c>
      <c r="E621" s="97">
        <v>10.378625023383773</v>
      </c>
      <c r="F621" s="96">
        <v>107</v>
      </c>
      <c r="G621" s="135"/>
      <c r="H621" s="135"/>
      <c r="I621" s="135"/>
      <c r="J621" s="135"/>
      <c r="K621" s="135"/>
      <c r="L621" s="135"/>
      <c r="M621" s="135"/>
      <c r="N621" s="135"/>
      <c r="O621" s="135"/>
    </row>
    <row r="622" spans="1:15" s="146" customFormat="1" ht="12.75" customHeight="1">
      <c r="A622" s="143" t="s">
        <v>1463</v>
      </c>
      <c r="B622" s="96">
        <v>2785051</v>
      </c>
      <c r="C622" s="96">
        <v>2059942</v>
      </c>
      <c r="D622" s="96">
        <v>289050</v>
      </c>
      <c r="E622" s="97">
        <v>10.378625023383773</v>
      </c>
      <c r="F622" s="96">
        <v>107</v>
      </c>
      <c r="G622" s="135"/>
      <c r="H622" s="135"/>
      <c r="I622" s="135"/>
      <c r="J622" s="135"/>
      <c r="K622" s="135"/>
      <c r="L622" s="135"/>
      <c r="M622" s="135"/>
      <c r="N622" s="135"/>
      <c r="O622" s="135"/>
    </row>
    <row r="623" spans="1:20" s="129" customFormat="1" ht="12" customHeight="1">
      <c r="A623" s="95" t="s">
        <v>1492</v>
      </c>
      <c r="B623" s="96"/>
      <c r="C623" s="96"/>
      <c r="D623" s="96"/>
      <c r="E623" s="151"/>
      <c r="F623" s="96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</row>
    <row r="624" spans="1:20" s="129" customFormat="1" ht="12" customHeight="1">
      <c r="A624" s="143" t="s">
        <v>1457</v>
      </c>
      <c r="B624" s="96">
        <v>1241280</v>
      </c>
      <c r="C624" s="96">
        <v>0</v>
      </c>
      <c r="D624" s="96">
        <v>0</v>
      </c>
      <c r="E624" s="151">
        <v>0</v>
      </c>
      <c r="F624" s="96">
        <v>0</v>
      </c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</row>
    <row r="625" spans="1:20" s="129" customFormat="1" ht="12" customHeight="1">
      <c r="A625" s="143" t="s">
        <v>1458</v>
      </c>
      <c r="B625" s="96">
        <v>1241280</v>
      </c>
      <c r="C625" s="96">
        <v>0</v>
      </c>
      <c r="D625" s="96">
        <v>0</v>
      </c>
      <c r="E625" s="151">
        <v>0</v>
      </c>
      <c r="F625" s="96">
        <v>0</v>
      </c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</row>
    <row r="626" spans="1:20" s="129" customFormat="1" ht="12" customHeight="1">
      <c r="A626" s="143" t="s">
        <v>1461</v>
      </c>
      <c r="B626" s="96">
        <v>1241280</v>
      </c>
      <c r="C626" s="96">
        <v>0</v>
      </c>
      <c r="D626" s="96">
        <v>0</v>
      </c>
      <c r="E626" s="151">
        <v>0</v>
      </c>
      <c r="F626" s="96">
        <v>0</v>
      </c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</row>
    <row r="627" spans="1:20" s="129" customFormat="1" ht="12" customHeight="1">
      <c r="A627" s="143" t="s">
        <v>1462</v>
      </c>
      <c r="B627" s="96">
        <v>1241280</v>
      </c>
      <c r="C627" s="96">
        <v>0</v>
      </c>
      <c r="D627" s="96">
        <v>0</v>
      </c>
      <c r="E627" s="151">
        <v>0</v>
      </c>
      <c r="F627" s="96">
        <v>0</v>
      </c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</row>
    <row r="628" spans="1:20" s="129" customFormat="1" ht="12" customHeight="1">
      <c r="A628" s="143" t="s">
        <v>1463</v>
      </c>
      <c r="B628" s="96">
        <v>1241280</v>
      </c>
      <c r="C628" s="96">
        <v>0</v>
      </c>
      <c r="D628" s="96">
        <v>0</v>
      </c>
      <c r="E628" s="151">
        <v>0</v>
      </c>
      <c r="F628" s="96">
        <v>0</v>
      </c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</row>
    <row r="629" spans="1:6" ht="12.75">
      <c r="A629" s="169" t="s">
        <v>1555</v>
      </c>
      <c r="B629" s="99"/>
      <c r="C629" s="99"/>
      <c r="D629" s="99"/>
      <c r="E629" s="101"/>
      <c r="F629" s="96"/>
    </row>
    <row r="630" spans="1:15" s="136" customFormat="1" ht="12.75">
      <c r="A630" s="95" t="s">
        <v>1556</v>
      </c>
      <c r="B630" s="99"/>
      <c r="C630" s="99"/>
      <c r="D630" s="99"/>
      <c r="E630" s="101"/>
      <c r="F630" s="96"/>
      <c r="G630" s="135"/>
      <c r="H630" s="135"/>
      <c r="I630" s="135"/>
      <c r="J630" s="135"/>
      <c r="K630" s="135"/>
      <c r="L630" s="135"/>
      <c r="M630" s="135"/>
      <c r="N630" s="135"/>
      <c r="O630" s="135"/>
    </row>
    <row r="631" spans="1:15" s="138" customFormat="1" ht="12.75">
      <c r="A631" s="137" t="s">
        <v>1457</v>
      </c>
      <c r="B631" s="96">
        <v>73150</v>
      </c>
      <c r="C631" s="96">
        <v>73150</v>
      </c>
      <c r="D631" s="96">
        <v>6650</v>
      </c>
      <c r="E631" s="97">
        <v>9.090909090909092</v>
      </c>
      <c r="F631" s="96">
        <v>0</v>
      </c>
      <c r="G631" s="63"/>
      <c r="H631" s="63"/>
      <c r="I631" s="63"/>
      <c r="J631" s="63"/>
      <c r="K631" s="63"/>
      <c r="L631" s="63"/>
      <c r="M631" s="63"/>
      <c r="N631" s="63"/>
      <c r="O631" s="63"/>
    </row>
    <row r="632" spans="1:15" s="138" customFormat="1" ht="12.75">
      <c r="A632" s="137" t="s">
        <v>1458</v>
      </c>
      <c r="B632" s="96">
        <v>6650</v>
      </c>
      <c r="C632" s="96">
        <v>6650</v>
      </c>
      <c r="D632" s="96">
        <v>6650</v>
      </c>
      <c r="E632" s="97">
        <v>100</v>
      </c>
      <c r="F632" s="96">
        <v>0</v>
      </c>
      <c r="G632" s="63"/>
      <c r="H632" s="63"/>
      <c r="I632" s="63"/>
      <c r="J632" s="63"/>
      <c r="K632" s="63"/>
      <c r="L632" s="63"/>
      <c r="M632" s="63"/>
      <c r="N632" s="63"/>
      <c r="O632" s="63"/>
    </row>
    <row r="633" spans="1:15" s="145" customFormat="1" ht="12.75">
      <c r="A633" s="143" t="s">
        <v>1460</v>
      </c>
      <c r="B633" s="96">
        <v>66500</v>
      </c>
      <c r="C633" s="96">
        <v>66500</v>
      </c>
      <c r="D633" s="96">
        <v>0</v>
      </c>
      <c r="E633" s="97">
        <v>0</v>
      </c>
      <c r="F633" s="96">
        <v>0</v>
      </c>
      <c r="G633" s="135"/>
      <c r="H633" s="135"/>
      <c r="I633" s="135"/>
      <c r="J633" s="135"/>
      <c r="K633" s="135"/>
      <c r="L633" s="135"/>
      <c r="M633" s="135"/>
      <c r="N633" s="135"/>
      <c r="O633" s="135"/>
    </row>
    <row r="634" spans="1:15" s="138" customFormat="1" ht="12.75">
      <c r="A634" s="137" t="s">
        <v>1461</v>
      </c>
      <c r="B634" s="96">
        <v>73150</v>
      </c>
      <c r="C634" s="96">
        <v>73150</v>
      </c>
      <c r="D634" s="96">
        <v>113</v>
      </c>
      <c r="E634" s="97">
        <v>0.1544771018455229</v>
      </c>
      <c r="F634" s="96">
        <v>0</v>
      </c>
      <c r="G634" s="63"/>
      <c r="H634" s="63"/>
      <c r="I634" s="63"/>
      <c r="J634" s="63"/>
      <c r="K634" s="63"/>
      <c r="L634" s="63"/>
      <c r="M634" s="63"/>
      <c r="N634" s="63"/>
      <c r="O634" s="63"/>
    </row>
    <row r="635" spans="1:15" s="146" customFormat="1" ht="12.75">
      <c r="A635" s="143" t="s">
        <v>1462</v>
      </c>
      <c r="B635" s="96">
        <v>66500</v>
      </c>
      <c r="C635" s="96">
        <v>66500</v>
      </c>
      <c r="D635" s="96">
        <v>0</v>
      </c>
      <c r="E635" s="97">
        <v>0</v>
      </c>
      <c r="F635" s="96">
        <v>0</v>
      </c>
      <c r="G635" s="135"/>
      <c r="H635" s="135"/>
      <c r="I635" s="135"/>
      <c r="J635" s="135"/>
      <c r="K635" s="135"/>
      <c r="L635" s="135"/>
      <c r="M635" s="135"/>
      <c r="N635" s="135"/>
      <c r="O635" s="135"/>
    </row>
    <row r="636" spans="1:15" s="146" customFormat="1" ht="12.75">
      <c r="A636" s="143" t="s">
        <v>1463</v>
      </c>
      <c r="B636" s="96">
        <v>66500</v>
      </c>
      <c r="C636" s="96">
        <v>66500</v>
      </c>
      <c r="D636" s="96">
        <v>0</v>
      </c>
      <c r="E636" s="97">
        <v>0</v>
      </c>
      <c r="F636" s="96">
        <v>0</v>
      </c>
      <c r="G636" s="135"/>
      <c r="H636" s="135"/>
      <c r="I636" s="135"/>
      <c r="J636" s="135"/>
      <c r="K636" s="135"/>
      <c r="L636" s="135"/>
      <c r="M636" s="135"/>
      <c r="N636" s="135"/>
      <c r="O636" s="135"/>
    </row>
    <row r="637" spans="1:15" s="80" customFormat="1" ht="12.75">
      <c r="A637" s="137" t="s">
        <v>1468</v>
      </c>
      <c r="B637" s="96">
        <v>6650</v>
      </c>
      <c r="C637" s="96">
        <v>6650</v>
      </c>
      <c r="D637" s="96">
        <v>113</v>
      </c>
      <c r="E637" s="97">
        <v>1.6992481203007517</v>
      </c>
      <c r="F637" s="96">
        <v>0</v>
      </c>
      <c r="G637" s="63"/>
      <c r="H637" s="63"/>
      <c r="I637" s="63"/>
      <c r="J637" s="63"/>
      <c r="K637" s="63"/>
      <c r="L637" s="63"/>
      <c r="M637" s="63"/>
      <c r="N637" s="63"/>
      <c r="O637" s="63"/>
    </row>
    <row r="638" spans="1:15" s="80" customFormat="1" ht="12.75">
      <c r="A638" s="137" t="s">
        <v>1469</v>
      </c>
      <c r="B638" s="96">
        <v>6650</v>
      </c>
      <c r="C638" s="96">
        <v>6650</v>
      </c>
      <c r="D638" s="96">
        <v>113</v>
      </c>
      <c r="E638" s="97">
        <v>1.6992481203007517</v>
      </c>
      <c r="F638" s="96">
        <v>0</v>
      </c>
      <c r="G638" s="63"/>
      <c r="H638" s="63"/>
      <c r="I638" s="63"/>
      <c r="J638" s="63"/>
      <c r="K638" s="63"/>
      <c r="L638" s="63"/>
      <c r="M638" s="63"/>
      <c r="N638" s="63"/>
      <c r="O638" s="63"/>
    </row>
    <row r="639" spans="1:15" s="136" customFormat="1" ht="25.5">
      <c r="A639" s="104" t="s">
        <v>1506</v>
      </c>
      <c r="B639" s="99"/>
      <c r="C639" s="99"/>
      <c r="D639" s="99"/>
      <c r="E639" s="101"/>
      <c r="F639" s="96"/>
      <c r="G639" s="135"/>
      <c r="H639" s="135"/>
      <c r="I639" s="135"/>
      <c r="J639" s="135"/>
      <c r="K639" s="135"/>
      <c r="L639" s="135"/>
      <c r="M639" s="135"/>
      <c r="N639" s="135"/>
      <c r="O639" s="135"/>
    </row>
    <row r="640" spans="1:15" s="138" customFormat="1" ht="12.75">
      <c r="A640" s="137" t="s">
        <v>1457</v>
      </c>
      <c r="B640" s="96">
        <v>250000</v>
      </c>
      <c r="C640" s="96">
        <v>135856</v>
      </c>
      <c r="D640" s="96">
        <v>135856</v>
      </c>
      <c r="E640" s="97">
        <v>54.342400000000005</v>
      </c>
      <c r="F640" s="96">
        <v>14236</v>
      </c>
      <c r="G640" s="63"/>
      <c r="H640" s="63"/>
      <c r="I640" s="63"/>
      <c r="J640" s="63"/>
      <c r="K640" s="63"/>
      <c r="L640" s="63"/>
      <c r="M640" s="63"/>
      <c r="N640" s="63"/>
      <c r="O640" s="63"/>
    </row>
    <row r="641" spans="1:15" s="138" customFormat="1" ht="12.75">
      <c r="A641" s="137" t="s">
        <v>1458</v>
      </c>
      <c r="B641" s="96">
        <v>250000</v>
      </c>
      <c r="C641" s="96">
        <v>135856</v>
      </c>
      <c r="D641" s="96">
        <v>135856</v>
      </c>
      <c r="E641" s="97">
        <v>54.342400000000005</v>
      </c>
      <c r="F641" s="96">
        <v>14236</v>
      </c>
      <c r="G641" s="63"/>
      <c r="H641" s="63"/>
      <c r="I641" s="63"/>
      <c r="J641" s="63"/>
      <c r="K641" s="63"/>
      <c r="L641" s="63"/>
      <c r="M641" s="63"/>
      <c r="N641" s="63"/>
      <c r="O641" s="63"/>
    </row>
    <row r="642" spans="1:15" s="138" customFormat="1" ht="12.75">
      <c r="A642" s="137" t="s">
        <v>1461</v>
      </c>
      <c r="B642" s="96">
        <v>250000</v>
      </c>
      <c r="C642" s="96">
        <v>135856</v>
      </c>
      <c r="D642" s="96">
        <v>125907</v>
      </c>
      <c r="E642" s="97">
        <v>50.36279999999999</v>
      </c>
      <c r="F642" s="96">
        <v>6092</v>
      </c>
      <c r="G642" s="63"/>
      <c r="H642" s="63"/>
      <c r="I642" s="63"/>
      <c r="J642" s="63"/>
      <c r="K642" s="63"/>
      <c r="L642" s="63"/>
      <c r="M642" s="63"/>
      <c r="N642" s="63"/>
      <c r="O642" s="63"/>
    </row>
    <row r="643" spans="1:15" s="80" customFormat="1" ht="12.75">
      <c r="A643" s="137" t="s">
        <v>1468</v>
      </c>
      <c r="B643" s="96">
        <v>250000</v>
      </c>
      <c r="C643" s="96">
        <v>135856</v>
      </c>
      <c r="D643" s="96">
        <v>125907</v>
      </c>
      <c r="E643" s="97">
        <v>50.36279999999999</v>
      </c>
      <c r="F643" s="96">
        <v>6092</v>
      </c>
      <c r="G643" s="63"/>
      <c r="H643" s="63"/>
      <c r="I643" s="63"/>
      <c r="J643" s="63"/>
      <c r="K643" s="63"/>
      <c r="L643" s="63"/>
      <c r="M643" s="63"/>
      <c r="N643" s="63"/>
      <c r="O643" s="63"/>
    </row>
    <row r="644" spans="1:15" s="80" customFormat="1" ht="12.75">
      <c r="A644" s="137" t="s">
        <v>1470</v>
      </c>
      <c r="B644" s="96">
        <v>250000</v>
      </c>
      <c r="C644" s="96">
        <v>135856</v>
      </c>
      <c r="D644" s="96">
        <v>125907</v>
      </c>
      <c r="E644" s="97">
        <v>50.36279999999999</v>
      </c>
      <c r="F644" s="96">
        <v>6092</v>
      </c>
      <c r="G644" s="63"/>
      <c r="H644" s="63"/>
      <c r="I644" s="63"/>
      <c r="J644" s="63"/>
      <c r="K644" s="63"/>
      <c r="L644" s="63"/>
      <c r="M644" s="63"/>
      <c r="N644" s="63"/>
      <c r="O644" s="63"/>
    </row>
    <row r="645" spans="1:6" ht="12.75">
      <c r="A645" s="142" t="s">
        <v>1091</v>
      </c>
      <c r="B645" s="99"/>
      <c r="C645" s="99"/>
      <c r="D645" s="99"/>
      <c r="E645" s="101"/>
      <c r="F645" s="96"/>
    </row>
    <row r="646" spans="1:15" s="136" customFormat="1" ht="12.75">
      <c r="A646" s="95" t="s">
        <v>1502</v>
      </c>
      <c r="B646" s="96"/>
      <c r="C646" s="96"/>
      <c r="D646" s="96"/>
      <c r="E646" s="97"/>
      <c r="F646" s="96"/>
      <c r="G646" s="135"/>
      <c r="H646" s="135"/>
      <c r="I646" s="135"/>
      <c r="J646" s="135"/>
      <c r="K646" s="135"/>
      <c r="L646" s="135"/>
      <c r="M646" s="135"/>
      <c r="N646" s="135"/>
      <c r="O646" s="135"/>
    </row>
    <row r="647" spans="1:15" s="145" customFormat="1" ht="12" customHeight="1">
      <c r="A647" s="143" t="s">
        <v>1457</v>
      </c>
      <c r="B647" s="96">
        <v>1796407</v>
      </c>
      <c r="C647" s="96">
        <v>1385711</v>
      </c>
      <c r="D647" s="96">
        <v>160528</v>
      </c>
      <c r="E647" s="97">
        <v>0</v>
      </c>
      <c r="F647" s="96">
        <v>15625</v>
      </c>
      <c r="G647" s="135"/>
      <c r="H647" s="135"/>
      <c r="I647" s="135"/>
      <c r="J647" s="135"/>
      <c r="K647" s="135"/>
      <c r="L647" s="135"/>
      <c r="M647" s="135"/>
      <c r="N647" s="135"/>
      <c r="O647" s="135"/>
    </row>
    <row r="648" spans="1:15" s="138" customFormat="1" ht="12.75">
      <c r="A648" s="137" t="s">
        <v>1458</v>
      </c>
      <c r="B648" s="96">
        <v>34997</v>
      </c>
      <c r="C648" s="96">
        <v>30205</v>
      </c>
      <c r="D648" s="96">
        <v>30205</v>
      </c>
      <c r="E648" s="97">
        <v>86.30739777695231</v>
      </c>
      <c r="F648" s="96">
        <v>15625</v>
      </c>
      <c r="G648" s="63"/>
      <c r="H648" s="63"/>
      <c r="I648" s="63"/>
      <c r="J648" s="63"/>
      <c r="K648" s="63"/>
      <c r="L648" s="63"/>
      <c r="M648" s="63"/>
      <c r="N648" s="63"/>
      <c r="O648" s="63"/>
    </row>
    <row r="649" spans="1:15" s="145" customFormat="1" ht="12.75">
      <c r="A649" s="143" t="s">
        <v>1460</v>
      </c>
      <c r="B649" s="96">
        <v>1761410</v>
      </c>
      <c r="C649" s="96">
        <v>1355506</v>
      </c>
      <c r="D649" s="96">
        <v>130323</v>
      </c>
      <c r="E649" s="97">
        <v>0</v>
      </c>
      <c r="F649" s="96">
        <v>0</v>
      </c>
      <c r="G649" s="135"/>
      <c r="H649" s="135"/>
      <c r="I649" s="135"/>
      <c r="J649" s="135"/>
      <c r="K649" s="135"/>
      <c r="L649" s="135"/>
      <c r="M649" s="135"/>
      <c r="N649" s="135"/>
      <c r="O649" s="135"/>
    </row>
    <row r="650" spans="1:15" s="145" customFormat="1" ht="12.75">
      <c r="A650" s="143" t="s">
        <v>1461</v>
      </c>
      <c r="B650" s="96">
        <v>1796407</v>
      </c>
      <c r="C650" s="96">
        <v>1385711</v>
      </c>
      <c r="D650" s="96">
        <v>139465</v>
      </c>
      <c r="E650" s="97">
        <v>0</v>
      </c>
      <c r="F650" s="96">
        <v>-18</v>
      </c>
      <c r="G650" s="135"/>
      <c r="H650" s="135"/>
      <c r="I650" s="135"/>
      <c r="J650" s="135"/>
      <c r="K650" s="135"/>
      <c r="L650" s="135"/>
      <c r="M650" s="135"/>
      <c r="N650" s="135"/>
      <c r="O650" s="135"/>
    </row>
    <row r="651" spans="1:15" s="146" customFormat="1" ht="12.75">
      <c r="A651" s="143" t="s">
        <v>1462</v>
      </c>
      <c r="B651" s="96">
        <v>1796407</v>
      </c>
      <c r="C651" s="96">
        <v>1385711</v>
      </c>
      <c r="D651" s="96">
        <v>139465</v>
      </c>
      <c r="E651" s="97">
        <v>0</v>
      </c>
      <c r="F651" s="96">
        <v>-18</v>
      </c>
      <c r="G651" s="135"/>
      <c r="H651" s="135"/>
      <c r="I651" s="135"/>
      <c r="J651" s="135"/>
      <c r="K651" s="135"/>
      <c r="L651" s="135"/>
      <c r="M651" s="135"/>
      <c r="N651" s="135"/>
      <c r="O651" s="135"/>
    </row>
    <row r="652" spans="1:15" s="146" customFormat="1" ht="12.75">
      <c r="A652" s="143" t="s">
        <v>1463</v>
      </c>
      <c r="B652" s="96">
        <v>417637</v>
      </c>
      <c r="C652" s="96">
        <v>329225</v>
      </c>
      <c r="D652" s="96">
        <v>139465</v>
      </c>
      <c r="E652" s="97">
        <v>0</v>
      </c>
      <c r="F652" s="96">
        <v>-18</v>
      </c>
      <c r="G652" s="135"/>
      <c r="H652" s="135"/>
      <c r="I652" s="135"/>
      <c r="J652" s="135"/>
      <c r="K652" s="135"/>
      <c r="L652" s="135"/>
      <c r="M652" s="135"/>
      <c r="N652" s="135"/>
      <c r="O652" s="135"/>
    </row>
    <row r="653" spans="1:15" s="136" customFormat="1" ht="12.75">
      <c r="A653" s="143" t="s">
        <v>1464</v>
      </c>
      <c r="B653" s="96">
        <v>1378770</v>
      </c>
      <c r="C653" s="96">
        <v>1056486</v>
      </c>
      <c r="D653" s="96">
        <v>0</v>
      </c>
      <c r="E653" s="97">
        <v>0</v>
      </c>
      <c r="F653" s="96">
        <v>0</v>
      </c>
      <c r="G653" s="135"/>
      <c r="H653" s="135"/>
      <c r="I653" s="135"/>
      <c r="J653" s="135"/>
      <c r="K653" s="135"/>
      <c r="L653" s="135"/>
      <c r="M653" s="135"/>
      <c r="N653" s="135"/>
      <c r="O653" s="135"/>
    </row>
    <row r="654" spans="1:15" s="136" customFormat="1" ht="12.75">
      <c r="A654" s="137" t="s">
        <v>1465</v>
      </c>
      <c r="B654" s="96">
        <v>1378770</v>
      </c>
      <c r="C654" s="96">
        <v>1056486</v>
      </c>
      <c r="D654" s="96">
        <v>0</v>
      </c>
      <c r="E654" s="97">
        <v>0</v>
      </c>
      <c r="F654" s="96">
        <v>0</v>
      </c>
      <c r="G654" s="135"/>
      <c r="H654" s="135"/>
      <c r="I654" s="135"/>
      <c r="J654" s="135"/>
      <c r="K654" s="135"/>
      <c r="L654" s="135"/>
      <c r="M654" s="135"/>
      <c r="N654" s="135"/>
      <c r="O654" s="135"/>
    </row>
    <row r="655" spans="1:20" s="129" customFormat="1" ht="12" customHeight="1">
      <c r="A655" s="95" t="s">
        <v>1487</v>
      </c>
      <c r="B655" s="96"/>
      <c r="C655" s="96"/>
      <c r="D655" s="96"/>
      <c r="E655" s="151"/>
      <c r="F655" s="96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</row>
    <row r="656" spans="1:20" s="129" customFormat="1" ht="12" customHeight="1">
      <c r="A656" s="143" t="s">
        <v>1537</v>
      </c>
      <c r="B656" s="96">
        <v>900000</v>
      </c>
      <c r="C656" s="96">
        <v>0</v>
      </c>
      <c r="D656" s="96">
        <v>0</v>
      </c>
      <c r="E656" s="151">
        <v>0</v>
      </c>
      <c r="F656" s="96">
        <v>0</v>
      </c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</row>
    <row r="657" spans="1:20" s="129" customFormat="1" ht="12" customHeight="1">
      <c r="A657" s="143" t="s">
        <v>1458</v>
      </c>
      <c r="B657" s="96">
        <v>900000</v>
      </c>
      <c r="C657" s="96">
        <v>0</v>
      </c>
      <c r="D657" s="96">
        <v>0</v>
      </c>
      <c r="E657" s="151">
        <v>0</v>
      </c>
      <c r="F657" s="96">
        <v>0</v>
      </c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</row>
    <row r="658" spans="1:20" s="129" customFormat="1" ht="12" customHeight="1">
      <c r="A658" s="143" t="s">
        <v>1461</v>
      </c>
      <c r="B658" s="96">
        <v>900000</v>
      </c>
      <c r="C658" s="96">
        <v>0</v>
      </c>
      <c r="D658" s="96">
        <v>0</v>
      </c>
      <c r="E658" s="151">
        <v>0</v>
      </c>
      <c r="F658" s="96">
        <v>0</v>
      </c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</row>
    <row r="659" spans="1:20" s="129" customFormat="1" ht="12" customHeight="1">
      <c r="A659" s="143" t="s">
        <v>1462</v>
      </c>
      <c r="B659" s="96">
        <v>900000</v>
      </c>
      <c r="C659" s="96">
        <v>0</v>
      </c>
      <c r="D659" s="96">
        <v>0</v>
      </c>
      <c r="E659" s="151">
        <v>0</v>
      </c>
      <c r="F659" s="96">
        <v>0</v>
      </c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</row>
    <row r="660" spans="1:20" s="129" customFormat="1" ht="12" customHeight="1">
      <c r="A660" s="143" t="s">
        <v>1464</v>
      </c>
      <c r="B660" s="96">
        <v>900000</v>
      </c>
      <c r="C660" s="96">
        <v>0</v>
      </c>
      <c r="D660" s="96">
        <v>0</v>
      </c>
      <c r="E660" s="151">
        <v>0</v>
      </c>
      <c r="F660" s="96">
        <v>0</v>
      </c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</row>
    <row r="661" spans="1:20" s="129" customFormat="1" ht="12" customHeight="1">
      <c r="A661" s="143" t="s">
        <v>1491</v>
      </c>
      <c r="B661" s="96">
        <v>900000</v>
      </c>
      <c r="C661" s="96">
        <v>0</v>
      </c>
      <c r="D661" s="96">
        <v>0</v>
      </c>
      <c r="E661" s="151">
        <v>0</v>
      </c>
      <c r="F661" s="96">
        <v>0</v>
      </c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</row>
    <row r="662" spans="1:20" s="129" customFormat="1" ht="12" customHeight="1">
      <c r="A662" s="95" t="s">
        <v>1498</v>
      </c>
      <c r="B662" s="96"/>
      <c r="C662" s="96"/>
      <c r="D662" s="96"/>
      <c r="E662" s="151"/>
      <c r="F662" s="96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</row>
    <row r="663" spans="1:20" s="129" customFormat="1" ht="12" customHeight="1">
      <c r="A663" s="143" t="s">
        <v>1537</v>
      </c>
      <c r="B663" s="96">
        <v>128532</v>
      </c>
      <c r="C663" s="96">
        <v>0</v>
      </c>
      <c r="D663" s="96">
        <v>0</v>
      </c>
      <c r="E663" s="151">
        <v>0</v>
      </c>
      <c r="F663" s="96">
        <v>0</v>
      </c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</row>
    <row r="664" spans="1:20" s="129" customFormat="1" ht="12" customHeight="1">
      <c r="A664" s="143" t="s">
        <v>1458</v>
      </c>
      <c r="B664" s="96">
        <v>128532</v>
      </c>
      <c r="C664" s="96">
        <v>0</v>
      </c>
      <c r="D664" s="96">
        <v>0</v>
      </c>
      <c r="E664" s="151">
        <v>0</v>
      </c>
      <c r="F664" s="96">
        <v>0</v>
      </c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</row>
    <row r="665" spans="1:20" s="129" customFormat="1" ht="12" customHeight="1">
      <c r="A665" s="143" t="s">
        <v>1461</v>
      </c>
      <c r="B665" s="96">
        <v>128532</v>
      </c>
      <c r="C665" s="96">
        <v>0</v>
      </c>
      <c r="D665" s="96">
        <v>0</v>
      </c>
      <c r="E665" s="151">
        <v>0</v>
      </c>
      <c r="F665" s="96">
        <v>0</v>
      </c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</row>
    <row r="666" spans="1:20" s="129" customFormat="1" ht="12" customHeight="1">
      <c r="A666" s="143" t="s">
        <v>1462</v>
      </c>
      <c r="B666" s="96">
        <v>128532</v>
      </c>
      <c r="C666" s="96">
        <v>0</v>
      </c>
      <c r="D666" s="96">
        <v>0</v>
      </c>
      <c r="E666" s="151">
        <v>0</v>
      </c>
      <c r="F666" s="96">
        <v>0</v>
      </c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</row>
    <row r="667" spans="1:20" s="129" customFormat="1" ht="12" customHeight="1">
      <c r="A667" s="143" t="s">
        <v>1464</v>
      </c>
      <c r="B667" s="96">
        <v>128532</v>
      </c>
      <c r="C667" s="96">
        <v>0</v>
      </c>
      <c r="D667" s="96">
        <v>0</v>
      </c>
      <c r="E667" s="151">
        <v>0</v>
      </c>
      <c r="F667" s="96">
        <v>0</v>
      </c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</row>
    <row r="668" spans="1:20" s="129" customFormat="1" ht="12" customHeight="1">
      <c r="A668" s="165" t="s">
        <v>1092</v>
      </c>
      <c r="B668" s="96">
        <v>128532</v>
      </c>
      <c r="C668" s="96">
        <v>0</v>
      </c>
      <c r="D668" s="96">
        <v>0</v>
      </c>
      <c r="E668" s="151">
        <v>0</v>
      </c>
      <c r="F668" s="96">
        <v>0</v>
      </c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</row>
    <row r="669" spans="1:6" ht="12.75">
      <c r="A669" s="142" t="s">
        <v>1093</v>
      </c>
      <c r="B669" s="99"/>
      <c r="C669" s="99"/>
      <c r="D669" s="99"/>
      <c r="E669" s="101"/>
      <c r="F669" s="96"/>
    </row>
    <row r="670" spans="1:15" s="136" customFormat="1" ht="25.5">
      <c r="A670" s="104" t="s">
        <v>1506</v>
      </c>
      <c r="B670" s="99"/>
      <c r="C670" s="99"/>
      <c r="D670" s="99"/>
      <c r="E670" s="101"/>
      <c r="F670" s="96"/>
      <c r="G670" s="135"/>
      <c r="H670" s="135"/>
      <c r="I670" s="135"/>
      <c r="J670" s="135"/>
      <c r="K670" s="135"/>
      <c r="L670" s="135"/>
      <c r="M670" s="135"/>
      <c r="N670" s="135"/>
      <c r="O670" s="135"/>
    </row>
    <row r="671" spans="1:15" s="138" customFormat="1" ht="12.75">
      <c r="A671" s="137" t="s">
        <v>1457</v>
      </c>
      <c r="B671" s="96">
        <v>14458441</v>
      </c>
      <c r="C671" s="96">
        <v>4252599</v>
      </c>
      <c r="D671" s="96">
        <v>4252599</v>
      </c>
      <c r="E671" s="97">
        <v>29.412569446456914</v>
      </c>
      <c r="F671" s="96">
        <v>283214</v>
      </c>
      <c r="G671" s="63"/>
      <c r="H671" s="63"/>
      <c r="I671" s="63"/>
      <c r="J671" s="63"/>
      <c r="K671" s="63"/>
      <c r="L671" s="63"/>
      <c r="M671" s="63"/>
      <c r="N671" s="63"/>
      <c r="O671" s="63"/>
    </row>
    <row r="672" spans="1:15" s="138" customFormat="1" ht="12.75">
      <c r="A672" s="137" t="s">
        <v>1458</v>
      </c>
      <c r="B672" s="96">
        <v>14458441</v>
      </c>
      <c r="C672" s="96">
        <v>4252599</v>
      </c>
      <c r="D672" s="96">
        <v>4252599</v>
      </c>
      <c r="E672" s="97">
        <v>29.412569446456914</v>
      </c>
      <c r="F672" s="96">
        <v>283214</v>
      </c>
      <c r="G672" s="63"/>
      <c r="H672" s="63"/>
      <c r="I672" s="63"/>
      <c r="J672" s="63"/>
      <c r="K672" s="63"/>
      <c r="L672" s="63"/>
      <c r="M672" s="63"/>
      <c r="N672" s="63"/>
      <c r="O672" s="63"/>
    </row>
    <row r="673" spans="1:15" s="138" customFormat="1" ht="12.75">
      <c r="A673" s="137" t="s">
        <v>1461</v>
      </c>
      <c r="B673" s="96">
        <v>14458441</v>
      </c>
      <c r="C673" s="96">
        <v>4252599</v>
      </c>
      <c r="D673" s="96">
        <v>3410511</v>
      </c>
      <c r="E673" s="97">
        <v>23.588373047965543</v>
      </c>
      <c r="F673" s="96">
        <v>592010</v>
      </c>
      <c r="G673" s="63"/>
      <c r="H673" s="63"/>
      <c r="I673" s="63"/>
      <c r="J673" s="63"/>
      <c r="K673" s="63"/>
      <c r="L673" s="63"/>
      <c r="M673" s="63"/>
      <c r="N673" s="63"/>
      <c r="O673" s="63"/>
    </row>
    <row r="674" spans="1:15" s="80" customFormat="1" ht="12.75">
      <c r="A674" s="137" t="s">
        <v>1468</v>
      </c>
      <c r="B674" s="96">
        <v>14458441</v>
      </c>
      <c r="C674" s="96">
        <v>4252599</v>
      </c>
      <c r="D674" s="96">
        <v>3410511</v>
      </c>
      <c r="E674" s="97">
        <v>23.588373047965543</v>
      </c>
      <c r="F674" s="96">
        <v>592010</v>
      </c>
      <c r="G674" s="63"/>
      <c r="H674" s="63"/>
      <c r="I674" s="63"/>
      <c r="J674" s="63"/>
      <c r="K674" s="63"/>
      <c r="L674" s="63"/>
      <c r="M674" s="63"/>
      <c r="N674" s="63"/>
      <c r="O674" s="63"/>
    </row>
    <row r="675" spans="1:15" s="80" customFormat="1" ht="12.75">
      <c r="A675" s="137" t="s">
        <v>1470</v>
      </c>
      <c r="B675" s="96">
        <v>14458441</v>
      </c>
      <c r="C675" s="96">
        <v>4252599</v>
      </c>
      <c r="D675" s="96">
        <v>3410511</v>
      </c>
      <c r="E675" s="97">
        <v>23.588373047965543</v>
      </c>
      <c r="F675" s="96">
        <v>592010</v>
      </c>
      <c r="G675" s="63"/>
      <c r="H675" s="63"/>
      <c r="I675" s="63"/>
      <c r="J675" s="63"/>
      <c r="K675" s="63"/>
      <c r="L675" s="63"/>
      <c r="M675" s="63"/>
      <c r="N675" s="63"/>
      <c r="O675" s="63"/>
    </row>
    <row r="676" spans="1:15" s="80" customFormat="1" ht="12.75">
      <c r="A676" s="137"/>
      <c r="B676" s="96"/>
      <c r="C676" s="96"/>
      <c r="D676" s="96"/>
      <c r="E676" s="97"/>
      <c r="F676" s="96"/>
      <c r="G676" s="63"/>
      <c r="H676" s="63"/>
      <c r="I676" s="63"/>
      <c r="J676" s="63"/>
      <c r="K676" s="63"/>
      <c r="L676" s="63"/>
      <c r="M676" s="63"/>
      <c r="N676" s="63"/>
      <c r="O676" s="63"/>
    </row>
    <row r="677" spans="1:15" s="80" customFormat="1" ht="12.75">
      <c r="A677" s="98" t="s">
        <v>1094</v>
      </c>
      <c r="B677" s="96"/>
      <c r="C677" s="96"/>
      <c r="D677" s="96"/>
      <c r="E677" s="97"/>
      <c r="F677" s="96"/>
      <c r="G677" s="63"/>
      <c r="H677" s="63"/>
      <c r="I677" s="63"/>
      <c r="J677" s="63"/>
      <c r="K677" s="63"/>
      <c r="L677" s="63"/>
      <c r="M677" s="63"/>
      <c r="N677" s="63"/>
      <c r="O677" s="63"/>
    </row>
    <row r="678" spans="1:25" s="136" customFormat="1" ht="12.75">
      <c r="A678" s="95" t="s">
        <v>1502</v>
      </c>
      <c r="B678" s="96"/>
      <c r="C678" s="96"/>
      <c r="D678" s="96"/>
      <c r="E678" s="97"/>
      <c r="F678" s="96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</row>
    <row r="679" spans="1:25" s="145" customFormat="1" ht="12.75">
      <c r="A679" s="98" t="s">
        <v>1095</v>
      </c>
      <c r="B679" s="99">
        <v>5040</v>
      </c>
      <c r="C679" s="99">
        <v>3360</v>
      </c>
      <c r="D679" s="99">
        <v>3360</v>
      </c>
      <c r="E679" s="101">
        <v>66.66666666666666</v>
      </c>
      <c r="F679" s="99">
        <v>560</v>
      </c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</row>
    <row r="680" spans="1:25" s="145" customFormat="1" ht="12.75">
      <c r="A680" s="98" t="s">
        <v>1096</v>
      </c>
      <c r="B680" s="99">
        <v>5040</v>
      </c>
      <c r="C680" s="99">
        <v>3360</v>
      </c>
      <c r="D680" s="99">
        <v>3360</v>
      </c>
      <c r="E680" s="101">
        <v>66.66666666666666</v>
      </c>
      <c r="F680" s="99">
        <v>560</v>
      </c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</row>
    <row r="681" spans="1:25" s="145" customFormat="1" ht="12.75">
      <c r="A681" s="98" t="s">
        <v>1461</v>
      </c>
      <c r="B681" s="99">
        <v>5040</v>
      </c>
      <c r="C681" s="99">
        <v>3360</v>
      </c>
      <c r="D681" s="99">
        <v>3360</v>
      </c>
      <c r="E681" s="101">
        <v>66.66666666666666</v>
      </c>
      <c r="F681" s="99">
        <v>748</v>
      </c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</row>
    <row r="682" spans="1:25" s="146" customFormat="1" ht="12.75">
      <c r="A682" s="98" t="s">
        <v>1462</v>
      </c>
      <c r="B682" s="99">
        <v>5040</v>
      </c>
      <c r="C682" s="99">
        <v>3360</v>
      </c>
      <c r="D682" s="99">
        <v>3360</v>
      </c>
      <c r="E682" s="101">
        <v>66.66666666666666</v>
      </c>
      <c r="F682" s="99">
        <v>748</v>
      </c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</row>
    <row r="683" spans="1:20" s="129" customFormat="1" ht="12" customHeight="1">
      <c r="A683" s="119" t="s">
        <v>1485</v>
      </c>
      <c r="B683" s="100">
        <v>5040</v>
      </c>
      <c r="C683" s="100">
        <v>0</v>
      </c>
      <c r="D683" s="100">
        <v>0</v>
      </c>
      <c r="E683" s="101">
        <v>0</v>
      </c>
      <c r="F683" s="100">
        <v>0</v>
      </c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</row>
    <row r="684" spans="1:25" s="136" customFormat="1" ht="12.75">
      <c r="A684" s="98" t="s">
        <v>1464</v>
      </c>
      <c r="B684" s="99">
        <v>0</v>
      </c>
      <c r="C684" s="99">
        <v>3360</v>
      </c>
      <c r="D684" s="99">
        <v>3360</v>
      </c>
      <c r="E684" s="101">
        <v>0</v>
      </c>
      <c r="F684" s="99">
        <v>748</v>
      </c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</row>
    <row r="685" spans="1:25" s="136" customFormat="1" ht="12.75">
      <c r="A685" s="98" t="s">
        <v>1097</v>
      </c>
      <c r="B685" s="99">
        <v>0</v>
      </c>
      <c r="C685" s="99">
        <v>3360</v>
      </c>
      <c r="D685" s="99">
        <v>3360</v>
      </c>
      <c r="E685" s="101">
        <v>0</v>
      </c>
      <c r="F685" s="99">
        <v>748</v>
      </c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 spans="1:20" s="129" customFormat="1" ht="14.25" customHeight="1">
      <c r="A686" s="105" t="s">
        <v>1098</v>
      </c>
      <c r="B686" s="96"/>
      <c r="C686" s="96"/>
      <c r="D686" s="96"/>
      <c r="E686" s="151"/>
      <c r="F686" s="96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</row>
    <row r="687" spans="1:20" s="129" customFormat="1" ht="12" customHeight="1">
      <c r="A687" s="95" t="s">
        <v>1095</v>
      </c>
      <c r="B687" s="100">
        <v>99100</v>
      </c>
      <c r="C687" s="100">
        <v>25370</v>
      </c>
      <c r="D687" s="100">
        <v>0</v>
      </c>
      <c r="E687" s="111">
        <v>0</v>
      </c>
      <c r="F687" s="100">
        <v>0</v>
      </c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</row>
    <row r="688" spans="1:20" s="129" customFormat="1" ht="12" customHeight="1">
      <c r="A688" s="95" t="s">
        <v>1096</v>
      </c>
      <c r="B688" s="100">
        <v>99100</v>
      </c>
      <c r="C688" s="100">
        <v>25370</v>
      </c>
      <c r="D688" s="100">
        <v>0</v>
      </c>
      <c r="E688" s="111">
        <v>0</v>
      </c>
      <c r="F688" s="100">
        <v>0</v>
      </c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</row>
    <row r="689" spans="1:20" s="129" customFormat="1" ht="12" customHeight="1">
      <c r="A689" s="95" t="s">
        <v>1461</v>
      </c>
      <c r="B689" s="100">
        <v>99100</v>
      </c>
      <c r="C689" s="100">
        <v>25370</v>
      </c>
      <c r="D689" s="100">
        <v>0</v>
      </c>
      <c r="E689" s="111">
        <v>0</v>
      </c>
      <c r="F689" s="100">
        <v>0</v>
      </c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</row>
    <row r="690" spans="1:20" s="129" customFormat="1" ht="12" customHeight="1">
      <c r="A690" s="95" t="s">
        <v>1468</v>
      </c>
      <c r="B690" s="100">
        <v>99100</v>
      </c>
      <c r="C690" s="100">
        <v>25370</v>
      </c>
      <c r="D690" s="100">
        <v>0</v>
      </c>
      <c r="E690" s="111">
        <v>0</v>
      </c>
      <c r="F690" s="100">
        <v>0</v>
      </c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</row>
    <row r="691" spans="1:20" s="129" customFormat="1" ht="12" customHeight="1">
      <c r="A691" s="95" t="s">
        <v>1470</v>
      </c>
      <c r="B691" s="100">
        <v>99100</v>
      </c>
      <c r="C691" s="100">
        <v>25370</v>
      </c>
      <c r="D691" s="100">
        <v>0</v>
      </c>
      <c r="E691" s="111">
        <v>0</v>
      </c>
      <c r="F691" s="100">
        <v>0</v>
      </c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</row>
    <row r="692" spans="1:25" s="136" customFormat="1" ht="25.5">
      <c r="A692" s="104" t="s">
        <v>1506</v>
      </c>
      <c r="B692" s="99"/>
      <c r="C692" s="99"/>
      <c r="D692" s="99"/>
      <c r="E692" s="101"/>
      <c r="F692" s="99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</row>
    <row r="693" spans="1:25" s="145" customFormat="1" ht="12.75">
      <c r="A693" s="98" t="s">
        <v>1095</v>
      </c>
      <c r="B693" s="99">
        <v>2083935</v>
      </c>
      <c r="C693" s="99">
        <v>1396788</v>
      </c>
      <c r="D693" s="99">
        <v>975000</v>
      </c>
      <c r="E693" s="101">
        <v>46.78648806224762</v>
      </c>
      <c r="F693" s="99">
        <v>50000</v>
      </c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</row>
    <row r="694" spans="1:25" s="145" customFormat="1" ht="12.75">
      <c r="A694" s="98" t="s">
        <v>1096</v>
      </c>
      <c r="B694" s="99">
        <v>2083935</v>
      </c>
      <c r="C694" s="99">
        <v>1396788</v>
      </c>
      <c r="D694" s="99">
        <v>975000</v>
      </c>
      <c r="E694" s="101">
        <v>46.78648806224762</v>
      </c>
      <c r="F694" s="99">
        <v>50000</v>
      </c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</row>
    <row r="695" spans="1:25" s="145" customFormat="1" ht="12.75">
      <c r="A695" s="98" t="s">
        <v>1461</v>
      </c>
      <c r="B695" s="99">
        <v>2083935</v>
      </c>
      <c r="C695" s="99">
        <v>1396788</v>
      </c>
      <c r="D695" s="99">
        <v>982665</v>
      </c>
      <c r="E695" s="101">
        <v>47.15430183762929</v>
      </c>
      <c r="F695" s="99">
        <v>60464</v>
      </c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</row>
    <row r="696" spans="1:25" s="136" customFormat="1" ht="12.75">
      <c r="A696" s="98" t="s">
        <v>1468</v>
      </c>
      <c r="B696" s="99">
        <v>2083935</v>
      </c>
      <c r="C696" s="99">
        <v>1396788</v>
      </c>
      <c r="D696" s="99">
        <v>982665</v>
      </c>
      <c r="E696" s="101">
        <v>47.15430183762929</v>
      </c>
      <c r="F696" s="99">
        <v>60464</v>
      </c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</row>
    <row r="697" spans="1:25" s="136" customFormat="1" ht="12.75">
      <c r="A697" s="98" t="s">
        <v>1470</v>
      </c>
      <c r="B697" s="99">
        <v>2083935</v>
      </c>
      <c r="C697" s="99">
        <v>1396788</v>
      </c>
      <c r="D697" s="99">
        <v>982665</v>
      </c>
      <c r="E697" s="101">
        <v>47.15430183762929</v>
      </c>
      <c r="F697" s="99">
        <v>60464</v>
      </c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</row>
    <row r="698" spans="1:25" s="136" customFormat="1" ht="12.75">
      <c r="A698" s="105"/>
      <c r="B698" s="99"/>
      <c r="C698" s="99"/>
      <c r="D698" s="99"/>
      <c r="E698" s="101"/>
      <c r="F698" s="99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</row>
    <row r="699" spans="1:25" s="138" customFormat="1" ht="12.75">
      <c r="A699" s="95" t="s">
        <v>1539</v>
      </c>
      <c r="B699" s="96"/>
      <c r="C699" s="96"/>
      <c r="D699" s="96"/>
      <c r="E699" s="97"/>
      <c r="F699" s="96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136" customFormat="1" ht="12.75">
      <c r="A700" s="95" t="s">
        <v>1502</v>
      </c>
      <c r="B700" s="96"/>
      <c r="C700" s="96"/>
      <c r="D700" s="96"/>
      <c r="E700" s="97"/>
      <c r="F700" s="96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</row>
    <row r="701" spans="1:25" s="138" customFormat="1" ht="12" customHeight="1">
      <c r="A701" s="137" t="s">
        <v>1095</v>
      </c>
      <c r="B701" s="96">
        <v>5040</v>
      </c>
      <c r="C701" s="96">
        <v>3360</v>
      </c>
      <c r="D701" s="96">
        <v>3360</v>
      </c>
      <c r="E701" s="97">
        <v>66.66666666666666</v>
      </c>
      <c r="F701" s="96">
        <v>560</v>
      </c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145" customFormat="1" ht="12.75">
      <c r="A702" s="137" t="s">
        <v>1096</v>
      </c>
      <c r="B702" s="96">
        <v>5040</v>
      </c>
      <c r="C702" s="96">
        <v>3360</v>
      </c>
      <c r="D702" s="96">
        <v>3360</v>
      </c>
      <c r="E702" s="97">
        <v>66.66666666666666</v>
      </c>
      <c r="F702" s="96">
        <v>560</v>
      </c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</row>
    <row r="703" spans="1:25" s="145" customFormat="1" ht="12.75">
      <c r="A703" s="143" t="s">
        <v>1461</v>
      </c>
      <c r="B703" s="96">
        <v>5040</v>
      </c>
      <c r="C703" s="96">
        <v>3360</v>
      </c>
      <c r="D703" s="96">
        <v>3360</v>
      </c>
      <c r="E703" s="97">
        <v>0</v>
      </c>
      <c r="F703" s="96">
        <v>748</v>
      </c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</row>
    <row r="704" spans="1:25" s="146" customFormat="1" ht="12.75">
      <c r="A704" s="143" t="s">
        <v>1462</v>
      </c>
      <c r="B704" s="96">
        <v>5040</v>
      </c>
      <c r="C704" s="96">
        <v>3360</v>
      </c>
      <c r="D704" s="96">
        <v>3360</v>
      </c>
      <c r="E704" s="97">
        <v>0</v>
      </c>
      <c r="F704" s="96">
        <v>748</v>
      </c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</row>
    <row r="705" spans="1:20" s="129" customFormat="1" ht="12" customHeight="1">
      <c r="A705" s="154" t="s">
        <v>1485</v>
      </c>
      <c r="B705" s="96">
        <v>5040</v>
      </c>
      <c r="C705" s="96">
        <v>0</v>
      </c>
      <c r="D705" s="96">
        <v>0</v>
      </c>
      <c r="E705" s="97">
        <v>0</v>
      </c>
      <c r="F705" s="96">
        <v>0</v>
      </c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</row>
    <row r="706" spans="1:25" s="136" customFormat="1" ht="12.75" customHeight="1">
      <c r="A706" s="143" t="s">
        <v>1464</v>
      </c>
      <c r="B706" s="96">
        <v>0</v>
      </c>
      <c r="C706" s="96">
        <v>3360</v>
      </c>
      <c r="D706" s="96">
        <v>3360</v>
      </c>
      <c r="E706" s="97">
        <v>0</v>
      </c>
      <c r="F706" s="96">
        <v>748</v>
      </c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</row>
    <row r="707" spans="1:25" s="136" customFormat="1" ht="12.75" customHeight="1">
      <c r="A707" s="137" t="s">
        <v>1465</v>
      </c>
      <c r="B707" s="96">
        <v>0</v>
      </c>
      <c r="C707" s="96">
        <v>3360</v>
      </c>
      <c r="D707" s="96">
        <v>3360</v>
      </c>
      <c r="E707" s="97">
        <v>0</v>
      </c>
      <c r="F707" s="96">
        <v>748</v>
      </c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</row>
    <row r="708" spans="1:20" s="129" customFormat="1" ht="12" customHeight="1">
      <c r="A708" s="105" t="s">
        <v>1098</v>
      </c>
      <c r="B708" s="96"/>
      <c r="C708" s="96"/>
      <c r="D708" s="96"/>
      <c r="E708" s="151"/>
      <c r="F708" s="96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</row>
    <row r="709" spans="1:20" s="129" customFormat="1" ht="12" customHeight="1">
      <c r="A709" s="137" t="s">
        <v>1095</v>
      </c>
      <c r="B709" s="96">
        <v>99100</v>
      </c>
      <c r="C709" s="96">
        <v>25370</v>
      </c>
      <c r="D709" s="96">
        <v>0</v>
      </c>
      <c r="E709" s="151">
        <v>0</v>
      </c>
      <c r="F709" s="96">
        <v>0</v>
      </c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</row>
    <row r="710" spans="1:20" s="129" customFormat="1" ht="12" customHeight="1">
      <c r="A710" s="137" t="s">
        <v>1096</v>
      </c>
      <c r="B710" s="96">
        <v>99100</v>
      </c>
      <c r="C710" s="96">
        <v>25370</v>
      </c>
      <c r="D710" s="96">
        <v>0</v>
      </c>
      <c r="E710" s="151">
        <v>0</v>
      </c>
      <c r="F710" s="96">
        <v>0</v>
      </c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</row>
    <row r="711" spans="1:20" s="129" customFormat="1" ht="12" customHeight="1">
      <c r="A711" s="137" t="s">
        <v>1461</v>
      </c>
      <c r="B711" s="96">
        <v>99100</v>
      </c>
      <c r="C711" s="96">
        <v>25370</v>
      </c>
      <c r="D711" s="96">
        <v>0</v>
      </c>
      <c r="E711" s="151">
        <v>0</v>
      </c>
      <c r="F711" s="96">
        <v>0</v>
      </c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</row>
    <row r="712" spans="1:20" s="129" customFormat="1" ht="12" customHeight="1">
      <c r="A712" s="137" t="s">
        <v>1468</v>
      </c>
      <c r="B712" s="96">
        <v>99100</v>
      </c>
      <c r="C712" s="96">
        <v>25370</v>
      </c>
      <c r="D712" s="96">
        <v>0</v>
      </c>
      <c r="E712" s="151">
        <v>0</v>
      </c>
      <c r="F712" s="96">
        <v>0</v>
      </c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</row>
    <row r="713" spans="1:20" s="129" customFormat="1" ht="12" customHeight="1">
      <c r="A713" s="137" t="s">
        <v>1470</v>
      </c>
      <c r="B713" s="96">
        <v>99100</v>
      </c>
      <c r="C713" s="96">
        <v>25370</v>
      </c>
      <c r="D713" s="96">
        <v>0</v>
      </c>
      <c r="E713" s="151">
        <v>0</v>
      </c>
      <c r="F713" s="96">
        <v>0</v>
      </c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</row>
    <row r="714" spans="1:25" s="136" customFormat="1" ht="25.5">
      <c r="A714" s="104" t="s">
        <v>1506</v>
      </c>
      <c r="B714" s="99"/>
      <c r="C714" s="99"/>
      <c r="D714" s="99"/>
      <c r="E714" s="101"/>
      <c r="F714" s="96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</row>
    <row r="715" spans="1:25" s="138" customFormat="1" ht="12.75">
      <c r="A715" s="137" t="s">
        <v>1095</v>
      </c>
      <c r="B715" s="96">
        <v>2083935</v>
      </c>
      <c r="C715" s="96">
        <v>1396788</v>
      </c>
      <c r="D715" s="96">
        <v>975000</v>
      </c>
      <c r="E715" s="97">
        <v>46.78648806224762</v>
      </c>
      <c r="F715" s="96">
        <v>50000</v>
      </c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138" customFormat="1" ht="12.75">
      <c r="A716" s="137" t="s">
        <v>1096</v>
      </c>
      <c r="B716" s="96">
        <v>2083935</v>
      </c>
      <c r="C716" s="96">
        <v>1396788</v>
      </c>
      <c r="D716" s="96">
        <v>975000</v>
      </c>
      <c r="E716" s="97">
        <v>46.78648806224762</v>
      </c>
      <c r="F716" s="96">
        <v>50000</v>
      </c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145" customFormat="1" ht="12.75">
      <c r="A717" s="143" t="s">
        <v>1461</v>
      </c>
      <c r="B717" s="96">
        <v>2083935</v>
      </c>
      <c r="C717" s="96">
        <v>1396788</v>
      </c>
      <c r="D717" s="96">
        <v>982665</v>
      </c>
      <c r="E717" s="97">
        <v>47.15430183762929</v>
      </c>
      <c r="F717" s="96">
        <v>60464</v>
      </c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</row>
    <row r="718" spans="1:25" s="136" customFormat="1" ht="12.75">
      <c r="A718" s="143" t="s">
        <v>1468</v>
      </c>
      <c r="B718" s="96">
        <v>2083935</v>
      </c>
      <c r="C718" s="96">
        <v>1396788</v>
      </c>
      <c r="D718" s="96">
        <v>982665</v>
      </c>
      <c r="E718" s="97">
        <v>47.15430183762929</v>
      </c>
      <c r="F718" s="96">
        <v>60464</v>
      </c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</row>
    <row r="719" spans="1:25" s="136" customFormat="1" ht="12.75">
      <c r="A719" s="143" t="s">
        <v>1470</v>
      </c>
      <c r="B719" s="96">
        <v>2083935</v>
      </c>
      <c r="C719" s="96">
        <v>1396788</v>
      </c>
      <c r="D719" s="96">
        <v>982665</v>
      </c>
      <c r="E719" s="97">
        <v>47.15430183762929</v>
      </c>
      <c r="F719" s="96">
        <v>60464</v>
      </c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</row>
    <row r="720" ht="17.25" customHeight="1">
      <c r="A720" s="170" t="s">
        <v>1099</v>
      </c>
    </row>
    <row r="721" spans="1:3" ht="17.25" customHeight="1">
      <c r="A721" s="1020"/>
      <c r="B721" s="1021"/>
      <c r="C721" s="1021"/>
    </row>
    <row r="722" spans="1:3" ht="17.25" customHeight="1">
      <c r="A722" s="1021"/>
      <c r="B722" s="1021"/>
      <c r="C722" s="1021"/>
    </row>
    <row r="725" s="129" customFormat="1" ht="12.75" customHeight="1">
      <c r="A725" s="171" t="s">
        <v>1100</v>
      </c>
    </row>
    <row r="726" spans="1:5" s="129" customFormat="1" ht="13.5" customHeight="1">
      <c r="A726" s="171" t="s">
        <v>1441</v>
      </c>
      <c r="E726" s="94" t="s">
        <v>1442</v>
      </c>
    </row>
    <row r="727" s="129" customFormat="1" ht="13.5" customHeight="1">
      <c r="D727" s="172"/>
    </row>
    <row r="728" spans="1:15" ht="12.75">
      <c r="A728" s="173"/>
      <c r="B728" s="63"/>
      <c r="C728" s="63"/>
      <c r="D728" s="63"/>
      <c r="E728" s="174"/>
      <c r="F728" s="63"/>
      <c r="I728" s="63"/>
      <c r="J728" s="63"/>
      <c r="K728" s="63"/>
      <c r="L728" s="63"/>
      <c r="M728" s="63"/>
      <c r="N728" s="63"/>
      <c r="O728" s="63"/>
    </row>
    <row r="729" spans="1:15" ht="12.75">
      <c r="A729" s="173"/>
      <c r="B729" s="63"/>
      <c r="C729" s="63"/>
      <c r="D729" s="63"/>
      <c r="E729" s="174"/>
      <c r="F729" s="63"/>
      <c r="I729" s="63"/>
      <c r="J729" s="63"/>
      <c r="K729" s="63"/>
      <c r="L729" s="63"/>
      <c r="M729" s="63"/>
      <c r="N729" s="63"/>
      <c r="O729" s="63"/>
    </row>
    <row r="730" spans="2:15" ht="12.75">
      <c r="B730" s="63"/>
      <c r="C730" s="63"/>
      <c r="D730" s="63"/>
      <c r="E730" s="174"/>
      <c r="I730" s="63"/>
      <c r="J730" s="63"/>
      <c r="K730" s="63"/>
      <c r="L730" s="63"/>
      <c r="M730" s="63"/>
      <c r="N730" s="63"/>
      <c r="O730" s="63"/>
    </row>
    <row r="731" spans="1:15" ht="12.75">
      <c r="A731" s="173"/>
      <c r="B731" s="63"/>
      <c r="C731" s="63"/>
      <c r="D731" s="63"/>
      <c r="E731" s="174"/>
      <c r="F731" s="63"/>
      <c r="I731" s="63"/>
      <c r="J731" s="63"/>
      <c r="K731" s="63"/>
      <c r="L731" s="63"/>
      <c r="M731" s="63"/>
      <c r="N731" s="63"/>
      <c r="O731" s="63"/>
    </row>
    <row r="732" spans="2:15" ht="12.75">
      <c r="B732" s="63"/>
      <c r="C732" s="63"/>
      <c r="D732" s="63"/>
      <c r="E732" s="174"/>
      <c r="F732" s="63"/>
      <c r="I732" s="63"/>
      <c r="J732" s="63"/>
      <c r="K732" s="63"/>
      <c r="L732" s="63"/>
      <c r="M732" s="63"/>
      <c r="N732" s="63"/>
      <c r="O732" s="63"/>
    </row>
    <row r="733" spans="2:15" ht="12.75">
      <c r="B733" s="63"/>
      <c r="C733" s="63"/>
      <c r="D733" s="63"/>
      <c r="E733" s="174"/>
      <c r="F733" s="63"/>
      <c r="I733" s="63"/>
      <c r="J733" s="63"/>
      <c r="K733" s="63"/>
      <c r="L733" s="63"/>
      <c r="M733" s="63"/>
      <c r="N733" s="63"/>
      <c r="O733" s="63"/>
    </row>
    <row r="739" ht="17.25" customHeight="1">
      <c r="A739" s="129" t="s">
        <v>1101</v>
      </c>
    </row>
    <row r="740" ht="17.25" customHeight="1">
      <c r="A740" s="129" t="s">
        <v>1102</v>
      </c>
    </row>
  </sheetData>
  <mergeCells count="1">
    <mergeCell ref="A721:C722"/>
  </mergeCells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73" r:id="rId1"/>
  <headerFooter alignWithMargins="0">
    <oddFooter>&amp;R&amp;P</oddFooter>
  </headerFooter>
  <rowBreaks count="9" manualBreakCount="9">
    <brk id="73" max="5" man="1"/>
    <brk id="143" max="5" man="1"/>
    <brk id="288" max="5" man="1"/>
    <brk id="361" max="5" man="1"/>
    <brk id="427" max="5" man="1"/>
    <brk id="498" max="5" man="1"/>
    <brk id="565" max="5" man="1"/>
    <brk id="638" max="5" man="1"/>
    <brk id="707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11" sqref="K11"/>
    </sheetView>
  </sheetViews>
  <sheetFormatPr defaultColWidth="9.140625" defaultRowHeight="12.75"/>
  <cols>
    <col min="1" max="1" width="41.7109375" style="94" customWidth="1"/>
    <col min="2" max="2" width="12.421875" style="94" customWidth="1"/>
    <col min="3" max="3" width="11.421875" style="250" customWidth="1"/>
    <col min="4" max="4" width="11.28125" style="94" customWidth="1"/>
    <col min="5" max="5" width="11.00390625" style="250" customWidth="1"/>
    <col min="6" max="16384" width="9.140625" style="914" customWidth="1"/>
  </cols>
  <sheetData>
    <row r="1" ht="12.75">
      <c r="E1" s="252" t="s">
        <v>1735</v>
      </c>
    </row>
    <row r="2" spans="1:5" ht="12.75">
      <c r="A2" s="1008" t="s">
        <v>1352</v>
      </c>
      <c r="B2" s="1008"/>
      <c r="C2" s="1008"/>
      <c r="D2" s="1008"/>
      <c r="E2" s="1008"/>
    </row>
    <row r="4" spans="1:5" s="261" customFormat="1" ht="15.75">
      <c r="A4" s="1022" t="s">
        <v>1736</v>
      </c>
      <c r="B4" s="1022"/>
      <c r="C4" s="1022"/>
      <c r="D4" s="1022"/>
      <c r="E4" s="1022"/>
    </row>
    <row r="5" ht="9.75" customHeight="1">
      <c r="A5" s="219"/>
    </row>
    <row r="6" spans="1:5" s="94" customFormat="1" ht="12.75">
      <c r="A6" s="993" t="s">
        <v>1452</v>
      </c>
      <c r="B6" s="993"/>
      <c r="C6" s="993"/>
      <c r="D6" s="993"/>
      <c r="E6" s="993"/>
    </row>
    <row r="7" spans="1:5" ht="12" customHeight="1">
      <c r="A7" s="497"/>
      <c r="B7" s="497"/>
      <c r="C7" s="497"/>
      <c r="D7" s="497"/>
      <c r="E7" s="217" t="s">
        <v>1355</v>
      </c>
    </row>
    <row r="8" spans="1:5" s="68" customFormat="1" ht="41.25" customHeight="1">
      <c r="A8" s="419" t="s">
        <v>1453</v>
      </c>
      <c r="B8" s="419" t="s">
        <v>1358</v>
      </c>
      <c r="C8" s="89" t="s">
        <v>1359</v>
      </c>
      <c r="D8" s="419" t="s">
        <v>1737</v>
      </c>
      <c r="E8" s="89" t="s">
        <v>1361</v>
      </c>
    </row>
    <row r="9" spans="1:5" s="274" customFormat="1" ht="11.25">
      <c r="A9" s="91">
        <v>1</v>
      </c>
      <c r="B9" s="272">
        <v>2</v>
      </c>
      <c r="C9" s="93">
        <v>3</v>
      </c>
      <c r="D9" s="272">
        <v>4</v>
      </c>
      <c r="E9" s="273">
        <v>5</v>
      </c>
    </row>
    <row r="10" spans="1:5" s="68" customFormat="1" ht="17.25" customHeight="1">
      <c r="A10" s="169" t="s">
        <v>1738</v>
      </c>
      <c r="B10" s="100">
        <v>93327608</v>
      </c>
      <c r="C10" s="14">
        <v>57835407</v>
      </c>
      <c r="D10" s="915">
        <v>61.97030893580815</v>
      </c>
      <c r="E10" s="293">
        <v>7633021</v>
      </c>
    </row>
    <row r="11" spans="1:5" s="68" customFormat="1" ht="17.25" customHeight="1">
      <c r="A11" s="169" t="s">
        <v>1739</v>
      </c>
      <c r="B11" s="100">
        <v>269699</v>
      </c>
      <c r="C11" s="14">
        <v>187446</v>
      </c>
      <c r="D11" s="915">
        <v>69.5019262214543</v>
      </c>
      <c r="E11" s="293">
        <v>23951</v>
      </c>
    </row>
    <row r="12" spans="1:5" s="68" customFormat="1" ht="17.25" customHeight="1">
      <c r="A12" s="916" t="s">
        <v>1740</v>
      </c>
      <c r="B12" s="140">
        <v>108321</v>
      </c>
      <c r="C12" s="296">
        <v>70430</v>
      </c>
      <c r="D12" s="917">
        <v>65.01970993620813</v>
      </c>
      <c r="E12" s="296">
        <v>10089</v>
      </c>
    </row>
    <row r="13" spans="1:5" s="68" customFormat="1" ht="17.25" customHeight="1">
      <c r="A13" s="916" t="s">
        <v>1741</v>
      </c>
      <c r="B13" s="140">
        <v>161378</v>
      </c>
      <c r="C13" s="296">
        <v>117016</v>
      </c>
      <c r="D13" s="917">
        <v>72.51050329041134</v>
      </c>
      <c r="E13" s="296">
        <v>13862</v>
      </c>
    </row>
    <row r="14" spans="1:5" s="68" customFormat="1" ht="17.25" customHeight="1">
      <c r="A14" s="169" t="s">
        <v>1742</v>
      </c>
      <c r="B14" s="100">
        <v>975471</v>
      </c>
      <c r="C14" s="14">
        <v>731601</v>
      </c>
      <c r="D14" s="915">
        <v>74.99976934219468</v>
      </c>
      <c r="E14" s="293">
        <v>81289</v>
      </c>
    </row>
    <row r="15" spans="1:5" s="68" customFormat="1" ht="17.25" customHeight="1">
      <c r="A15" s="916" t="s">
        <v>1743</v>
      </c>
      <c r="B15" s="140">
        <v>339000</v>
      </c>
      <c r="C15" s="296">
        <v>254250</v>
      </c>
      <c r="D15" s="917">
        <v>75</v>
      </c>
      <c r="E15" s="296">
        <v>28250</v>
      </c>
    </row>
    <row r="16" spans="1:5" s="68" customFormat="1" ht="25.5">
      <c r="A16" s="916" t="s">
        <v>1744</v>
      </c>
      <c r="B16" s="140">
        <v>636471</v>
      </c>
      <c r="C16" s="296">
        <v>477351</v>
      </c>
      <c r="D16" s="917">
        <v>74.99964648821393</v>
      </c>
      <c r="E16" s="296">
        <v>53039</v>
      </c>
    </row>
    <row r="17" spans="1:5" s="68" customFormat="1" ht="17.25" customHeight="1">
      <c r="A17" s="169" t="s">
        <v>1745</v>
      </c>
      <c r="B17" s="100">
        <v>450854</v>
      </c>
      <c r="C17" s="14">
        <v>309962</v>
      </c>
      <c r="D17" s="915">
        <v>68.74997227483843</v>
      </c>
      <c r="E17" s="293">
        <v>30190</v>
      </c>
    </row>
    <row r="18" spans="1:5" s="68" customFormat="1" ht="17.25" customHeight="1">
      <c r="A18" s="916" t="s">
        <v>1746</v>
      </c>
      <c r="B18" s="140">
        <v>450854</v>
      </c>
      <c r="C18" s="296">
        <v>309962</v>
      </c>
      <c r="D18" s="917">
        <v>68.74997227483843</v>
      </c>
      <c r="E18" s="296">
        <v>30190</v>
      </c>
    </row>
    <row r="19" spans="1:5" s="68" customFormat="1" ht="17.25" customHeight="1">
      <c r="A19" s="169" t="s">
        <v>1747</v>
      </c>
      <c r="B19" s="100">
        <v>20233864</v>
      </c>
      <c r="C19" s="14">
        <v>14705031</v>
      </c>
      <c r="D19" s="915">
        <v>72.6753476251496</v>
      </c>
      <c r="E19" s="293">
        <v>1871936</v>
      </c>
    </row>
    <row r="20" spans="1:5" s="68" customFormat="1" ht="25.5">
      <c r="A20" s="916" t="s">
        <v>1761</v>
      </c>
      <c r="B20" s="140">
        <v>429899</v>
      </c>
      <c r="C20" s="296">
        <v>343227</v>
      </c>
      <c r="D20" s="917">
        <v>79.83898543611406</v>
      </c>
      <c r="E20" s="296">
        <v>274935</v>
      </c>
    </row>
    <row r="21" spans="1:5" s="68" customFormat="1" ht="25.5">
      <c r="A21" s="916" t="s">
        <v>1748</v>
      </c>
      <c r="B21" s="140">
        <v>687000</v>
      </c>
      <c r="C21" s="296">
        <v>413290</v>
      </c>
      <c r="D21" s="917">
        <v>60.15866084425036</v>
      </c>
      <c r="E21" s="296">
        <v>17434</v>
      </c>
    </row>
    <row r="22" spans="1:5" s="68" customFormat="1" ht="17.25" customHeight="1">
      <c r="A22" s="916" t="s">
        <v>1749</v>
      </c>
      <c r="B22" s="140">
        <v>452770</v>
      </c>
      <c r="C22" s="296">
        <v>196268</v>
      </c>
      <c r="D22" s="917">
        <v>43.348278375334054</v>
      </c>
      <c r="E22" s="296">
        <v>53850</v>
      </c>
    </row>
    <row r="23" spans="1:5" s="68" customFormat="1" ht="17.25" customHeight="1">
      <c r="A23" s="916" t="s">
        <v>1750</v>
      </c>
      <c r="B23" s="140">
        <v>122416</v>
      </c>
      <c r="C23" s="296">
        <v>67296</v>
      </c>
      <c r="D23" s="917">
        <v>54.97320611684747</v>
      </c>
      <c r="E23" s="296">
        <v>15090</v>
      </c>
    </row>
    <row r="24" spans="1:5" s="68" customFormat="1" ht="17.25" customHeight="1">
      <c r="A24" s="916" t="s">
        <v>1751</v>
      </c>
      <c r="B24" s="140">
        <v>15852570</v>
      </c>
      <c r="C24" s="296">
        <v>11836669</v>
      </c>
      <c r="D24" s="917">
        <v>74.66719276432781</v>
      </c>
      <c r="E24" s="296">
        <v>1319068</v>
      </c>
    </row>
    <row r="25" spans="1:5" s="68" customFormat="1" ht="38.25">
      <c r="A25" s="916" t="s">
        <v>1752</v>
      </c>
      <c r="B25" s="140">
        <v>55361</v>
      </c>
      <c r="C25" s="296">
        <v>23063</v>
      </c>
      <c r="D25" s="917">
        <v>41.659290836509456</v>
      </c>
      <c r="E25" s="296">
        <v>3894</v>
      </c>
    </row>
    <row r="26" spans="1:5" s="68" customFormat="1" ht="25.5">
      <c r="A26" s="916" t="s">
        <v>1753</v>
      </c>
      <c r="B26" s="140">
        <v>274668</v>
      </c>
      <c r="C26" s="296">
        <v>56550</v>
      </c>
      <c r="D26" s="917">
        <v>20.588492288872384</v>
      </c>
      <c r="E26" s="296">
        <v>0</v>
      </c>
    </row>
    <row r="27" spans="1:5" s="68" customFormat="1" ht="17.25" customHeight="1">
      <c r="A27" s="916" t="s">
        <v>1754</v>
      </c>
      <c r="B27" s="140">
        <v>2359180</v>
      </c>
      <c r="C27" s="296">
        <v>1768668</v>
      </c>
      <c r="D27" s="917">
        <v>74.96960808416485</v>
      </c>
      <c r="E27" s="296">
        <v>187665</v>
      </c>
    </row>
    <row r="28" spans="1:5" s="68" customFormat="1" ht="17.25" customHeight="1">
      <c r="A28" s="169" t="s">
        <v>1755</v>
      </c>
      <c r="B28" s="100">
        <v>3540555</v>
      </c>
      <c r="C28" s="14">
        <v>2655000</v>
      </c>
      <c r="D28" s="915">
        <v>74.98824336862441</v>
      </c>
      <c r="E28" s="293">
        <v>295000</v>
      </c>
    </row>
    <row r="29" spans="1:5" s="68" customFormat="1" ht="17.25" customHeight="1">
      <c r="A29" s="169" t="s">
        <v>1756</v>
      </c>
      <c r="B29" s="291">
        <v>4600000</v>
      </c>
      <c r="C29" s="14">
        <v>2823616</v>
      </c>
      <c r="D29" s="915">
        <v>61.38295652173913</v>
      </c>
      <c r="E29" s="293">
        <v>274351</v>
      </c>
    </row>
    <row r="30" spans="1:5" s="68" customFormat="1" ht="17.25" customHeight="1">
      <c r="A30" s="169" t="s">
        <v>1757</v>
      </c>
      <c r="B30" s="291">
        <v>250000</v>
      </c>
      <c r="C30" s="293">
        <v>0</v>
      </c>
      <c r="D30" s="915">
        <v>0</v>
      </c>
      <c r="E30" s="293">
        <v>0</v>
      </c>
    </row>
    <row r="31" spans="1:5" s="68" customFormat="1" ht="17.25" customHeight="1">
      <c r="A31" s="916" t="s">
        <v>1758</v>
      </c>
      <c r="B31" s="164">
        <v>250000</v>
      </c>
      <c r="C31" s="296">
        <v>0</v>
      </c>
      <c r="D31" s="917">
        <v>0</v>
      </c>
      <c r="E31" s="296">
        <v>0</v>
      </c>
    </row>
    <row r="32" spans="1:5" s="68" customFormat="1" ht="17.25" customHeight="1">
      <c r="A32" s="169" t="s">
        <v>1759</v>
      </c>
      <c r="B32" s="291">
        <v>250000</v>
      </c>
      <c r="C32" s="14">
        <v>7750</v>
      </c>
      <c r="D32" s="915">
        <v>3.1</v>
      </c>
      <c r="E32" s="293">
        <v>0</v>
      </c>
    </row>
    <row r="33" spans="1:5" s="68" customFormat="1" ht="17.25" customHeight="1">
      <c r="A33" s="916" t="s">
        <v>1760</v>
      </c>
      <c r="B33" s="164">
        <v>250000</v>
      </c>
      <c r="C33" s="296">
        <v>7750</v>
      </c>
      <c r="D33" s="917">
        <v>3.1</v>
      </c>
      <c r="E33" s="296">
        <v>0</v>
      </c>
    </row>
    <row r="34" spans="1:5" s="68" customFormat="1" ht="17.25" customHeight="1">
      <c r="A34" s="169" t="s">
        <v>1718</v>
      </c>
      <c r="B34" s="100">
        <v>123898051</v>
      </c>
      <c r="C34" s="100">
        <v>79255813</v>
      </c>
      <c r="D34" s="915">
        <v>63.968571224740245</v>
      </c>
      <c r="E34" s="293">
        <v>10209738</v>
      </c>
    </row>
    <row r="35" spans="1:5" s="68" customFormat="1" ht="12.75">
      <c r="A35" s="94"/>
      <c r="B35" s="94"/>
      <c r="C35" s="250"/>
      <c r="D35" s="540"/>
      <c r="E35" s="250"/>
    </row>
    <row r="36" spans="1:5" s="68" customFormat="1" ht="12.75">
      <c r="A36" s="94"/>
      <c r="B36" s="94"/>
      <c r="C36" s="250"/>
      <c r="D36" s="540"/>
      <c r="E36" s="250"/>
    </row>
    <row r="37" spans="1:5" s="68" customFormat="1" ht="12.75">
      <c r="A37" s="94"/>
      <c r="B37" s="94"/>
      <c r="C37" s="250"/>
      <c r="D37" s="540"/>
      <c r="E37" s="250"/>
    </row>
    <row r="38" spans="1:5" s="94" customFormat="1" ht="16.5" customHeight="1">
      <c r="A38" s="281" t="s">
        <v>1147</v>
      </c>
      <c r="C38" s="250"/>
      <c r="D38" s="540"/>
      <c r="E38" s="250"/>
    </row>
    <row r="39" spans="1:5" s="94" customFormat="1" ht="12.75">
      <c r="A39" s="281" t="s">
        <v>1441</v>
      </c>
      <c r="C39" s="250"/>
      <c r="E39" s="540" t="s">
        <v>1442</v>
      </c>
    </row>
    <row r="40" spans="1:5" s="94" customFormat="1" ht="12.75">
      <c r="A40" s="281"/>
      <c r="C40" s="250"/>
      <c r="E40" s="540"/>
    </row>
    <row r="41" spans="1:5" s="94" customFormat="1" ht="12.75">
      <c r="A41" s="281"/>
      <c r="C41" s="250"/>
      <c r="D41" s="540"/>
      <c r="E41" s="67"/>
    </row>
    <row r="42" spans="1:5" s="274" customFormat="1" ht="11.25">
      <c r="A42" s="487" t="s">
        <v>1101</v>
      </c>
      <c r="B42" s="275"/>
      <c r="C42" s="286"/>
      <c r="D42" s="918"/>
      <c r="E42" s="286"/>
    </row>
    <row r="43" spans="1:5" s="275" customFormat="1" ht="11.25">
      <c r="A43" s="275" t="s">
        <v>1444</v>
      </c>
      <c r="C43" s="286"/>
      <c r="D43" s="918"/>
      <c r="E43" s="286"/>
    </row>
    <row r="44" spans="3:5" s="94" customFormat="1" ht="12.75">
      <c r="C44" s="250"/>
      <c r="E44" s="250"/>
    </row>
    <row r="45" spans="1:5" s="68" customFormat="1" ht="12.75">
      <c r="A45" s="94"/>
      <c r="B45" s="94"/>
      <c r="C45" s="250"/>
      <c r="D45" s="94"/>
      <c r="E45" s="250"/>
    </row>
    <row r="46" spans="1:5" s="68" customFormat="1" ht="12.75">
      <c r="A46" s="94"/>
      <c r="B46" s="94"/>
      <c r="C46" s="250"/>
      <c r="D46" s="94"/>
      <c r="E46" s="250"/>
    </row>
    <row r="47" spans="1:5" s="68" customFormat="1" ht="12.75">
      <c r="A47" s="94"/>
      <c r="B47" s="94"/>
      <c r="C47" s="250"/>
      <c r="D47" s="94"/>
      <c r="E47" s="250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4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8"/>
  <dimension ref="A1:H51"/>
  <sheetViews>
    <sheetView workbookViewId="0" topLeftCell="A1">
      <selection activeCell="J25" sqref="J25"/>
    </sheetView>
  </sheetViews>
  <sheetFormatPr defaultColWidth="9.140625" defaultRowHeight="12.75"/>
  <cols>
    <col min="1" max="1" width="33.28125" style="1" customWidth="1"/>
    <col min="2" max="2" width="14.28125" style="1" customWidth="1"/>
    <col min="3" max="3" width="14.421875" style="129" customWidth="1"/>
    <col min="4" max="4" width="13.140625" style="1" customWidth="1"/>
    <col min="5" max="5" width="32.7109375" style="1" hidden="1" customWidth="1"/>
    <col min="6" max="6" width="15.8515625" style="1" hidden="1" customWidth="1"/>
    <col min="7" max="7" width="16.28125" style="1" hidden="1" customWidth="1"/>
    <col min="8" max="8" width="13.28125" style="1" hidden="1" customWidth="1"/>
    <col min="9" max="16384" width="9.140625" style="1" customWidth="1"/>
  </cols>
  <sheetData>
    <row r="1" spans="2:4" s="280" customFormat="1" ht="12.75">
      <c r="B1" s="919"/>
      <c r="C1" s="94"/>
      <c r="D1" s="399" t="s">
        <v>1762</v>
      </c>
    </row>
    <row r="2" spans="2:4" s="280" customFormat="1" ht="12.75">
      <c r="B2" s="544" t="s">
        <v>1352</v>
      </c>
      <c r="C2" s="495"/>
      <c r="D2" s="544"/>
    </row>
    <row r="3" spans="2:4" ht="12.75">
      <c r="B3" s="920"/>
      <c r="D3" s="353"/>
    </row>
    <row r="4" spans="2:4" s="674" customFormat="1" ht="15.75" customHeight="1">
      <c r="B4" s="921" t="s">
        <v>1763</v>
      </c>
      <c r="C4" s="923"/>
      <c r="D4" s="924"/>
    </row>
    <row r="5" spans="2:4" s="94" customFormat="1" ht="12.75">
      <c r="B5" s="263" t="s">
        <v>1764</v>
      </c>
      <c r="C5" s="263"/>
      <c r="D5" s="263"/>
    </row>
    <row r="6" spans="1:4" ht="12.75">
      <c r="A6" s="925"/>
      <c r="B6" s="925"/>
      <c r="C6" s="926"/>
      <c r="D6" s="925"/>
    </row>
    <row r="7" spans="4:8" ht="12.75">
      <c r="D7" s="399" t="s">
        <v>1355</v>
      </c>
      <c r="H7" s="5" t="s">
        <v>1105</v>
      </c>
    </row>
    <row r="8" spans="1:8" s="928" customFormat="1" ht="57" customHeight="1">
      <c r="A8" s="927" t="s">
        <v>1453</v>
      </c>
      <c r="B8" s="552" t="s">
        <v>1765</v>
      </c>
      <c r="C8" s="419" t="s">
        <v>1766</v>
      </c>
      <c r="D8" s="552" t="s">
        <v>1767</v>
      </c>
      <c r="E8" s="927" t="s">
        <v>1453</v>
      </c>
      <c r="F8" s="552" t="s">
        <v>1768</v>
      </c>
      <c r="G8" s="552" t="s">
        <v>1766</v>
      </c>
      <c r="H8" s="552" t="s">
        <v>1767</v>
      </c>
    </row>
    <row r="9" spans="1:8" s="931" customFormat="1" ht="11.25" customHeight="1">
      <c r="A9" s="929">
        <v>1</v>
      </c>
      <c r="B9" s="929">
        <v>2</v>
      </c>
      <c r="C9" s="531">
        <v>3</v>
      </c>
      <c r="D9" s="930">
        <v>4</v>
      </c>
      <c r="E9" s="929">
        <v>1</v>
      </c>
      <c r="F9" s="929">
        <v>2</v>
      </c>
      <c r="G9" s="930">
        <v>3</v>
      </c>
      <c r="H9" s="930">
        <v>4</v>
      </c>
    </row>
    <row r="10" spans="1:8" s="856" customFormat="1" ht="12.75">
      <c r="A10" s="932" t="s">
        <v>1769</v>
      </c>
      <c r="B10" s="933">
        <f>B11+B34</f>
        <v>96774296</v>
      </c>
      <c r="C10" s="933">
        <f>C11+C34</f>
        <v>288849391</v>
      </c>
      <c r="D10" s="934">
        <f aca="true" t="shared" si="0" ref="D10:D19">C10-B10</f>
        <v>192075095</v>
      </c>
      <c r="E10" s="932" t="s">
        <v>1769</v>
      </c>
      <c r="F10" s="934">
        <f>F11+F34</f>
        <v>96774</v>
      </c>
      <c r="G10" s="934">
        <f>G11+G34</f>
        <v>216201</v>
      </c>
      <c r="H10" s="934">
        <f aca="true" t="shared" si="1" ref="H10:H17">G10-F10</f>
        <v>119427</v>
      </c>
    </row>
    <row r="11" spans="1:8" s="856" customFormat="1" ht="12.75">
      <c r="A11" s="828" t="s">
        <v>1770</v>
      </c>
      <c r="B11" s="293">
        <f>B12+B21</f>
        <v>95918161</v>
      </c>
      <c r="C11" s="293">
        <f>C12+C21</f>
        <v>288376193</v>
      </c>
      <c r="D11" s="879">
        <f t="shared" si="0"/>
        <v>192458032</v>
      </c>
      <c r="E11" s="828" t="s">
        <v>1770</v>
      </c>
      <c r="F11" s="879">
        <f>F12+F21</f>
        <v>95918</v>
      </c>
      <c r="G11" s="879">
        <f>G12+G21</f>
        <v>215728</v>
      </c>
      <c r="H11" s="879">
        <f t="shared" si="1"/>
        <v>119810</v>
      </c>
    </row>
    <row r="12" spans="1:8" s="856" customFormat="1" ht="12.75">
      <c r="A12" s="935" t="s">
        <v>1771</v>
      </c>
      <c r="B12" s="293">
        <f>SUM(B13:B19)</f>
        <v>23042851</v>
      </c>
      <c r="C12" s="293">
        <f>SUM(C13:C19)</f>
        <v>31855298</v>
      </c>
      <c r="D12" s="879">
        <f t="shared" si="0"/>
        <v>8812447</v>
      </c>
      <c r="E12" s="935" t="s">
        <v>1771</v>
      </c>
      <c r="F12" s="879">
        <f>SUM(F13:F17)</f>
        <v>23043</v>
      </c>
      <c r="G12" s="879">
        <f>SUM(G13:G17)</f>
        <v>31855</v>
      </c>
      <c r="H12" s="879">
        <f t="shared" si="1"/>
        <v>8812</v>
      </c>
    </row>
    <row r="13" spans="1:8" s="280" customFormat="1" ht="12.75">
      <c r="A13" s="909" t="s">
        <v>1772</v>
      </c>
      <c r="B13" s="881">
        <v>15655776</v>
      </c>
      <c r="C13" s="296">
        <f>521846+26829434+1161129+19013+1</f>
        <v>28531423</v>
      </c>
      <c r="D13" s="881">
        <f t="shared" si="0"/>
        <v>12875647</v>
      </c>
      <c r="E13" s="909" t="s">
        <v>1772</v>
      </c>
      <c r="F13" s="881">
        <f>ROUND(B13/1000,0)</f>
        <v>15656</v>
      </c>
      <c r="G13" s="881">
        <f>ROUND(C13/1000,0)</f>
        <v>28531</v>
      </c>
      <c r="H13" s="881">
        <f t="shared" si="1"/>
        <v>12875</v>
      </c>
    </row>
    <row r="14" spans="1:8" s="280" customFormat="1" ht="12.75">
      <c r="A14" s="909" t="s">
        <v>1773</v>
      </c>
      <c r="B14" s="881">
        <v>38364</v>
      </c>
      <c r="C14" s="296">
        <v>45744</v>
      </c>
      <c r="D14" s="881">
        <f t="shared" si="0"/>
        <v>7380</v>
      </c>
      <c r="E14" s="909" t="s">
        <v>1773</v>
      </c>
      <c r="F14" s="881">
        <f>ROUND(B14/1000,0)</f>
        <v>38</v>
      </c>
      <c r="G14" s="881">
        <f>ROUND(C14/1000,0)</f>
        <v>46</v>
      </c>
      <c r="H14" s="881">
        <f t="shared" si="1"/>
        <v>8</v>
      </c>
    </row>
    <row r="15" spans="1:8" s="280" customFormat="1" ht="12.75">
      <c r="A15" s="909" t="s">
        <v>1774</v>
      </c>
      <c r="B15" s="881">
        <v>7340459</v>
      </c>
      <c r="C15" s="296">
        <f>238645+3019647-1</f>
        <v>3258291</v>
      </c>
      <c r="D15" s="881">
        <f t="shared" si="0"/>
        <v>-4082168</v>
      </c>
      <c r="E15" s="909" t="s">
        <v>1774</v>
      </c>
      <c r="F15" s="881">
        <f>ROUND(B15/1000,0)+1</f>
        <v>7341</v>
      </c>
      <c r="G15" s="881">
        <f>ROUND(C15/1000,0)</f>
        <v>3258</v>
      </c>
      <c r="H15" s="881">
        <f t="shared" si="1"/>
        <v>-4083</v>
      </c>
    </row>
    <row r="16" spans="1:8" s="280" customFormat="1" ht="12.75">
      <c r="A16" s="909" t="s">
        <v>1775</v>
      </c>
      <c r="B16" s="881">
        <v>6273</v>
      </c>
      <c r="C16" s="296">
        <v>17901</v>
      </c>
      <c r="D16" s="881">
        <f t="shared" si="0"/>
        <v>11628</v>
      </c>
      <c r="E16" s="909" t="s">
        <v>1775</v>
      </c>
      <c r="F16" s="881">
        <f>ROUND(B16/1000,0)</f>
        <v>6</v>
      </c>
      <c r="G16" s="881">
        <f>ROUND(C16/1000,0)</f>
        <v>18</v>
      </c>
      <c r="H16" s="881">
        <f t="shared" si="1"/>
        <v>12</v>
      </c>
    </row>
    <row r="17" spans="1:8" s="280" customFormat="1" ht="11.25" customHeight="1">
      <c r="A17" s="909" t="s">
        <v>1776</v>
      </c>
      <c r="B17" s="881">
        <v>1799</v>
      </c>
      <c r="C17" s="296">
        <v>1799</v>
      </c>
      <c r="D17" s="881">
        <f t="shared" si="0"/>
        <v>0</v>
      </c>
      <c r="E17" s="909" t="s">
        <v>1777</v>
      </c>
      <c r="F17" s="881">
        <f>ROUND(B17/1000,0)</f>
        <v>2</v>
      </c>
      <c r="G17" s="881">
        <f>ROUND(C17/1000,0)</f>
        <v>2</v>
      </c>
      <c r="H17" s="881">
        <f t="shared" si="1"/>
        <v>0</v>
      </c>
    </row>
    <row r="18" spans="1:8" s="280" customFormat="1" ht="11.25" customHeight="1">
      <c r="A18" s="909" t="s">
        <v>1778</v>
      </c>
      <c r="B18" s="881">
        <v>80</v>
      </c>
      <c r="C18" s="296">
        <v>50</v>
      </c>
      <c r="D18" s="881">
        <f t="shared" si="0"/>
        <v>-30</v>
      </c>
      <c r="E18" s="909"/>
      <c r="F18" s="881">
        <f>ROUND(B18/1000,0)</f>
        <v>0</v>
      </c>
      <c r="G18" s="881"/>
      <c r="H18" s="881"/>
    </row>
    <row r="19" spans="1:8" s="280" customFormat="1" ht="11.25" customHeight="1">
      <c r="A19" s="909" t="s">
        <v>1779</v>
      </c>
      <c r="B19" s="881">
        <v>100</v>
      </c>
      <c r="C19" s="296">
        <f>90</f>
        <v>90</v>
      </c>
      <c r="D19" s="881">
        <f t="shared" si="0"/>
        <v>-10</v>
      </c>
      <c r="E19" s="909"/>
      <c r="F19" s="881">
        <f>ROUND(B19/1000,0)</f>
        <v>0</v>
      </c>
      <c r="G19" s="881"/>
      <c r="H19" s="881"/>
    </row>
    <row r="20" spans="1:8" s="280" customFormat="1" ht="11.25" customHeight="1">
      <c r="A20" s="909"/>
      <c r="B20" s="881"/>
      <c r="C20" s="296"/>
      <c r="D20" s="881"/>
      <c r="E20" s="909"/>
      <c r="F20" s="881"/>
      <c r="G20" s="881"/>
      <c r="H20" s="881"/>
    </row>
    <row r="21" spans="1:8" s="856" customFormat="1" ht="12.75">
      <c r="A21" s="935" t="s">
        <v>1780</v>
      </c>
      <c r="B21" s="293">
        <f>SUM(B22:B23)</f>
        <v>72875310</v>
      </c>
      <c r="C21" s="293">
        <f>SUM(C22:C33)</f>
        <v>256520895</v>
      </c>
      <c r="D21" s="879">
        <f aca="true" t="shared" si="2" ref="D21:D32">C21-B21</f>
        <v>183645585</v>
      </c>
      <c r="E21" s="935" t="s">
        <v>1780</v>
      </c>
      <c r="F21" s="879">
        <f>SUM(F22:F23)</f>
        <v>72875</v>
      </c>
      <c r="G21" s="879">
        <f>SUM(G22:G23)</f>
        <v>183873</v>
      </c>
      <c r="H21" s="879">
        <f>G21-F21</f>
        <v>110998</v>
      </c>
    </row>
    <row r="22" spans="1:8" s="280" customFormat="1" ht="12.75">
      <c r="A22" s="909" t="s">
        <v>1772</v>
      </c>
      <c r="B22" s="881">
        <v>64575310</v>
      </c>
      <c r="C22" s="296">
        <f>135600000+34973292</f>
        <v>170573292</v>
      </c>
      <c r="D22" s="881">
        <f t="shared" si="2"/>
        <v>105997982</v>
      </c>
      <c r="E22" s="909" t="s">
        <v>1772</v>
      </c>
      <c r="F22" s="881">
        <f>ROUND(B22/1000,0)</f>
        <v>64575</v>
      </c>
      <c r="G22" s="881">
        <f>ROUND(C22/1000,0)</f>
        <v>170573</v>
      </c>
      <c r="H22" s="881">
        <f>G22-F22</f>
        <v>105998</v>
      </c>
    </row>
    <row r="23" spans="1:8" s="280" customFormat="1" ht="11.25" customHeight="1">
      <c r="A23" s="909" t="s">
        <v>1776</v>
      </c>
      <c r="B23" s="881">
        <v>8300000</v>
      </c>
      <c r="C23" s="296">
        <v>13300000</v>
      </c>
      <c r="D23" s="881">
        <f t="shared" si="2"/>
        <v>5000000</v>
      </c>
      <c r="E23" s="909" t="s">
        <v>1777</v>
      </c>
      <c r="F23" s="881">
        <f>ROUND(B23/1000,0)</f>
        <v>8300</v>
      </c>
      <c r="G23" s="881">
        <f>ROUND(C23/1000,0)</f>
        <v>13300</v>
      </c>
      <c r="H23" s="881">
        <f>G23-F23</f>
        <v>5000</v>
      </c>
    </row>
    <row r="24" spans="1:8" s="280" customFormat="1" ht="11.25" customHeight="1">
      <c r="A24" s="909" t="s">
        <v>1781</v>
      </c>
      <c r="B24" s="881">
        <v>0</v>
      </c>
      <c r="C24" s="296">
        <v>12078000</v>
      </c>
      <c r="D24" s="881">
        <f t="shared" si="2"/>
        <v>12078000</v>
      </c>
      <c r="E24" s="909"/>
      <c r="F24" s="881"/>
      <c r="G24" s="881"/>
      <c r="H24" s="881"/>
    </row>
    <row r="25" spans="1:8" s="280" customFormat="1" ht="11.25" customHeight="1">
      <c r="A25" s="909" t="s">
        <v>1782</v>
      </c>
      <c r="B25" s="881">
        <v>0</v>
      </c>
      <c r="C25" s="296">
        <v>2000103</v>
      </c>
      <c r="D25" s="881">
        <f t="shared" si="2"/>
        <v>2000103</v>
      </c>
      <c r="E25" s="909"/>
      <c r="F25" s="881"/>
      <c r="G25" s="881"/>
      <c r="H25" s="881"/>
    </row>
    <row r="26" spans="1:8" s="280" customFormat="1" ht="11.25" customHeight="1">
      <c r="A26" s="909" t="s">
        <v>1774</v>
      </c>
      <c r="B26" s="881">
        <v>0</v>
      </c>
      <c r="C26" s="296">
        <v>20801000</v>
      </c>
      <c r="D26" s="881">
        <f t="shared" si="2"/>
        <v>20801000</v>
      </c>
      <c r="E26" s="909"/>
      <c r="F26" s="881"/>
      <c r="G26" s="881"/>
      <c r="H26" s="881"/>
    </row>
    <row r="27" spans="1:8" s="280" customFormat="1" ht="11.25" customHeight="1">
      <c r="A27" s="909" t="s">
        <v>1773</v>
      </c>
      <c r="B27" s="881">
        <v>0</v>
      </c>
      <c r="C27" s="296">
        <v>3019500</v>
      </c>
      <c r="D27" s="881">
        <f t="shared" si="2"/>
        <v>3019500</v>
      </c>
      <c r="E27" s="909"/>
      <c r="F27" s="881"/>
      <c r="G27" s="881"/>
      <c r="H27" s="881"/>
    </row>
    <row r="28" spans="1:8" s="280" customFormat="1" ht="11.25" customHeight="1">
      <c r="A28" s="909" t="s">
        <v>1778</v>
      </c>
      <c r="B28" s="881">
        <v>0</v>
      </c>
      <c r="C28" s="296">
        <v>8387500</v>
      </c>
      <c r="D28" s="881">
        <f t="shared" si="2"/>
        <v>8387500</v>
      </c>
      <c r="E28" s="909"/>
      <c r="F28" s="881"/>
      <c r="G28" s="881"/>
      <c r="H28" s="881"/>
    </row>
    <row r="29" spans="1:8" s="280" customFormat="1" ht="11.25" customHeight="1">
      <c r="A29" s="909" t="s">
        <v>1779</v>
      </c>
      <c r="B29" s="881">
        <v>0</v>
      </c>
      <c r="C29" s="296">
        <f>11000000+4361500</f>
        <v>15361500</v>
      </c>
      <c r="D29" s="881">
        <f t="shared" si="2"/>
        <v>15361500</v>
      </c>
      <c r="E29" s="909"/>
      <c r="F29" s="881"/>
      <c r="G29" s="881"/>
      <c r="H29" s="881"/>
    </row>
    <row r="30" spans="1:8" s="280" customFormat="1" ht="11.25" customHeight="1">
      <c r="A30" s="909" t="s">
        <v>1775</v>
      </c>
      <c r="B30" s="881">
        <v>0</v>
      </c>
      <c r="C30" s="296">
        <v>0</v>
      </c>
      <c r="D30" s="881">
        <f t="shared" si="2"/>
        <v>0</v>
      </c>
      <c r="E30" s="909"/>
      <c r="F30" s="881"/>
      <c r="G30" s="881"/>
      <c r="H30" s="881"/>
    </row>
    <row r="31" spans="1:8" s="280" customFormat="1" ht="11.25" customHeight="1">
      <c r="A31" s="909" t="s">
        <v>1783</v>
      </c>
      <c r="B31" s="881">
        <v>0</v>
      </c>
      <c r="C31" s="296">
        <v>2000000</v>
      </c>
      <c r="D31" s="881">
        <f t="shared" si="2"/>
        <v>2000000</v>
      </c>
      <c r="E31" s="909"/>
      <c r="F31" s="881"/>
      <c r="G31" s="881"/>
      <c r="H31" s="881"/>
    </row>
    <row r="32" spans="1:8" s="280" customFormat="1" ht="11.25" customHeight="1">
      <c r="A32" s="909" t="s">
        <v>1784</v>
      </c>
      <c r="B32" s="881">
        <v>0</v>
      </c>
      <c r="C32" s="296">
        <v>9000000</v>
      </c>
      <c r="D32" s="881">
        <f t="shared" si="2"/>
        <v>9000000</v>
      </c>
      <c r="E32" s="909"/>
      <c r="F32" s="881"/>
      <c r="G32" s="881"/>
      <c r="H32" s="881"/>
    </row>
    <row r="33" spans="1:8" s="280" customFormat="1" ht="11.25" customHeight="1">
      <c r="A33" s="909"/>
      <c r="B33" s="881"/>
      <c r="C33" s="296"/>
      <c r="D33" s="881"/>
      <c r="E33" s="909"/>
      <c r="F33" s="881"/>
      <c r="G33" s="881"/>
      <c r="H33" s="881"/>
    </row>
    <row r="34" spans="1:8" s="856" customFormat="1" ht="12.75">
      <c r="A34" s="828" t="s">
        <v>1785</v>
      </c>
      <c r="B34" s="293">
        <f>B35</f>
        <v>856135</v>
      </c>
      <c r="C34" s="293">
        <f>C35</f>
        <v>473198</v>
      </c>
      <c r="D34" s="879">
        <f>C34-B34</f>
        <v>-382937</v>
      </c>
      <c r="E34" s="828" t="s">
        <v>1785</v>
      </c>
      <c r="F34" s="879">
        <f>F35</f>
        <v>856</v>
      </c>
      <c r="G34" s="879">
        <f>G35</f>
        <v>473</v>
      </c>
      <c r="H34" s="879">
        <f>G34-F34</f>
        <v>-383</v>
      </c>
    </row>
    <row r="35" spans="1:8" s="856" customFormat="1" ht="11.25" customHeight="1">
      <c r="A35" s="935" t="s">
        <v>1786</v>
      </c>
      <c r="B35" s="293">
        <f>SUM(B36:B36)</f>
        <v>856135</v>
      </c>
      <c r="C35" s="293">
        <f>SUM(C36:C36)</f>
        <v>473198</v>
      </c>
      <c r="D35" s="879">
        <f>C35-B35</f>
        <v>-382937</v>
      </c>
      <c r="E35" s="935" t="s">
        <v>1786</v>
      </c>
      <c r="F35" s="879">
        <f>SUM(F36:F36)</f>
        <v>856</v>
      </c>
      <c r="G35" s="879">
        <f>SUM(G36:G36)</f>
        <v>473</v>
      </c>
      <c r="H35" s="879">
        <f>G35-F35</f>
        <v>-383</v>
      </c>
    </row>
    <row r="36" spans="1:8" s="280" customFormat="1" ht="12.75">
      <c r="A36" s="909" t="s">
        <v>1787</v>
      </c>
      <c r="B36" s="881">
        <v>856135</v>
      </c>
      <c r="C36" s="296">
        <v>473198</v>
      </c>
      <c r="D36" s="881">
        <f>C36-B36</f>
        <v>-382937</v>
      </c>
      <c r="E36" s="909" t="s">
        <v>1787</v>
      </c>
      <c r="F36" s="881">
        <f>ROUND(B36/1000,0)</f>
        <v>856</v>
      </c>
      <c r="G36" s="881">
        <f>ROUND(C36/1000,0)</f>
        <v>473</v>
      </c>
      <c r="H36" s="881">
        <f>G36-F36</f>
        <v>-383</v>
      </c>
    </row>
    <row r="37" spans="1:8" s="280" customFormat="1" ht="12.75">
      <c r="A37" s="667" t="s">
        <v>1788</v>
      </c>
      <c r="B37" s="850"/>
      <c r="C37" s="254"/>
      <c r="D37" s="850"/>
      <c r="E37" s="667"/>
      <c r="F37" s="850"/>
      <c r="G37" s="850"/>
      <c r="H37" s="850"/>
    </row>
    <row r="38" spans="1:8" s="280" customFormat="1" ht="12.75">
      <c r="A38" s="667"/>
      <c r="B38" s="850"/>
      <c r="C38" s="254"/>
      <c r="D38" s="850"/>
      <c r="E38" s="667"/>
      <c r="F38" s="850"/>
      <c r="G38" s="850"/>
      <c r="H38" s="850"/>
    </row>
    <row r="39" spans="1:8" s="280" customFormat="1" ht="12.75">
      <c r="A39" s="667"/>
      <c r="B39" s="850"/>
      <c r="C39" s="254"/>
      <c r="D39" s="850"/>
      <c r="E39" s="667"/>
      <c r="F39" s="850"/>
      <c r="G39" s="850"/>
      <c r="H39" s="850"/>
    </row>
    <row r="40" spans="1:8" s="280" customFormat="1" ht="12.75">
      <c r="A40" s="667"/>
      <c r="B40" s="850"/>
      <c r="C40" s="254"/>
      <c r="D40" s="850"/>
      <c r="E40" s="667"/>
      <c r="F40" s="850"/>
      <c r="G40" s="850"/>
      <c r="H40" s="850"/>
    </row>
    <row r="41" s="280" customFormat="1" ht="12.75">
      <c r="C41" s="94"/>
    </row>
    <row r="42" s="280" customFormat="1" ht="12.75">
      <c r="C42" s="94"/>
    </row>
    <row r="43" spans="1:2" s="308" customFormat="1" ht="12.75" customHeight="1">
      <c r="A43" s="129" t="s">
        <v>1147</v>
      </c>
      <c r="B43" s="172"/>
    </row>
    <row r="44" spans="1:3" s="308" customFormat="1" ht="12.75" customHeight="1">
      <c r="A44" s="129" t="s">
        <v>1441</v>
      </c>
      <c r="C44" s="172" t="s">
        <v>1442</v>
      </c>
    </row>
    <row r="45" spans="3:8" s="280" customFormat="1" ht="12.75">
      <c r="C45" s="94"/>
      <c r="E45" s="280" t="s">
        <v>1789</v>
      </c>
      <c r="G45" s="1023" t="s">
        <v>1790</v>
      </c>
      <c r="H45" s="1023"/>
    </row>
    <row r="50" ht="12.75">
      <c r="A50" s="280" t="s">
        <v>1101</v>
      </c>
    </row>
    <row r="51" ht="12.75">
      <c r="A51" s="280" t="s">
        <v>1102</v>
      </c>
    </row>
  </sheetData>
  <mergeCells count="1">
    <mergeCell ref="G45:H45"/>
  </mergeCells>
  <printOptions horizontalCentered="1"/>
  <pageMargins left="1.3385826771653544" right="0.7480314960629921" top="0.984251968503937" bottom="0.984251968503937" header="0.5118110236220472" footer="0.5118110236220472"/>
  <pageSetup firstPageNumber="65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777"/>
  <sheetViews>
    <sheetView tabSelected="1" workbookViewId="0" topLeftCell="A1">
      <selection activeCell="F27" sqref="F27"/>
    </sheetView>
  </sheetViews>
  <sheetFormatPr defaultColWidth="9.140625" defaultRowHeight="9.75" customHeight="1"/>
  <cols>
    <col min="1" max="1" width="58.28125" style="981" customWidth="1"/>
    <col min="2" max="2" width="12.28125" style="981" customWidth="1"/>
    <col min="3" max="3" width="12.8515625" style="981" customWidth="1"/>
    <col min="4" max="4" width="12.00390625" style="982" customWidth="1"/>
    <col min="5" max="16384" width="9.140625" style="94" customWidth="1"/>
  </cols>
  <sheetData>
    <row r="1" spans="1:4" s="262" customFormat="1" ht="15.75">
      <c r="A1" s="936"/>
      <c r="B1" s="936"/>
      <c r="C1" s="936"/>
      <c r="D1" s="937" t="s">
        <v>1791</v>
      </c>
    </row>
    <row r="2" spans="1:4" s="262" customFormat="1" ht="9.75" customHeight="1">
      <c r="A2" s="936"/>
      <c r="B2" s="936"/>
      <c r="C2" s="936"/>
      <c r="D2" s="938"/>
    </row>
    <row r="3" spans="1:4" ht="12.75">
      <c r="A3" s="861" t="s">
        <v>1352</v>
      </c>
      <c r="B3" s="861"/>
      <c r="C3" s="861"/>
      <c r="D3" s="861"/>
    </row>
    <row r="4" spans="1:4" ht="12.75">
      <c r="A4" s="495"/>
      <c r="B4" s="495"/>
      <c r="C4" s="495"/>
      <c r="D4" s="495"/>
    </row>
    <row r="5" spans="1:4" s="262" customFormat="1" ht="13.5" customHeight="1">
      <c r="A5" s="1022" t="s">
        <v>1792</v>
      </c>
      <c r="B5" s="1022"/>
      <c r="C5" s="1022"/>
      <c r="D5" s="1022"/>
    </row>
    <row r="6" spans="1:4" s="262" customFormat="1" ht="14.25" customHeight="1">
      <c r="A6" s="1024" t="s">
        <v>1452</v>
      </c>
      <c r="B6" s="1024"/>
      <c r="C6" s="1024"/>
      <c r="D6" s="1024"/>
    </row>
    <row r="7" spans="1:4" ht="9.75" customHeight="1">
      <c r="A7" s="444"/>
      <c r="B7" s="94"/>
      <c r="C7" s="94"/>
      <c r="D7" s="94"/>
    </row>
    <row r="8" spans="1:4" ht="15.75" customHeight="1">
      <c r="A8" s="444"/>
      <c r="B8" s="94"/>
      <c r="C8" s="94"/>
      <c r="D8" s="495" t="s">
        <v>1793</v>
      </c>
    </row>
    <row r="9" spans="1:4" ht="34.5" customHeight="1">
      <c r="A9" s="939" t="s">
        <v>1453</v>
      </c>
      <c r="B9" s="939" t="s">
        <v>315</v>
      </c>
      <c r="C9" s="940" t="s">
        <v>1359</v>
      </c>
      <c r="D9" s="939" t="s">
        <v>1109</v>
      </c>
    </row>
    <row r="10" spans="1:4" ht="9" customHeight="1">
      <c r="A10" s="939">
        <v>1</v>
      </c>
      <c r="B10" s="939">
        <v>2</v>
      </c>
      <c r="C10" s="940">
        <v>3</v>
      </c>
      <c r="D10" s="939">
        <v>4</v>
      </c>
    </row>
    <row r="11" spans="1:4" ht="12.75" customHeight="1">
      <c r="A11" s="941" t="s">
        <v>1794</v>
      </c>
      <c r="B11" s="942">
        <v>-7155693</v>
      </c>
      <c r="C11" s="942">
        <v>-21381860</v>
      </c>
      <c r="D11" s="943">
        <v>-9925527</v>
      </c>
    </row>
    <row r="12" spans="1:4" ht="13.5">
      <c r="A12" s="944" t="s">
        <v>1795</v>
      </c>
      <c r="B12" s="944">
        <v>45901073</v>
      </c>
      <c r="C12" s="944">
        <v>16630735</v>
      </c>
      <c r="D12" s="945">
        <v>2215881</v>
      </c>
    </row>
    <row r="13" spans="1:4" ht="12.75">
      <c r="A13" s="946" t="s">
        <v>1796</v>
      </c>
      <c r="B13" s="946">
        <v>2154401</v>
      </c>
      <c r="C13" s="946">
        <v>903347</v>
      </c>
      <c r="D13" s="945">
        <v>35904</v>
      </c>
    </row>
    <row r="14" spans="1:4" ht="12.75">
      <c r="A14" s="946" t="s">
        <v>1797</v>
      </c>
      <c r="B14" s="946">
        <v>2154401</v>
      </c>
      <c r="C14" s="946">
        <v>903347</v>
      </c>
      <c r="D14" s="945">
        <v>35904</v>
      </c>
    </row>
    <row r="15" spans="1:4" ht="12.75">
      <c r="A15" s="947" t="s">
        <v>1798</v>
      </c>
      <c r="B15" s="948"/>
      <c r="C15" s="948"/>
      <c r="D15" s="945">
        <v>0</v>
      </c>
    </row>
    <row r="16" spans="1:4" ht="12.75">
      <c r="A16" s="949" t="s">
        <v>1799</v>
      </c>
      <c r="B16" s="949">
        <v>1140300</v>
      </c>
      <c r="C16" s="949">
        <v>419365</v>
      </c>
      <c r="D16" s="945">
        <v>28770</v>
      </c>
    </row>
    <row r="17" spans="1:4" ht="12.75">
      <c r="A17" s="949" t="s">
        <v>1800</v>
      </c>
      <c r="B17" s="949">
        <v>1014101</v>
      </c>
      <c r="C17" s="949">
        <v>483982</v>
      </c>
      <c r="D17" s="945">
        <v>7134</v>
      </c>
    </row>
    <row r="18" spans="1:4" ht="12.75">
      <c r="A18" s="950" t="s">
        <v>1801</v>
      </c>
      <c r="B18" s="949">
        <v>0</v>
      </c>
      <c r="C18" s="949">
        <v>0</v>
      </c>
      <c r="D18" s="945">
        <v>0</v>
      </c>
    </row>
    <row r="19" spans="1:4" ht="12.75">
      <c r="A19" s="951" t="s">
        <v>1802</v>
      </c>
      <c r="B19" s="946">
        <v>43746672</v>
      </c>
      <c r="C19" s="946">
        <v>15727388</v>
      </c>
      <c r="D19" s="945">
        <v>2179977</v>
      </c>
    </row>
    <row r="20" spans="1:4" ht="12.75">
      <c r="A20" s="951" t="s">
        <v>1803</v>
      </c>
      <c r="B20" s="946">
        <v>37063250</v>
      </c>
      <c r="C20" s="946">
        <v>13405967</v>
      </c>
      <c r="D20" s="945">
        <v>2136265</v>
      </c>
    </row>
    <row r="21" spans="1:4" ht="15.75" customHeight="1">
      <c r="A21" s="949" t="s">
        <v>1804</v>
      </c>
      <c r="B21" s="949">
        <v>1152348</v>
      </c>
      <c r="C21" s="949">
        <v>289552</v>
      </c>
      <c r="D21" s="945">
        <v>70000</v>
      </c>
    </row>
    <row r="22" spans="1:4" ht="15.75" customHeight="1">
      <c r="A22" s="949" t="s">
        <v>1805</v>
      </c>
      <c r="B22" s="952" t="s">
        <v>1386</v>
      </c>
      <c r="C22" s="949">
        <v>10000</v>
      </c>
      <c r="D22" s="945">
        <v>0</v>
      </c>
    </row>
    <row r="23" spans="1:4" ht="15.75" customHeight="1">
      <c r="A23" s="949" t="s">
        <v>1806</v>
      </c>
      <c r="B23" s="952" t="s">
        <v>1386</v>
      </c>
      <c r="C23" s="949">
        <v>7900</v>
      </c>
      <c r="D23" s="945">
        <v>0</v>
      </c>
    </row>
    <row r="24" spans="1:4" ht="15.75" customHeight="1">
      <c r="A24" s="949" t="s">
        <v>1807</v>
      </c>
      <c r="B24" s="952" t="s">
        <v>1386</v>
      </c>
      <c r="C24" s="949">
        <v>91836</v>
      </c>
      <c r="D24" s="945">
        <v>50000</v>
      </c>
    </row>
    <row r="25" spans="1:4" ht="15.75" customHeight="1">
      <c r="A25" s="949" t="s">
        <v>1808</v>
      </c>
      <c r="B25" s="952" t="s">
        <v>1386</v>
      </c>
      <c r="C25" s="949">
        <v>95306</v>
      </c>
      <c r="D25" s="945">
        <v>0</v>
      </c>
    </row>
    <row r="26" spans="1:4" ht="15.75" customHeight="1">
      <c r="A26" s="949" t="s">
        <v>1809</v>
      </c>
      <c r="B26" s="952" t="s">
        <v>1386</v>
      </c>
      <c r="C26" s="949">
        <v>58600</v>
      </c>
      <c r="D26" s="945">
        <v>20000</v>
      </c>
    </row>
    <row r="27" spans="1:4" ht="15.75" customHeight="1">
      <c r="A27" s="949" t="s">
        <v>1810</v>
      </c>
      <c r="B27" s="952" t="s">
        <v>1386</v>
      </c>
      <c r="C27" s="949">
        <v>25910</v>
      </c>
      <c r="D27" s="945">
        <v>0</v>
      </c>
    </row>
    <row r="28" spans="1:4" ht="24.75" customHeight="1">
      <c r="A28" s="953" t="s">
        <v>1811</v>
      </c>
      <c r="B28" s="955">
        <v>300000</v>
      </c>
      <c r="C28" s="949">
        <v>0</v>
      </c>
      <c r="D28" s="945">
        <v>0</v>
      </c>
    </row>
    <row r="29" spans="1:4" ht="24.75" customHeight="1">
      <c r="A29" s="953" t="s">
        <v>1812</v>
      </c>
      <c r="B29" s="955">
        <v>200000</v>
      </c>
      <c r="C29" s="949">
        <v>0</v>
      </c>
      <c r="D29" s="945">
        <v>0</v>
      </c>
    </row>
    <row r="30" spans="1:4" ht="12.75" customHeight="1">
      <c r="A30" s="953" t="s">
        <v>1813</v>
      </c>
      <c r="B30" s="955">
        <v>572000</v>
      </c>
      <c r="C30" s="955">
        <v>100000</v>
      </c>
      <c r="D30" s="945">
        <v>0</v>
      </c>
    </row>
    <row r="31" spans="1:4" ht="24.75" customHeight="1">
      <c r="A31" s="956" t="s">
        <v>1814</v>
      </c>
      <c r="B31" s="955">
        <v>100000</v>
      </c>
      <c r="C31" s="945">
        <v>0</v>
      </c>
      <c r="D31" s="945">
        <v>0</v>
      </c>
    </row>
    <row r="32" spans="1:4" ht="12.75" customHeight="1">
      <c r="A32" s="956" t="s">
        <v>1815</v>
      </c>
      <c r="B32" s="955">
        <v>120000</v>
      </c>
      <c r="C32" s="945">
        <v>100000</v>
      </c>
      <c r="D32" s="945">
        <v>0</v>
      </c>
    </row>
    <row r="33" spans="1:4" ht="24.75" customHeight="1">
      <c r="A33" s="956" t="s">
        <v>1816</v>
      </c>
      <c r="B33" s="955">
        <v>75000</v>
      </c>
      <c r="C33" s="948">
        <v>0</v>
      </c>
      <c r="D33" s="945">
        <v>0</v>
      </c>
    </row>
    <row r="34" spans="1:4" ht="24.75" customHeight="1">
      <c r="A34" s="956" t="s">
        <v>1817</v>
      </c>
      <c r="B34" s="955">
        <v>75000</v>
      </c>
      <c r="C34" s="948">
        <v>0</v>
      </c>
      <c r="D34" s="945">
        <v>0</v>
      </c>
    </row>
    <row r="35" spans="1:4" ht="24.75" customHeight="1">
      <c r="A35" s="956" t="s">
        <v>1818</v>
      </c>
      <c r="B35" s="955">
        <v>0</v>
      </c>
      <c r="C35" s="945">
        <v>0</v>
      </c>
      <c r="D35" s="945">
        <v>0</v>
      </c>
    </row>
    <row r="36" spans="1:4" ht="24.75" customHeight="1">
      <c r="A36" s="956" t="s">
        <v>1819</v>
      </c>
      <c r="B36" s="955">
        <v>35000</v>
      </c>
      <c r="C36" s="945">
        <v>0</v>
      </c>
      <c r="D36" s="945">
        <v>0</v>
      </c>
    </row>
    <row r="37" spans="1:4" ht="24.75" customHeight="1">
      <c r="A37" s="956" t="s">
        <v>1820</v>
      </c>
      <c r="B37" s="955">
        <v>17000</v>
      </c>
      <c r="C37" s="945">
        <v>0</v>
      </c>
      <c r="D37" s="945">
        <v>0</v>
      </c>
    </row>
    <row r="38" spans="1:4" ht="24.75" customHeight="1">
      <c r="A38" s="956" t="s">
        <v>1821</v>
      </c>
      <c r="B38" s="955">
        <v>150000</v>
      </c>
      <c r="C38" s="945">
        <v>0</v>
      </c>
      <c r="D38" s="945">
        <v>0</v>
      </c>
    </row>
    <row r="39" spans="1:4" ht="13.5" customHeight="1">
      <c r="A39" s="956" t="s">
        <v>1822</v>
      </c>
      <c r="B39" s="955">
        <v>5000000</v>
      </c>
      <c r="C39" s="945">
        <v>3139654</v>
      </c>
      <c r="D39" s="945">
        <v>331320</v>
      </c>
    </row>
    <row r="40" spans="1:4" ht="13.5" customHeight="1">
      <c r="A40" s="949" t="s">
        <v>1823</v>
      </c>
      <c r="B40" s="952" t="s">
        <v>1386</v>
      </c>
      <c r="C40" s="945">
        <v>155000</v>
      </c>
      <c r="D40" s="945">
        <v>0</v>
      </c>
    </row>
    <row r="41" spans="1:4" ht="13.5" customHeight="1">
      <c r="A41" s="949" t="s">
        <v>1824</v>
      </c>
      <c r="B41" s="952" t="s">
        <v>1386</v>
      </c>
      <c r="C41" s="945">
        <v>224000</v>
      </c>
      <c r="D41" s="945">
        <v>0</v>
      </c>
    </row>
    <row r="42" spans="1:4" ht="13.5" customHeight="1">
      <c r="A42" s="949" t="s">
        <v>1825</v>
      </c>
      <c r="B42" s="952" t="s">
        <v>1386</v>
      </c>
      <c r="C42" s="945">
        <v>40200</v>
      </c>
      <c r="D42" s="945">
        <v>0</v>
      </c>
    </row>
    <row r="43" spans="1:4" ht="13.5" customHeight="1">
      <c r="A43" s="949" t="s">
        <v>1826</v>
      </c>
      <c r="B43" s="952" t="s">
        <v>1386</v>
      </c>
      <c r="C43" s="945">
        <v>38000</v>
      </c>
      <c r="D43" s="945">
        <v>0</v>
      </c>
    </row>
    <row r="44" spans="1:4" ht="13.5" customHeight="1">
      <c r="A44" s="949" t="s">
        <v>1827</v>
      </c>
      <c r="B44" s="952" t="s">
        <v>1386</v>
      </c>
      <c r="C44" s="945">
        <v>156800</v>
      </c>
      <c r="D44" s="945">
        <v>11800</v>
      </c>
    </row>
    <row r="45" spans="1:4" ht="13.5" customHeight="1">
      <c r="A45" s="949" t="s">
        <v>1828</v>
      </c>
      <c r="B45" s="952" t="s">
        <v>1386</v>
      </c>
      <c r="C45" s="945">
        <v>170000</v>
      </c>
      <c r="D45" s="945">
        <v>0</v>
      </c>
    </row>
    <row r="46" spans="1:4" ht="13.5" customHeight="1">
      <c r="A46" s="949" t="s">
        <v>1829</v>
      </c>
      <c r="B46" s="952" t="s">
        <v>1386</v>
      </c>
      <c r="C46" s="945">
        <v>150000</v>
      </c>
      <c r="D46" s="945">
        <v>0</v>
      </c>
    </row>
    <row r="47" spans="1:4" ht="13.5" customHeight="1">
      <c r="A47" s="949" t="s">
        <v>1830</v>
      </c>
      <c r="B47" s="952" t="s">
        <v>1386</v>
      </c>
      <c r="C47" s="945">
        <v>170000</v>
      </c>
      <c r="D47" s="945">
        <v>0</v>
      </c>
    </row>
    <row r="48" spans="1:4" ht="13.5" customHeight="1">
      <c r="A48" s="949" t="s">
        <v>1831</v>
      </c>
      <c r="B48" s="952" t="s">
        <v>1386</v>
      </c>
      <c r="C48" s="945">
        <v>50000</v>
      </c>
      <c r="D48" s="945">
        <v>0</v>
      </c>
    </row>
    <row r="49" spans="1:4" ht="13.5" customHeight="1">
      <c r="A49" s="949" t="s">
        <v>1832</v>
      </c>
      <c r="B49" s="952" t="s">
        <v>1386</v>
      </c>
      <c r="C49" s="945">
        <v>80000</v>
      </c>
      <c r="D49" s="945">
        <v>0</v>
      </c>
    </row>
    <row r="50" spans="1:4" ht="13.5" customHeight="1">
      <c r="A50" s="949" t="s">
        <v>1833</v>
      </c>
      <c r="B50" s="952" t="s">
        <v>1386</v>
      </c>
      <c r="C50" s="945">
        <v>130000</v>
      </c>
      <c r="D50" s="945">
        <v>0</v>
      </c>
    </row>
    <row r="51" spans="1:4" ht="13.5" customHeight="1">
      <c r="A51" s="949" t="s">
        <v>1834</v>
      </c>
      <c r="B51" s="952" t="s">
        <v>1386</v>
      </c>
      <c r="C51" s="945">
        <v>159000</v>
      </c>
      <c r="D51" s="945">
        <v>0</v>
      </c>
    </row>
    <row r="52" spans="1:4" ht="13.5" customHeight="1">
      <c r="A52" s="949" t="s">
        <v>1835</v>
      </c>
      <c r="B52" s="952" t="s">
        <v>1386</v>
      </c>
      <c r="C52" s="945">
        <v>169000</v>
      </c>
      <c r="D52" s="945">
        <v>19000</v>
      </c>
    </row>
    <row r="53" spans="1:4" ht="13.5" customHeight="1">
      <c r="A53" s="949" t="s">
        <v>1836</v>
      </c>
      <c r="B53" s="952" t="s">
        <v>1386</v>
      </c>
      <c r="C53" s="945">
        <v>50000</v>
      </c>
      <c r="D53" s="945">
        <v>0</v>
      </c>
    </row>
    <row r="54" spans="1:4" ht="13.5" customHeight="1">
      <c r="A54" s="949" t="s">
        <v>1837</v>
      </c>
      <c r="B54" s="952" t="s">
        <v>1386</v>
      </c>
      <c r="C54" s="945">
        <v>236720</v>
      </c>
      <c r="D54" s="945">
        <v>186720</v>
      </c>
    </row>
    <row r="55" spans="1:4" ht="13.5" customHeight="1">
      <c r="A55" s="949" t="s">
        <v>1838</v>
      </c>
      <c r="B55" s="952" t="s">
        <v>1386</v>
      </c>
      <c r="C55" s="945">
        <v>241411</v>
      </c>
      <c r="D55" s="945">
        <v>0</v>
      </c>
    </row>
    <row r="56" spans="1:4" ht="13.5" customHeight="1">
      <c r="A56" s="949" t="s">
        <v>1839</v>
      </c>
      <c r="B56" s="952" t="s">
        <v>1386</v>
      </c>
      <c r="C56" s="945">
        <v>275500</v>
      </c>
      <c r="D56" s="945">
        <v>113800</v>
      </c>
    </row>
    <row r="57" spans="1:4" ht="13.5" customHeight="1">
      <c r="A57" s="949" t="s">
        <v>610</v>
      </c>
      <c r="B57" s="952" t="s">
        <v>1386</v>
      </c>
      <c r="C57" s="945">
        <v>114900</v>
      </c>
      <c r="D57" s="945">
        <v>0</v>
      </c>
    </row>
    <row r="58" spans="1:4" ht="13.5" customHeight="1">
      <c r="A58" s="949" t="s">
        <v>611</v>
      </c>
      <c r="B58" s="952" t="s">
        <v>1386</v>
      </c>
      <c r="C58" s="945">
        <v>129123</v>
      </c>
      <c r="D58" s="945">
        <v>0</v>
      </c>
    </row>
    <row r="59" spans="1:4" ht="13.5" customHeight="1">
      <c r="A59" s="949" t="s">
        <v>612</v>
      </c>
      <c r="B59" s="952" t="s">
        <v>1386</v>
      </c>
      <c r="C59" s="945">
        <v>334000</v>
      </c>
      <c r="D59" s="945">
        <v>0</v>
      </c>
    </row>
    <row r="60" spans="1:4" ht="13.5" customHeight="1">
      <c r="A60" s="949" t="s">
        <v>613</v>
      </c>
      <c r="B60" s="952" t="s">
        <v>1386</v>
      </c>
      <c r="C60" s="945">
        <v>66000</v>
      </c>
      <c r="D60" s="945">
        <v>0</v>
      </c>
    </row>
    <row r="61" spans="1:4" ht="12.75" customHeight="1">
      <c r="A61" s="949" t="s">
        <v>614</v>
      </c>
      <c r="B61" s="955">
        <v>29838902</v>
      </c>
      <c r="C61" s="945">
        <v>9876761</v>
      </c>
      <c r="D61" s="945">
        <v>1734945</v>
      </c>
    </row>
    <row r="62" spans="1:4" ht="12.75" customHeight="1">
      <c r="A62" s="949" t="s">
        <v>615</v>
      </c>
      <c r="B62" s="952" t="s">
        <v>1386</v>
      </c>
      <c r="C62" s="945">
        <v>305000</v>
      </c>
      <c r="D62" s="945">
        <v>0</v>
      </c>
    </row>
    <row r="63" spans="1:4" ht="12.75" customHeight="1">
      <c r="A63" s="949" t="s">
        <v>616</v>
      </c>
      <c r="B63" s="952" t="s">
        <v>1386</v>
      </c>
      <c r="C63" s="945">
        <v>70000</v>
      </c>
      <c r="D63" s="945">
        <v>0</v>
      </c>
    </row>
    <row r="64" spans="1:4" ht="12.75" customHeight="1">
      <c r="A64" s="949" t="s">
        <v>617</v>
      </c>
      <c r="B64" s="952" t="s">
        <v>1386</v>
      </c>
      <c r="C64" s="945">
        <v>30000</v>
      </c>
      <c r="D64" s="945">
        <v>0</v>
      </c>
    </row>
    <row r="65" spans="1:4" ht="12.75" customHeight="1">
      <c r="A65" s="949" t="s">
        <v>618</v>
      </c>
      <c r="B65" s="952" t="s">
        <v>1386</v>
      </c>
      <c r="C65" s="945">
        <v>370000</v>
      </c>
      <c r="D65" s="945">
        <v>70000</v>
      </c>
    </row>
    <row r="66" spans="1:4" ht="12.75" customHeight="1">
      <c r="A66" s="949" t="s">
        <v>619</v>
      </c>
      <c r="B66" s="952" t="s">
        <v>1386</v>
      </c>
      <c r="C66" s="945">
        <v>140000</v>
      </c>
      <c r="D66" s="945">
        <v>40000</v>
      </c>
    </row>
    <row r="67" spans="1:4" ht="12.75" customHeight="1">
      <c r="A67" s="949" t="s">
        <v>620</v>
      </c>
      <c r="B67" s="952" t="s">
        <v>1386</v>
      </c>
      <c r="C67" s="945">
        <v>110000</v>
      </c>
      <c r="D67" s="945">
        <v>0</v>
      </c>
    </row>
    <row r="68" spans="1:4" ht="12.75" customHeight="1">
      <c r="A68" s="949" t="s">
        <v>621</v>
      </c>
      <c r="B68" s="952" t="s">
        <v>1386</v>
      </c>
      <c r="C68" s="945">
        <v>40000</v>
      </c>
      <c r="D68" s="945">
        <v>0</v>
      </c>
    </row>
    <row r="69" spans="1:4" ht="12.75" customHeight="1">
      <c r="A69" s="949" t="s">
        <v>622</v>
      </c>
      <c r="B69" s="952" t="s">
        <v>1386</v>
      </c>
      <c r="C69" s="945">
        <v>55600</v>
      </c>
      <c r="D69" s="945">
        <v>0</v>
      </c>
    </row>
    <row r="70" spans="1:4" ht="12.75" customHeight="1">
      <c r="A70" s="949" t="s">
        <v>623</v>
      </c>
      <c r="B70" s="952" t="s">
        <v>1386</v>
      </c>
      <c r="C70" s="945">
        <v>100000</v>
      </c>
      <c r="D70" s="945">
        <v>50000</v>
      </c>
    </row>
    <row r="71" spans="1:4" ht="12.75" customHeight="1">
      <c r="A71" s="949" t="s">
        <v>624</v>
      </c>
      <c r="B71" s="952" t="s">
        <v>1386</v>
      </c>
      <c r="C71" s="945">
        <v>25400</v>
      </c>
      <c r="D71" s="945">
        <v>25400</v>
      </c>
    </row>
    <row r="72" spans="1:4" ht="12.75" customHeight="1">
      <c r="A72" s="949" t="s">
        <v>625</v>
      </c>
      <c r="B72" s="952" t="s">
        <v>1386</v>
      </c>
      <c r="C72" s="945">
        <v>4000</v>
      </c>
      <c r="D72" s="945">
        <v>0</v>
      </c>
    </row>
    <row r="73" spans="1:4" ht="12.75" customHeight="1">
      <c r="A73" s="949" t="s">
        <v>626</v>
      </c>
      <c r="B73" s="952" t="s">
        <v>1386</v>
      </c>
      <c r="C73" s="945">
        <v>52859</v>
      </c>
      <c r="D73" s="945">
        <v>0</v>
      </c>
    </row>
    <row r="74" spans="1:4" ht="12.75" customHeight="1">
      <c r="A74" s="949" t="s">
        <v>627</v>
      </c>
      <c r="B74" s="952" t="s">
        <v>1386</v>
      </c>
      <c r="C74" s="945">
        <v>26000</v>
      </c>
      <c r="D74" s="945">
        <v>0</v>
      </c>
    </row>
    <row r="75" spans="1:4" ht="12.75" customHeight="1">
      <c r="A75" s="949" t="s">
        <v>628</v>
      </c>
      <c r="B75" s="952" t="s">
        <v>1386</v>
      </c>
      <c r="C75" s="945">
        <v>446510</v>
      </c>
      <c r="D75" s="945">
        <v>146510</v>
      </c>
    </row>
    <row r="76" spans="1:4" ht="12.75" customHeight="1">
      <c r="A76" s="949" t="s">
        <v>629</v>
      </c>
      <c r="B76" s="952" t="s">
        <v>1386</v>
      </c>
      <c r="C76" s="945">
        <v>60000</v>
      </c>
      <c r="D76" s="945">
        <v>0</v>
      </c>
    </row>
    <row r="77" spans="1:4" ht="12.75" customHeight="1">
      <c r="A77" s="949" t="s">
        <v>630</v>
      </c>
      <c r="B77" s="952" t="s">
        <v>1386</v>
      </c>
      <c r="C77" s="945">
        <v>217181</v>
      </c>
      <c r="D77" s="945">
        <v>101323</v>
      </c>
    </row>
    <row r="78" spans="1:4" ht="12.75" customHeight="1">
      <c r="A78" s="949" t="s">
        <v>631</v>
      </c>
      <c r="B78" s="952" t="s">
        <v>1386</v>
      </c>
      <c r="C78" s="945">
        <v>10000</v>
      </c>
      <c r="D78" s="945">
        <v>0</v>
      </c>
    </row>
    <row r="79" spans="1:4" ht="12.75" customHeight="1">
      <c r="A79" s="949" t="s">
        <v>632</v>
      </c>
      <c r="B79" s="952" t="s">
        <v>1386</v>
      </c>
      <c r="C79" s="945">
        <v>9000</v>
      </c>
      <c r="D79" s="945">
        <v>0</v>
      </c>
    </row>
    <row r="80" spans="1:4" ht="12.75" customHeight="1">
      <c r="A80" s="949" t="s">
        <v>633</v>
      </c>
      <c r="B80" s="952" t="s">
        <v>1386</v>
      </c>
      <c r="C80" s="945">
        <v>81000</v>
      </c>
      <c r="D80" s="945">
        <v>0</v>
      </c>
    </row>
    <row r="81" spans="1:4" ht="12.75" customHeight="1">
      <c r="A81" s="949" t="s">
        <v>634</v>
      </c>
      <c r="B81" s="952" t="s">
        <v>1386</v>
      </c>
      <c r="C81" s="945">
        <v>6000</v>
      </c>
      <c r="D81" s="945">
        <v>0</v>
      </c>
    </row>
    <row r="82" spans="1:4" ht="12.75" customHeight="1">
      <c r="A82" s="949" t="s">
        <v>635</v>
      </c>
      <c r="B82" s="952" t="s">
        <v>1386</v>
      </c>
      <c r="C82" s="945">
        <v>3894</v>
      </c>
      <c r="D82" s="945">
        <v>3894</v>
      </c>
    </row>
    <row r="83" spans="1:4" ht="12.75" customHeight="1">
      <c r="A83" s="949" t="s">
        <v>636</v>
      </c>
      <c r="B83" s="952" t="s">
        <v>1386</v>
      </c>
      <c r="C83" s="945">
        <v>25000</v>
      </c>
      <c r="D83" s="945">
        <v>0</v>
      </c>
    </row>
    <row r="84" spans="1:4" ht="12.75" customHeight="1">
      <c r="A84" s="949" t="s">
        <v>637</v>
      </c>
      <c r="B84" s="952" t="s">
        <v>1386</v>
      </c>
      <c r="C84" s="945">
        <v>30326</v>
      </c>
      <c r="D84" s="945">
        <v>0</v>
      </c>
    </row>
    <row r="85" spans="1:4" ht="12.75" customHeight="1">
      <c r="A85" s="949" t="s">
        <v>638</v>
      </c>
      <c r="B85" s="952" t="s">
        <v>1386</v>
      </c>
      <c r="C85" s="945">
        <v>180000</v>
      </c>
      <c r="D85" s="945">
        <v>0</v>
      </c>
    </row>
    <row r="86" spans="1:4" ht="12.75" customHeight="1">
      <c r="A86" s="949" t="s">
        <v>639</v>
      </c>
      <c r="B86" s="952" t="s">
        <v>1386</v>
      </c>
      <c r="C86" s="945">
        <v>6900</v>
      </c>
      <c r="D86" s="945">
        <v>0</v>
      </c>
    </row>
    <row r="87" spans="1:4" ht="12.75" customHeight="1">
      <c r="A87" s="949" t="s">
        <v>640</v>
      </c>
      <c r="B87" s="952" t="s">
        <v>1386</v>
      </c>
      <c r="C87" s="945">
        <v>30000</v>
      </c>
      <c r="D87" s="945">
        <v>0</v>
      </c>
    </row>
    <row r="88" spans="1:4" ht="12.75" customHeight="1">
      <c r="A88" s="949" t="s">
        <v>641</v>
      </c>
      <c r="B88" s="952" t="s">
        <v>1386</v>
      </c>
      <c r="C88" s="945">
        <v>20000</v>
      </c>
      <c r="D88" s="945">
        <v>0</v>
      </c>
    </row>
    <row r="89" spans="1:4" ht="12.75" customHeight="1">
      <c r="A89" s="949" t="s">
        <v>642</v>
      </c>
      <c r="B89" s="952" t="s">
        <v>1386</v>
      </c>
      <c r="C89" s="945">
        <v>31000</v>
      </c>
      <c r="D89" s="945">
        <v>0</v>
      </c>
    </row>
    <row r="90" spans="1:4" ht="12.75" customHeight="1">
      <c r="A90" s="949" t="s">
        <v>643</v>
      </c>
      <c r="B90" s="952" t="s">
        <v>1386</v>
      </c>
      <c r="C90" s="945">
        <v>84737</v>
      </c>
      <c r="D90" s="945">
        <v>84737</v>
      </c>
    </row>
    <row r="91" spans="1:4" ht="12.75" customHeight="1">
      <c r="A91" s="949" t="s">
        <v>644</v>
      </c>
      <c r="B91" s="952" t="s">
        <v>1386</v>
      </c>
      <c r="C91" s="945">
        <v>35000</v>
      </c>
      <c r="D91" s="945">
        <v>0</v>
      </c>
    </row>
    <row r="92" spans="1:4" ht="12.75" customHeight="1">
      <c r="A92" s="949" t="s">
        <v>645</v>
      </c>
      <c r="B92" s="952" t="s">
        <v>1386</v>
      </c>
      <c r="C92" s="945">
        <v>12000</v>
      </c>
      <c r="D92" s="945">
        <v>0</v>
      </c>
    </row>
    <row r="93" spans="1:4" ht="12.75" customHeight="1">
      <c r="A93" s="949" t="s">
        <v>646</v>
      </c>
      <c r="B93" s="952" t="s">
        <v>1386</v>
      </c>
      <c r="C93" s="945">
        <v>70000</v>
      </c>
      <c r="D93" s="945">
        <v>0</v>
      </c>
    </row>
    <row r="94" spans="1:4" ht="12.75" customHeight="1">
      <c r="A94" s="949" t="s">
        <v>647</v>
      </c>
      <c r="B94" s="952" t="s">
        <v>1386</v>
      </c>
      <c r="C94" s="945">
        <v>25968</v>
      </c>
      <c r="D94" s="945">
        <v>25968</v>
      </c>
    </row>
    <row r="95" spans="1:4" ht="12.75" customHeight="1">
      <c r="A95" s="949" t="s">
        <v>648</v>
      </c>
      <c r="B95" s="952" t="s">
        <v>1386</v>
      </c>
      <c r="C95" s="945">
        <v>33000</v>
      </c>
      <c r="D95" s="945">
        <v>0</v>
      </c>
    </row>
    <row r="96" spans="1:4" ht="12.75" customHeight="1">
      <c r="A96" s="949" t="s">
        <v>649</v>
      </c>
      <c r="B96" s="952" t="s">
        <v>1386</v>
      </c>
      <c r="C96" s="945">
        <v>25000</v>
      </c>
      <c r="D96" s="945">
        <v>0</v>
      </c>
    </row>
    <row r="97" spans="1:4" ht="12.75" customHeight="1">
      <c r="A97" s="949" t="s">
        <v>650</v>
      </c>
      <c r="B97" s="952" t="s">
        <v>1386</v>
      </c>
      <c r="C97" s="945">
        <v>20000</v>
      </c>
      <c r="D97" s="945">
        <v>0</v>
      </c>
    </row>
    <row r="98" spans="1:4" ht="12.75" customHeight="1">
      <c r="A98" s="949" t="s">
        <v>651</v>
      </c>
      <c r="B98" s="952" t="s">
        <v>1386</v>
      </c>
      <c r="C98" s="945">
        <v>5000</v>
      </c>
      <c r="D98" s="945">
        <v>0</v>
      </c>
    </row>
    <row r="99" spans="1:4" ht="12.75" customHeight="1">
      <c r="A99" s="949" t="s">
        <v>652</v>
      </c>
      <c r="B99" s="952" t="s">
        <v>1386</v>
      </c>
      <c r="C99" s="945">
        <v>25000</v>
      </c>
      <c r="D99" s="945">
        <v>0</v>
      </c>
    </row>
    <row r="100" spans="1:4" ht="12.75" customHeight="1">
      <c r="A100" s="949" t="s">
        <v>653</v>
      </c>
      <c r="B100" s="952" t="s">
        <v>1386</v>
      </c>
      <c r="C100" s="945">
        <v>16000</v>
      </c>
      <c r="D100" s="945">
        <v>16000</v>
      </c>
    </row>
    <row r="101" spans="1:4" ht="12.75" customHeight="1">
      <c r="A101" s="949" t="s">
        <v>654</v>
      </c>
      <c r="B101" s="952" t="s">
        <v>1386</v>
      </c>
      <c r="C101" s="945">
        <v>605350</v>
      </c>
      <c r="D101" s="945">
        <v>0</v>
      </c>
    </row>
    <row r="102" spans="1:4" ht="12.75" customHeight="1">
      <c r="A102" s="949" t="s">
        <v>655</v>
      </c>
      <c r="B102" s="952" t="s">
        <v>1386</v>
      </c>
      <c r="C102" s="945">
        <v>45000</v>
      </c>
      <c r="D102" s="945">
        <v>0</v>
      </c>
    </row>
    <row r="103" spans="1:4" ht="12.75" customHeight="1">
      <c r="A103" s="949" t="s">
        <v>656</v>
      </c>
      <c r="B103" s="952" t="s">
        <v>1386</v>
      </c>
      <c r="C103" s="945">
        <v>150000</v>
      </c>
      <c r="D103" s="945">
        <v>0</v>
      </c>
    </row>
    <row r="104" spans="1:4" ht="12.75" customHeight="1">
      <c r="A104" s="949" t="s">
        <v>657</v>
      </c>
      <c r="B104" s="952" t="s">
        <v>1386</v>
      </c>
      <c r="C104" s="945">
        <v>12000</v>
      </c>
      <c r="D104" s="945">
        <v>0</v>
      </c>
    </row>
    <row r="105" spans="1:4" ht="12.75" customHeight="1">
      <c r="A105" s="949" t="s">
        <v>658</v>
      </c>
      <c r="B105" s="952" t="s">
        <v>1386</v>
      </c>
      <c r="C105" s="945">
        <v>50000</v>
      </c>
      <c r="D105" s="945">
        <v>17000</v>
      </c>
    </row>
    <row r="106" spans="1:4" ht="12.75" customHeight="1">
      <c r="A106" s="949" t="s">
        <v>659</v>
      </c>
      <c r="B106" s="952" t="s">
        <v>1386</v>
      </c>
      <c r="C106" s="945">
        <v>15000</v>
      </c>
      <c r="D106" s="945">
        <v>0</v>
      </c>
    </row>
    <row r="107" spans="1:4" ht="12.75" customHeight="1">
      <c r="A107" s="949" t="s">
        <v>660</v>
      </c>
      <c r="B107" s="952" t="s">
        <v>1386</v>
      </c>
      <c r="C107" s="945">
        <v>20000</v>
      </c>
      <c r="D107" s="945">
        <v>0</v>
      </c>
    </row>
    <row r="108" spans="1:4" ht="12.75" customHeight="1">
      <c r="A108" s="949" t="s">
        <v>661</v>
      </c>
      <c r="B108" s="952" t="s">
        <v>1386</v>
      </c>
      <c r="C108" s="945">
        <v>363000</v>
      </c>
      <c r="D108" s="945">
        <v>61000</v>
      </c>
    </row>
    <row r="109" spans="1:4" ht="12.75" customHeight="1">
      <c r="A109" s="949" t="s">
        <v>662</v>
      </c>
      <c r="B109" s="952" t="s">
        <v>1386</v>
      </c>
      <c r="C109" s="945">
        <v>700000</v>
      </c>
      <c r="D109" s="945">
        <v>700000</v>
      </c>
    </row>
    <row r="110" spans="1:4" ht="12.75" customHeight="1">
      <c r="A110" s="949" t="s">
        <v>663</v>
      </c>
      <c r="B110" s="952" t="s">
        <v>1386</v>
      </c>
      <c r="C110" s="945">
        <v>50000</v>
      </c>
      <c r="D110" s="945">
        <v>0</v>
      </c>
    </row>
    <row r="111" spans="1:4" ht="12.75" customHeight="1">
      <c r="A111" s="949" t="s">
        <v>664</v>
      </c>
      <c r="B111" s="952" t="s">
        <v>1386</v>
      </c>
      <c r="C111" s="945">
        <v>193000</v>
      </c>
      <c r="D111" s="945">
        <v>15000</v>
      </c>
    </row>
    <row r="112" spans="1:4" ht="12.75" customHeight="1">
      <c r="A112" s="949" t="s">
        <v>665</v>
      </c>
      <c r="B112" s="952" t="s">
        <v>1386</v>
      </c>
      <c r="C112" s="945">
        <v>83000</v>
      </c>
      <c r="D112" s="945">
        <v>0</v>
      </c>
    </row>
    <row r="113" spans="1:4" ht="12.75" customHeight="1">
      <c r="A113" s="949" t="s">
        <v>666</v>
      </c>
      <c r="B113" s="952" t="s">
        <v>1386</v>
      </c>
      <c r="C113" s="945">
        <v>148410</v>
      </c>
      <c r="D113" s="945">
        <v>0</v>
      </c>
    </row>
    <row r="114" spans="1:4" ht="12.75" customHeight="1">
      <c r="A114" s="949" t="s">
        <v>667</v>
      </c>
      <c r="B114" s="952" t="s">
        <v>1386</v>
      </c>
      <c r="C114" s="945">
        <v>20000</v>
      </c>
      <c r="D114" s="945">
        <v>0</v>
      </c>
    </row>
    <row r="115" spans="1:4" ht="12.75" customHeight="1">
      <c r="A115" s="949" t="s">
        <v>668</v>
      </c>
      <c r="B115" s="952" t="s">
        <v>1386</v>
      </c>
      <c r="C115" s="945">
        <v>50000</v>
      </c>
      <c r="D115" s="945">
        <v>0</v>
      </c>
    </row>
    <row r="116" spans="1:4" ht="12.75" customHeight="1">
      <c r="A116" s="949" t="s">
        <v>669</v>
      </c>
      <c r="B116" s="952" t="s">
        <v>1386</v>
      </c>
      <c r="C116" s="945">
        <v>15000</v>
      </c>
      <c r="D116" s="945">
        <v>0</v>
      </c>
    </row>
    <row r="117" spans="1:4" ht="12.75" customHeight="1">
      <c r="A117" s="949" t="s">
        <v>670</v>
      </c>
      <c r="B117" s="952" t="s">
        <v>1386</v>
      </c>
      <c r="C117" s="945">
        <v>8000</v>
      </c>
      <c r="D117" s="945">
        <v>0</v>
      </c>
    </row>
    <row r="118" spans="1:4" ht="12.75" customHeight="1">
      <c r="A118" s="949" t="s">
        <v>671</v>
      </c>
      <c r="B118" s="952" t="s">
        <v>1386</v>
      </c>
      <c r="C118" s="945">
        <v>241500</v>
      </c>
      <c r="D118" s="945">
        <v>0</v>
      </c>
    </row>
    <row r="119" spans="1:4" ht="12.75" customHeight="1">
      <c r="A119" s="949" t="s">
        <v>672</v>
      </c>
      <c r="B119" s="952" t="s">
        <v>1386</v>
      </c>
      <c r="C119" s="945">
        <v>5000</v>
      </c>
      <c r="D119" s="945">
        <v>0</v>
      </c>
    </row>
    <row r="120" spans="1:4" ht="12.75" customHeight="1">
      <c r="A120" s="949" t="s">
        <v>673</v>
      </c>
      <c r="B120" s="952" t="s">
        <v>1386</v>
      </c>
      <c r="C120" s="945">
        <v>18000</v>
      </c>
      <c r="D120" s="945">
        <v>0</v>
      </c>
    </row>
    <row r="121" spans="1:4" ht="12.75" customHeight="1">
      <c r="A121" s="949" t="s">
        <v>674</v>
      </c>
      <c r="B121" s="952" t="s">
        <v>1386</v>
      </c>
      <c r="C121" s="945">
        <v>47000</v>
      </c>
      <c r="D121" s="945">
        <v>0</v>
      </c>
    </row>
    <row r="122" spans="1:4" ht="12.75" customHeight="1">
      <c r="A122" s="949" t="s">
        <v>675</v>
      </c>
      <c r="B122" s="952" t="s">
        <v>1386</v>
      </c>
      <c r="C122" s="945">
        <v>200000</v>
      </c>
      <c r="D122" s="945">
        <v>100000</v>
      </c>
    </row>
    <row r="123" spans="1:4" ht="12.75" customHeight="1">
      <c r="A123" s="949" t="s">
        <v>676</v>
      </c>
      <c r="B123" s="952" t="s">
        <v>1386</v>
      </c>
      <c r="C123" s="945">
        <v>20000</v>
      </c>
      <c r="D123" s="945">
        <v>0</v>
      </c>
    </row>
    <row r="124" spans="1:4" ht="12.75" customHeight="1">
      <c r="A124" s="949" t="s">
        <v>677</v>
      </c>
      <c r="B124" s="952" t="s">
        <v>1386</v>
      </c>
      <c r="C124" s="945">
        <v>20000</v>
      </c>
      <c r="D124" s="945">
        <v>0</v>
      </c>
    </row>
    <row r="125" spans="1:4" ht="12.75" customHeight="1">
      <c r="A125" s="949" t="s">
        <v>678</v>
      </c>
      <c r="B125" s="952" t="s">
        <v>1386</v>
      </c>
      <c r="C125" s="945">
        <v>363322</v>
      </c>
      <c r="D125" s="945">
        <v>0</v>
      </c>
    </row>
    <row r="126" spans="1:4" ht="12.75" customHeight="1">
      <c r="A126" s="949" t="s">
        <v>679</v>
      </c>
      <c r="B126" s="952" t="s">
        <v>1386</v>
      </c>
      <c r="C126" s="945">
        <v>50780</v>
      </c>
      <c r="D126" s="945">
        <v>0</v>
      </c>
    </row>
    <row r="127" spans="1:4" ht="12.75" customHeight="1">
      <c r="A127" s="949" t="s">
        <v>1837</v>
      </c>
      <c r="B127" s="952" t="s">
        <v>1386</v>
      </c>
      <c r="C127" s="945">
        <v>55000</v>
      </c>
      <c r="D127" s="945">
        <v>0</v>
      </c>
    </row>
    <row r="128" spans="1:4" ht="12.75" customHeight="1">
      <c r="A128" s="949" t="s">
        <v>680</v>
      </c>
      <c r="B128" s="952" t="s">
        <v>1386</v>
      </c>
      <c r="C128" s="945">
        <v>91970</v>
      </c>
      <c r="D128" s="945">
        <v>0</v>
      </c>
    </row>
    <row r="129" spans="1:4" ht="12.75" customHeight="1">
      <c r="A129" s="949" t="s">
        <v>681</v>
      </c>
      <c r="B129" s="952" t="s">
        <v>1386</v>
      </c>
      <c r="C129" s="945">
        <v>1443</v>
      </c>
      <c r="D129" s="945">
        <v>0</v>
      </c>
    </row>
    <row r="130" spans="1:4" ht="12.75" customHeight="1">
      <c r="A130" s="949" t="s">
        <v>682</v>
      </c>
      <c r="B130" s="952" t="s">
        <v>1386</v>
      </c>
      <c r="C130" s="945">
        <v>86195</v>
      </c>
      <c r="D130" s="945">
        <v>0</v>
      </c>
    </row>
    <row r="131" spans="1:4" ht="12.75" customHeight="1">
      <c r="A131" s="949" t="s">
        <v>1838</v>
      </c>
      <c r="B131" s="952" t="s">
        <v>1386</v>
      </c>
      <c r="C131" s="945">
        <v>31160</v>
      </c>
      <c r="D131" s="945">
        <v>0</v>
      </c>
    </row>
    <row r="132" spans="1:4" ht="12.75" customHeight="1">
      <c r="A132" s="949" t="s">
        <v>683</v>
      </c>
      <c r="B132" s="952" t="s">
        <v>1386</v>
      </c>
      <c r="C132" s="945">
        <v>50000</v>
      </c>
      <c r="D132" s="945">
        <v>0</v>
      </c>
    </row>
    <row r="133" spans="1:4" ht="12.75" customHeight="1">
      <c r="A133" s="949" t="s">
        <v>684</v>
      </c>
      <c r="B133" s="952" t="s">
        <v>1386</v>
      </c>
      <c r="C133" s="945">
        <v>12000</v>
      </c>
      <c r="D133" s="945">
        <v>0</v>
      </c>
    </row>
    <row r="134" spans="1:4" ht="12.75" customHeight="1">
      <c r="A134" s="949" t="s">
        <v>685</v>
      </c>
      <c r="B134" s="952" t="s">
        <v>1386</v>
      </c>
      <c r="C134" s="945">
        <v>275179</v>
      </c>
      <c r="D134" s="945">
        <v>0</v>
      </c>
    </row>
    <row r="135" spans="1:4" ht="12.75" customHeight="1">
      <c r="A135" s="949" t="s">
        <v>686</v>
      </c>
      <c r="B135" s="952" t="s">
        <v>1386</v>
      </c>
      <c r="C135" s="945">
        <v>190000</v>
      </c>
      <c r="D135" s="945">
        <v>0</v>
      </c>
    </row>
    <row r="136" spans="1:4" ht="12.75" customHeight="1">
      <c r="A136" s="949" t="s">
        <v>687</v>
      </c>
      <c r="B136" s="952" t="s">
        <v>1386</v>
      </c>
      <c r="C136" s="945">
        <v>12000</v>
      </c>
      <c r="D136" s="945">
        <v>0</v>
      </c>
    </row>
    <row r="137" spans="1:4" ht="12.75" customHeight="1">
      <c r="A137" s="949" t="s">
        <v>688</v>
      </c>
      <c r="B137" s="952" t="s">
        <v>1386</v>
      </c>
      <c r="C137" s="945">
        <v>362500</v>
      </c>
      <c r="D137" s="945">
        <v>100000</v>
      </c>
    </row>
    <row r="138" spans="1:4" ht="12.75" customHeight="1">
      <c r="A138" s="949" t="s">
        <v>1839</v>
      </c>
      <c r="B138" s="952" t="s">
        <v>1386</v>
      </c>
      <c r="C138" s="945">
        <v>54790</v>
      </c>
      <c r="D138" s="945">
        <v>43750</v>
      </c>
    </row>
    <row r="139" spans="1:4" ht="12.75" customHeight="1">
      <c r="A139" s="949" t="s">
        <v>689</v>
      </c>
      <c r="B139" s="952" t="s">
        <v>1386</v>
      </c>
      <c r="C139" s="945">
        <v>120000</v>
      </c>
      <c r="D139" s="945">
        <v>0</v>
      </c>
    </row>
    <row r="140" spans="1:4" ht="12.75" customHeight="1">
      <c r="A140" s="949" t="s">
        <v>690</v>
      </c>
      <c r="B140" s="952" t="s">
        <v>1386</v>
      </c>
      <c r="C140" s="945">
        <v>188545</v>
      </c>
      <c r="D140" s="945">
        <v>101501</v>
      </c>
    </row>
    <row r="141" spans="1:4" ht="12.75" customHeight="1">
      <c r="A141" s="949" t="s">
        <v>691</v>
      </c>
      <c r="B141" s="952" t="s">
        <v>1386</v>
      </c>
      <c r="C141" s="945">
        <v>55000</v>
      </c>
      <c r="D141" s="945">
        <v>0</v>
      </c>
    </row>
    <row r="142" spans="1:4" ht="12.75" customHeight="1">
      <c r="A142" s="949" t="s">
        <v>692</v>
      </c>
      <c r="B142" s="952" t="s">
        <v>1386</v>
      </c>
      <c r="C142" s="945">
        <v>50000</v>
      </c>
      <c r="D142" s="945">
        <v>0</v>
      </c>
    </row>
    <row r="143" spans="1:4" ht="12.75" customHeight="1">
      <c r="A143" s="949" t="s">
        <v>611</v>
      </c>
      <c r="B143" s="952" t="s">
        <v>1386</v>
      </c>
      <c r="C143" s="945">
        <v>204000</v>
      </c>
      <c r="D143" s="945">
        <v>0</v>
      </c>
    </row>
    <row r="144" spans="1:4" ht="12.75" customHeight="1">
      <c r="A144" s="949" t="s">
        <v>693</v>
      </c>
      <c r="B144" s="952" t="s">
        <v>1386</v>
      </c>
      <c r="C144" s="945">
        <v>100000</v>
      </c>
      <c r="D144" s="945">
        <v>0</v>
      </c>
    </row>
    <row r="145" spans="1:4" ht="12.75" customHeight="1">
      <c r="A145" s="949" t="s">
        <v>694</v>
      </c>
      <c r="B145" s="952" t="s">
        <v>1386</v>
      </c>
      <c r="C145" s="945">
        <v>12000</v>
      </c>
      <c r="D145" s="945">
        <v>0</v>
      </c>
    </row>
    <row r="146" spans="1:4" ht="12.75" customHeight="1">
      <c r="A146" s="949" t="s">
        <v>695</v>
      </c>
      <c r="B146" s="952" t="s">
        <v>1386</v>
      </c>
      <c r="C146" s="945">
        <v>36000</v>
      </c>
      <c r="D146" s="945">
        <v>0</v>
      </c>
    </row>
    <row r="147" spans="1:4" ht="12.75" customHeight="1">
      <c r="A147" s="949" t="s">
        <v>696</v>
      </c>
      <c r="B147" s="952" t="s">
        <v>1386</v>
      </c>
      <c r="C147" s="945">
        <v>40000</v>
      </c>
      <c r="D147" s="945">
        <v>0</v>
      </c>
    </row>
    <row r="148" spans="1:4" ht="12.75" customHeight="1">
      <c r="A148" s="949" t="s">
        <v>697</v>
      </c>
      <c r="B148" s="952" t="s">
        <v>1386</v>
      </c>
      <c r="C148" s="945">
        <v>76000</v>
      </c>
      <c r="D148" s="945">
        <v>20000</v>
      </c>
    </row>
    <row r="149" spans="1:4" ht="12.75" customHeight="1">
      <c r="A149" s="949" t="s">
        <v>698</v>
      </c>
      <c r="B149" s="952" t="s">
        <v>1386</v>
      </c>
      <c r="C149" s="945">
        <v>20000</v>
      </c>
      <c r="D149" s="945">
        <v>0</v>
      </c>
    </row>
    <row r="150" spans="1:4" ht="12.75" customHeight="1">
      <c r="A150" s="949" t="s">
        <v>699</v>
      </c>
      <c r="B150" s="952" t="s">
        <v>1386</v>
      </c>
      <c r="C150" s="945">
        <v>110000</v>
      </c>
      <c r="D150" s="945">
        <v>0</v>
      </c>
    </row>
    <row r="151" spans="1:4" ht="12.75" customHeight="1">
      <c r="A151" s="949" t="s">
        <v>700</v>
      </c>
      <c r="B151" s="952" t="s">
        <v>1386</v>
      </c>
      <c r="C151" s="945">
        <v>40000</v>
      </c>
      <c r="D151" s="945">
        <v>0</v>
      </c>
    </row>
    <row r="152" spans="1:4" ht="12.75" customHeight="1">
      <c r="A152" s="949" t="s">
        <v>701</v>
      </c>
      <c r="B152" s="952" t="s">
        <v>1386</v>
      </c>
      <c r="C152" s="945">
        <v>100000</v>
      </c>
      <c r="D152" s="945">
        <v>0</v>
      </c>
    </row>
    <row r="153" spans="1:4" ht="12.75" customHeight="1">
      <c r="A153" s="949" t="s">
        <v>702</v>
      </c>
      <c r="B153" s="952" t="s">
        <v>1386</v>
      </c>
      <c r="C153" s="945">
        <v>10000</v>
      </c>
      <c r="D153" s="945">
        <v>0</v>
      </c>
    </row>
    <row r="154" spans="1:4" ht="12.75" customHeight="1">
      <c r="A154" s="949" t="s">
        <v>703</v>
      </c>
      <c r="B154" s="952" t="s">
        <v>1386</v>
      </c>
      <c r="C154" s="945">
        <v>24140</v>
      </c>
      <c r="D154" s="945">
        <v>0</v>
      </c>
    </row>
    <row r="155" spans="1:4" ht="12.75" customHeight="1">
      <c r="A155" s="949" t="s">
        <v>704</v>
      </c>
      <c r="B155" s="952" t="s">
        <v>1386</v>
      </c>
      <c r="C155" s="945">
        <v>5500</v>
      </c>
      <c r="D155" s="945">
        <v>0</v>
      </c>
    </row>
    <row r="156" spans="1:4" ht="12.75" customHeight="1">
      <c r="A156" s="949" t="s">
        <v>705</v>
      </c>
      <c r="B156" s="952" t="s">
        <v>1386</v>
      </c>
      <c r="C156" s="945">
        <v>30000</v>
      </c>
      <c r="D156" s="945">
        <v>0</v>
      </c>
    </row>
    <row r="157" spans="1:4" ht="12.75" customHeight="1">
      <c r="A157" s="949" t="s">
        <v>706</v>
      </c>
      <c r="B157" s="952" t="s">
        <v>1386</v>
      </c>
      <c r="C157" s="945">
        <v>250000</v>
      </c>
      <c r="D157" s="945">
        <v>0</v>
      </c>
    </row>
    <row r="158" spans="1:4" ht="12.75" customHeight="1">
      <c r="A158" s="949" t="s">
        <v>707</v>
      </c>
      <c r="B158" s="952" t="s">
        <v>1386</v>
      </c>
      <c r="C158" s="945">
        <v>60000</v>
      </c>
      <c r="D158" s="945">
        <v>0</v>
      </c>
    </row>
    <row r="159" spans="1:4" ht="12.75" customHeight="1">
      <c r="A159" s="949" t="s">
        <v>708</v>
      </c>
      <c r="B159" s="952" t="s">
        <v>1386</v>
      </c>
      <c r="C159" s="945">
        <v>6000</v>
      </c>
      <c r="D159" s="945">
        <v>0</v>
      </c>
    </row>
    <row r="160" spans="1:4" ht="12.75" customHeight="1">
      <c r="A160" s="949" t="s">
        <v>709</v>
      </c>
      <c r="B160" s="952" t="s">
        <v>1386</v>
      </c>
      <c r="C160" s="945">
        <v>27000</v>
      </c>
      <c r="D160" s="945">
        <v>0</v>
      </c>
    </row>
    <row r="161" spans="1:4" ht="12.75" customHeight="1">
      <c r="A161" s="949" t="s">
        <v>710</v>
      </c>
      <c r="B161" s="952" t="s">
        <v>1386</v>
      </c>
      <c r="C161" s="945">
        <v>20000</v>
      </c>
      <c r="D161" s="945">
        <v>0</v>
      </c>
    </row>
    <row r="162" spans="1:4" ht="12.75" customHeight="1">
      <c r="A162" s="949" t="s">
        <v>711</v>
      </c>
      <c r="B162" s="952" t="s">
        <v>1386</v>
      </c>
      <c r="C162" s="945">
        <v>60000</v>
      </c>
      <c r="D162" s="945">
        <v>0</v>
      </c>
    </row>
    <row r="163" spans="1:4" ht="12.75" customHeight="1">
      <c r="A163" s="949" t="s">
        <v>712</v>
      </c>
      <c r="B163" s="952" t="s">
        <v>1386</v>
      </c>
      <c r="C163" s="945">
        <v>43000</v>
      </c>
      <c r="D163" s="945">
        <v>0</v>
      </c>
    </row>
    <row r="164" spans="1:4" ht="12.75" customHeight="1">
      <c r="A164" s="949" t="s">
        <v>713</v>
      </c>
      <c r="B164" s="952" t="s">
        <v>1386</v>
      </c>
      <c r="C164" s="945">
        <v>10000</v>
      </c>
      <c r="D164" s="945">
        <v>0</v>
      </c>
    </row>
    <row r="165" spans="1:4" ht="12.75" customHeight="1">
      <c r="A165" s="949" t="s">
        <v>714</v>
      </c>
      <c r="B165" s="952" t="s">
        <v>1386</v>
      </c>
      <c r="C165" s="945">
        <v>25000</v>
      </c>
      <c r="D165" s="945">
        <v>0</v>
      </c>
    </row>
    <row r="166" spans="1:4" ht="12.75" customHeight="1">
      <c r="A166" s="949" t="s">
        <v>715</v>
      </c>
      <c r="B166" s="952" t="s">
        <v>1386</v>
      </c>
      <c r="C166" s="945">
        <v>9602</v>
      </c>
      <c r="D166" s="945">
        <v>862</v>
      </c>
    </row>
    <row r="167" spans="1:4" ht="12.75" customHeight="1">
      <c r="A167" s="949" t="s">
        <v>716</v>
      </c>
      <c r="B167" s="952" t="s">
        <v>1386</v>
      </c>
      <c r="C167" s="945">
        <v>20000</v>
      </c>
      <c r="D167" s="945">
        <v>0</v>
      </c>
    </row>
    <row r="168" spans="1:4" ht="12.75" customHeight="1">
      <c r="A168" s="949" t="s">
        <v>717</v>
      </c>
      <c r="B168" s="952" t="s">
        <v>1386</v>
      </c>
      <c r="C168" s="945">
        <v>20000</v>
      </c>
      <c r="D168" s="945">
        <v>0</v>
      </c>
    </row>
    <row r="169" spans="1:4" ht="12.75" customHeight="1">
      <c r="A169" s="949" t="s">
        <v>718</v>
      </c>
      <c r="B169" s="952" t="s">
        <v>1386</v>
      </c>
      <c r="C169" s="945">
        <v>32000</v>
      </c>
      <c r="D169" s="945">
        <v>12000</v>
      </c>
    </row>
    <row r="170" spans="1:4" ht="12.75" customHeight="1">
      <c r="A170" s="949" t="s">
        <v>719</v>
      </c>
      <c r="B170" s="952" t="s">
        <v>1386</v>
      </c>
      <c r="C170" s="945">
        <v>20000</v>
      </c>
      <c r="D170" s="945">
        <v>0</v>
      </c>
    </row>
    <row r="171" spans="1:4" ht="12.75" customHeight="1">
      <c r="A171" s="949" t="s">
        <v>720</v>
      </c>
      <c r="B171" s="952" t="s">
        <v>1386</v>
      </c>
      <c r="C171" s="945">
        <v>225000</v>
      </c>
      <c r="D171" s="945">
        <v>0</v>
      </c>
    </row>
    <row r="172" spans="1:4" ht="12.75" customHeight="1">
      <c r="A172" s="949" t="s">
        <v>721</v>
      </c>
      <c r="B172" s="952" t="s">
        <v>1386</v>
      </c>
      <c r="C172" s="945">
        <v>25000</v>
      </c>
      <c r="D172" s="945">
        <v>0</v>
      </c>
    </row>
    <row r="173" spans="1:4" ht="12.75" customHeight="1">
      <c r="A173" s="949" t="s">
        <v>722</v>
      </c>
      <c r="B173" s="952" t="s">
        <v>1386</v>
      </c>
      <c r="C173" s="945">
        <v>250000</v>
      </c>
      <c r="D173" s="945">
        <v>0</v>
      </c>
    </row>
    <row r="174" spans="1:4" ht="12" customHeight="1">
      <c r="A174" s="957" t="s">
        <v>723</v>
      </c>
      <c r="B174" s="946">
        <v>6683422</v>
      </c>
      <c r="C174" s="946">
        <v>2321421</v>
      </c>
      <c r="D174" s="945">
        <v>43712</v>
      </c>
    </row>
    <row r="175" spans="1:4" ht="14.25" customHeight="1">
      <c r="A175" s="958" t="s">
        <v>724</v>
      </c>
      <c r="B175" s="955"/>
      <c r="C175" s="955"/>
      <c r="D175" s="945"/>
    </row>
    <row r="176" spans="1:4" ht="24.75" customHeight="1">
      <c r="A176" s="959" t="s">
        <v>725</v>
      </c>
      <c r="B176" s="955">
        <v>676970</v>
      </c>
      <c r="C176" s="960">
        <v>517345</v>
      </c>
      <c r="D176" s="945">
        <v>37141</v>
      </c>
    </row>
    <row r="177" spans="1:4" ht="24.75" customHeight="1">
      <c r="A177" s="959" t="s">
        <v>726</v>
      </c>
      <c r="B177" s="955">
        <v>234150</v>
      </c>
      <c r="C177" s="960">
        <v>228014</v>
      </c>
      <c r="D177" s="945">
        <v>0</v>
      </c>
    </row>
    <row r="178" spans="1:4" ht="24.75" customHeight="1">
      <c r="A178" s="959" t="s">
        <v>727</v>
      </c>
      <c r="B178" s="955">
        <v>358435</v>
      </c>
      <c r="C178" s="960">
        <v>471215</v>
      </c>
      <c r="D178" s="945">
        <v>0</v>
      </c>
    </row>
    <row r="179" spans="1:4" ht="24.75" customHeight="1">
      <c r="A179" s="959" t="s">
        <v>728</v>
      </c>
      <c r="B179" s="955">
        <v>0</v>
      </c>
      <c r="C179" s="960">
        <v>0</v>
      </c>
      <c r="D179" s="945">
        <v>0</v>
      </c>
    </row>
    <row r="180" spans="1:4" ht="24.75" customHeight="1">
      <c r="A180" s="959" t="s">
        <v>729</v>
      </c>
      <c r="B180" s="955">
        <v>2445171</v>
      </c>
      <c r="C180" s="960">
        <v>745576</v>
      </c>
      <c r="D180" s="945">
        <v>0</v>
      </c>
    </row>
    <row r="181" spans="1:4" ht="24.75" customHeight="1">
      <c r="A181" s="959" t="s">
        <v>730</v>
      </c>
      <c r="B181" s="955">
        <v>764750</v>
      </c>
      <c r="C181" s="960">
        <v>0</v>
      </c>
      <c r="D181" s="945">
        <v>0</v>
      </c>
    </row>
    <row r="182" spans="1:4" ht="12.75" customHeight="1">
      <c r="A182" s="958" t="s">
        <v>731</v>
      </c>
      <c r="B182" s="955"/>
      <c r="C182" s="955"/>
      <c r="D182" s="945">
        <v>0</v>
      </c>
    </row>
    <row r="183" spans="1:4" ht="24.75" customHeight="1">
      <c r="A183" s="959" t="s">
        <v>732</v>
      </c>
      <c r="B183" s="955">
        <v>656000</v>
      </c>
      <c r="C183" s="960">
        <v>0</v>
      </c>
      <c r="D183" s="945">
        <v>0</v>
      </c>
    </row>
    <row r="184" spans="1:4" ht="24.75" customHeight="1">
      <c r="A184" s="961" t="s">
        <v>733</v>
      </c>
      <c r="B184" s="955">
        <v>149000</v>
      </c>
      <c r="C184" s="960">
        <v>0</v>
      </c>
      <c r="D184" s="945">
        <v>0</v>
      </c>
    </row>
    <row r="185" spans="1:4" ht="12.75" customHeight="1">
      <c r="A185" s="961" t="s">
        <v>734</v>
      </c>
      <c r="B185" s="955">
        <v>202000</v>
      </c>
      <c r="C185" s="960">
        <v>0</v>
      </c>
      <c r="D185" s="945">
        <v>0</v>
      </c>
    </row>
    <row r="186" spans="1:4" ht="12.75" customHeight="1">
      <c r="A186" s="961" t="s">
        <v>735</v>
      </c>
      <c r="B186" s="955">
        <v>50000</v>
      </c>
      <c r="C186" s="960">
        <v>50000</v>
      </c>
      <c r="D186" s="945">
        <v>0</v>
      </c>
    </row>
    <row r="187" spans="1:4" ht="12.75" customHeight="1">
      <c r="A187" s="961" t="s">
        <v>736</v>
      </c>
      <c r="B187" s="955">
        <v>94300</v>
      </c>
      <c r="C187" s="960">
        <v>91612</v>
      </c>
      <c r="D187" s="945">
        <v>0</v>
      </c>
    </row>
    <row r="188" spans="1:4" ht="24" customHeight="1">
      <c r="A188" s="961" t="s">
        <v>737</v>
      </c>
      <c r="B188" s="955">
        <v>50000</v>
      </c>
      <c r="C188" s="960">
        <v>55713</v>
      </c>
      <c r="D188" s="945">
        <v>0</v>
      </c>
    </row>
    <row r="189" spans="1:4" ht="27" customHeight="1">
      <c r="A189" s="961" t="s">
        <v>738</v>
      </c>
      <c r="B189" s="955">
        <v>80000</v>
      </c>
      <c r="C189" s="960">
        <v>75675</v>
      </c>
      <c r="D189" s="945">
        <v>613</v>
      </c>
    </row>
    <row r="190" spans="1:4" ht="34.5" customHeight="1">
      <c r="A190" s="961" t="s">
        <v>739</v>
      </c>
      <c r="B190" s="955">
        <v>19020</v>
      </c>
      <c r="C190" s="960">
        <v>40525</v>
      </c>
      <c r="D190" s="945">
        <v>0</v>
      </c>
    </row>
    <row r="191" spans="1:4" ht="34.5" customHeight="1">
      <c r="A191" s="961" t="s">
        <v>740</v>
      </c>
      <c r="B191" s="955">
        <v>2670</v>
      </c>
      <c r="C191" s="960">
        <v>2593</v>
      </c>
      <c r="D191" s="945">
        <v>0</v>
      </c>
    </row>
    <row r="192" spans="1:4" ht="34.5" customHeight="1">
      <c r="A192" s="961" t="s">
        <v>741</v>
      </c>
      <c r="B192" s="955">
        <v>100000</v>
      </c>
      <c r="C192" s="960">
        <v>0</v>
      </c>
      <c r="D192" s="945">
        <v>0</v>
      </c>
    </row>
    <row r="193" spans="1:4" ht="16.5" customHeight="1">
      <c r="A193" s="961" t="s">
        <v>742</v>
      </c>
      <c r="B193" s="952" t="s">
        <v>1386</v>
      </c>
      <c r="C193" s="960">
        <v>43153</v>
      </c>
      <c r="D193" s="945">
        <v>5958</v>
      </c>
    </row>
    <row r="194" spans="1:4" ht="24.75" customHeight="1">
      <c r="A194" s="958" t="s">
        <v>743</v>
      </c>
      <c r="B194" s="955">
        <v>800956</v>
      </c>
      <c r="C194" s="960">
        <v>0</v>
      </c>
      <c r="D194" s="945">
        <v>0</v>
      </c>
    </row>
    <row r="195" spans="1:4" ht="12.75" customHeight="1">
      <c r="A195" s="958" t="s">
        <v>744</v>
      </c>
      <c r="B195" s="955"/>
      <c r="C195" s="960"/>
      <c r="D195" s="945">
        <v>0</v>
      </c>
    </row>
    <row r="196" spans="1:4" ht="12.75" customHeight="1">
      <c r="A196" s="944" t="s">
        <v>745</v>
      </c>
      <c r="B196" s="962">
        <v>53056766</v>
      </c>
      <c r="C196" s="944">
        <v>38012595</v>
      </c>
      <c r="D196" s="945">
        <v>12141408</v>
      </c>
    </row>
    <row r="197" spans="1:4" ht="12.75">
      <c r="A197" s="947" t="s">
        <v>746</v>
      </c>
      <c r="B197" s="963">
        <v>8051043</v>
      </c>
      <c r="C197" s="946">
        <v>5242713</v>
      </c>
      <c r="D197" s="945">
        <v>792362</v>
      </c>
    </row>
    <row r="198" spans="1:4" ht="12.75">
      <c r="A198" s="947" t="s">
        <v>747</v>
      </c>
      <c r="B198" s="963">
        <v>1958754</v>
      </c>
      <c r="C198" s="946">
        <v>1073010</v>
      </c>
      <c r="D198" s="945">
        <v>256821</v>
      </c>
    </row>
    <row r="199" spans="1:4" ht="12.75">
      <c r="A199" s="964" t="s">
        <v>1798</v>
      </c>
      <c r="B199" s="965"/>
      <c r="C199" s="960"/>
      <c r="D199" s="945">
        <v>0</v>
      </c>
    </row>
    <row r="200" spans="1:4" ht="12.75">
      <c r="A200" s="953" t="s">
        <v>748</v>
      </c>
      <c r="B200" s="965">
        <v>1151325</v>
      </c>
      <c r="C200" s="960">
        <v>841752</v>
      </c>
      <c r="D200" s="945">
        <v>165963</v>
      </c>
    </row>
    <row r="201" spans="1:4" ht="12.75">
      <c r="A201" s="953" t="s">
        <v>749</v>
      </c>
      <c r="B201" s="965">
        <v>352193</v>
      </c>
      <c r="C201" s="960"/>
      <c r="D201" s="945">
        <v>0</v>
      </c>
    </row>
    <row r="202" spans="1:4" ht="12.75">
      <c r="A202" s="953" t="s">
        <v>750</v>
      </c>
      <c r="B202" s="965">
        <v>386236</v>
      </c>
      <c r="C202" s="960">
        <v>231258</v>
      </c>
      <c r="D202" s="945">
        <v>90858</v>
      </c>
    </row>
    <row r="203" spans="1:4" ht="12.75">
      <c r="A203" s="953" t="s">
        <v>749</v>
      </c>
      <c r="B203" s="965">
        <v>69000</v>
      </c>
      <c r="C203" s="960">
        <v>0</v>
      </c>
      <c r="D203" s="945">
        <v>0</v>
      </c>
    </row>
    <row r="204" spans="1:4" ht="12.75">
      <c r="A204" s="964" t="s">
        <v>751</v>
      </c>
      <c r="B204" s="965">
        <v>6092289</v>
      </c>
      <c r="C204" s="948">
        <v>4169703</v>
      </c>
      <c r="D204" s="945">
        <v>535541</v>
      </c>
    </row>
    <row r="205" spans="1:4" ht="12" customHeight="1">
      <c r="A205" s="964" t="s">
        <v>752</v>
      </c>
      <c r="B205" s="965"/>
      <c r="C205" s="960"/>
      <c r="D205" s="945">
        <v>0</v>
      </c>
    </row>
    <row r="206" spans="1:4" ht="12" customHeight="1">
      <c r="A206" s="953" t="s">
        <v>753</v>
      </c>
      <c r="B206" s="965">
        <v>4582200</v>
      </c>
      <c r="C206" s="960">
        <v>3330024</v>
      </c>
      <c r="D206" s="945">
        <v>535541</v>
      </c>
    </row>
    <row r="207" spans="1:4" ht="12" customHeight="1">
      <c r="A207" s="964" t="s">
        <v>754</v>
      </c>
      <c r="B207" s="965"/>
      <c r="C207" s="960"/>
      <c r="D207" s="945">
        <v>0</v>
      </c>
    </row>
    <row r="208" spans="1:4" ht="12" customHeight="1">
      <c r="A208" s="953" t="s">
        <v>755</v>
      </c>
      <c r="B208" s="965">
        <v>1240209</v>
      </c>
      <c r="C208" s="960">
        <v>678694</v>
      </c>
      <c r="D208" s="945">
        <v>0</v>
      </c>
    </row>
    <row r="209" spans="1:4" ht="12" customHeight="1">
      <c r="A209" s="953" t="s">
        <v>756</v>
      </c>
      <c r="B209" s="965">
        <v>180480</v>
      </c>
      <c r="C209" s="960">
        <v>160985</v>
      </c>
      <c r="D209" s="945">
        <v>0</v>
      </c>
    </row>
    <row r="210" spans="1:4" ht="12" customHeight="1">
      <c r="A210" s="964" t="s">
        <v>1745</v>
      </c>
      <c r="B210" s="965"/>
      <c r="C210" s="948"/>
      <c r="D210" s="945">
        <v>0</v>
      </c>
    </row>
    <row r="211" spans="1:4" ht="12" customHeight="1">
      <c r="A211" s="953" t="s">
        <v>757</v>
      </c>
      <c r="B211" s="965">
        <v>89400</v>
      </c>
      <c r="C211" s="965">
        <v>0</v>
      </c>
      <c r="D211" s="955">
        <v>0</v>
      </c>
    </row>
    <row r="212" spans="1:4" ht="12" customHeight="1">
      <c r="A212" s="152" t="s">
        <v>758</v>
      </c>
      <c r="B212" s="966">
        <v>23718294</v>
      </c>
      <c r="C212" s="967">
        <v>18338249</v>
      </c>
      <c r="D212" s="945">
        <v>10000000</v>
      </c>
    </row>
    <row r="213" spans="1:4" ht="12.75">
      <c r="A213" s="964" t="s">
        <v>759</v>
      </c>
      <c r="B213" s="965"/>
      <c r="C213" s="960"/>
      <c r="D213" s="945">
        <v>0</v>
      </c>
    </row>
    <row r="214" spans="1:4" ht="12" customHeight="1">
      <c r="A214" s="953" t="s">
        <v>760</v>
      </c>
      <c r="B214" s="965">
        <v>697918</v>
      </c>
      <c r="C214" s="960">
        <v>338249</v>
      </c>
      <c r="D214" s="945">
        <v>0</v>
      </c>
    </row>
    <row r="215" spans="1:4" ht="12.75">
      <c r="A215" s="953" t="s">
        <v>761</v>
      </c>
      <c r="B215" s="965">
        <v>20988282</v>
      </c>
      <c r="C215" s="960">
        <v>18000000</v>
      </c>
      <c r="D215" s="945">
        <v>10000000</v>
      </c>
    </row>
    <row r="216" spans="1:4" ht="12.75">
      <c r="A216" s="953" t="s">
        <v>762</v>
      </c>
      <c r="B216" s="965">
        <v>2032094</v>
      </c>
      <c r="C216" s="960">
        <v>0</v>
      </c>
      <c r="D216" s="945">
        <v>0</v>
      </c>
    </row>
    <row r="217" spans="1:4" ht="12.75">
      <c r="A217" s="947" t="s">
        <v>763</v>
      </c>
      <c r="B217" s="963">
        <v>17298645</v>
      </c>
      <c r="C217" s="968">
        <v>11886547</v>
      </c>
      <c r="D217" s="945">
        <v>922473</v>
      </c>
    </row>
    <row r="218" spans="1:4" ht="12.75">
      <c r="A218" s="947" t="s">
        <v>764</v>
      </c>
      <c r="B218" s="963">
        <v>16779332</v>
      </c>
      <c r="C218" s="946">
        <v>11541880</v>
      </c>
      <c r="D218" s="945">
        <v>911619</v>
      </c>
    </row>
    <row r="219" spans="1:4" ht="12.75">
      <c r="A219" s="953" t="s">
        <v>765</v>
      </c>
      <c r="B219" s="965">
        <v>152348</v>
      </c>
      <c r="C219" s="960">
        <v>145430</v>
      </c>
      <c r="D219" s="945">
        <v>25252</v>
      </c>
    </row>
    <row r="220" spans="1:4" ht="12.75">
      <c r="A220" s="953" t="s">
        <v>766</v>
      </c>
      <c r="B220" s="952" t="s">
        <v>1386</v>
      </c>
      <c r="C220" s="960">
        <v>32000</v>
      </c>
      <c r="D220" s="945">
        <v>0</v>
      </c>
    </row>
    <row r="221" spans="1:4" ht="12.75">
      <c r="A221" s="953" t="s">
        <v>1805</v>
      </c>
      <c r="B221" s="952" t="s">
        <v>1386</v>
      </c>
      <c r="C221" s="960">
        <v>2715</v>
      </c>
      <c r="D221" s="945">
        <v>0</v>
      </c>
    </row>
    <row r="222" spans="1:4" ht="12.75">
      <c r="A222" s="953" t="s">
        <v>767</v>
      </c>
      <c r="B222" s="952" t="s">
        <v>1386</v>
      </c>
      <c r="C222" s="960">
        <v>1194</v>
      </c>
      <c r="D222" s="945">
        <v>400</v>
      </c>
    </row>
    <row r="223" spans="1:4" ht="12.75">
      <c r="A223" s="953" t="s">
        <v>768</v>
      </c>
      <c r="B223" s="952" t="s">
        <v>1386</v>
      </c>
      <c r="C223" s="960">
        <v>2745</v>
      </c>
      <c r="D223" s="945">
        <v>0</v>
      </c>
    </row>
    <row r="224" spans="1:4" ht="12.75">
      <c r="A224" s="953" t="s">
        <v>1807</v>
      </c>
      <c r="B224" s="952" t="s">
        <v>1386</v>
      </c>
      <c r="C224" s="960">
        <v>23895</v>
      </c>
      <c r="D224" s="945">
        <v>7955</v>
      </c>
    </row>
    <row r="225" spans="1:4" ht="12.75">
      <c r="A225" s="953" t="s">
        <v>610</v>
      </c>
      <c r="B225" s="952" t="s">
        <v>1386</v>
      </c>
      <c r="C225" s="960">
        <v>13200</v>
      </c>
      <c r="D225" s="945">
        <v>4400</v>
      </c>
    </row>
    <row r="226" spans="1:4" ht="11.25" customHeight="1">
      <c r="A226" s="953" t="s">
        <v>769</v>
      </c>
      <c r="B226" s="952" t="s">
        <v>1386</v>
      </c>
      <c r="C226" s="960">
        <v>3600</v>
      </c>
      <c r="D226" s="945">
        <v>400</v>
      </c>
    </row>
    <row r="227" spans="1:4" ht="12.75">
      <c r="A227" s="953" t="s">
        <v>1809</v>
      </c>
      <c r="B227" s="952" t="s">
        <v>1386</v>
      </c>
      <c r="C227" s="960">
        <v>996</v>
      </c>
      <c r="D227" s="945">
        <v>232</v>
      </c>
    </row>
    <row r="228" spans="1:4" ht="12.75">
      <c r="A228" s="953" t="s">
        <v>770</v>
      </c>
      <c r="B228" s="952" t="s">
        <v>1386</v>
      </c>
      <c r="C228" s="960">
        <v>8600</v>
      </c>
      <c r="D228" s="945">
        <v>0</v>
      </c>
    </row>
    <row r="229" spans="1:4" ht="12.75">
      <c r="A229" s="953" t="s">
        <v>1810</v>
      </c>
      <c r="B229" s="952" t="s">
        <v>1386</v>
      </c>
      <c r="C229" s="960">
        <v>12000</v>
      </c>
      <c r="D229" s="945">
        <v>2000</v>
      </c>
    </row>
    <row r="230" spans="1:4" ht="12.75">
      <c r="A230" s="953" t="s">
        <v>771</v>
      </c>
      <c r="B230" s="952" t="s">
        <v>1386</v>
      </c>
      <c r="C230" s="960">
        <v>10875</v>
      </c>
      <c r="D230" s="945">
        <v>1000</v>
      </c>
    </row>
    <row r="231" spans="1:4" ht="12.75">
      <c r="A231" s="953" t="s">
        <v>772</v>
      </c>
      <c r="B231" s="952" t="s">
        <v>1386</v>
      </c>
      <c r="C231" s="960">
        <v>5250</v>
      </c>
      <c r="D231" s="945">
        <v>0</v>
      </c>
    </row>
    <row r="232" spans="1:4" ht="12.75">
      <c r="A232" s="953" t="s">
        <v>773</v>
      </c>
      <c r="B232" s="952" t="s">
        <v>1386</v>
      </c>
      <c r="C232" s="960">
        <v>18610</v>
      </c>
      <c r="D232" s="945">
        <v>7540</v>
      </c>
    </row>
    <row r="233" spans="1:4" ht="12.75">
      <c r="A233" s="953" t="s">
        <v>774</v>
      </c>
      <c r="B233" s="952" t="s">
        <v>1386</v>
      </c>
      <c r="C233" s="960">
        <v>9750</v>
      </c>
      <c r="D233" s="945">
        <v>1325</v>
      </c>
    </row>
    <row r="234" spans="1:4" ht="13.5" customHeight="1">
      <c r="A234" s="953" t="s">
        <v>775</v>
      </c>
      <c r="B234" s="948">
        <v>263900</v>
      </c>
      <c r="C234" s="960">
        <v>122175</v>
      </c>
      <c r="D234" s="945">
        <v>0</v>
      </c>
    </row>
    <row r="235" spans="1:4" ht="24.75" customHeight="1">
      <c r="A235" s="953" t="s">
        <v>776</v>
      </c>
      <c r="B235" s="948">
        <v>0</v>
      </c>
      <c r="C235" s="960">
        <v>0</v>
      </c>
      <c r="D235" s="945">
        <v>0</v>
      </c>
    </row>
    <row r="236" spans="1:4" ht="12.75" customHeight="1">
      <c r="A236" s="953" t="s">
        <v>777</v>
      </c>
      <c r="B236" s="948">
        <v>44520</v>
      </c>
      <c r="C236" s="960">
        <v>6300</v>
      </c>
      <c r="D236" s="945">
        <v>2100</v>
      </c>
    </row>
    <row r="237" spans="1:4" ht="12.75" customHeight="1">
      <c r="A237" s="953" t="s">
        <v>778</v>
      </c>
      <c r="B237" s="952" t="s">
        <v>1386</v>
      </c>
      <c r="C237" s="960">
        <v>6300</v>
      </c>
      <c r="D237" s="945">
        <v>2100</v>
      </c>
    </row>
    <row r="238" spans="1:4" ht="12.75" customHeight="1">
      <c r="A238" s="953" t="s">
        <v>779</v>
      </c>
      <c r="B238" s="948">
        <v>360391</v>
      </c>
      <c r="C238" s="960">
        <v>0</v>
      </c>
      <c r="D238" s="945">
        <v>0</v>
      </c>
    </row>
    <row r="239" spans="1:4" ht="12.75" customHeight="1">
      <c r="A239" s="949" t="s">
        <v>780</v>
      </c>
      <c r="B239" s="948">
        <v>5310</v>
      </c>
      <c r="C239" s="948">
        <v>0</v>
      </c>
      <c r="D239" s="945">
        <v>0</v>
      </c>
    </row>
    <row r="240" spans="1:4" ht="12.75" customHeight="1">
      <c r="A240" s="953" t="s">
        <v>781</v>
      </c>
      <c r="B240" s="948">
        <v>240795</v>
      </c>
      <c r="C240" s="948">
        <v>0</v>
      </c>
      <c r="D240" s="945">
        <v>0</v>
      </c>
    </row>
    <row r="241" spans="1:4" ht="12.75" customHeight="1">
      <c r="A241" s="953" t="s">
        <v>782</v>
      </c>
      <c r="B241" s="948">
        <v>130070</v>
      </c>
      <c r="C241" s="948">
        <v>219637</v>
      </c>
      <c r="D241" s="945">
        <v>36002</v>
      </c>
    </row>
    <row r="242" spans="1:4" ht="12.75" customHeight="1">
      <c r="A242" s="953" t="s">
        <v>783</v>
      </c>
      <c r="B242" s="952" t="s">
        <v>1386</v>
      </c>
      <c r="C242" s="948">
        <v>9000</v>
      </c>
      <c r="D242" s="945">
        <v>3000</v>
      </c>
    </row>
    <row r="243" spans="1:4" ht="12.75" customHeight="1">
      <c r="A243" s="953" t="s">
        <v>784</v>
      </c>
      <c r="B243" s="952" t="s">
        <v>1386</v>
      </c>
      <c r="C243" s="948">
        <v>5100</v>
      </c>
      <c r="D243" s="945">
        <v>0</v>
      </c>
    </row>
    <row r="244" spans="1:4" ht="12.75" customHeight="1">
      <c r="A244" s="953" t="s">
        <v>785</v>
      </c>
      <c r="B244" s="952" t="s">
        <v>1386</v>
      </c>
      <c r="C244" s="948">
        <v>2850</v>
      </c>
      <c r="D244" s="945">
        <v>450</v>
      </c>
    </row>
    <row r="245" spans="1:4" ht="12.75" customHeight="1">
      <c r="A245" s="953" t="s">
        <v>786</v>
      </c>
      <c r="B245" s="952" t="s">
        <v>1386</v>
      </c>
      <c r="C245" s="948">
        <v>2250</v>
      </c>
      <c r="D245" s="945">
        <v>750</v>
      </c>
    </row>
    <row r="246" spans="1:4" ht="12.75" customHeight="1">
      <c r="A246" s="953" t="s">
        <v>787</v>
      </c>
      <c r="B246" s="952" t="s">
        <v>1386</v>
      </c>
      <c r="C246" s="948">
        <v>9973</v>
      </c>
      <c r="D246" s="945">
        <v>271</v>
      </c>
    </row>
    <row r="247" spans="1:4" ht="12.75" customHeight="1">
      <c r="A247" s="953" t="s">
        <v>788</v>
      </c>
      <c r="B247" s="952" t="s">
        <v>1386</v>
      </c>
      <c r="C247" s="948">
        <v>2240</v>
      </c>
      <c r="D247" s="945">
        <v>0</v>
      </c>
    </row>
    <row r="248" spans="1:4" ht="12.75" customHeight="1">
      <c r="A248" s="953" t="s">
        <v>648</v>
      </c>
      <c r="B248" s="952" t="s">
        <v>1386</v>
      </c>
      <c r="C248" s="948">
        <v>5505</v>
      </c>
      <c r="D248" s="945">
        <v>1835</v>
      </c>
    </row>
    <row r="249" spans="1:4" ht="12.75" customHeight="1">
      <c r="A249" s="953" t="s">
        <v>789</v>
      </c>
      <c r="B249" s="952" t="s">
        <v>1386</v>
      </c>
      <c r="C249" s="948">
        <v>11716</v>
      </c>
      <c r="D249" s="945">
        <v>0</v>
      </c>
    </row>
    <row r="250" spans="1:4" ht="12.75" customHeight="1">
      <c r="A250" s="953" t="s">
        <v>790</v>
      </c>
      <c r="B250" s="952" t="s">
        <v>1386</v>
      </c>
      <c r="C250" s="948">
        <v>2850</v>
      </c>
      <c r="D250" s="945">
        <v>0</v>
      </c>
    </row>
    <row r="251" spans="1:4" ht="12.75" customHeight="1">
      <c r="A251" s="953" t="s">
        <v>791</v>
      </c>
      <c r="B251" s="952" t="s">
        <v>1386</v>
      </c>
      <c r="C251" s="948">
        <v>3750</v>
      </c>
      <c r="D251" s="945">
        <v>0</v>
      </c>
    </row>
    <row r="252" spans="1:4" ht="12.75" customHeight="1">
      <c r="A252" s="953" t="s">
        <v>792</v>
      </c>
      <c r="B252" s="952" t="s">
        <v>1386</v>
      </c>
      <c r="C252" s="948">
        <v>3750</v>
      </c>
      <c r="D252" s="945">
        <v>1250</v>
      </c>
    </row>
    <row r="253" spans="1:4" ht="12.75" customHeight="1">
      <c r="A253" s="953" t="s">
        <v>665</v>
      </c>
      <c r="B253" s="952" t="s">
        <v>1386</v>
      </c>
      <c r="C253" s="948">
        <v>12000</v>
      </c>
      <c r="D253" s="945">
        <v>3500</v>
      </c>
    </row>
    <row r="254" spans="1:4" ht="12.75" customHeight="1">
      <c r="A254" s="953" t="s">
        <v>667</v>
      </c>
      <c r="B254" s="952" t="s">
        <v>1386</v>
      </c>
      <c r="C254" s="948">
        <v>13500</v>
      </c>
      <c r="D254" s="945">
        <v>1500</v>
      </c>
    </row>
    <row r="255" spans="1:4" ht="12.75" customHeight="1">
      <c r="A255" s="953" t="s">
        <v>793</v>
      </c>
      <c r="B255" s="952" t="s">
        <v>1386</v>
      </c>
      <c r="C255" s="948">
        <v>9720</v>
      </c>
      <c r="D255" s="945">
        <v>0</v>
      </c>
    </row>
    <row r="256" spans="1:4" ht="12.75" customHeight="1">
      <c r="A256" s="953" t="s">
        <v>794</v>
      </c>
      <c r="B256" s="952" t="s">
        <v>1386</v>
      </c>
      <c r="C256" s="948">
        <v>38000</v>
      </c>
      <c r="D256" s="945">
        <v>6000</v>
      </c>
    </row>
    <row r="257" spans="1:4" ht="12.75" customHeight="1">
      <c r="A257" s="953" t="s">
        <v>795</v>
      </c>
      <c r="B257" s="952" t="s">
        <v>1386</v>
      </c>
      <c r="C257" s="948">
        <v>7221</v>
      </c>
      <c r="D257" s="945">
        <v>2407</v>
      </c>
    </row>
    <row r="258" spans="1:4" ht="12.75" customHeight="1">
      <c r="A258" s="953" t="s">
        <v>1837</v>
      </c>
      <c r="B258" s="952" t="s">
        <v>1386</v>
      </c>
      <c r="C258" s="948">
        <v>11064</v>
      </c>
      <c r="D258" s="945">
        <v>3688</v>
      </c>
    </row>
    <row r="259" spans="1:4" ht="12.75" customHeight="1">
      <c r="A259" s="953" t="s">
        <v>796</v>
      </c>
      <c r="B259" s="952" t="s">
        <v>1386</v>
      </c>
      <c r="C259" s="948">
        <v>2700</v>
      </c>
      <c r="D259" s="945">
        <v>900</v>
      </c>
    </row>
    <row r="260" spans="1:4" ht="12" customHeight="1">
      <c r="A260" s="953" t="s">
        <v>797</v>
      </c>
      <c r="B260" s="952" t="s">
        <v>1386</v>
      </c>
      <c r="C260" s="948">
        <v>2385</v>
      </c>
      <c r="D260" s="945">
        <v>265</v>
      </c>
    </row>
    <row r="261" spans="1:4" ht="12" customHeight="1">
      <c r="A261" s="953" t="s">
        <v>798</v>
      </c>
      <c r="B261" s="952" t="s">
        <v>1386</v>
      </c>
      <c r="C261" s="948">
        <v>1500</v>
      </c>
      <c r="D261" s="945">
        <v>0</v>
      </c>
    </row>
    <row r="262" spans="1:4" ht="12" customHeight="1">
      <c r="A262" s="953" t="s">
        <v>611</v>
      </c>
      <c r="B262" s="952" t="s">
        <v>1386</v>
      </c>
      <c r="C262" s="948">
        <v>4995</v>
      </c>
      <c r="D262" s="945">
        <v>555</v>
      </c>
    </row>
    <row r="263" spans="1:4" ht="12.75" customHeight="1">
      <c r="A263" s="953" t="s">
        <v>799</v>
      </c>
      <c r="B263" s="952" t="s">
        <v>1386</v>
      </c>
      <c r="C263" s="948">
        <v>8240</v>
      </c>
      <c r="D263" s="945">
        <v>0</v>
      </c>
    </row>
    <row r="264" spans="1:4" ht="12.75" customHeight="1">
      <c r="A264" s="953" t="s">
        <v>800</v>
      </c>
      <c r="B264" s="952" t="s">
        <v>1386</v>
      </c>
      <c r="C264" s="948">
        <v>3519</v>
      </c>
      <c r="D264" s="945">
        <v>561</v>
      </c>
    </row>
    <row r="265" spans="1:4" ht="12.75" customHeight="1">
      <c r="A265" s="953" t="s">
        <v>801</v>
      </c>
      <c r="B265" s="952" t="s">
        <v>1386</v>
      </c>
      <c r="C265" s="948">
        <v>11033</v>
      </c>
      <c r="D265" s="945">
        <v>0</v>
      </c>
    </row>
    <row r="266" spans="1:4" ht="12.75" customHeight="1">
      <c r="A266" s="953" t="s">
        <v>802</v>
      </c>
      <c r="B266" s="952" t="s">
        <v>1386</v>
      </c>
      <c r="C266" s="948">
        <v>21000</v>
      </c>
      <c r="D266" s="945">
        <v>6800</v>
      </c>
    </row>
    <row r="267" spans="1:4" ht="12.75" customHeight="1">
      <c r="A267" s="953" t="s">
        <v>803</v>
      </c>
      <c r="B267" s="952" t="s">
        <v>1386</v>
      </c>
      <c r="C267" s="948">
        <v>4770</v>
      </c>
      <c r="D267" s="945">
        <v>530</v>
      </c>
    </row>
    <row r="268" spans="1:4" ht="12.75" customHeight="1">
      <c r="A268" s="953" t="s">
        <v>804</v>
      </c>
      <c r="B268" s="952" t="s">
        <v>1386</v>
      </c>
      <c r="C268" s="948">
        <v>4500</v>
      </c>
      <c r="D268" s="945">
        <v>1500</v>
      </c>
    </row>
    <row r="269" spans="1:4" ht="12.75" customHeight="1">
      <c r="A269" s="953" t="s">
        <v>805</v>
      </c>
      <c r="B269" s="952" t="s">
        <v>1386</v>
      </c>
      <c r="C269" s="948">
        <v>2160</v>
      </c>
      <c r="D269" s="945">
        <v>240</v>
      </c>
    </row>
    <row r="270" spans="1:4" ht="12.75" customHeight="1">
      <c r="A270" s="953" t="s">
        <v>717</v>
      </c>
      <c r="B270" s="952" t="s">
        <v>1386</v>
      </c>
      <c r="C270" s="948">
        <v>2346</v>
      </c>
      <c r="D270" s="945">
        <v>0</v>
      </c>
    </row>
    <row r="271" spans="1:4" ht="12.75" customHeight="1">
      <c r="A271" s="953" t="s">
        <v>806</v>
      </c>
      <c r="B271" s="948">
        <v>21573</v>
      </c>
      <c r="C271" s="948">
        <v>22730</v>
      </c>
      <c r="D271" s="945">
        <v>11475</v>
      </c>
    </row>
    <row r="272" spans="1:4" ht="12.75" customHeight="1">
      <c r="A272" s="959" t="s">
        <v>807</v>
      </c>
      <c r="B272" s="948">
        <v>16256</v>
      </c>
      <c r="C272" s="948">
        <v>17139</v>
      </c>
      <c r="D272" s="945">
        <v>8658</v>
      </c>
    </row>
    <row r="273" spans="1:4" ht="12.75" customHeight="1">
      <c r="A273" s="959" t="s">
        <v>808</v>
      </c>
      <c r="B273" s="948">
        <v>5000000</v>
      </c>
      <c r="C273" s="948">
        <v>450366</v>
      </c>
      <c r="D273" s="945">
        <v>0</v>
      </c>
    </row>
    <row r="274" spans="1:4" ht="12.75" customHeight="1">
      <c r="A274" s="959" t="s">
        <v>1826</v>
      </c>
      <c r="B274" s="952" t="s">
        <v>1386</v>
      </c>
      <c r="C274" s="948">
        <v>38000</v>
      </c>
      <c r="D274" s="945">
        <v>0</v>
      </c>
    </row>
    <row r="275" spans="1:4" ht="12.75" customHeight="1">
      <c r="A275" s="959" t="s">
        <v>1829</v>
      </c>
      <c r="B275" s="952" t="s">
        <v>1386</v>
      </c>
      <c r="C275" s="948">
        <v>114000</v>
      </c>
      <c r="D275" s="945">
        <v>0</v>
      </c>
    </row>
    <row r="276" spans="1:4" ht="12.75" customHeight="1">
      <c r="A276" s="959" t="s">
        <v>1833</v>
      </c>
      <c r="B276" s="952" t="s">
        <v>1386</v>
      </c>
      <c r="C276" s="948">
        <v>97758</v>
      </c>
      <c r="D276" s="945">
        <v>0</v>
      </c>
    </row>
    <row r="277" spans="1:4" ht="12.75" customHeight="1">
      <c r="A277" s="959" t="s">
        <v>612</v>
      </c>
      <c r="B277" s="952" t="s">
        <v>1386</v>
      </c>
      <c r="C277" s="948">
        <v>148908</v>
      </c>
      <c r="D277" s="945">
        <v>0</v>
      </c>
    </row>
    <row r="278" spans="1:4" ht="12.75" customHeight="1">
      <c r="A278" s="959" t="s">
        <v>809</v>
      </c>
      <c r="B278" s="952" t="s">
        <v>1386</v>
      </c>
      <c r="C278" s="948">
        <v>51700</v>
      </c>
      <c r="D278" s="945">
        <v>0</v>
      </c>
    </row>
    <row r="279" spans="1:4" ht="12.75" customHeight="1">
      <c r="A279" s="953" t="s">
        <v>810</v>
      </c>
      <c r="B279" s="948">
        <v>10544169</v>
      </c>
      <c r="C279" s="948">
        <v>10558103</v>
      </c>
      <c r="D279" s="945">
        <v>828132</v>
      </c>
    </row>
    <row r="280" spans="1:4" ht="12.75" customHeight="1">
      <c r="A280" s="953" t="s">
        <v>615</v>
      </c>
      <c r="B280" s="952" t="s">
        <v>1386</v>
      </c>
      <c r="C280" s="948">
        <v>44540</v>
      </c>
      <c r="D280" s="945">
        <v>3060</v>
      </c>
    </row>
    <row r="281" spans="1:4" ht="12.75" customHeight="1">
      <c r="A281" s="969" t="s">
        <v>616</v>
      </c>
      <c r="B281" s="952" t="s">
        <v>1386</v>
      </c>
      <c r="C281" s="970">
        <v>13803</v>
      </c>
      <c r="D281" s="945">
        <v>2067</v>
      </c>
    </row>
    <row r="282" spans="1:4" ht="12.75" customHeight="1">
      <c r="A282" s="969" t="s">
        <v>811</v>
      </c>
      <c r="B282" s="952" t="s">
        <v>1386</v>
      </c>
      <c r="C282" s="970">
        <v>8450</v>
      </c>
      <c r="D282" s="945">
        <v>0</v>
      </c>
    </row>
    <row r="283" spans="1:4" ht="12.75" customHeight="1">
      <c r="A283" s="969" t="s">
        <v>617</v>
      </c>
      <c r="B283" s="952" t="s">
        <v>1386</v>
      </c>
      <c r="C283" s="970">
        <v>1600</v>
      </c>
      <c r="D283" s="945">
        <v>0</v>
      </c>
    </row>
    <row r="284" spans="1:4" ht="12.75" customHeight="1">
      <c r="A284" s="953" t="s">
        <v>619</v>
      </c>
      <c r="B284" s="952" t="s">
        <v>1386</v>
      </c>
      <c r="C284" s="948">
        <v>23310</v>
      </c>
      <c r="D284" s="945">
        <v>2590</v>
      </c>
    </row>
    <row r="285" spans="1:4" ht="12.75" customHeight="1">
      <c r="A285" s="953" t="s">
        <v>812</v>
      </c>
      <c r="B285" s="952" t="s">
        <v>1386</v>
      </c>
      <c r="C285" s="948">
        <v>2500</v>
      </c>
      <c r="D285" s="945">
        <v>0</v>
      </c>
    </row>
    <row r="286" spans="1:4" ht="12.75" customHeight="1">
      <c r="A286" s="969" t="s">
        <v>620</v>
      </c>
      <c r="B286" s="952" t="s">
        <v>1386</v>
      </c>
      <c r="C286" s="970">
        <v>23800</v>
      </c>
      <c r="D286" s="945">
        <v>1000</v>
      </c>
    </row>
    <row r="287" spans="1:4" ht="12.75" customHeight="1">
      <c r="A287" s="969" t="s">
        <v>1823</v>
      </c>
      <c r="B287" s="952" t="s">
        <v>1386</v>
      </c>
      <c r="C287" s="970">
        <v>5550</v>
      </c>
      <c r="D287" s="945">
        <v>1850</v>
      </c>
    </row>
    <row r="288" spans="1:4" ht="12.75" customHeight="1">
      <c r="A288" s="953" t="s">
        <v>813</v>
      </c>
      <c r="B288" s="952" t="s">
        <v>1386</v>
      </c>
      <c r="C288" s="948">
        <v>3850</v>
      </c>
      <c r="D288" s="945">
        <v>0</v>
      </c>
    </row>
    <row r="289" spans="1:4" ht="12.75" customHeight="1">
      <c r="A289" s="969" t="s">
        <v>814</v>
      </c>
      <c r="B289" s="952" t="s">
        <v>1386</v>
      </c>
      <c r="C289" s="970">
        <v>21200</v>
      </c>
      <c r="D289" s="945">
        <v>2650</v>
      </c>
    </row>
    <row r="290" spans="1:4" ht="12.75" customHeight="1">
      <c r="A290" s="969" t="s">
        <v>815</v>
      </c>
      <c r="B290" s="952" t="s">
        <v>1386</v>
      </c>
      <c r="C290" s="970">
        <v>7289</v>
      </c>
      <c r="D290" s="945">
        <v>1200</v>
      </c>
    </row>
    <row r="291" spans="1:4" ht="12.75" customHeight="1">
      <c r="A291" s="969" t="s">
        <v>621</v>
      </c>
      <c r="B291" s="952" t="s">
        <v>1386</v>
      </c>
      <c r="C291" s="970">
        <v>4050</v>
      </c>
      <c r="D291" s="945">
        <v>0</v>
      </c>
    </row>
    <row r="292" spans="1:4" ht="12.75" customHeight="1">
      <c r="A292" s="969" t="s">
        <v>816</v>
      </c>
      <c r="B292" s="952" t="s">
        <v>1386</v>
      </c>
      <c r="C292" s="970">
        <v>2640</v>
      </c>
      <c r="D292" s="945">
        <v>0</v>
      </c>
    </row>
    <row r="293" spans="1:4" ht="12.75" customHeight="1">
      <c r="A293" s="969" t="s">
        <v>817</v>
      </c>
      <c r="B293" s="952" t="s">
        <v>1386</v>
      </c>
      <c r="C293" s="970">
        <v>2556</v>
      </c>
      <c r="D293" s="945">
        <v>284</v>
      </c>
    </row>
    <row r="294" spans="1:4" ht="12.75" customHeight="1">
      <c r="A294" s="969" t="s">
        <v>818</v>
      </c>
      <c r="B294" s="952" t="s">
        <v>1386</v>
      </c>
      <c r="C294" s="970">
        <v>4500</v>
      </c>
      <c r="D294" s="945">
        <v>500</v>
      </c>
    </row>
    <row r="295" spans="1:4" ht="12.75" customHeight="1">
      <c r="A295" s="969" t="s">
        <v>819</v>
      </c>
      <c r="B295" s="952" t="s">
        <v>1386</v>
      </c>
      <c r="C295" s="970">
        <v>4500</v>
      </c>
      <c r="D295" s="945">
        <v>1500</v>
      </c>
    </row>
    <row r="296" spans="1:4" ht="12.75" customHeight="1">
      <c r="A296" s="969" t="s">
        <v>820</v>
      </c>
      <c r="B296" s="952" t="s">
        <v>1386</v>
      </c>
      <c r="C296" s="970">
        <v>1070</v>
      </c>
      <c r="D296" s="945">
        <v>0</v>
      </c>
    </row>
    <row r="297" spans="1:4" ht="12.75" customHeight="1">
      <c r="A297" s="969" t="s">
        <v>821</v>
      </c>
      <c r="B297" s="952" t="s">
        <v>1386</v>
      </c>
      <c r="C297" s="970">
        <v>3150</v>
      </c>
      <c r="D297" s="945">
        <v>750</v>
      </c>
    </row>
    <row r="298" spans="1:4" ht="12.75" customHeight="1">
      <c r="A298" s="969" t="s">
        <v>822</v>
      </c>
      <c r="B298" s="952" t="s">
        <v>1386</v>
      </c>
      <c r="C298" s="970">
        <v>13039</v>
      </c>
      <c r="D298" s="945">
        <v>2500</v>
      </c>
    </row>
    <row r="299" spans="1:4" ht="12.75" customHeight="1">
      <c r="A299" s="969" t="s">
        <v>823</v>
      </c>
      <c r="B299" s="952" t="s">
        <v>1386</v>
      </c>
      <c r="C299" s="970">
        <v>10511</v>
      </c>
      <c r="D299" s="945">
        <v>0</v>
      </c>
    </row>
    <row r="300" spans="1:4" ht="12.75" customHeight="1">
      <c r="A300" s="953" t="s">
        <v>824</v>
      </c>
      <c r="B300" s="952" t="s">
        <v>1386</v>
      </c>
      <c r="C300" s="948">
        <v>1500</v>
      </c>
      <c r="D300" s="945">
        <v>0</v>
      </c>
    </row>
    <row r="301" spans="1:4" ht="12.75" customHeight="1">
      <c r="A301" s="953" t="s">
        <v>783</v>
      </c>
      <c r="B301" s="952" t="s">
        <v>1386</v>
      </c>
      <c r="C301" s="948">
        <v>20549</v>
      </c>
      <c r="D301" s="945">
        <v>5600</v>
      </c>
    </row>
    <row r="302" spans="1:4" ht="12.75" customHeight="1">
      <c r="A302" s="953" t="s">
        <v>825</v>
      </c>
      <c r="B302" s="952" t="s">
        <v>1386</v>
      </c>
      <c r="C302" s="948">
        <v>13910</v>
      </c>
      <c r="D302" s="945">
        <v>6980</v>
      </c>
    </row>
    <row r="303" spans="1:4" ht="12.75" customHeight="1">
      <c r="A303" s="953" t="s">
        <v>826</v>
      </c>
      <c r="B303" s="952" t="s">
        <v>1386</v>
      </c>
      <c r="C303" s="948">
        <v>2350</v>
      </c>
      <c r="D303" s="945">
        <v>800</v>
      </c>
    </row>
    <row r="304" spans="1:4" ht="12.75" customHeight="1">
      <c r="A304" s="953" t="s">
        <v>623</v>
      </c>
      <c r="B304" s="952" t="s">
        <v>1386</v>
      </c>
      <c r="C304" s="948">
        <v>10590</v>
      </c>
      <c r="D304" s="945">
        <v>3530</v>
      </c>
    </row>
    <row r="305" spans="1:4" ht="12.75" customHeight="1">
      <c r="A305" s="953" t="s">
        <v>827</v>
      </c>
      <c r="B305" s="952" t="s">
        <v>1386</v>
      </c>
      <c r="C305" s="948">
        <v>640</v>
      </c>
      <c r="D305" s="945">
        <v>640</v>
      </c>
    </row>
    <row r="306" spans="1:4" ht="12.75" customHeight="1">
      <c r="A306" s="953" t="s">
        <v>784</v>
      </c>
      <c r="B306" s="952" t="s">
        <v>1386</v>
      </c>
      <c r="C306" s="948">
        <v>2286</v>
      </c>
      <c r="D306" s="945">
        <v>0</v>
      </c>
    </row>
    <row r="307" spans="1:4" ht="12.75" customHeight="1">
      <c r="A307" s="969" t="s">
        <v>828</v>
      </c>
      <c r="B307" s="952" t="s">
        <v>1386</v>
      </c>
      <c r="C307" s="970">
        <v>6315</v>
      </c>
      <c r="D307" s="945">
        <v>0</v>
      </c>
    </row>
    <row r="308" spans="1:4" ht="12.75" customHeight="1">
      <c r="A308" s="969" t="s">
        <v>829</v>
      </c>
      <c r="B308" s="952" t="s">
        <v>1386</v>
      </c>
      <c r="C308" s="970">
        <v>3030</v>
      </c>
      <c r="D308" s="945">
        <v>0</v>
      </c>
    </row>
    <row r="309" spans="1:4" ht="12.75" customHeight="1">
      <c r="A309" s="953" t="s">
        <v>830</v>
      </c>
      <c r="B309" s="952" t="s">
        <v>1386</v>
      </c>
      <c r="C309" s="948">
        <v>5463</v>
      </c>
      <c r="D309" s="945">
        <v>1487</v>
      </c>
    </row>
    <row r="310" spans="1:4" ht="12.75" customHeight="1">
      <c r="A310" s="953" t="s">
        <v>831</v>
      </c>
      <c r="B310" s="952" t="s">
        <v>1386</v>
      </c>
      <c r="C310" s="948">
        <v>2250</v>
      </c>
      <c r="D310" s="945">
        <v>750</v>
      </c>
    </row>
    <row r="311" spans="1:4" ht="12.75" customHeight="1">
      <c r="A311" s="953" t="s">
        <v>625</v>
      </c>
      <c r="B311" s="952" t="s">
        <v>1386</v>
      </c>
      <c r="C311" s="948">
        <v>3760</v>
      </c>
      <c r="D311" s="945">
        <v>0</v>
      </c>
    </row>
    <row r="312" spans="1:4" ht="12.75" customHeight="1">
      <c r="A312" s="953" t="s">
        <v>832</v>
      </c>
      <c r="B312" s="952" t="s">
        <v>1386</v>
      </c>
      <c r="C312" s="948">
        <v>1500</v>
      </c>
      <c r="D312" s="945">
        <v>500</v>
      </c>
    </row>
    <row r="313" spans="1:4" ht="12.75" customHeight="1">
      <c r="A313" s="953" t="s">
        <v>833</v>
      </c>
      <c r="B313" s="952" t="s">
        <v>1386</v>
      </c>
      <c r="C313" s="948">
        <v>2195</v>
      </c>
      <c r="D313" s="945">
        <v>0</v>
      </c>
    </row>
    <row r="314" spans="1:4" ht="12.75" customHeight="1">
      <c r="A314" s="953" t="s">
        <v>834</v>
      </c>
      <c r="B314" s="952" t="s">
        <v>1386</v>
      </c>
      <c r="C314" s="948">
        <v>5976</v>
      </c>
      <c r="D314" s="945">
        <v>908</v>
      </c>
    </row>
    <row r="315" spans="1:4" ht="12.75" customHeight="1">
      <c r="A315" s="953" t="s">
        <v>835</v>
      </c>
      <c r="B315" s="952" t="s">
        <v>1386</v>
      </c>
      <c r="C315" s="948">
        <v>5000</v>
      </c>
      <c r="D315" s="945">
        <v>0</v>
      </c>
    </row>
    <row r="316" spans="1:4" ht="12.75" customHeight="1">
      <c r="A316" s="969" t="s">
        <v>836</v>
      </c>
      <c r="B316" s="952" t="s">
        <v>1386</v>
      </c>
      <c r="C316" s="970">
        <v>5346</v>
      </c>
      <c r="D316" s="945">
        <v>1782</v>
      </c>
    </row>
    <row r="317" spans="1:4" ht="12.75" customHeight="1">
      <c r="A317" s="969" t="s">
        <v>626</v>
      </c>
      <c r="B317" s="952" t="s">
        <v>1386</v>
      </c>
      <c r="C317" s="970">
        <v>8695</v>
      </c>
      <c r="D317" s="945">
        <v>0</v>
      </c>
    </row>
    <row r="318" spans="1:4" ht="12.75" customHeight="1">
      <c r="A318" s="969" t="s">
        <v>837</v>
      </c>
      <c r="B318" s="952" t="s">
        <v>1386</v>
      </c>
      <c r="C318" s="970">
        <v>2490</v>
      </c>
      <c r="D318" s="945">
        <v>830</v>
      </c>
    </row>
    <row r="319" spans="1:4" ht="12.75" customHeight="1">
      <c r="A319" s="969" t="s">
        <v>838</v>
      </c>
      <c r="B319" s="952" t="s">
        <v>1386</v>
      </c>
      <c r="C319" s="970">
        <v>3000</v>
      </c>
      <c r="D319" s="945">
        <v>1000</v>
      </c>
    </row>
    <row r="320" spans="1:4" ht="12.75" customHeight="1">
      <c r="A320" s="969" t="s">
        <v>839</v>
      </c>
      <c r="B320" s="952" t="s">
        <v>1386</v>
      </c>
      <c r="C320" s="970">
        <v>2000</v>
      </c>
      <c r="D320" s="945">
        <v>1000</v>
      </c>
    </row>
    <row r="321" spans="1:4" ht="12.75" customHeight="1">
      <c r="A321" s="969" t="s">
        <v>840</v>
      </c>
      <c r="B321" s="952" t="s">
        <v>1386</v>
      </c>
      <c r="C321" s="970">
        <v>630</v>
      </c>
      <c r="D321" s="945">
        <v>0</v>
      </c>
    </row>
    <row r="322" spans="1:4" ht="12.75" customHeight="1">
      <c r="A322" s="969" t="s">
        <v>841</v>
      </c>
      <c r="B322" s="952" t="s">
        <v>1386</v>
      </c>
      <c r="C322" s="970">
        <v>3600</v>
      </c>
      <c r="D322" s="945">
        <v>0</v>
      </c>
    </row>
    <row r="323" spans="1:4" ht="12.75" customHeight="1">
      <c r="A323" s="969" t="s">
        <v>842</v>
      </c>
      <c r="B323" s="952" t="s">
        <v>1386</v>
      </c>
      <c r="C323" s="970">
        <v>11736</v>
      </c>
      <c r="D323" s="945">
        <v>4500</v>
      </c>
    </row>
    <row r="324" spans="1:4" ht="12.75" customHeight="1">
      <c r="A324" s="953" t="s">
        <v>624</v>
      </c>
      <c r="B324" s="952" t="s">
        <v>1386</v>
      </c>
      <c r="C324" s="948">
        <v>3375</v>
      </c>
      <c r="D324" s="945">
        <v>375</v>
      </c>
    </row>
    <row r="325" spans="1:4" ht="12.75" customHeight="1">
      <c r="A325" s="953" t="s">
        <v>627</v>
      </c>
      <c r="B325" s="952" t="s">
        <v>1386</v>
      </c>
      <c r="C325" s="948">
        <v>1500</v>
      </c>
      <c r="D325" s="945">
        <v>0</v>
      </c>
    </row>
    <row r="326" spans="1:4" ht="12.75" customHeight="1">
      <c r="A326" s="953" t="s">
        <v>629</v>
      </c>
      <c r="B326" s="952" t="s">
        <v>1386</v>
      </c>
      <c r="C326" s="948">
        <v>102918</v>
      </c>
      <c r="D326" s="945">
        <v>35316</v>
      </c>
    </row>
    <row r="327" spans="1:4" ht="12.75" customHeight="1">
      <c r="A327" s="953" t="s">
        <v>843</v>
      </c>
      <c r="B327" s="952" t="s">
        <v>1386</v>
      </c>
      <c r="C327" s="948">
        <v>11040</v>
      </c>
      <c r="D327" s="945">
        <v>0</v>
      </c>
    </row>
    <row r="328" spans="1:4" ht="12.75" customHeight="1">
      <c r="A328" s="953" t="s">
        <v>844</v>
      </c>
      <c r="B328" s="952" t="s">
        <v>1386</v>
      </c>
      <c r="C328" s="948">
        <v>1125</v>
      </c>
      <c r="D328" s="945">
        <v>0</v>
      </c>
    </row>
    <row r="329" spans="1:4" ht="12.75" customHeight="1">
      <c r="A329" s="953" t="s">
        <v>845</v>
      </c>
      <c r="B329" s="952" t="s">
        <v>1386</v>
      </c>
      <c r="C329" s="948">
        <v>3000</v>
      </c>
      <c r="D329" s="945">
        <v>0</v>
      </c>
    </row>
    <row r="330" spans="1:4" ht="12.75" customHeight="1">
      <c r="A330" s="953" t="s">
        <v>846</v>
      </c>
      <c r="B330" s="952" t="s">
        <v>1386</v>
      </c>
      <c r="C330" s="948">
        <v>2562</v>
      </c>
      <c r="D330" s="945">
        <v>173</v>
      </c>
    </row>
    <row r="331" spans="1:4" ht="12.75" customHeight="1">
      <c r="A331" s="953" t="s">
        <v>1824</v>
      </c>
      <c r="B331" s="952" t="s">
        <v>1386</v>
      </c>
      <c r="C331" s="948">
        <v>2300</v>
      </c>
      <c r="D331" s="945">
        <v>0</v>
      </c>
    </row>
    <row r="332" spans="1:4" ht="12.75" customHeight="1">
      <c r="A332" s="953" t="s">
        <v>847</v>
      </c>
      <c r="B332" s="952" t="s">
        <v>1386</v>
      </c>
      <c r="C332" s="948">
        <v>7800</v>
      </c>
      <c r="D332" s="945">
        <v>0</v>
      </c>
    </row>
    <row r="333" spans="1:4" ht="12.75" customHeight="1">
      <c r="A333" s="953" t="s">
        <v>848</v>
      </c>
      <c r="B333" s="952" t="s">
        <v>1386</v>
      </c>
      <c r="C333" s="948">
        <v>1500</v>
      </c>
      <c r="D333" s="945">
        <v>0</v>
      </c>
    </row>
    <row r="334" spans="1:4" ht="12.75" customHeight="1">
      <c r="A334" s="953" t="s">
        <v>849</v>
      </c>
      <c r="B334" s="952" t="s">
        <v>1386</v>
      </c>
      <c r="C334" s="948">
        <v>39500</v>
      </c>
      <c r="D334" s="945">
        <v>0</v>
      </c>
    </row>
    <row r="335" spans="1:4" ht="12.75" customHeight="1">
      <c r="A335" s="953" t="s">
        <v>850</v>
      </c>
      <c r="B335" s="952" t="s">
        <v>1386</v>
      </c>
      <c r="C335" s="948">
        <v>4500</v>
      </c>
      <c r="D335" s="945">
        <v>1500</v>
      </c>
    </row>
    <row r="336" spans="1:4" ht="12.75" customHeight="1">
      <c r="A336" s="953" t="s">
        <v>631</v>
      </c>
      <c r="B336" s="952" t="s">
        <v>1386</v>
      </c>
      <c r="C336" s="948">
        <v>6750</v>
      </c>
      <c r="D336" s="945">
        <v>0</v>
      </c>
    </row>
    <row r="337" spans="1:4" ht="12.75" customHeight="1">
      <c r="A337" s="953" t="s">
        <v>851</v>
      </c>
      <c r="B337" s="952" t="s">
        <v>1386</v>
      </c>
      <c r="C337" s="948">
        <v>2997</v>
      </c>
      <c r="D337" s="945">
        <v>333</v>
      </c>
    </row>
    <row r="338" spans="1:4" ht="12.75" customHeight="1">
      <c r="A338" s="953" t="s">
        <v>852</v>
      </c>
      <c r="B338" s="952" t="s">
        <v>1386</v>
      </c>
      <c r="C338" s="948">
        <v>1170</v>
      </c>
      <c r="D338" s="945">
        <v>130</v>
      </c>
    </row>
    <row r="339" spans="1:4" ht="12.75" customHeight="1">
      <c r="A339" s="969" t="s">
        <v>853</v>
      </c>
      <c r="B339" s="952" t="s">
        <v>1386</v>
      </c>
      <c r="C339" s="970">
        <v>2700</v>
      </c>
      <c r="D339" s="945">
        <v>300</v>
      </c>
    </row>
    <row r="340" spans="1:4" ht="12.75" customHeight="1">
      <c r="A340" s="953" t="s">
        <v>854</v>
      </c>
      <c r="B340" s="952" t="s">
        <v>1386</v>
      </c>
      <c r="C340" s="970">
        <v>48720</v>
      </c>
      <c r="D340" s="945">
        <v>7170</v>
      </c>
    </row>
    <row r="341" spans="1:4" ht="12.75" customHeight="1">
      <c r="A341" s="969" t="s">
        <v>855</v>
      </c>
      <c r="B341" s="952" t="s">
        <v>1386</v>
      </c>
      <c r="C341" s="970">
        <v>12306</v>
      </c>
      <c r="D341" s="945">
        <v>1234</v>
      </c>
    </row>
    <row r="342" spans="1:4" ht="12.75" customHeight="1">
      <c r="A342" s="953" t="s">
        <v>632</v>
      </c>
      <c r="B342" s="952" t="s">
        <v>1386</v>
      </c>
      <c r="C342" s="948">
        <v>7832</v>
      </c>
      <c r="D342" s="945">
        <v>1566</v>
      </c>
    </row>
    <row r="343" spans="1:4" ht="12.75" customHeight="1">
      <c r="A343" s="953" t="s">
        <v>1825</v>
      </c>
      <c r="B343" s="952" t="s">
        <v>1386</v>
      </c>
      <c r="C343" s="948">
        <v>2000</v>
      </c>
      <c r="D343" s="945">
        <v>0</v>
      </c>
    </row>
    <row r="344" spans="1:4" ht="12.75" customHeight="1">
      <c r="A344" s="953" t="s">
        <v>856</v>
      </c>
      <c r="B344" s="952" t="s">
        <v>1386</v>
      </c>
      <c r="C344" s="948">
        <v>4905</v>
      </c>
      <c r="D344" s="945">
        <v>0</v>
      </c>
    </row>
    <row r="345" spans="1:4" ht="12.75" customHeight="1">
      <c r="A345" s="953" t="s">
        <v>857</v>
      </c>
      <c r="B345" s="952" t="s">
        <v>1386</v>
      </c>
      <c r="C345" s="948">
        <v>1642</v>
      </c>
      <c r="D345" s="945">
        <v>0</v>
      </c>
    </row>
    <row r="346" spans="1:4" ht="12.75" customHeight="1">
      <c r="A346" s="969" t="s">
        <v>858</v>
      </c>
      <c r="B346" s="952" t="s">
        <v>1386</v>
      </c>
      <c r="C346" s="970">
        <v>6570</v>
      </c>
      <c r="D346" s="945">
        <v>0</v>
      </c>
    </row>
    <row r="347" spans="1:4" ht="12.75" customHeight="1">
      <c r="A347" s="969" t="s">
        <v>859</v>
      </c>
      <c r="B347" s="952" t="s">
        <v>1386</v>
      </c>
      <c r="C347" s="970">
        <v>1500</v>
      </c>
      <c r="D347" s="945">
        <v>0</v>
      </c>
    </row>
    <row r="348" spans="1:4" ht="12.75" customHeight="1">
      <c r="A348" s="969" t="s">
        <v>633</v>
      </c>
      <c r="B348" s="952" t="s">
        <v>1386</v>
      </c>
      <c r="C348" s="970">
        <v>6762</v>
      </c>
      <c r="D348" s="945">
        <v>2535</v>
      </c>
    </row>
    <row r="349" spans="1:4" ht="12.75" customHeight="1">
      <c r="A349" s="953" t="s">
        <v>860</v>
      </c>
      <c r="B349" s="952" t="s">
        <v>1386</v>
      </c>
      <c r="C349" s="948">
        <v>3147</v>
      </c>
      <c r="D349" s="945">
        <v>0</v>
      </c>
    </row>
    <row r="350" spans="1:4" ht="12.75" customHeight="1">
      <c r="A350" s="953" t="s">
        <v>861</v>
      </c>
      <c r="B350" s="952" t="s">
        <v>1386</v>
      </c>
      <c r="C350" s="948">
        <v>2600</v>
      </c>
      <c r="D350" s="945">
        <v>0</v>
      </c>
    </row>
    <row r="351" spans="1:4" ht="12.75" customHeight="1">
      <c r="A351" s="953" t="s">
        <v>862</v>
      </c>
      <c r="B351" s="952" t="s">
        <v>1386</v>
      </c>
      <c r="C351" s="948">
        <v>5680</v>
      </c>
      <c r="D351" s="945">
        <v>2840</v>
      </c>
    </row>
    <row r="352" spans="1:4" ht="12.75" customHeight="1">
      <c r="A352" s="953" t="s">
        <v>863</v>
      </c>
      <c r="B352" s="952" t="s">
        <v>1386</v>
      </c>
      <c r="C352" s="948">
        <v>4500</v>
      </c>
      <c r="D352" s="945">
        <v>1500</v>
      </c>
    </row>
    <row r="353" spans="1:4" ht="12.75" customHeight="1">
      <c r="A353" s="969" t="s">
        <v>634</v>
      </c>
      <c r="B353" s="952" t="s">
        <v>1386</v>
      </c>
      <c r="C353" s="970">
        <v>1345</v>
      </c>
      <c r="D353" s="945">
        <v>505</v>
      </c>
    </row>
    <row r="354" spans="1:4" ht="12.75" customHeight="1">
      <c r="A354" s="969" t="s">
        <v>1826</v>
      </c>
      <c r="B354" s="952" t="s">
        <v>1386</v>
      </c>
      <c r="C354" s="970">
        <v>1944</v>
      </c>
      <c r="D354" s="945">
        <v>0</v>
      </c>
    </row>
    <row r="355" spans="1:4" ht="12.75" customHeight="1">
      <c r="A355" s="969" t="s">
        <v>635</v>
      </c>
      <c r="B355" s="952" t="s">
        <v>1386</v>
      </c>
      <c r="C355" s="970">
        <v>7950</v>
      </c>
      <c r="D355" s="945">
        <v>3951</v>
      </c>
    </row>
    <row r="356" spans="1:4" ht="12.75" customHeight="1">
      <c r="A356" s="969" t="s">
        <v>864</v>
      </c>
      <c r="B356" s="952" t="s">
        <v>1386</v>
      </c>
      <c r="C356" s="970">
        <v>7533</v>
      </c>
      <c r="D356" s="945">
        <v>837</v>
      </c>
    </row>
    <row r="357" spans="1:4" ht="12.75" customHeight="1">
      <c r="A357" s="969" t="s">
        <v>785</v>
      </c>
      <c r="B357" s="952" t="s">
        <v>1386</v>
      </c>
      <c r="C357" s="970">
        <v>3975</v>
      </c>
      <c r="D357" s="945">
        <v>1325</v>
      </c>
    </row>
    <row r="358" spans="1:4" ht="12.75" customHeight="1">
      <c r="A358" s="969" t="s">
        <v>636</v>
      </c>
      <c r="B358" s="952" t="s">
        <v>1386</v>
      </c>
      <c r="C358" s="970">
        <v>600</v>
      </c>
      <c r="D358" s="945">
        <v>0</v>
      </c>
    </row>
    <row r="359" spans="1:4" ht="12.75" customHeight="1">
      <c r="A359" s="969" t="s">
        <v>865</v>
      </c>
      <c r="B359" s="952" t="s">
        <v>1386</v>
      </c>
      <c r="C359" s="970">
        <v>3000</v>
      </c>
      <c r="D359" s="945">
        <v>1000</v>
      </c>
    </row>
    <row r="360" spans="1:4" ht="12.75" customHeight="1">
      <c r="A360" s="969" t="s">
        <v>866</v>
      </c>
      <c r="B360" s="952" t="s">
        <v>1386</v>
      </c>
      <c r="C360" s="970">
        <v>1800</v>
      </c>
      <c r="D360" s="945">
        <v>600</v>
      </c>
    </row>
    <row r="361" spans="1:4" ht="12.75" customHeight="1">
      <c r="A361" s="953" t="s">
        <v>867</v>
      </c>
      <c r="B361" s="952" t="s">
        <v>1386</v>
      </c>
      <c r="C361" s="948">
        <v>3060</v>
      </c>
      <c r="D361" s="945">
        <v>0</v>
      </c>
    </row>
    <row r="362" spans="1:4" ht="12.75" customHeight="1">
      <c r="A362" s="953" t="s">
        <v>868</v>
      </c>
      <c r="B362" s="952" t="s">
        <v>1386</v>
      </c>
      <c r="C362" s="948">
        <v>3000</v>
      </c>
      <c r="D362" s="945">
        <v>0</v>
      </c>
    </row>
    <row r="363" spans="1:4" ht="12.75" customHeight="1">
      <c r="A363" s="953" t="s">
        <v>869</v>
      </c>
      <c r="B363" s="952" t="s">
        <v>1386</v>
      </c>
      <c r="C363" s="948">
        <v>31272</v>
      </c>
      <c r="D363" s="945">
        <v>0</v>
      </c>
    </row>
    <row r="364" spans="1:4" ht="12.75" customHeight="1">
      <c r="A364" s="953" t="s">
        <v>870</v>
      </c>
      <c r="B364" s="952" t="s">
        <v>1386</v>
      </c>
      <c r="C364" s="948">
        <v>5975</v>
      </c>
      <c r="D364" s="945">
        <v>2325</v>
      </c>
    </row>
    <row r="365" spans="1:4" ht="12.75" customHeight="1">
      <c r="A365" s="953" t="s">
        <v>1827</v>
      </c>
      <c r="B365" s="952" t="s">
        <v>1386</v>
      </c>
      <c r="C365" s="948">
        <v>9200</v>
      </c>
      <c r="D365" s="945">
        <v>1000</v>
      </c>
    </row>
    <row r="366" spans="1:4" ht="12.75" customHeight="1">
      <c r="A366" s="953" t="s">
        <v>871</v>
      </c>
      <c r="B366" s="952" t="s">
        <v>1386</v>
      </c>
      <c r="C366" s="948">
        <v>870</v>
      </c>
      <c r="D366" s="945">
        <v>292</v>
      </c>
    </row>
    <row r="367" spans="1:4" ht="12.75" customHeight="1">
      <c r="A367" s="953" t="s">
        <v>872</v>
      </c>
      <c r="B367" s="952" t="s">
        <v>1386</v>
      </c>
      <c r="C367" s="948">
        <v>1200</v>
      </c>
      <c r="D367" s="945">
        <v>0</v>
      </c>
    </row>
    <row r="368" spans="1:4" ht="12.75" customHeight="1">
      <c r="A368" s="953" t="s">
        <v>873</v>
      </c>
      <c r="B368" s="952" t="s">
        <v>1386</v>
      </c>
      <c r="C368" s="948">
        <v>3936</v>
      </c>
      <c r="D368" s="945">
        <v>1312</v>
      </c>
    </row>
    <row r="369" spans="1:4" ht="12.75" customHeight="1">
      <c r="A369" s="953" t="s">
        <v>874</v>
      </c>
      <c r="B369" s="952" t="s">
        <v>1386</v>
      </c>
      <c r="C369" s="948">
        <v>6236</v>
      </c>
      <c r="D369" s="945">
        <v>1515</v>
      </c>
    </row>
    <row r="370" spans="1:4" ht="12.75" customHeight="1">
      <c r="A370" s="953" t="s">
        <v>637</v>
      </c>
      <c r="B370" s="952" t="s">
        <v>1386</v>
      </c>
      <c r="C370" s="948">
        <v>3128</v>
      </c>
      <c r="D370" s="945">
        <v>0</v>
      </c>
    </row>
    <row r="371" spans="1:4" ht="12.75" customHeight="1">
      <c r="A371" s="953" t="s">
        <v>875</v>
      </c>
      <c r="B371" s="952" t="s">
        <v>1386</v>
      </c>
      <c r="C371" s="948">
        <v>21738</v>
      </c>
      <c r="D371" s="945">
        <v>7880</v>
      </c>
    </row>
    <row r="372" spans="1:4" ht="12.75" customHeight="1">
      <c r="A372" s="953" t="s">
        <v>876</v>
      </c>
      <c r="B372" s="952" t="s">
        <v>1386</v>
      </c>
      <c r="C372" s="948">
        <v>19200</v>
      </c>
      <c r="D372" s="945">
        <v>0</v>
      </c>
    </row>
    <row r="373" spans="1:4" ht="12" customHeight="1">
      <c r="A373" s="969" t="s">
        <v>877</v>
      </c>
      <c r="B373" s="952" t="s">
        <v>1386</v>
      </c>
      <c r="C373" s="970">
        <v>5250</v>
      </c>
      <c r="D373" s="945">
        <v>0</v>
      </c>
    </row>
    <row r="374" spans="1:4" ht="12" customHeight="1">
      <c r="A374" s="969" t="s">
        <v>878</v>
      </c>
      <c r="B374" s="952" t="s">
        <v>1386</v>
      </c>
      <c r="C374" s="970">
        <v>78512</v>
      </c>
      <c r="D374" s="945">
        <v>31462</v>
      </c>
    </row>
    <row r="375" spans="1:4" ht="12" customHeight="1">
      <c r="A375" s="969" t="s">
        <v>786</v>
      </c>
      <c r="B375" s="952" t="s">
        <v>1386</v>
      </c>
      <c r="C375" s="970">
        <v>3750</v>
      </c>
      <c r="D375" s="945">
        <v>1250</v>
      </c>
    </row>
    <row r="376" spans="1:4" ht="12" customHeight="1">
      <c r="A376" s="969" t="s">
        <v>879</v>
      </c>
      <c r="B376" s="952" t="s">
        <v>1386</v>
      </c>
      <c r="C376" s="970">
        <v>25200</v>
      </c>
      <c r="D376" s="945">
        <v>0</v>
      </c>
    </row>
    <row r="377" spans="1:4" ht="12" customHeight="1">
      <c r="A377" s="969" t="s">
        <v>880</v>
      </c>
      <c r="B377" s="952" t="s">
        <v>1386</v>
      </c>
      <c r="C377" s="970">
        <v>8938</v>
      </c>
      <c r="D377" s="945">
        <v>0</v>
      </c>
    </row>
    <row r="378" spans="1:4" ht="12.75" customHeight="1">
      <c r="A378" s="969" t="s">
        <v>881</v>
      </c>
      <c r="B378" s="952" t="s">
        <v>1386</v>
      </c>
      <c r="C378" s="970">
        <v>2250</v>
      </c>
      <c r="D378" s="945">
        <v>0</v>
      </c>
    </row>
    <row r="379" spans="1:4" ht="12.75" customHeight="1">
      <c r="A379" s="953" t="s">
        <v>1828</v>
      </c>
      <c r="B379" s="952" t="s">
        <v>1386</v>
      </c>
      <c r="C379" s="948">
        <v>33944</v>
      </c>
      <c r="D379" s="945">
        <v>6578</v>
      </c>
    </row>
    <row r="380" spans="1:4" ht="12.75" customHeight="1">
      <c r="A380" s="969" t="s">
        <v>882</v>
      </c>
      <c r="B380" s="952" t="s">
        <v>1386</v>
      </c>
      <c r="C380" s="970">
        <v>3750</v>
      </c>
      <c r="D380" s="945">
        <v>0</v>
      </c>
    </row>
    <row r="381" spans="1:4" ht="12.75" customHeight="1">
      <c r="A381" s="969" t="s">
        <v>642</v>
      </c>
      <c r="B381" s="952" t="s">
        <v>1386</v>
      </c>
      <c r="C381" s="970">
        <v>3375</v>
      </c>
      <c r="D381" s="945">
        <v>1125</v>
      </c>
    </row>
    <row r="382" spans="1:4" ht="12.75" customHeight="1">
      <c r="A382" s="953" t="s">
        <v>883</v>
      </c>
      <c r="B382" s="952" t="s">
        <v>1386</v>
      </c>
      <c r="C382" s="948">
        <v>31000</v>
      </c>
      <c r="D382" s="945">
        <v>0</v>
      </c>
    </row>
    <row r="383" spans="1:4" ht="12.75" customHeight="1">
      <c r="A383" s="953" t="s">
        <v>884</v>
      </c>
      <c r="B383" s="952" t="s">
        <v>1386</v>
      </c>
      <c r="C383" s="948">
        <v>600</v>
      </c>
      <c r="D383" s="945">
        <v>0</v>
      </c>
    </row>
    <row r="384" spans="1:4" ht="12.75" customHeight="1">
      <c r="A384" s="953" t="s">
        <v>644</v>
      </c>
      <c r="B384" s="952" t="s">
        <v>1386</v>
      </c>
      <c r="C384" s="948">
        <v>920</v>
      </c>
      <c r="D384" s="945">
        <v>0</v>
      </c>
    </row>
    <row r="385" spans="1:4" ht="12.75" customHeight="1">
      <c r="A385" s="969" t="s">
        <v>885</v>
      </c>
      <c r="B385" s="952" t="s">
        <v>1386</v>
      </c>
      <c r="C385" s="970">
        <v>3375</v>
      </c>
      <c r="D385" s="945">
        <v>0</v>
      </c>
    </row>
    <row r="386" spans="1:4" ht="12.75" customHeight="1">
      <c r="A386" s="969" t="s">
        <v>886</v>
      </c>
      <c r="B386" s="952" t="s">
        <v>1386</v>
      </c>
      <c r="C386" s="970">
        <v>3452</v>
      </c>
      <c r="D386" s="945">
        <v>484</v>
      </c>
    </row>
    <row r="387" spans="1:4" ht="12.75" customHeight="1">
      <c r="A387" s="953" t="s">
        <v>887</v>
      </c>
      <c r="B387" s="952" t="s">
        <v>1386</v>
      </c>
      <c r="C387" s="948">
        <v>1350</v>
      </c>
      <c r="D387" s="945">
        <v>0</v>
      </c>
    </row>
    <row r="388" spans="1:4" ht="12.75" customHeight="1">
      <c r="A388" s="953" t="s">
        <v>646</v>
      </c>
      <c r="B388" s="952" t="s">
        <v>1386</v>
      </c>
      <c r="C388" s="948">
        <v>10800</v>
      </c>
      <c r="D388" s="945">
        <v>1200</v>
      </c>
    </row>
    <row r="389" spans="1:4" ht="12.75" customHeight="1">
      <c r="A389" s="953" t="s">
        <v>888</v>
      </c>
      <c r="B389" s="952" t="s">
        <v>1386</v>
      </c>
      <c r="C389" s="948">
        <v>1841</v>
      </c>
      <c r="D389" s="945">
        <v>0</v>
      </c>
    </row>
    <row r="390" spans="1:4" ht="12.75" customHeight="1">
      <c r="A390" s="953" t="s">
        <v>648</v>
      </c>
      <c r="B390" s="952" t="s">
        <v>1386</v>
      </c>
      <c r="C390" s="948">
        <v>3942</v>
      </c>
      <c r="D390" s="945">
        <v>2414</v>
      </c>
    </row>
    <row r="391" spans="1:4" ht="12.75" customHeight="1">
      <c r="A391" s="953" t="s">
        <v>649</v>
      </c>
      <c r="B391" s="952" t="s">
        <v>1386</v>
      </c>
      <c r="C391" s="948">
        <v>25050</v>
      </c>
      <c r="D391" s="945">
        <v>3000</v>
      </c>
    </row>
    <row r="392" spans="1:4" ht="12.75" customHeight="1">
      <c r="A392" s="953" t="s">
        <v>651</v>
      </c>
      <c r="B392" s="952" t="s">
        <v>1386</v>
      </c>
      <c r="C392" s="948">
        <v>4641</v>
      </c>
      <c r="D392" s="945">
        <v>833</v>
      </c>
    </row>
    <row r="393" spans="1:4" ht="12.75" customHeight="1">
      <c r="A393" s="953" t="s">
        <v>889</v>
      </c>
      <c r="B393" s="952" t="s">
        <v>1386</v>
      </c>
      <c r="C393" s="948">
        <v>25000</v>
      </c>
      <c r="D393" s="945">
        <v>3000</v>
      </c>
    </row>
    <row r="394" spans="1:4" ht="12.75" customHeight="1">
      <c r="A394" s="969" t="s">
        <v>653</v>
      </c>
      <c r="B394" s="952" t="s">
        <v>1386</v>
      </c>
      <c r="C394" s="970">
        <v>160850</v>
      </c>
      <c r="D394" s="945">
        <v>29950</v>
      </c>
    </row>
    <row r="395" spans="1:4" ht="12.75" customHeight="1">
      <c r="A395" s="969" t="s">
        <v>890</v>
      </c>
      <c r="B395" s="952" t="s">
        <v>1386</v>
      </c>
      <c r="C395" s="970">
        <v>26543</v>
      </c>
      <c r="D395" s="945">
        <v>0</v>
      </c>
    </row>
    <row r="396" spans="1:4" ht="12.75" customHeight="1">
      <c r="A396" s="969" t="s">
        <v>891</v>
      </c>
      <c r="B396" s="952" t="s">
        <v>1386</v>
      </c>
      <c r="C396" s="970">
        <v>26250</v>
      </c>
      <c r="D396" s="945">
        <v>0</v>
      </c>
    </row>
    <row r="397" spans="1:4" ht="12.75" customHeight="1">
      <c r="A397" s="969" t="s">
        <v>892</v>
      </c>
      <c r="B397" s="952" t="s">
        <v>1386</v>
      </c>
      <c r="C397" s="970">
        <v>84000</v>
      </c>
      <c r="D397" s="945">
        <v>0</v>
      </c>
    </row>
    <row r="398" spans="1:4" ht="12.75" customHeight="1">
      <c r="A398" s="969" t="s">
        <v>893</v>
      </c>
      <c r="B398" s="952" t="s">
        <v>1386</v>
      </c>
      <c r="C398" s="970">
        <v>8301</v>
      </c>
      <c r="D398" s="945">
        <v>2767</v>
      </c>
    </row>
    <row r="399" spans="1:4" ht="12.75" customHeight="1">
      <c r="A399" s="969" t="s">
        <v>894</v>
      </c>
      <c r="B399" s="952" t="s">
        <v>1386</v>
      </c>
      <c r="C399" s="970">
        <v>4500</v>
      </c>
      <c r="D399" s="945">
        <v>1500</v>
      </c>
    </row>
    <row r="400" spans="1:4" ht="12.75" customHeight="1">
      <c r="A400" s="969" t="s">
        <v>652</v>
      </c>
      <c r="B400" s="952" t="s">
        <v>1386</v>
      </c>
      <c r="C400" s="970">
        <v>3375</v>
      </c>
      <c r="D400" s="945">
        <v>0</v>
      </c>
    </row>
    <row r="401" spans="1:4" ht="12.75" customHeight="1">
      <c r="A401" s="969" t="s">
        <v>895</v>
      </c>
      <c r="B401" s="952" t="s">
        <v>1386</v>
      </c>
      <c r="C401" s="970">
        <v>3850</v>
      </c>
      <c r="D401" s="945">
        <v>500</v>
      </c>
    </row>
    <row r="402" spans="1:4" ht="12.75" customHeight="1">
      <c r="A402" s="969" t="s">
        <v>896</v>
      </c>
      <c r="B402" s="952" t="s">
        <v>1386</v>
      </c>
      <c r="C402" s="970">
        <v>750000</v>
      </c>
      <c r="D402" s="945">
        <v>50000</v>
      </c>
    </row>
    <row r="403" spans="1:4" ht="12.75" customHeight="1">
      <c r="A403" s="969" t="s">
        <v>655</v>
      </c>
      <c r="B403" s="952" t="s">
        <v>1386</v>
      </c>
      <c r="C403" s="970">
        <v>940</v>
      </c>
      <c r="D403" s="945">
        <v>0</v>
      </c>
    </row>
    <row r="404" spans="1:4" ht="12.75" customHeight="1">
      <c r="A404" s="953" t="s">
        <v>897</v>
      </c>
      <c r="B404" s="952" t="s">
        <v>1386</v>
      </c>
      <c r="C404" s="948">
        <v>3312</v>
      </c>
      <c r="D404" s="945">
        <v>200</v>
      </c>
    </row>
    <row r="405" spans="1:4" ht="12.75" customHeight="1">
      <c r="A405" s="953" t="s">
        <v>898</v>
      </c>
      <c r="B405" s="952" t="s">
        <v>1386</v>
      </c>
      <c r="C405" s="948">
        <v>14880</v>
      </c>
      <c r="D405" s="945">
        <v>2820</v>
      </c>
    </row>
    <row r="406" spans="1:4" ht="12.75" customHeight="1">
      <c r="A406" s="969" t="s">
        <v>790</v>
      </c>
      <c r="B406" s="952" t="s">
        <v>1386</v>
      </c>
      <c r="C406" s="970">
        <v>15050</v>
      </c>
      <c r="D406" s="945">
        <v>2500</v>
      </c>
    </row>
    <row r="407" spans="1:4" ht="12.75" customHeight="1">
      <c r="A407" s="953" t="s">
        <v>899</v>
      </c>
      <c r="B407" s="952" t="s">
        <v>1386</v>
      </c>
      <c r="C407" s="948">
        <v>3342</v>
      </c>
      <c r="D407" s="945">
        <v>0</v>
      </c>
    </row>
    <row r="408" spans="1:4" ht="12.75" customHeight="1">
      <c r="A408" s="953" t="s">
        <v>1829</v>
      </c>
      <c r="B408" s="952" t="s">
        <v>1386</v>
      </c>
      <c r="C408" s="948">
        <v>53250</v>
      </c>
      <c r="D408" s="945">
        <v>13375</v>
      </c>
    </row>
    <row r="409" spans="1:4" ht="12.75" customHeight="1">
      <c r="A409" s="953" t="s">
        <v>900</v>
      </c>
      <c r="B409" s="952" t="s">
        <v>1386</v>
      </c>
      <c r="C409" s="948">
        <v>20141</v>
      </c>
      <c r="D409" s="945">
        <v>0</v>
      </c>
    </row>
    <row r="410" spans="1:4" ht="12.75" customHeight="1">
      <c r="A410" s="953" t="s">
        <v>901</v>
      </c>
      <c r="B410" s="952" t="s">
        <v>1386</v>
      </c>
      <c r="C410" s="948">
        <v>2290</v>
      </c>
      <c r="D410" s="945">
        <v>550</v>
      </c>
    </row>
    <row r="411" spans="1:4" ht="12.75" customHeight="1">
      <c r="A411" s="953" t="s">
        <v>902</v>
      </c>
      <c r="B411" s="952" t="s">
        <v>1386</v>
      </c>
      <c r="C411" s="948">
        <v>1900</v>
      </c>
      <c r="D411" s="945">
        <v>300</v>
      </c>
    </row>
    <row r="412" spans="1:4" ht="12.75" customHeight="1">
      <c r="A412" s="953" t="s">
        <v>767</v>
      </c>
      <c r="B412" s="952" t="s">
        <v>1386</v>
      </c>
      <c r="C412" s="948">
        <v>1500</v>
      </c>
      <c r="D412" s="945">
        <v>500</v>
      </c>
    </row>
    <row r="413" spans="1:4" ht="12.75" customHeight="1">
      <c r="A413" s="953" t="s">
        <v>903</v>
      </c>
      <c r="B413" s="952" t="s">
        <v>1386</v>
      </c>
      <c r="C413" s="948">
        <v>1515</v>
      </c>
      <c r="D413" s="945">
        <v>505</v>
      </c>
    </row>
    <row r="414" spans="1:4" ht="12.75" customHeight="1">
      <c r="A414" s="953" t="s">
        <v>904</v>
      </c>
      <c r="B414" s="952" t="s">
        <v>1386</v>
      </c>
      <c r="C414" s="948">
        <v>47900</v>
      </c>
      <c r="D414" s="945">
        <v>15600</v>
      </c>
    </row>
    <row r="415" spans="1:4" ht="12.75" customHeight="1">
      <c r="A415" s="953" t="s">
        <v>905</v>
      </c>
      <c r="B415" s="952" t="s">
        <v>1386</v>
      </c>
      <c r="C415" s="948">
        <v>700</v>
      </c>
      <c r="D415" s="945">
        <v>0</v>
      </c>
    </row>
    <row r="416" spans="1:4" ht="12.75" customHeight="1">
      <c r="A416" s="953" t="s">
        <v>906</v>
      </c>
      <c r="B416" s="952" t="s">
        <v>1386</v>
      </c>
      <c r="C416" s="948">
        <v>19500</v>
      </c>
      <c r="D416" s="945">
        <v>6500</v>
      </c>
    </row>
    <row r="417" spans="1:4" ht="12.75" customHeight="1">
      <c r="A417" s="969" t="s">
        <v>907</v>
      </c>
      <c r="B417" s="952" t="s">
        <v>1386</v>
      </c>
      <c r="C417" s="970">
        <v>4500</v>
      </c>
      <c r="D417" s="945">
        <v>500</v>
      </c>
    </row>
    <row r="418" spans="1:4" ht="12.75" customHeight="1">
      <c r="A418" s="953" t="s">
        <v>908</v>
      </c>
      <c r="B418" s="952" t="s">
        <v>1386</v>
      </c>
      <c r="C418" s="948">
        <v>1125</v>
      </c>
      <c r="D418" s="945">
        <v>375</v>
      </c>
    </row>
    <row r="419" spans="1:4" ht="12.75" customHeight="1">
      <c r="A419" s="953" t="s">
        <v>656</v>
      </c>
      <c r="B419" s="952" t="s">
        <v>1386</v>
      </c>
      <c r="C419" s="948">
        <v>27780</v>
      </c>
      <c r="D419" s="945">
        <v>9980</v>
      </c>
    </row>
    <row r="420" spans="1:4" ht="12.75" customHeight="1">
      <c r="A420" s="969" t="s">
        <v>909</v>
      </c>
      <c r="B420" s="952" t="s">
        <v>1386</v>
      </c>
      <c r="C420" s="970">
        <v>2700</v>
      </c>
      <c r="D420" s="945">
        <v>300</v>
      </c>
    </row>
    <row r="421" spans="1:4" ht="12.75" customHeight="1">
      <c r="A421" s="969" t="s">
        <v>910</v>
      </c>
      <c r="B421" s="952" t="s">
        <v>1386</v>
      </c>
      <c r="C421" s="970">
        <v>2000</v>
      </c>
      <c r="D421" s="945">
        <v>0</v>
      </c>
    </row>
    <row r="422" spans="1:4" ht="12.75" customHeight="1">
      <c r="A422" s="969" t="s">
        <v>911</v>
      </c>
      <c r="B422" s="952" t="s">
        <v>1386</v>
      </c>
      <c r="C422" s="970">
        <v>30075</v>
      </c>
      <c r="D422" s="945">
        <v>10025</v>
      </c>
    </row>
    <row r="423" spans="1:4" ht="12.75" customHeight="1">
      <c r="A423" s="953" t="s">
        <v>657</v>
      </c>
      <c r="B423" s="952" t="s">
        <v>1386</v>
      </c>
      <c r="C423" s="948">
        <v>4955</v>
      </c>
      <c r="D423" s="945">
        <v>0</v>
      </c>
    </row>
    <row r="424" spans="1:4" ht="12.75" customHeight="1">
      <c r="A424" s="953" t="s">
        <v>912</v>
      </c>
      <c r="B424" s="952" t="s">
        <v>1386</v>
      </c>
      <c r="C424" s="948">
        <v>33165</v>
      </c>
      <c r="D424" s="945">
        <v>16567</v>
      </c>
    </row>
    <row r="425" spans="1:4" ht="12.75" customHeight="1">
      <c r="A425" s="953" t="s">
        <v>1830</v>
      </c>
      <c r="B425" s="952" t="s">
        <v>1386</v>
      </c>
      <c r="C425" s="948">
        <v>11500</v>
      </c>
      <c r="D425" s="945">
        <v>0</v>
      </c>
    </row>
    <row r="426" spans="1:4" ht="12.75" customHeight="1">
      <c r="A426" s="969" t="s">
        <v>913</v>
      </c>
      <c r="B426" s="952" t="s">
        <v>1386</v>
      </c>
      <c r="C426" s="970">
        <v>4000</v>
      </c>
      <c r="D426" s="945">
        <v>0</v>
      </c>
    </row>
    <row r="427" spans="1:4" ht="12.75" customHeight="1">
      <c r="A427" s="969" t="s">
        <v>914</v>
      </c>
      <c r="B427" s="952" t="s">
        <v>1386</v>
      </c>
      <c r="C427" s="970">
        <v>40943</v>
      </c>
      <c r="D427" s="945">
        <v>20509</v>
      </c>
    </row>
    <row r="428" spans="1:4" ht="12.75" customHeight="1">
      <c r="A428" s="969" t="s">
        <v>915</v>
      </c>
      <c r="B428" s="952" t="s">
        <v>1386</v>
      </c>
      <c r="C428" s="970">
        <v>500</v>
      </c>
      <c r="D428" s="945">
        <v>0</v>
      </c>
    </row>
    <row r="429" spans="1:4" ht="12.75" customHeight="1">
      <c r="A429" s="969" t="s">
        <v>916</v>
      </c>
      <c r="B429" s="952" t="s">
        <v>1386</v>
      </c>
      <c r="C429" s="970">
        <v>4050</v>
      </c>
      <c r="D429" s="945">
        <v>1350</v>
      </c>
    </row>
    <row r="430" spans="1:4" ht="12.75" customHeight="1">
      <c r="A430" s="953" t="s">
        <v>659</v>
      </c>
      <c r="B430" s="952" t="s">
        <v>1386</v>
      </c>
      <c r="C430" s="948">
        <v>11850</v>
      </c>
      <c r="D430" s="945">
        <v>2120</v>
      </c>
    </row>
    <row r="431" spans="1:4" ht="12.75" customHeight="1">
      <c r="A431" s="953" t="s">
        <v>660</v>
      </c>
      <c r="B431" s="952" t="s">
        <v>1386</v>
      </c>
      <c r="C431" s="948">
        <v>2160</v>
      </c>
      <c r="D431" s="945">
        <v>1080</v>
      </c>
    </row>
    <row r="432" spans="1:4" ht="12.75" customHeight="1">
      <c r="A432" s="953" t="s">
        <v>917</v>
      </c>
      <c r="B432" s="952" t="s">
        <v>1386</v>
      </c>
      <c r="C432" s="948">
        <v>1365</v>
      </c>
      <c r="D432" s="945">
        <v>455</v>
      </c>
    </row>
    <row r="433" spans="1:4" ht="12.75" customHeight="1">
      <c r="A433" s="953" t="s">
        <v>1831</v>
      </c>
      <c r="B433" s="952" t="s">
        <v>1386</v>
      </c>
      <c r="C433" s="948">
        <v>2320</v>
      </c>
      <c r="D433" s="945">
        <v>0</v>
      </c>
    </row>
    <row r="434" spans="1:4" ht="12.75" customHeight="1">
      <c r="A434" s="953" t="s">
        <v>918</v>
      </c>
      <c r="B434" s="952" t="s">
        <v>1386</v>
      </c>
      <c r="C434" s="948">
        <v>2000</v>
      </c>
      <c r="D434" s="945">
        <v>0</v>
      </c>
    </row>
    <row r="435" spans="1:4" ht="12.75" customHeight="1">
      <c r="A435" s="953" t="s">
        <v>919</v>
      </c>
      <c r="B435" s="952" t="s">
        <v>1386</v>
      </c>
      <c r="C435" s="948">
        <v>578</v>
      </c>
      <c r="D435" s="945">
        <v>0</v>
      </c>
    </row>
    <row r="436" spans="1:4" ht="12.75" customHeight="1">
      <c r="A436" s="953" t="s">
        <v>920</v>
      </c>
      <c r="B436" s="952" t="s">
        <v>1386</v>
      </c>
      <c r="C436" s="948">
        <v>13940</v>
      </c>
      <c r="D436" s="945">
        <v>4215</v>
      </c>
    </row>
    <row r="437" spans="1:4" ht="12.75" customHeight="1">
      <c r="A437" s="953" t="s">
        <v>921</v>
      </c>
      <c r="B437" s="952" t="s">
        <v>1386</v>
      </c>
      <c r="C437" s="948">
        <v>7425</v>
      </c>
      <c r="D437" s="945">
        <v>1250</v>
      </c>
    </row>
    <row r="438" spans="1:4" ht="12.75" customHeight="1">
      <c r="A438" s="953" t="s">
        <v>922</v>
      </c>
      <c r="B438" s="952" t="s">
        <v>1386</v>
      </c>
      <c r="C438" s="948">
        <v>8497</v>
      </c>
      <c r="D438" s="945">
        <v>913</v>
      </c>
    </row>
    <row r="439" spans="1:4" ht="12.75" customHeight="1">
      <c r="A439" s="953" t="s">
        <v>923</v>
      </c>
      <c r="B439" s="952" t="s">
        <v>1386</v>
      </c>
      <c r="C439" s="948">
        <v>1020</v>
      </c>
      <c r="D439" s="945">
        <v>340</v>
      </c>
    </row>
    <row r="440" spans="1:4" ht="12.75" customHeight="1">
      <c r="A440" s="953" t="s">
        <v>924</v>
      </c>
      <c r="B440" s="952" t="s">
        <v>1386</v>
      </c>
      <c r="C440" s="948">
        <v>1950</v>
      </c>
      <c r="D440" s="945">
        <v>0</v>
      </c>
    </row>
    <row r="441" spans="1:4" ht="12.75" customHeight="1">
      <c r="A441" s="953" t="s">
        <v>1832</v>
      </c>
      <c r="B441" s="952" t="s">
        <v>1386</v>
      </c>
      <c r="C441" s="948">
        <v>9626</v>
      </c>
      <c r="D441" s="945">
        <v>0</v>
      </c>
    </row>
    <row r="442" spans="1:4" ht="12.75" customHeight="1">
      <c r="A442" s="953" t="s">
        <v>925</v>
      </c>
      <c r="B442" s="952" t="s">
        <v>1386</v>
      </c>
      <c r="C442" s="948">
        <v>4980</v>
      </c>
      <c r="D442" s="945">
        <v>2494</v>
      </c>
    </row>
    <row r="443" spans="1:4" ht="12.75" customHeight="1">
      <c r="A443" s="953" t="s">
        <v>926</v>
      </c>
      <c r="B443" s="952" t="s">
        <v>1386</v>
      </c>
      <c r="C443" s="948">
        <v>3000</v>
      </c>
      <c r="D443" s="945">
        <v>0</v>
      </c>
    </row>
    <row r="444" spans="1:4" ht="12.75" customHeight="1">
      <c r="A444" s="953" t="s">
        <v>927</v>
      </c>
      <c r="B444" s="952" t="s">
        <v>1386</v>
      </c>
      <c r="C444" s="948">
        <v>3000</v>
      </c>
      <c r="D444" s="945">
        <v>0</v>
      </c>
    </row>
    <row r="445" spans="1:4" ht="12.75" customHeight="1">
      <c r="A445" s="953" t="s">
        <v>661</v>
      </c>
      <c r="B445" s="952" t="s">
        <v>1386</v>
      </c>
      <c r="C445" s="948">
        <v>44688</v>
      </c>
      <c r="D445" s="945">
        <v>0</v>
      </c>
    </row>
    <row r="446" spans="1:4" ht="12.75" customHeight="1">
      <c r="A446" s="953" t="s">
        <v>791</v>
      </c>
      <c r="B446" s="952" t="s">
        <v>1386</v>
      </c>
      <c r="C446" s="948">
        <v>8331</v>
      </c>
      <c r="D446" s="945">
        <v>0</v>
      </c>
    </row>
    <row r="447" spans="1:4" ht="12.75" customHeight="1">
      <c r="A447" s="953" t="s">
        <v>662</v>
      </c>
      <c r="B447" s="952" t="s">
        <v>1386</v>
      </c>
      <c r="C447" s="948">
        <v>144854</v>
      </c>
      <c r="D447" s="945">
        <v>52427</v>
      </c>
    </row>
    <row r="448" spans="1:4" ht="12" customHeight="1">
      <c r="A448" s="953" t="s">
        <v>928</v>
      </c>
      <c r="B448" s="952" t="s">
        <v>1386</v>
      </c>
      <c r="C448" s="948">
        <v>23490</v>
      </c>
      <c r="D448" s="945">
        <v>2610</v>
      </c>
    </row>
    <row r="449" spans="1:4" ht="12.75" customHeight="1">
      <c r="A449" s="969" t="s">
        <v>929</v>
      </c>
      <c r="B449" s="952" t="s">
        <v>1386</v>
      </c>
      <c r="C449" s="970">
        <v>2250</v>
      </c>
      <c r="D449" s="945">
        <v>250</v>
      </c>
    </row>
    <row r="450" spans="1:4" ht="12.75" customHeight="1">
      <c r="A450" s="969" t="s">
        <v>930</v>
      </c>
      <c r="B450" s="952" t="s">
        <v>1386</v>
      </c>
      <c r="C450" s="970">
        <v>6300</v>
      </c>
      <c r="D450" s="945">
        <v>0</v>
      </c>
    </row>
    <row r="451" spans="1:4" ht="12.75" customHeight="1">
      <c r="A451" s="969" t="s">
        <v>931</v>
      </c>
      <c r="B451" s="952" t="s">
        <v>1386</v>
      </c>
      <c r="C451" s="970">
        <v>10800</v>
      </c>
      <c r="D451" s="945">
        <v>3600</v>
      </c>
    </row>
    <row r="452" spans="1:4" ht="12.75" customHeight="1">
      <c r="A452" s="953" t="s">
        <v>663</v>
      </c>
      <c r="B452" s="952" t="s">
        <v>1386</v>
      </c>
      <c r="C452" s="948">
        <v>134195</v>
      </c>
      <c r="D452" s="945">
        <v>20705</v>
      </c>
    </row>
    <row r="453" spans="1:4" ht="12.75" customHeight="1">
      <c r="A453" s="953" t="s">
        <v>664</v>
      </c>
      <c r="B453" s="952" t="s">
        <v>1386</v>
      </c>
      <c r="C453" s="948">
        <v>36000</v>
      </c>
      <c r="D453" s="945">
        <v>12000</v>
      </c>
    </row>
    <row r="454" spans="1:4" ht="12.75" customHeight="1">
      <c r="A454" s="953" t="s">
        <v>792</v>
      </c>
      <c r="B454" s="952" t="s">
        <v>1386</v>
      </c>
      <c r="C454" s="948">
        <v>900</v>
      </c>
      <c r="D454" s="945">
        <v>300</v>
      </c>
    </row>
    <row r="455" spans="1:4" ht="12.75" customHeight="1">
      <c r="A455" s="953" t="s">
        <v>665</v>
      </c>
      <c r="B455" s="952" t="s">
        <v>1386</v>
      </c>
      <c r="C455" s="948">
        <v>111857</v>
      </c>
      <c r="D455" s="945">
        <v>48357</v>
      </c>
    </row>
    <row r="456" spans="1:4" ht="12.75" customHeight="1">
      <c r="A456" s="953" t="s">
        <v>666</v>
      </c>
      <c r="B456" s="952" t="s">
        <v>1386</v>
      </c>
      <c r="C456" s="948">
        <v>140505</v>
      </c>
      <c r="D456" s="945">
        <v>0</v>
      </c>
    </row>
    <row r="457" spans="1:4" ht="12.75" customHeight="1">
      <c r="A457" s="953" t="s">
        <v>932</v>
      </c>
      <c r="B457" s="952" t="s">
        <v>1386</v>
      </c>
      <c r="C457" s="948">
        <v>6620</v>
      </c>
      <c r="D457" s="945">
        <v>1870</v>
      </c>
    </row>
    <row r="458" spans="1:4" ht="12.75" customHeight="1">
      <c r="A458" s="953" t="s">
        <v>667</v>
      </c>
      <c r="B458" s="952" t="s">
        <v>1386</v>
      </c>
      <c r="C458" s="948">
        <v>3900</v>
      </c>
      <c r="D458" s="945">
        <v>1300</v>
      </c>
    </row>
    <row r="459" spans="1:4" ht="12.75" customHeight="1">
      <c r="A459" s="953" t="s">
        <v>668</v>
      </c>
      <c r="B459" s="952" t="s">
        <v>1386</v>
      </c>
      <c r="C459" s="948">
        <v>20200</v>
      </c>
      <c r="D459" s="945">
        <v>13600</v>
      </c>
    </row>
    <row r="460" spans="1:4" ht="12.75" customHeight="1">
      <c r="A460" s="953" t="s">
        <v>933</v>
      </c>
      <c r="B460" s="952" t="s">
        <v>1386</v>
      </c>
      <c r="C460" s="948">
        <v>7350</v>
      </c>
      <c r="D460" s="945">
        <v>0</v>
      </c>
    </row>
    <row r="461" spans="1:4" ht="12.75" customHeight="1">
      <c r="A461" s="953" t="s">
        <v>934</v>
      </c>
      <c r="B461" s="952" t="s">
        <v>1386</v>
      </c>
      <c r="C461" s="948">
        <v>4500</v>
      </c>
      <c r="D461" s="945">
        <v>1500</v>
      </c>
    </row>
    <row r="462" spans="1:4" ht="12.75" customHeight="1">
      <c r="A462" s="969" t="s">
        <v>669</v>
      </c>
      <c r="B462" s="952" t="s">
        <v>1386</v>
      </c>
      <c r="C462" s="970">
        <v>1275</v>
      </c>
      <c r="D462" s="945">
        <v>0</v>
      </c>
    </row>
    <row r="463" spans="1:4" ht="12.75" customHeight="1">
      <c r="A463" s="953" t="s">
        <v>935</v>
      </c>
      <c r="B463" s="952" t="s">
        <v>1386</v>
      </c>
      <c r="C463" s="948">
        <v>11600</v>
      </c>
      <c r="D463" s="945">
        <v>0</v>
      </c>
    </row>
    <row r="464" spans="1:4" ht="12.75" customHeight="1">
      <c r="A464" s="953" t="s">
        <v>670</v>
      </c>
      <c r="B464" s="952" t="s">
        <v>1386</v>
      </c>
      <c r="C464" s="948">
        <v>3800</v>
      </c>
      <c r="D464" s="945">
        <v>0</v>
      </c>
    </row>
    <row r="465" spans="1:4" ht="12.75" customHeight="1">
      <c r="A465" s="953" t="s">
        <v>936</v>
      </c>
      <c r="B465" s="952" t="s">
        <v>1386</v>
      </c>
      <c r="C465" s="948">
        <v>21792</v>
      </c>
      <c r="D465" s="945">
        <v>0</v>
      </c>
    </row>
    <row r="466" spans="1:4" ht="12.75" customHeight="1">
      <c r="A466" s="953" t="s">
        <v>937</v>
      </c>
      <c r="B466" s="952" t="s">
        <v>1386</v>
      </c>
      <c r="C466" s="948">
        <v>4500</v>
      </c>
      <c r="D466" s="945">
        <v>1500</v>
      </c>
    </row>
    <row r="467" spans="1:4" ht="12.75" customHeight="1">
      <c r="A467" s="953" t="s">
        <v>672</v>
      </c>
      <c r="B467" s="952" t="s">
        <v>1386</v>
      </c>
      <c r="C467" s="948">
        <v>265</v>
      </c>
      <c r="D467" s="945">
        <v>265</v>
      </c>
    </row>
    <row r="468" spans="1:4" ht="12.75" customHeight="1">
      <c r="A468" s="969" t="s">
        <v>938</v>
      </c>
      <c r="B468" s="952" t="s">
        <v>1386</v>
      </c>
      <c r="C468" s="970">
        <v>5400</v>
      </c>
      <c r="D468" s="945">
        <v>600</v>
      </c>
    </row>
    <row r="469" spans="1:4" ht="12.75" customHeight="1">
      <c r="A469" s="953" t="s">
        <v>939</v>
      </c>
      <c r="B469" s="952" t="s">
        <v>1386</v>
      </c>
      <c r="C469" s="948">
        <v>6000</v>
      </c>
      <c r="D469" s="945">
        <v>0</v>
      </c>
    </row>
    <row r="470" spans="1:4" ht="12.75" customHeight="1">
      <c r="A470" s="953" t="s">
        <v>1833</v>
      </c>
      <c r="B470" s="952" t="s">
        <v>1386</v>
      </c>
      <c r="C470" s="948">
        <v>6750</v>
      </c>
      <c r="D470" s="945">
        <v>2250</v>
      </c>
    </row>
    <row r="471" spans="1:4" ht="12.75" customHeight="1">
      <c r="A471" s="953" t="s">
        <v>940</v>
      </c>
      <c r="B471" s="952" t="s">
        <v>1386</v>
      </c>
      <c r="C471" s="948">
        <v>1125</v>
      </c>
      <c r="D471" s="945">
        <v>250</v>
      </c>
    </row>
    <row r="472" spans="1:4" ht="12.75" customHeight="1">
      <c r="A472" s="953" t="s">
        <v>768</v>
      </c>
      <c r="B472" s="952" t="s">
        <v>1386</v>
      </c>
      <c r="C472" s="948">
        <v>6300</v>
      </c>
      <c r="D472" s="945">
        <v>0</v>
      </c>
    </row>
    <row r="473" spans="1:4" ht="12.75" customHeight="1">
      <c r="A473" s="953" t="s">
        <v>941</v>
      </c>
      <c r="B473" s="952" t="s">
        <v>1386</v>
      </c>
      <c r="C473" s="948">
        <v>4982</v>
      </c>
      <c r="D473" s="945">
        <v>1000</v>
      </c>
    </row>
    <row r="474" spans="1:4" ht="12.75" customHeight="1">
      <c r="A474" s="953" t="s">
        <v>675</v>
      </c>
      <c r="B474" s="952" t="s">
        <v>1386</v>
      </c>
      <c r="C474" s="948">
        <v>23000</v>
      </c>
      <c r="D474" s="945">
        <v>0</v>
      </c>
    </row>
    <row r="475" spans="1:4" ht="12.75" customHeight="1">
      <c r="A475" s="953" t="s">
        <v>942</v>
      </c>
      <c r="B475" s="952" t="s">
        <v>1386</v>
      </c>
      <c r="C475" s="948">
        <v>18800</v>
      </c>
      <c r="D475" s="945">
        <v>9400</v>
      </c>
    </row>
    <row r="476" spans="1:4" ht="12.75" customHeight="1">
      <c r="A476" s="953" t="s">
        <v>1834</v>
      </c>
      <c r="B476" s="952" t="s">
        <v>1386</v>
      </c>
      <c r="C476" s="948">
        <v>1200</v>
      </c>
      <c r="D476" s="945">
        <v>400</v>
      </c>
    </row>
    <row r="477" spans="1:4" ht="12.75" customHeight="1">
      <c r="A477" s="953" t="s">
        <v>943</v>
      </c>
      <c r="B477" s="952" t="s">
        <v>1386</v>
      </c>
      <c r="C477" s="948">
        <v>832</v>
      </c>
      <c r="D477" s="945">
        <v>0</v>
      </c>
    </row>
    <row r="478" spans="1:4" ht="12" customHeight="1">
      <c r="A478" s="953" t="s">
        <v>944</v>
      </c>
      <c r="B478" s="952" t="s">
        <v>1386</v>
      </c>
      <c r="C478" s="948">
        <v>8850</v>
      </c>
      <c r="D478" s="945">
        <v>1500</v>
      </c>
    </row>
    <row r="479" spans="1:4" ht="12.75" customHeight="1">
      <c r="A479" s="953" t="s">
        <v>945</v>
      </c>
      <c r="B479" s="952" t="s">
        <v>1386</v>
      </c>
      <c r="C479" s="948">
        <v>3112</v>
      </c>
      <c r="D479" s="945">
        <v>346</v>
      </c>
    </row>
    <row r="480" spans="1:4" ht="12.75" customHeight="1">
      <c r="A480" s="953" t="s">
        <v>946</v>
      </c>
      <c r="B480" s="952" t="s">
        <v>1386</v>
      </c>
      <c r="C480" s="948">
        <v>6030</v>
      </c>
      <c r="D480" s="945">
        <v>670</v>
      </c>
    </row>
    <row r="481" spans="1:4" ht="12.75" customHeight="1">
      <c r="A481" s="953" t="s">
        <v>673</v>
      </c>
      <c r="B481" s="952" t="s">
        <v>1386</v>
      </c>
      <c r="C481" s="948">
        <v>460</v>
      </c>
      <c r="D481" s="945">
        <v>0</v>
      </c>
    </row>
    <row r="482" spans="1:4" ht="12.75" customHeight="1">
      <c r="A482" s="953" t="s">
        <v>947</v>
      </c>
      <c r="B482" s="952" t="s">
        <v>1386</v>
      </c>
      <c r="C482" s="948">
        <v>12000</v>
      </c>
      <c r="D482" s="945">
        <v>4000</v>
      </c>
    </row>
    <row r="483" spans="1:4" ht="12.75" customHeight="1">
      <c r="A483" s="969" t="s">
        <v>948</v>
      </c>
      <c r="B483" s="952" t="s">
        <v>1386</v>
      </c>
      <c r="C483" s="970">
        <v>7497</v>
      </c>
      <c r="D483" s="945">
        <v>833</v>
      </c>
    </row>
    <row r="484" spans="1:4" ht="12.75" customHeight="1">
      <c r="A484" s="969" t="s">
        <v>949</v>
      </c>
      <c r="B484" s="952" t="s">
        <v>1386</v>
      </c>
      <c r="C484" s="970">
        <v>1500</v>
      </c>
      <c r="D484" s="945">
        <v>500</v>
      </c>
    </row>
    <row r="485" spans="1:4" ht="12.75" customHeight="1">
      <c r="A485" s="969" t="s">
        <v>950</v>
      </c>
      <c r="B485" s="952" t="s">
        <v>1386</v>
      </c>
      <c r="C485" s="970">
        <v>3126</v>
      </c>
      <c r="D485" s="945">
        <v>1042</v>
      </c>
    </row>
    <row r="486" spans="1:4" ht="12.75" customHeight="1">
      <c r="A486" s="969" t="s">
        <v>951</v>
      </c>
      <c r="B486" s="952" t="s">
        <v>1386</v>
      </c>
      <c r="C486" s="970">
        <v>4100</v>
      </c>
      <c r="D486" s="945">
        <v>1125</v>
      </c>
    </row>
    <row r="487" spans="1:4" ht="12.75" customHeight="1">
      <c r="A487" s="969" t="s">
        <v>952</v>
      </c>
      <c r="B487" s="952" t="s">
        <v>1386</v>
      </c>
      <c r="C487" s="970">
        <v>1350</v>
      </c>
      <c r="D487" s="945">
        <v>450</v>
      </c>
    </row>
    <row r="488" spans="1:4" ht="12.75" customHeight="1">
      <c r="A488" s="969" t="s">
        <v>1807</v>
      </c>
      <c r="B488" s="952" t="s">
        <v>1386</v>
      </c>
      <c r="C488" s="970">
        <v>5421</v>
      </c>
      <c r="D488" s="945">
        <v>1807</v>
      </c>
    </row>
    <row r="489" spans="1:4" ht="12" customHeight="1">
      <c r="A489" s="969" t="s">
        <v>1835</v>
      </c>
      <c r="B489" s="952" t="s">
        <v>1386</v>
      </c>
      <c r="C489" s="970">
        <v>7276</v>
      </c>
      <c r="D489" s="945">
        <v>0</v>
      </c>
    </row>
    <row r="490" spans="1:4" ht="12.75" customHeight="1">
      <c r="A490" s="969" t="s">
        <v>953</v>
      </c>
      <c r="B490" s="952" t="s">
        <v>1386</v>
      </c>
      <c r="C490" s="970">
        <v>7450</v>
      </c>
      <c r="D490" s="945">
        <v>1500</v>
      </c>
    </row>
    <row r="491" spans="1:4" ht="12.75" customHeight="1">
      <c r="A491" s="969" t="s">
        <v>676</v>
      </c>
      <c r="B491" s="952" t="s">
        <v>1386</v>
      </c>
      <c r="C491" s="970">
        <v>900</v>
      </c>
      <c r="D491" s="945">
        <v>0</v>
      </c>
    </row>
    <row r="492" spans="1:4" ht="12.75" customHeight="1">
      <c r="A492" s="969" t="s">
        <v>954</v>
      </c>
      <c r="B492" s="952" t="s">
        <v>1386</v>
      </c>
      <c r="C492" s="970">
        <v>1215</v>
      </c>
      <c r="D492" s="945">
        <v>405</v>
      </c>
    </row>
    <row r="493" spans="1:4" ht="12.75" customHeight="1">
      <c r="A493" s="969" t="s">
        <v>955</v>
      </c>
      <c r="B493" s="952" t="s">
        <v>1386</v>
      </c>
      <c r="C493" s="970">
        <v>1400</v>
      </c>
      <c r="D493" s="945">
        <v>700</v>
      </c>
    </row>
    <row r="494" spans="1:4" ht="12.75" customHeight="1">
      <c r="A494" s="969" t="s">
        <v>956</v>
      </c>
      <c r="B494" s="952" t="s">
        <v>1386</v>
      </c>
      <c r="C494" s="971">
        <v>6750</v>
      </c>
      <c r="D494" s="945">
        <v>0</v>
      </c>
    </row>
    <row r="495" spans="1:4" ht="12.75" customHeight="1">
      <c r="A495" s="953" t="s">
        <v>957</v>
      </c>
      <c r="B495" s="952" t="s">
        <v>1386</v>
      </c>
      <c r="C495" s="948">
        <v>12000</v>
      </c>
      <c r="D495" s="945">
        <v>0</v>
      </c>
    </row>
    <row r="496" spans="1:4" ht="12.75" customHeight="1">
      <c r="A496" s="953" t="s">
        <v>958</v>
      </c>
      <c r="B496" s="952" t="s">
        <v>1386</v>
      </c>
      <c r="C496" s="948">
        <v>144477</v>
      </c>
      <c r="D496" s="945">
        <v>10372</v>
      </c>
    </row>
    <row r="497" spans="1:4" ht="12.75" customHeight="1">
      <c r="A497" s="969" t="s">
        <v>959</v>
      </c>
      <c r="B497" s="952" t="s">
        <v>1386</v>
      </c>
      <c r="C497" s="970">
        <v>1500</v>
      </c>
      <c r="D497" s="945">
        <v>0</v>
      </c>
    </row>
    <row r="498" spans="1:4" ht="12.75" customHeight="1">
      <c r="A498" s="969" t="s">
        <v>960</v>
      </c>
      <c r="B498" s="952" t="s">
        <v>1386</v>
      </c>
      <c r="C498" s="970">
        <v>2850</v>
      </c>
      <c r="D498" s="945">
        <v>550</v>
      </c>
    </row>
    <row r="499" spans="1:4" ht="12.75" customHeight="1">
      <c r="A499" s="969" t="s">
        <v>961</v>
      </c>
      <c r="B499" s="952" t="s">
        <v>1386</v>
      </c>
      <c r="C499" s="970">
        <v>44522</v>
      </c>
      <c r="D499" s="945">
        <v>0</v>
      </c>
    </row>
    <row r="500" spans="1:4" ht="12.75" customHeight="1">
      <c r="A500" s="953" t="s">
        <v>962</v>
      </c>
      <c r="B500" s="952" t="s">
        <v>1386</v>
      </c>
      <c r="C500" s="948">
        <v>3520</v>
      </c>
      <c r="D500" s="945">
        <v>750</v>
      </c>
    </row>
    <row r="501" spans="1:4" ht="12.75" customHeight="1">
      <c r="A501" s="953" t="s">
        <v>963</v>
      </c>
      <c r="B501" s="952" t="s">
        <v>1386</v>
      </c>
      <c r="C501" s="948">
        <v>2000</v>
      </c>
      <c r="D501" s="945">
        <v>1000</v>
      </c>
    </row>
    <row r="502" spans="1:4" ht="12.75" customHeight="1">
      <c r="A502" s="953" t="s">
        <v>964</v>
      </c>
      <c r="B502" s="952" t="s">
        <v>1386</v>
      </c>
      <c r="C502" s="948">
        <v>5100</v>
      </c>
      <c r="D502" s="945">
        <v>0</v>
      </c>
    </row>
    <row r="503" spans="1:4" ht="12.75" customHeight="1">
      <c r="A503" s="953" t="s">
        <v>965</v>
      </c>
      <c r="B503" s="952" t="s">
        <v>1386</v>
      </c>
      <c r="C503" s="948">
        <v>647</v>
      </c>
      <c r="D503" s="945">
        <v>0</v>
      </c>
    </row>
    <row r="504" spans="1:4" ht="12.75" customHeight="1">
      <c r="A504" s="953" t="s">
        <v>966</v>
      </c>
      <c r="B504" s="952" t="s">
        <v>1386</v>
      </c>
      <c r="C504" s="948">
        <v>6025</v>
      </c>
      <c r="D504" s="945">
        <v>0</v>
      </c>
    </row>
    <row r="505" spans="1:4" ht="12.75" customHeight="1">
      <c r="A505" s="969" t="s">
        <v>967</v>
      </c>
      <c r="B505" s="952" t="s">
        <v>1386</v>
      </c>
      <c r="C505" s="970">
        <v>4440</v>
      </c>
      <c r="D505" s="945">
        <v>0</v>
      </c>
    </row>
    <row r="506" spans="1:4" ht="12.75" customHeight="1">
      <c r="A506" s="969" t="s">
        <v>679</v>
      </c>
      <c r="B506" s="952" t="s">
        <v>1386</v>
      </c>
      <c r="C506" s="970">
        <v>2925</v>
      </c>
      <c r="D506" s="945">
        <v>0</v>
      </c>
    </row>
    <row r="507" spans="1:4" ht="12.75" customHeight="1">
      <c r="A507" s="969" t="s">
        <v>968</v>
      </c>
      <c r="B507" s="952" t="s">
        <v>1386</v>
      </c>
      <c r="C507" s="970">
        <v>2750</v>
      </c>
      <c r="D507" s="945">
        <v>460</v>
      </c>
    </row>
    <row r="508" spans="1:4" ht="12.75" customHeight="1">
      <c r="A508" s="969" t="s">
        <v>969</v>
      </c>
      <c r="B508" s="952" t="s">
        <v>1386</v>
      </c>
      <c r="C508" s="970">
        <v>3250</v>
      </c>
      <c r="D508" s="945">
        <v>1250</v>
      </c>
    </row>
    <row r="509" spans="1:4" ht="12.75" customHeight="1">
      <c r="A509" s="969" t="s">
        <v>970</v>
      </c>
      <c r="B509" s="952" t="s">
        <v>1386</v>
      </c>
      <c r="C509" s="970">
        <v>2000</v>
      </c>
      <c r="D509" s="945">
        <v>0</v>
      </c>
    </row>
    <row r="510" spans="1:4" ht="12.75" customHeight="1">
      <c r="A510" s="953" t="s">
        <v>971</v>
      </c>
      <c r="B510" s="952" t="s">
        <v>1386</v>
      </c>
      <c r="C510" s="948">
        <v>3249</v>
      </c>
      <c r="D510" s="945">
        <v>361</v>
      </c>
    </row>
    <row r="511" spans="1:4" ht="12.75" customHeight="1">
      <c r="A511" s="953" t="s">
        <v>1837</v>
      </c>
      <c r="B511" s="952" t="s">
        <v>1386</v>
      </c>
      <c r="C511" s="948">
        <v>55550</v>
      </c>
      <c r="D511" s="945">
        <v>14850</v>
      </c>
    </row>
    <row r="512" spans="1:4" ht="12.75" customHeight="1">
      <c r="A512" s="953" t="s">
        <v>972</v>
      </c>
      <c r="B512" s="952" t="s">
        <v>1386</v>
      </c>
      <c r="C512" s="948">
        <v>27085</v>
      </c>
      <c r="D512" s="945">
        <v>1750</v>
      </c>
    </row>
    <row r="513" spans="1:4" ht="12.75" customHeight="1">
      <c r="A513" s="953" t="s">
        <v>973</v>
      </c>
      <c r="B513" s="952" t="s">
        <v>1386</v>
      </c>
      <c r="C513" s="948">
        <v>1908</v>
      </c>
      <c r="D513" s="945">
        <v>636</v>
      </c>
    </row>
    <row r="514" spans="1:4" ht="12.75" customHeight="1">
      <c r="A514" s="969" t="s">
        <v>974</v>
      </c>
      <c r="B514" s="952" t="s">
        <v>1386</v>
      </c>
      <c r="C514" s="970">
        <v>1500</v>
      </c>
      <c r="D514" s="945">
        <v>0</v>
      </c>
    </row>
    <row r="515" spans="1:4" ht="12.75" customHeight="1">
      <c r="A515" s="953" t="s">
        <v>796</v>
      </c>
      <c r="B515" s="952" t="s">
        <v>1386</v>
      </c>
      <c r="C515" s="948">
        <v>2250</v>
      </c>
      <c r="D515" s="945">
        <v>250</v>
      </c>
    </row>
    <row r="516" spans="1:4" ht="12.75" customHeight="1">
      <c r="A516" s="969" t="s">
        <v>683</v>
      </c>
      <c r="B516" s="952" t="s">
        <v>1386</v>
      </c>
      <c r="C516" s="970">
        <v>4800</v>
      </c>
      <c r="D516" s="945">
        <v>1300</v>
      </c>
    </row>
    <row r="517" spans="1:4" ht="12.75" customHeight="1">
      <c r="A517" s="969" t="s">
        <v>975</v>
      </c>
      <c r="B517" s="952" t="s">
        <v>1386</v>
      </c>
      <c r="C517" s="970">
        <v>5850</v>
      </c>
      <c r="D517" s="945">
        <v>0</v>
      </c>
    </row>
    <row r="518" spans="1:4" ht="12.75" customHeight="1">
      <c r="A518" s="953" t="s">
        <v>1808</v>
      </c>
      <c r="B518" s="952" t="s">
        <v>1386</v>
      </c>
      <c r="C518" s="948">
        <v>35502</v>
      </c>
      <c r="D518" s="945">
        <v>0</v>
      </c>
    </row>
    <row r="519" spans="1:4" ht="12.75" customHeight="1">
      <c r="A519" s="969" t="s">
        <v>976</v>
      </c>
      <c r="B519" s="952" t="s">
        <v>1386</v>
      </c>
      <c r="C519" s="970">
        <v>3000</v>
      </c>
      <c r="D519" s="945">
        <v>0</v>
      </c>
    </row>
    <row r="520" spans="1:4" ht="12.75" customHeight="1">
      <c r="A520" s="969" t="s">
        <v>977</v>
      </c>
      <c r="B520" s="952" t="s">
        <v>1386</v>
      </c>
      <c r="C520" s="970">
        <v>5000000</v>
      </c>
      <c r="D520" s="945">
        <v>0</v>
      </c>
    </row>
    <row r="521" spans="1:4" ht="12.75" customHeight="1">
      <c r="A521" s="969" t="s">
        <v>685</v>
      </c>
      <c r="B521" s="952" t="s">
        <v>1386</v>
      </c>
      <c r="C521" s="970">
        <v>305000</v>
      </c>
      <c r="D521" s="945">
        <v>0</v>
      </c>
    </row>
    <row r="522" spans="1:4" ht="12.75" customHeight="1">
      <c r="A522" s="953" t="s">
        <v>978</v>
      </c>
      <c r="B522" s="952" t="s">
        <v>1386</v>
      </c>
      <c r="C522" s="948">
        <v>103304</v>
      </c>
      <c r="D522" s="945">
        <v>14828</v>
      </c>
    </row>
    <row r="523" spans="1:4" ht="12.75" customHeight="1">
      <c r="A523" s="953" t="s">
        <v>684</v>
      </c>
      <c r="B523" s="952" t="s">
        <v>1386</v>
      </c>
      <c r="C523" s="948">
        <v>9200</v>
      </c>
      <c r="D523" s="945">
        <v>1200</v>
      </c>
    </row>
    <row r="524" spans="1:4" ht="12.75" customHeight="1">
      <c r="A524" s="953" t="s">
        <v>979</v>
      </c>
      <c r="B524" s="952" t="s">
        <v>1386</v>
      </c>
      <c r="C524" s="948">
        <v>2166</v>
      </c>
      <c r="D524" s="945">
        <v>0</v>
      </c>
    </row>
    <row r="525" spans="1:4" ht="12.75" customHeight="1">
      <c r="A525" s="953" t="s">
        <v>980</v>
      </c>
      <c r="B525" s="952" t="s">
        <v>1386</v>
      </c>
      <c r="C525" s="948">
        <v>5300</v>
      </c>
      <c r="D525" s="945">
        <v>1000</v>
      </c>
    </row>
    <row r="526" spans="1:4" ht="12.75" customHeight="1">
      <c r="A526" s="953" t="s">
        <v>981</v>
      </c>
      <c r="B526" s="952" t="s">
        <v>1386</v>
      </c>
      <c r="C526" s="948">
        <v>15840</v>
      </c>
      <c r="D526" s="945">
        <v>0</v>
      </c>
    </row>
    <row r="527" spans="1:4" ht="12.75" customHeight="1">
      <c r="A527" s="953" t="s">
        <v>982</v>
      </c>
      <c r="B527" s="952" t="s">
        <v>1386</v>
      </c>
      <c r="C527" s="948">
        <v>4357</v>
      </c>
      <c r="D527" s="945">
        <v>0</v>
      </c>
    </row>
    <row r="528" spans="1:4" ht="12.75" customHeight="1">
      <c r="A528" s="953" t="s">
        <v>687</v>
      </c>
      <c r="B528" s="952" t="s">
        <v>1386</v>
      </c>
      <c r="C528" s="948">
        <v>2628</v>
      </c>
      <c r="D528" s="945">
        <v>876</v>
      </c>
    </row>
    <row r="529" spans="1:4" ht="12.75" customHeight="1">
      <c r="A529" s="953" t="s">
        <v>983</v>
      </c>
      <c r="B529" s="952" t="s">
        <v>1386</v>
      </c>
      <c r="C529" s="948">
        <v>3942</v>
      </c>
      <c r="D529" s="945">
        <v>0</v>
      </c>
    </row>
    <row r="530" spans="1:4" ht="12.75" customHeight="1">
      <c r="A530" s="953" t="s">
        <v>984</v>
      </c>
      <c r="B530" s="952" t="s">
        <v>1386</v>
      </c>
      <c r="C530" s="948">
        <v>6663</v>
      </c>
      <c r="D530" s="945">
        <v>0</v>
      </c>
    </row>
    <row r="531" spans="1:4" ht="12.75" customHeight="1">
      <c r="A531" s="953" t="s">
        <v>985</v>
      </c>
      <c r="B531" s="952" t="s">
        <v>1386</v>
      </c>
      <c r="C531" s="948">
        <v>4000</v>
      </c>
      <c r="D531" s="945">
        <v>1000</v>
      </c>
    </row>
    <row r="532" spans="1:4" ht="12.75" customHeight="1">
      <c r="A532" s="953" t="s">
        <v>986</v>
      </c>
      <c r="B532" s="952" t="s">
        <v>1386</v>
      </c>
      <c r="C532" s="948">
        <v>8840</v>
      </c>
      <c r="D532" s="945">
        <v>884</v>
      </c>
    </row>
    <row r="533" spans="1:4" ht="12.75" customHeight="1">
      <c r="A533" s="953" t="s">
        <v>797</v>
      </c>
      <c r="B533" s="952" t="s">
        <v>1386</v>
      </c>
      <c r="C533" s="948">
        <v>19283</v>
      </c>
      <c r="D533" s="945">
        <v>270</v>
      </c>
    </row>
    <row r="534" spans="1:4" ht="12.75" customHeight="1">
      <c r="A534" s="953" t="s">
        <v>987</v>
      </c>
      <c r="B534" s="952" t="s">
        <v>1386</v>
      </c>
      <c r="C534" s="948">
        <v>16915</v>
      </c>
      <c r="D534" s="945">
        <v>8504</v>
      </c>
    </row>
    <row r="535" spans="1:4" ht="12.75" customHeight="1">
      <c r="A535" s="953" t="s">
        <v>988</v>
      </c>
      <c r="B535" s="952" t="s">
        <v>1386</v>
      </c>
      <c r="C535" s="948">
        <v>11600</v>
      </c>
      <c r="D535" s="945">
        <v>0</v>
      </c>
    </row>
    <row r="536" spans="1:4" ht="12.75" customHeight="1">
      <c r="A536" s="953" t="s">
        <v>989</v>
      </c>
      <c r="B536" s="952" t="s">
        <v>1386</v>
      </c>
      <c r="C536" s="948">
        <v>8634</v>
      </c>
      <c r="D536" s="945">
        <v>2878</v>
      </c>
    </row>
    <row r="537" spans="1:4" ht="12.75" customHeight="1">
      <c r="A537" s="953" t="s">
        <v>990</v>
      </c>
      <c r="B537" s="952" t="s">
        <v>1386</v>
      </c>
      <c r="C537" s="948">
        <v>6900</v>
      </c>
      <c r="D537" s="945">
        <v>2300</v>
      </c>
    </row>
    <row r="538" spans="1:4" ht="12.75" customHeight="1">
      <c r="A538" s="953" t="s">
        <v>991</v>
      </c>
      <c r="B538" s="952" t="s">
        <v>1386</v>
      </c>
      <c r="C538" s="948">
        <v>5670</v>
      </c>
      <c r="D538" s="945">
        <v>0</v>
      </c>
    </row>
    <row r="539" spans="1:4" ht="12.75" customHeight="1">
      <c r="A539" s="953" t="s">
        <v>692</v>
      </c>
      <c r="B539" s="952" t="s">
        <v>1386</v>
      </c>
      <c r="C539" s="948">
        <v>38000</v>
      </c>
      <c r="D539" s="945">
        <v>0</v>
      </c>
    </row>
    <row r="540" spans="1:4" ht="12.75" customHeight="1">
      <c r="A540" s="953" t="s">
        <v>1839</v>
      </c>
      <c r="B540" s="952" t="s">
        <v>1386</v>
      </c>
      <c r="C540" s="948">
        <v>45306</v>
      </c>
      <c r="D540" s="945">
        <v>0</v>
      </c>
    </row>
    <row r="541" spans="1:4" ht="12.75" customHeight="1">
      <c r="A541" s="969" t="s">
        <v>992</v>
      </c>
      <c r="B541" s="952" t="s">
        <v>1386</v>
      </c>
      <c r="C541" s="970">
        <v>27195</v>
      </c>
      <c r="D541" s="945">
        <v>7307</v>
      </c>
    </row>
    <row r="542" spans="1:4" ht="12.75" customHeight="1">
      <c r="A542" s="969" t="s">
        <v>691</v>
      </c>
      <c r="B542" s="952" t="s">
        <v>1386</v>
      </c>
      <c r="C542" s="970">
        <v>8000</v>
      </c>
      <c r="D542" s="945">
        <v>4000</v>
      </c>
    </row>
    <row r="543" spans="1:4" ht="12.75" customHeight="1">
      <c r="A543" s="969" t="s">
        <v>993</v>
      </c>
      <c r="B543" s="952" t="s">
        <v>1386</v>
      </c>
      <c r="C543" s="970">
        <v>30832</v>
      </c>
      <c r="D543" s="945">
        <v>15458</v>
      </c>
    </row>
    <row r="544" spans="1:4" ht="12.75" customHeight="1">
      <c r="A544" s="953" t="s">
        <v>994</v>
      </c>
      <c r="B544" s="952" t="s">
        <v>1386</v>
      </c>
      <c r="C544" s="948">
        <v>9000</v>
      </c>
      <c r="D544" s="945">
        <v>1000</v>
      </c>
    </row>
    <row r="545" spans="1:4" ht="12.75" customHeight="1">
      <c r="A545" s="953" t="s">
        <v>995</v>
      </c>
      <c r="B545" s="952" t="s">
        <v>1386</v>
      </c>
      <c r="C545" s="948">
        <v>400</v>
      </c>
      <c r="D545" s="945">
        <v>0</v>
      </c>
    </row>
    <row r="546" spans="1:4" ht="12.75" customHeight="1">
      <c r="A546" s="953" t="s">
        <v>996</v>
      </c>
      <c r="B546" s="952" t="s">
        <v>1386</v>
      </c>
      <c r="C546" s="948">
        <v>1060</v>
      </c>
      <c r="D546" s="945">
        <v>0</v>
      </c>
    </row>
    <row r="547" spans="1:4" ht="12.75" customHeight="1">
      <c r="A547" s="969" t="s">
        <v>997</v>
      </c>
      <c r="B547" s="952" t="s">
        <v>1386</v>
      </c>
      <c r="C547" s="970">
        <v>2100</v>
      </c>
      <c r="D547" s="945">
        <v>0</v>
      </c>
    </row>
    <row r="548" spans="1:4" ht="12.75" customHeight="1">
      <c r="A548" s="953" t="s">
        <v>998</v>
      </c>
      <c r="B548" s="952" t="s">
        <v>1386</v>
      </c>
      <c r="C548" s="948">
        <v>7771</v>
      </c>
      <c r="D548" s="945">
        <v>0</v>
      </c>
    </row>
    <row r="549" spans="1:4" ht="12.75" customHeight="1">
      <c r="A549" s="953" t="s">
        <v>698</v>
      </c>
      <c r="B549" s="952" t="s">
        <v>1386</v>
      </c>
      <c r="C549" s="948">
        <v>949</v>
      </c>
      <c r="D549" s="945">
        <v>0</v>
      </c>
    </row>
    <row r="550" spans="1:4" ht="12.75" customHeight="1">
      <c r="A550" s="953" t="s">
        <v>798</v>
      </c>
      <c r="B550" s="952" t="s">
        <v>1386</v>
      </c>
      <c r="C550" s="948">
        <v>3700</v>
      </c>
      <c r="D550" s="945">
        <v>500</v>
      </c>
    </row>
    <row r="551" spans="1:4" ht="12.75" customHeight="1">
      <c r="A551" s="953" t="s">
        <v>999</v>
      </c>
      <c r="B551" s="952" t="s">
        <v>1386</v>
      </c>
      <c r="C551" s="948">
        <v>8250</v>
      </c>
      <c r="D551" s="945">
        <v>2750</v>
      </c>
    </row>
    <row r="552" spans="1:4" ht="12.75" customHeight="1">
      <c r="A552" s="953" t="s">
        <v>1000</v>
      </c>
      <c r="B552" s="952" t="s">
        <v>1386</v>
      </c>
      <c r="C552" s="948">
        <v>10500</v>
      </c>
      <c r="D552" s="945">
        <v>0</v>
      </c>
    </row>
    <row r="553" spans="1:4" ht="12.75" customHeight="1">
      <c r="A553" s="953" t="s">
        <v>1001</v>
      </c>
      <c r="B553" s="952" t="s">
        <v>1386</v>
      </c>
      <c r="C553" s="948">
        <v>42584</v>
      </c>
      <c r="D553" s="945">
        <v>0</v>
      </c>
    </row>
    <row r="554" spans="1:4" ht="12.75" customHeight="1">
      <c r="A554" s="953" t="s">
        <v>1002</v>
      </c>
      <c r="B554" s="952" t="s">
        <v>1386</v>
      </c>
      <c r="C554" s="948">
        <v>6356</v>
      </c>
      <c r="D554" s="945">
        <v>1552</v>
      </c>
    </row>
    <row r="555" spans="1:4" ht="12.75" customHeight="1">
      <c r="A555" s="953" t="s">
        <v>1003</v>
      </c>
      <c r="B555" s="952" t="s">
        <v>1386</v>
      </c>
      <c r="C555" s="948">
        <v>2250</v>
      </c>
      <c r="D555" s="945">
        <v>0</v>
      </c>
    </row>
    <row r="556" spans="1:4" ht="12.75" customHeight="1">
      <c r="A556" s="953" t="s">
        <v>1004</v>
      </c>
      <c r="B556" s="952" t="s">
        <v>1386</v>
      </c>
      <c r="C556" s="948">
        <v>744</v>
      </c>
      <c r="D556" s="945">
        <v>0</v>
      </c>
    </row>
    <row r="557" spans="1:4" ht="12.75" customHeight="1">
      <c r="A557" s="953" t="s">
        <v>611</v>
      </c>
      <c r="B557" s="952" t="s">
        <v>1386</v>
      </c>
      <c r="C557" s="948">
        <v>9000</v>
      </c>
      <c r="D557" s="945">
        <v>1000</v>
      </c>
    </row>
    <row r="558" spans="1:4" ht="12.75" customHeight="1">
      <c r="A558" s="969" t="s">
        <v>1005</v>
      </c>
      <c r="B558" s="952" t="s">
        <v>1386</v>
      </c>
      <c r="C558" s="970">
        <v>15930</v>
      </c>
      <c r="D558" s="945">
        <v>1770</v>
      </c>
    </row>
    <row r="559" spans="1:4" ht="12.75" customHeight="1">
      <c r="A559" s="969" t="s">
        <v>1006</v>
      </c>
      <c r="B559" s="952" t="s">
        <v>1386</v>
      </c>
      <c r="C559" s="970">
        <v>1581</v>
      </c>
      <c r="D559" s="945">
        <v>527</v>
      </c>
    </row>
    <row r="560" spans="1:4" ht="12.75" customHeight="1">
      <c r="A560" s="953" t="s">
        <v>1007</v>
      </c>
      <c r="B560" s="952" t="s">
        <v>1386</v>
      </c>
      <c r="C560" s="948">
        <v>2952</v>
      </c>
      <c r="D560" s="945">
        <v>0</v>
      </c>
    </row>
    <row r="561" spans="1:4" ht="12.75" customHeight="1">
      <c r="A561" s="953" t="s">
        <v>693</v>
      </c>
      <c r="B561" s="952" t="s">
        <v>1386</v>
      </c>
      <c r="C561" s="948">
        <v>6030</v>
      </c>
      <c r="D561" s="945">
        <v>2010</v>
      </c>
    </row>
    <row r="562" spans="1:4" ht="12.75" customHeight="1">
      <c r="A562" s="953" t="s">
        <v>612</v>
      </c>
      <c r="B562" s="952" t="s">
        <v>1386</v>
      </c>
      <c r="C562" s="948">
        <v>11985</v>
      </c>
      <c r="D562" s="945">
        <v>0</v>
      </c>
    </row>
    <row r="563" spans="1:4" ht="12.75" customHeight="1">
      <c r="A563" s="953" t="s">
        <v>694</v>
      </c>
      <c r="B563" s="952" t="s">
        <v>1386</v>
      </c>
      <c r="C563" s="948">
        <v>10290</v>
      </c>
      <c r="D563" s="945">
        <v>1410</v>
      </c>
    </row>
    <row r="564" spans="1:4" ht="12.75" customHeight="1">
      <c r="A564" s="953" t="s">
        <v>770</v>
      </c>
      <c r="B564" s="952" t="s">
        <v>1386</v>
      </c>
      <c r="C564" s="948">
        <v>4000</v>
      </c>
      <c r="D564" s="945">
        <v>0</v>
      </c>
    </row>
    <row r="565" spans="1:4" ht="12.75" customHeight="1">
      <c r="A565" s="953" t="s">
        <v>1008</v>
      </c>
      <c r="B565" s="952" t="s">
        <v>1386</v>
      </c>
      <c r="C565" s="948">
        <v>3750</v>
      </c>
      <c r="D565" s="945">
        <v>1250</v>
      </c>
    </row>
    <row r="566" spans="1:4" ht="12.75" customHeight="1">
      <c r="A566" s="953" t="s">
        <v>1009</v>
      </c>
      <c r="B566" s="952" t="s">
        <v>1386</v>
      </c>
      <c r="C566" s="948">
        <v>7650</v>
      </c>
      <c r="D566" s="945">
        <v>850</v>
      </c>
    </row>
    <row r="567" spans="1:4" ht="12.75" customHeight="1">
      <c r="A567" s="953" t="s">
        <v>1010</v>
      </c>
      <c r="B567" s="952" t="s">
        <v>1386</v>
      </c>
      <c r="C567" s="948">
        <v>3150</v>
      </c>
      <c r="D567" s="945">
        <v>1050</v>
      </c>
    </row>
    <row r="568" spans="1:4" ht="12.75" customHeight="1">
      <c r="A568" s="953" t="s">
        <v>1011</v>
      </c>
      <c r="B568" s="952" t="s">
        <v>1386</v>
      </c>
      <c r="C568" s="948">
        <v>3000</v>
      </c>
      <c r="D568" s="945">
        <v>83</v>
      </c>
    </row>
    <row r="569" spans="1:4" ht="12.75" customHeight="1">
      <c r="A569" s="953" t="s">
        <v>1012</v>
      </c>
      <c r="B569" s="952" t="s">
        <v>1386</v>
      </c>
      <c r="C569" s="948">
        <v>3087</v>
      </c>
      <c r="D569" s="945">
        <v>0</v>
      </c>
    </row>
    <row r="570" spans="1:4" ht="12.75" customHeight="1">
      <c r="A570" s="953" t="s">
        <v>1013</v>
      </c>
      <c r="B570" s="952" t="s">
        <v>1386</v>
      </c>
      <c r="C570" s="948">
        <v>2490</v>
      </c>
      <c r="D570" s="945">
        <v>830</v>
      </c>
    </row>
    <row r="571" spans="1:4" ht="12.75" customHeight="1">
      <c r="A571" s="953" t="s">
        <v>1014</v>
      </c>
      <c r="B571" s="952" t="s">
        <v>1386</v>
      </c>
      <c r="C571" s="948">
        <v>23830</v>
      </c>
      <c r="D571" s="945">
        <v>0</v>
      </c>
    </row>
    <row r="572" spans="1:4" ht="12.75" customHeight="1">
      <c r="A572" s="953" t="s">
        <v>1015</v>
      </c>
      <c r="B572" s="952" t="s">
        <v>1386</v>
      </c>
      <c r="C572" s="948">
        <v>600</v>
      </c>
      <c r="D572" s="945">
        <v>300</v>
      </c>
    </row>
    <row r="573" spans="1:4" ht="12.75" customHeight="1">
      <c r="A573" s="953" t="s">
        <v>1016</v>
      </c>
      <c r="B573" s="952" t="s">
        <v>1386</v>
      </c>
      <c r="C573" s="948">
        <v>16211</v>
      </c>
      <c r="D573" s="945">
        <v>2149</v>
      </c>
    </row>
    <row r="574" spans="1:4" ht="12.75" customHeight="1">
      <c r="A574" s="953" t="s">
        <v>1017</v>
      </c>
      <c r="B574" s="952" t="s">
        <v>1386</v>
      </c>
      <c r="C574" s="948">
        <v>2250</v>
      </c>
      <c r="D574" s="945">
        <v>0</v>
      </c>
    </row>
    <row r="575" spans="1:4" ht="12.75" customHeight="1">
      <c r="A575" s="953" t="s">
        <v>1018</v>
      </c>
      <c r="B575" s="952" t="s">
        <v>1386</v>
      </c>
      <c r="C575" s="948">
        <v>2250</v>
      </c>
      <c r="D575" s="945">
        <v>250</v>
      </c>
    </row>
    <row r="576" spans="1:4" ht="12.75" customHeight="1">
      <c r="A576" s="953" t="s">
        <v>1019</v>
      </c>
      <c r="B576" s="952" t="s">
        <v>1386</v>
      </c>
      <c r="C576" s="948">
        <v>2400</v>
      </c>
      <c r="D576" s="945">
        <v>250</v>
      </c>
    </row>
    <row r="577" spans="1:4" ht="12.75" customHeight="1">
      <c r="A577" s="969" t="s">
        <v>699</v>
      </c>
      <c r="B577" s="952" t="s">
        <v>1386</v>
      </c>
      <c r="C577" s="970">
        <v>6975</v>
      </c>
      <c r="D577" s="945">
        <v>775</v>
      </c>
    </row>
    <row r="578" spans="1:4" ht="12.75" customHeight="1">
      <c r="A578" s="969" t="s">
        <v>1020</v>
      </c>
      <c r="B578" s="952" t="s">
        <v>1386</v>
      </c>
      <c r="C578" s="970">
        <v>22610</v>
      </c>
      <c r="D578" s="945">
        <v>1867</v>
      </c>
    </row>
    <row r="579" spans="1:4" ht="12.75" customHeight="1">
      <c r="A579" s="972" t="s">
        <v>1021</v>
      </c>
      <c r="B579" s="952" t="s">
        <v>1386</v>
      </c>
      <c r="C579" s="970">
        <v>7950</v>
      </c>
      <c r="D579" s="945">
        <v>0</v>
      </c>
    </row>
    <row r="580" spans="1:4" ht="12.75" customHeight="1">
      <c r="A580" s="969" t="s">
        <v>1022</v>
      </c>
      <c r="B580" s="952" t="s">
        <v>1386</v>
      </c>
      <c r="C580" s="970">
        <v>2500</v>
      </c>
      <c r="D580" s="945">
        <v>500</v>
      </c>
    </row>
    <row r="581" spans="1:4" ht="12.75" customHeight="1">
      <c r="A581" s="953" t="s">
        <v>1023</v>
      </c>
      <c r="B581" s="952" t="s">
        <v>1386</v>
      </c>
      <c r="C581" s="948">
        <v>2625</v>
      </c>
      <c r="D581" s="945">
        <v>125</v>
      </c>
    </row>
    <row r="582" spans="1:4" ht="12.75" customHeight="1">
      <c r="A582" s="953" t="s">
        <v>701</v>
      </c>
      <c r="B582" s="952" t="s">
        <v>1386</v>
      </c>
      <c r="C582" s="948">
        <v>61875</v>
      </c>
      <c r="D582" s="945">
        <v>20625</v>
      </c>
    </row>
    <row r="583" spans="1:4" ht="12.75" customHeight="1">
      <c r="A583" s="953" t="s">
        <v>1024</v>
      </c>
      <c r="B583" s="952" t="s">
        <v>1386</v>
      </c>
      <c r="C583" s="948">
        <v>28953</v>
      </c>
      <c r="D583" s="945">
        <v>3217</v>
      </c>
    </row>
    <row r="584" spans="1:4" ht="12.75" customHeight="1">
      <c r="A584" s="953" t="s">
        <v>1025</v>
      </c>
      <c r="B584" s="952" t="s">
        <v>1386</v>
      </c>
      <c r="C584" s="948">
        <v>2700</v>
      </c>
      <c r="D584" s="945">
        <v>300</v>
      </c>
    </row>
    <row r="585" spans="1:4" ht="12.75" customHeight="1">
      <c r="A585" s="953" t="s">
        <v>1026</v>
      </c>
      <c r="B585" s="952" t="s">
        <v>1386</v>
      </c>
      <c r="C585" s="948">
        <v>4875</v>
      </c>
      <c r="D585" s="945">
        <v>0</v>
      </c>
    </row>
    <row r="586" spans="1:4" ht="12.75" customHeight="1">
      <c r="A586" s="953" t="s">
        <v>703</v>
      </c>
      <c r="B586" s="952" t="s">
        <v>1386</v>
      </c>
      <c r="C586" s="948">
        <v>4750</v>
      </c>
      <c r="D586" s="945">
        <v>1000</v>
      </c>
    </row>
    <row r="587" spans="1:4" ht="12.75" customHeight="1">
      <c r="A587" s="953" t="s">
        <v>704</v>
      </c>
      <c r="B587" s="952" t="s">
        <v>1386</v>
      </c>
      <c r="C587" s="948">
        <v>203</v>
      </c>
      <c r="D587" s="945">
        <v>0</v>
      </c>
    </row>
    <row r="588" spans="1:4" ht="12.75" customHeight="1">
      <c r="A588" s="953" t="s">
        <v>1027</v>
      </c>
      <c r="B588" s="952" t="s">
        <v>1386</v>
      </c>
      <c r="C588" s="948">
        <v>6000</v>
      </c>
      <c r="D588" s="945">
        <v>2000</v>
      </c>
    </row>
    <row r="589" spans="1:4" ht="12.75" customHeight="1">
      <c r="A589" s="953" t="s">
        <v>705</v>
      </c>
      <c r="B589" s="952" t="s">
        <v>1386</v>
      </c>
      <c r="C589" s="948">
        <v>11650</v>
      </c>
      <c r="D589" s="945">
        <v>1182</v>
      </c>
    </row>
    <row r="590" spans="1:4" ht="12.75" customHeight="1">
      <c r="A590" s="953" t="s">
        <v>801</v>
      </c>
      <c r="B590" s="952" t="s">
        <v>1386</v>
      </c>
      <c r="C590" s="948">
        <v>39710</v>
      </c>
      <c r="D590" s="945">
        <v>19837</v>
      </c>
    </row>
    <row r="591" spans="1:4" ht="12.75" customHeight="1">
      <c r="A591" s="969" t="s">
        <v>1028</v>
      </c>
      <c r="B591" s="952" t="s">
        <v>1386</v>
      </c>
      <c r="C591" s="970">
        <v>24000</v>
      </c>
      <c r="D591" s="945">
        <v>2224</v>
      </c>
    </row>
    <row r="592" spans="1:4" ht="12.75" customHeight="1">
      <c r="A592" s="969" t="s">
        <v>802</v>
      </c>
      <c r="B592" s="952" t="s">
        <v>1386</v>
      </c>
      <c r="C592" s="970">
        <v>207200</v>
      </c>
      <c r="D592" s="945">
        <v>200</v>
      </c>
    </row>
    <row r="593" spans="1:4" ht="12.75" customHeight="1">
      <c r="A593" s="969" t="s">
        <v>1029</v>
      </c>
      <c r="B593" s="952" t="s">
        <v>1386</v>
      </c>
      <c r="C593" s="970">
        <v>79548</v>
      </c>
      <c r="D593" s="945">
        <v>39774</v>
      </c>
    </row>
    <row r="594" spans="1:4" ht="12.75" customHeight="1">
      <c r="A594" s="953" t="s">
        <v>809</v>
      </c>
      <c r="B594" s="952" t="s">
        <v>1386</v>
      </c>
      <c r="C594" s="948">
        <v>4500</v>
      </c>
      <c r="D594" s="945">
        <v>500</v>
      </c>
    </row>
    <row r="595" spans="1:4" ht="12.75" customHeight="1">
      <c r="A595" s="953" t="s">
        <v>1030</v>
      </c>
      <c r="B595" s="952" t="s">
        <v>1386</v>
      </c>
      <c r="C595" s="948">
        <v>6003</v>
      </c>
      <c r="D595" s="945">
        <v>667</v>
      </c>
    </row>
    <row r="596" spans="1:4" ht="12.75" customHeight="1">
      <c r="A596" s="953" t="s">
        <v>1031</v>
      </c>
      <c r="B596" s="952" t="s">
        <v>1386</v>
      </c>
      <c r="C596" s="948">
        <v>41250</v>
      </c>
      <c r="D596" s="945">
        <v>0</v>
      </c>
    </row>
    <row r="597" spans="1:4" ht="12.75" customHeight="1">
      <c r="A597" s="953" t="s">
        <v>1032</v>
      </c>
      <c r="B597" s="952" t="s">
        <v>1386</v>
      </c>
      <c r="C597" s="948">
        <v>10370</v>
      </c>
      <c r="D597" s="945">
        <v>2290</v>
      </c>
    </row>
    <row r="598" spans="1:4" ht="12.75" customHeight="1">
      <c r="A598" s="953" t="s">
        <v>1033</v>
      </c>
      <c r="B598" s="952" t="s">
        <v>1386</v>
      </c>
      <c r="C598" s="948">
        <v>1320</v>
      </c>
      <c r="D598" s="945">
        <v>0</v>
      </c>
    </row>
    <row r="599" spans="1:4" ht="12.75" customHeight="1">
      <c r="A599" s="969" t="s">
        <v>707</v>
      </c>
      <c r="B599" s="952" t="s">
        <v>1386</v>
      </c>
      <c r="C599" s="970">
        <v>6090</v>
      </c>
      <c r="D599" s="945">
        <v>0</v>
      </c>
    </row>
    <row r="600" spans="1:4" ht="12.75" customHeight="1">
      <c r="A600" s="969" t="s">
        <v>1034</v>
      </c>
      <c r="B600" s="952" t="s">
        <v>1386</v>
      </c>
      <c r="C600" s="970">
        <v>1280</v>
      </c>
      <c r="D600" s="945">
        <v>0</v>
      </c>
    </row>
    <row r="601" spans="1:4" ht="12.75" customHeight="1">
      <c r="A601" s="969" t="s">
        <v>708</v>
      </c>
      <c r="B601" s="952" t="s">
        <v>1386</v>
      </c>
      <c r="C601" s="970">
        <v>2595</v>
      </c>
      <c r="D601" s="945">
        <v>0</v>
      </c>
    </row>
    <row r="602" spans="1:4" ht="12.75" customHeight="1">
      <c r="A602" s="969" t="s">
        <v>1035</v>
      </c>
      <c r="B602" s="952" t="s">
        <v>1386</v>
      </c>
      <c r="C602" s="970">
        <v>1875</v>
      </c>
      <c r="D602" s="945">
        <v>625</v>
      </c>
    </row>
    <row r="603" spans="1:4" ht="12.75" customHeight="1">
      <c r="A603" s="969" t="s">
        <v>1036</v>
      </c>
      <c r="B603" s="952" t="s">
        <v>1386</v>
      </c>
      <c r="C603" s="970">
        <v>4770</v>
      </c>
      <c r="D603" s="945">
        <v>0</v>
      </c>
    </row>
    <row r="604" spans="1:4" ht="12.75" customHeight="1">
      <c r="A604" s="969" t="s">
        <v>709</v>
      </c>
      <c r="B604" s="952" t="s">
        <v>1386</v>
      </c>
      <c r="C604" s="970">
        <v>25655</v>
      </c>
      <c r="D604" s="945">
        <v>4955</v>
      </c>
    </row>
    <row r="605" spans="1:4" ht="12.75" customHeight="1">
      <c r="A605" s="969" t="s">
        <v>1037</v>
      </c>
      <c r="B605" s="952" t="s">
        <v>1386</v>
      </c>
      <c r="C605" s="970">
        <v>6000</v>
      </c>
      <c r="D605" s="945">
        <v>2000</v>
      </c>
    </row>
    <row r="606" spans="1:4" ht="12.75" customHeight="1">
      <c r="A606" s="969" t="s">
        <v>1038</v>
      </c>
      <c r="B606" s="952" t="s">
        <v>1386</v>
      </c>
      <c r="C606" s="970">
        <v>3000</v>
      </c>
      <c r="D606" s="945">
        <v>0</v>
      </c>
    </row>
    <row r="607" spans="1:4" ht="12.75" customHeight="1">
      <c r="A607" s="953" t="s">
        <v>717</v>
      </c>
      <c r="B607" s="952" t="s">
        <v>1386</v>
      </c>
      <c r="C607" s="948">
        <v>1500</v>
      </c>
      <c r="D607" s="945">
        <v>500</v>
      </c>
    </row>
    <row r="608" spans="1:4" ht="12.75" customHeight="1">
      <c r="A608" s="953" t="s">
        <v>1039</v>
      </c>
      <c r="B608" s="952" t="s">
        <v>1386</v>
      </c>
      <c r="C608" s="948">
        <v>9000</v>
      </c>
      <c r="D608" s="945">
        <v>4000</v>
      </c>
    </row>
    <row r="609" spans="1:4" ht="12.75" customHeight="1">
      <c r="A609" s="953" t="s">
        <v>803</v>
      </c>
      <c r="B609" s="952" t="s">
        <v>1386</v>
      </c>
      <c r="C609" s="948">
        <v>8000</v>
      </c>
      <c r="D609" s="945">
        <v>0</v>
      </c>
    </row>
    <row r="610" spans="1:4" ht="12.75" customHeight="1">
      <c r="A610" s="953" t="s">
        <v>1040</v>
      </c>
      <c r="B610" s="952" t="s">
        <v>1386</v>
      </c>
      <c r="C610" s="948">
        <v>2250</v>
      </c>
      <c r="D610" s="945">
        <v>250</v>
      </c>
    </row>
    <row r="611" spans="1:4" ht="12.75" customHeight="1">
      <c r="A611" s="953" t="s">
        <v>711</v>
      </c>
      <c r="B611" s="952" t="s">
        <v>1386</v>
      </c>
      <c r="C611" s="948">
        <v>1899</v>
      </c>
      <c r="D611" s="945">
        <v>633</v>
      </c>
    </row>
    <row r="612" spans="1:4" ht="12.75" customHeight="1">
      <c r="A612" s="953" t="s">
        <v>710</v>
      </c>
      <c r="B612" s="952" t="s">
        <v>1386</v>
      </c>
      <c r="C612" s="948">
        <v>4260</v>
      </c>
      <c r="D612" s="945">
        <v>460</v>
      </c>
    </row>
    <row r="613" spans="1:4" ht="12.75" customHeight="1">
      <c r="A613" s="953" t="s">
        <v>712</v>
      </c>
      <c r="B613" s="952" t="s">
        <v>1386</v>
      </c>
      <c r="C613" s="948">
        <v>3305</v>
      </c>
      <c r="D613" s="945">
        <v>1465</v>
      </c>
    </row>
    <row r="614" spans="1:4" ht="12.75" customHeight="1">
      <c r="A614" s="953" t="s">
        <v>713</v>
      </c>
      <c r="B614" s="952" t="s">
        <v>1386</v>
      </c>
      <c r="C614" s="948">
        <v>4590</v>
      </c>
      <c r="D614" s="945">
        <v>500</v>
      </c>
    </row>
    <row r="615" spans="1:4" ht="12.75" customHeight="1">
      <c r="A615" s="953" t="s">
        <v>1041</v>
      </c>
      <c r="B615" s="952" t="s">
        <v>1386</v>
      </c>
      <c r="C615" s="948">
        <v>10065</v>
      </c>
      <c r="D615" s="945">
        <v>3355</v>
      </c>
    </row>
    <row r="616" spans="1:4" ht="12.75" customHeight="1">
      <c r="A616" s="969" t="s">
        <v>1042</v>
      </c>
      <c r="B616" s="952" t="s">
        <v>1386</v>
      </c>
      <c r="C616" s="970">
        <v>5000</v>
      </c>
      <c r="D616" s="945">
        <v>0</v>
      </c>
    </row>
    <row r="617" spans="1:4" ht="12.75" customHeight="1">
      <c r="A617" s="969" t="s">
        <v>714</v>
      </c>
      <c r="B617" s="952" t="s">
        <v>1386</v>
      </c>
      <c r="C617" s="970">
        <v>50250</v>
      </c>
      <c r="D617" s="945">
        <v>7750</v>
      </c>
    </row>
    <row r="618" spans="1:4" ht="12.75" customHeight="1">
      <c r="A618" s="969" t="s">
        <v>1043</v>
      </c>
      <c r="B618" s="952" t="s">
        <v>1386</v>
      </c>
      <c r="C618" s="970">
        <v>4780</v>
      </c>
      <c r="D618" s="945">
        <v>0</v>
      </c>
    </row>
    <row r="619" spans="1:4" ht="12.75" customHeight="1">
      <c r="A619" s="953" t="s">
        <v>1044</v>
      </c>
      <c r="B619" s="952" t="s">
        <v>1386</v>
      </c>
      <c r="C619" s="948">
        <v>3600</v>
      </c>
      <c r="D619" s="945">
        <v>400</v>
      </c>
    </row>
    <row r="620" spans="1:4" ht="12.75" customHeight="1">
      <c r="A620" s="953" t="s">
        <v>716</v>
      </c>
      <c r="B620" s="952" t="s">
        <v>1386</v>
      </c>
      <c r="C620" s="948">
        <v>12000</v>
      </c>
      <c r="D620" s="945">
        <v>2500</v>
      </c>
    </row>
    <row r="621" spans="1:4" ht="12.75" customHeight="1">
      <c r="A621" s="953" t="s">
        <v>1045</v>
      </c>
      <c r="B621" s="952" t="s">
        <v>1386</v>
      </c>
      <c r="C621" s="948">
        <v>3624</v>
      </c>
      <c r="D621" s="945">
        <v>900</v>
      </c>
    </row>
    <row r="622" spans="1:4" ht="12.75" customHeight="1">
      <c r="A622" s="953" t="s">
        <v>1046</v>
      </c>
      <c r="B622" s="952" t="s">
        <v>1386</v>
      </c>
      <c r="C622" s="948">
        <v>16085</v>
      </c>
      <c r="D622" s="945">
        <v>2195</v>
      </c>
    </row>
    <row r="623" spans="1:4" ht="12.75" customHeight="1">
      <c r="A623" s="953" t="s">
        <v>719</v>
      </c>
      <c r="B623" s="952" t="s">
        <v>1386</v>
      </c>
      <c r="C623" s="948">
        <v>1847</v>
      </c>
      <c r="D623" s="945">
        <v>0</v>
      </c>
    </row>
    <row r="624" spans="1:4" ht="12.75" customHeight="1">
      <c r="A624" s="953" t="s">
        <v>1047</v>
      </c>
      <c r="B624" s="952" t="s">
        <v>1386</v>
      </c>
      <c r="C624" s="948">
        <v>6000</v>
      </c>
      <c r="D624" s="945">
        <v>2000</v>
      </c>
    </row>
    <row r="625" spans="1:4" ht="12.75" customHeight="1">
      <c r="A625" s="953" t="s">
        <v>1048</v>
      </c>
      <c r="B625" s="952" t="s">
        <v>1386</v>
      </c>
      <c r="C625" s="948">
        <v>1893</v>
      </c>
      <c r="D625" s="945">
        <v>631</v>
      </c>
    </row>
    <row r="626" spans="1:4" ht="12.75" customHeight="1">
      <c r="A626" s="953" t="s">
        <v>720</v>
      </c>
      <c r="B626" s="952" t="s">
        <v>1386</v>
      </c>
      <c r="C626" s="948">
        <v>1170</v>
      </c>
      <c r="D626" s="945">
        <v>390</v>
      </c>
    </row>
    <row r="627" spans="1:4" ht="12.75" customHeight="1">
      <c r="A627" s="953" t="s">
        <v>1049</v>
      </c>
      <c r="B627" s="952" t="s">
        <v>1386</v>
      </c>
      <c r="C627" s="948">
        <v>1000</v>
      </c>
      <c r="D627" s="945">
        <v>1000</v>
      </c>
    </row>
    <row r="628" spans="1:4" ht="12.75" customHeight="1">
      <c r="A628" s="953" t="s">
        <v>1050</v>
      </c>
      <c r="B628" s="952" t="s">
        <v>1386</v>
      </c>
      <c r="C628" s="948">
        <v>2200</v>
      </c>
      <c r="D628" s="945">
        <v>1000</v>
      </c>
    </row>
    <row r="629" spans="1:4" ht="12.75" customHeight="1">
      <c r="A629" s="953" t="s">
        <v>1051</v>
      </c>
      <c r="B629" s="952" t="s">
        <v>1386</v>
      </c>
      <c r="C629" s="948">
        <v>2100</v>
      </c>
      <c r="D629" s="945">
        <v>700</v>
      </c>
    </row>
    <row r="630" spans="1:4" ht="12.75" customHeight="1">
      <c r="A630" s="953" t="s">
        <v>1052</v>
      </c>
      <c r="B630" s="952" t="s">
        <v>1386</v>
      </c>
      <c r="C630" s="948">
        <v>28950</v>
      </c>
      <c r="D630" s="945">
        <v>9650</v>
      </c>
    </row>
    <row r="631" spans="1:4" ht="12.75" customHeight="1">
      <c r="A631" s="953" t="s">
        <v>1053</v>
      </c>
      <c r="B631" s="952" t="s">
        <v>1386</v>
      </c>
      <c r="C631" s="948">
        <v>3015</v>
      </c>
      <c r="D631" s="945">
        <v>1005</v>
      </c>
    </row>
    <row r="632" spans="1:4" ht="12.75" customHeight="1">
      <c r="A632" s="953" t="s">
        <v>721</v>
      </c>
      <c r="B632" s="952" t="s">
        <v>1386</v>
      </c>
      <c r="C632" s="948">
        <v>800</v>
      </c>
      <c r="D632" s="945">
        <v>0</v>
      </c>
    </row>
    <row r="633" spans="1:4" ht="12.75" customHeight="1">
      <c r="A633" s="953" t="s">
        <v>1054</v>
      </c>
      <c r="B633" s="952" t="s">
        <v>1386</v>
      </c>
      <c r="C633" s="948">
        <v>400</v>
      </c>
      <c r="D633" s="945">
        <v>200</v>
      </c>
    </row>
    <row r="634" spans="1:4" ht="12.75" customHeight="1">
      <c r="A634" s="953" t="s">
        <v>1055</v>
      </c>
      <c r="B634" s="952" t="s">
        <v>1386</v>
      </c>
      <c r="C634" s="948">
        <v>600</v>
      </c>
      <c r="D634" s="945">
        <v>200</v>
      </c>
    </row>
    <row r="635" spans="1:4" ht="12.75" customHeight="1">
      <c r="A635" s="969" t="s">
        <v>1056</v>
      </c>
      <c r="B635" s="952" t="s">
        <v>1386</v>
      </c>
      <c r="C635" s="970">
        <v>1500</v>
      </c>
      <c r="D635" s="945">
        <v>0</v>
      </c>
    </row>
    <row r="636" spans="1:4" ht="12.75" customHeight="1">
      <c r="A636" s="973" t="s">
        <v>1057</v>
      </c>
      <c r="B636" s="946">
        <v>519313</v>
      </c>
      <c r="C636" s="946">
        <v>344667</v>
      </c>
      <c r="D636" s="945">
        <v>10854</v>
      </c>
    </row>
    <row r="637" spans="1:4" ht="12" customHeight="1">
      <c r="A637" s="953" t="s">
        <v>1058</v>
      </c>
      <c r="B637" s="965">
        <v>60918</v>
      </c>
      <c r="C637" s="948">
        <v>86686</v>
      </c>
      <c r="D637" s="945">
        <v>10854</v>
      </c>
    </row>
    <row r="638" spans="1:4" ht="12" customHeight="1">
      <c r="A638" s="953" t="s">
        <v>1059</v>
      </c>
      <c r="B638" s="965" t="s">
        <v>1386</v>
      </c>
      <c r="C638" s="948">
        <v>65000</v>
      </c>
      <c r="D638" s="945">
        <v>10000</v>
      </c>
    </row>
    <row r="639" spans="1:4" ht="12" customHeight="1">
      <c r="A639" s="953" t="s">
        <v>1060</v>
      </c>
      <c r="B639" s="965" t="s">
        <v>1386</v>
      </c>
      <c r="C639" s="948">
        <v>12500</v>
      </c>
      <c r="D639" s="945">
        <v>0</v>
      </c>
    </row>
    <row r="640" spans="1:4" ht="12" customHeight="1">
      <c r="A640" s="953" t="s">
        <v>1061</v>
      </c>
      <c r="B640" s="965" t="s">
        <v>1386</v>
      </c>
      <c r="C640" s="948">
        <v>1500</v>
      </c>
      <c r="D640" s="945">
        <v>0</v>
      </c>
    </row>
    <row r="641" spans="1:4" ht="12" customHeight="1">
      <c r="A641" s="953" t="s">
        <v>1062</v>
      </c>
      <c r="B641" s="965" t="s">
        <v>1386</v>
      </c>
      <c r="C641" s="948">
        <v>5436</v>
      </c>
      <c r="D641" s="945">
        <v>604</v>
      </c>
    </row>
    <row r="642" spans="1:4" ht="12" customHeight="1">
      <c r="A642" s="953" t="s">
        <v>1063</v>
      </c>
      <c r="B642" s="965" t="s">
        <v>1386</v>
      </c>
      <c r="C642" s="948">
        <v>2250</v>
      </c>
      <c r="D642" s="945">
        <v>250</v>
      </c>
    </row>
    <row r="643" spans="1:4" ht="12" customHeight="1">
      <c r="A643" s="953" t="s">
        <v>1064</v>
      </c>
      <c r="B643" s="965">
        <v>252565</v>
      </c>
      <c r="C643" s="948">
        <v>52798</v>
      </c>
      <c r="D643" s="945">
        <v>0</v>
      </c>
    </row>
    <row r="644" spans="1:4" s="974" customFormat="1" ht="12" customHeight="1">
      <c r="A644" s="953" t="s">
        <v>1065</v>
      </c>
      <c r="B644" s="955">
        <v>202171</v>
      </c>
      <c r="C644" s="948">
        <v>177516</v>
      </c>
      <c r="D644" s="945">
        <v>0</v>
      </c>
    </row>
    <row r="645" spans="1:4" s="974" customFormat="1" ht="15" customHeight="1">
      <c r="A645" s="953" t="s">
        <v>1066</v>
      </c>
      <c r="B645" s="965">
        <v>3659</v>
      </c>
      <c r="C645" s="948">
        <v>3944</v>
      </c>
      <c r="D645" s="945">
        <v>0</v>
      </c>
    </row>
    <row r="646" spans="1:4" s="974" customFormat="1" ht="15" customHeight="1">
      <c r="A646" s="953" t="s">
        <v>1067</v>
      </c>
      <c r="B646" s="952" t="s">
        <v>1386</v>
      </c>
      <c r="C646" s="948">
        <v>3948</v>
      </c>
      <c r="D646" s="945">
        <v>0</v>
      </c>
    </row>
    <row r="647" spans="1:4" s="974" customFormat="1" ht="15" customHeight="1">
      <c r="A647" s="953" t="s">
        <v>1068</v>
      </c>
      <c r="B647" s="952" t="s">
        <v>1386</v>
      </c>
      <c r="C647" s="948">
        <v>3442</v>
      </c>
      <c r="D647" s="945">
        <v>0</v>
      </c>
    </row>
    <row r="648" spans="1:4" s="974" customFormat="1" ht="15" customHeight="1">
      <c r="A648" s="953" t="s">
        <v>1069</v>
      </c>
      <c r="B648" s="952" t="s">
        <v>1386</v>
      </c>
      <c r="C648" s="948">
        <v>3674</v>
      </c>
      <c r="D648" s="945">
        <v>0</v>
      </c>
    </row>
    <row r="649" spans="1:4" s="974" customFormat="1" ht="15" customHeight="1">
      <c r="A649" s="953" t="s">
        <v>1070</v>
      </c>
      <c r="B649" s="952" t="s">
        <v>1386</v>
      </c>
      <c r="C649" s="948">
        <v>12659</v>
      </c>
      <c r="D649" s="945">
        <v>0</v>
      </c>
    </row>
    <row r="650" spans="1:4" ht="12.75" customHeight="1">
      <c r="A650" s="947" t="s">
        <v>1071</v>
      </c>
      <c r="B650" s="946">
        <v>3988784</v>
      </c>
      <c r="C650" s="946">
        <v>2545086</v>
      </c>
      <c r="D650" s="945">
        <v>426573</v>
      </c>
    </row>
    <row r="651" spans="1:4" ht="12.75" customHeight="1">
      <c r="A651" s="953" t="s">
        <v>1072</v>
      </c>
      <c r="B651" s="948">
        <v>1200000</v>
      </c>
      <c r="C651" s="948">
        <v>660000</v>
      </c>
      <c r="D651" s="945">
        <v>50000</v>
      </c>
    </row>
    <row r="652" spans="1:4" ht="12.75" customHeight="1">
      <c r="A652" s="953" t="s">
        <v>1073</v>
      </c>
      <c r="B652" s="948">
        <v>36378</v>
      </c>
      <c r="C652" s="948">
        <v>0</v>
      </c>
      <c r="D652" s="945">
        <v>0</v>
      </c>
    </row>
    <row r="653" spans="1:4" ht="24.75" customHeight="1">
      <c r="A653" s="953" t="s">
        <v>1074</v>
      </c>
      <c r="B653" s="948">
        <v>171507</v>
      </c>
      <c r="C653" s="948">
        <v>183247</v>
      </c>
      <c r="D653" s="945">
        <v>91572</v>
      </c>
    </row>
    <row r="654" spans="1:4" ht="12.75" customHeight="1">
      <c r="A654" s="953" t="s">
        <v>1075</v>
      </c>
      <c r="B654" s="948">
        <v>34692</v>
      </c>
      <c r="C654" s="948">
        <v>16269</v>
      </c>
      <c r="D654" s="945">
        <v>0</v>
      </c>
    </row>
    <row r="655" spans="1:4" ht="12.75" customHeight="1">
      <c r="A655" s="953" t="s">
        <v>1076</v>
      </c>
      <c r="B655" s="948">
        <v>506749</v>
      </c>
      <c r="C655" s="948">
        <v>153406</v>
      </c>
      <c r="D655" s="945">
        <v>140681</v>
      </c>
    </row>
    <row r="656" spans="1:4" ht="12.75" customHeight="1">
      <c r="A656" s="953" t="s">
        <v>1077</v>
      </c>
      <c r="B656" s="952" t="s">
        <v>1386</v>
      </c>
      <c r="C656" s="948">
        <v>2725</v>
      </c>
      <c r="D656" s="945">
        <v>0</v>
      </c>
    </row>
    <row r="657" spans="1:4" ht="12.75" customHeight="1">
      <c r="A657" s="953" t="s">
        <v>1078</v>
      </c>
      <c r="B657" s="952" t="s">
        <v>1386</v>
      </c>
      <c r="C657" s="948">
        <v>20000</v>
      </c>
      <c r="D657" s="945">
        <v>10000</v>
      </c>
    </row>
    <row r="658" spans="1:4" ht="12.75" customHeight="1">
      <c r="A658" s="953" t="s">
        <v>1079</v>
      </c>
      <c r="B658" s="952" t="s">
        <v>1386</v>
      </c>
      <c r="C658" s="948">
        <v>130681</v>
      </c>
      <c r="D658" s="945">
        <v>130681</v>
      </c>
    </row>
    <row r="659" spans="1:4" ht="12.75" customHeight="1">
      <c r="A659" s="953" t="s">
        <v>1080</v>
      </c>
      <c r="B659" s="965">
        <v>5559</v>
      </c>
      <c r="C659" s="948">
        <v>0</v>
      </c>
      <c r="D659" s="945">
        <v>0</v>
      </c>
    </row>
    <row r="660" spans="1:4" ht="15" customHeight="1">
      <c r="A660" s="953" t="s">
        <v>1081</v>
      </c>
      <c r="B660" s="948">
        <v>1344786</v>
      </c>
      <c r="C660" s="948">
        <v>789061</v>
      </c>
      <c r="D660" s="945">
        <v>126674</v>
      </c>
    </row>
    <row r="661" spans="1:4" ht="15" customHeight="1">
      <c r="A661" s="953" t="s">
        <v>1082</v>
      </c>
      <c r="B661" s="952" t="s">
        <v>1386</v>
      </c>
      <c r="C661" s="948">
        <v>48214</v>
      </c>
      <c r="D661" s="945">
        <v>0</v>
      </c>
    </row>
    <row r="662" spans="1:4" ht="15" customHeight="1">
      <c r="A662" s="953" t="s">
        <v>1083</v>
      </c>
      <c r="B662" s="952" t="s">
        <v>1386</v>
      </c>
      <c r="C662" s="948">
        <v>166158</v>
      </c>
      <c r="D662" s="945">
        <v>0</v>
      </c>
    </row>
    <row r="663" spans="1:4" ht="15" customHeight="1">
      <c r="A663" s="953" t="s">
        <v>1084</v>
      </c>
      <c r="B663" s="952" t="s">
        <v>1386</v>
      </c>
      <c r="C663" s="948">
        <v>574689</v>
      </c>
      <c r="D663" s="945">
        <v>126674</v>
      </c>
    </row>
    <row r="664" spans="1:4" ht="13.5" customHeight="1">
      <c r="A664" s="953" t="s">
        <v>1085</v>
      </c>
      <c r="B664" s="948">
        <v>263552</v>
      </c>
      <c r="C664" s="948">
        <v>489593</v>
      </c>
      <c r="D664" s="945">
        <v>0</v>
      </c>
    </row>
    <row r="665" spans="1:4" ht="12.75" customHeight="1">
      <c r="A665" s="953" t="s">
        <v>1086</v>
      </c>
      <c r="B665" s="948">
        <v>404404</v>
      </c>
      <c r="C665" s="948">
        <v>200647</v>
      </c>
      <c r="D665" s="945">
        <v>0</v>
      </c>
    </row>
    <row r="666" spans="1:4" s="975" customFormat="1" ht="15" customHeight="1">
      <c r="A666" s="953" t="s">
        <v>1083</v>
      </c>
      <c r="B666" s="952" t="s">
        <v>1386</v>
      </c>
      <c r="C666" s="965">
        <v>119542</v>
      </c>
      <c r="D666" s="945">
        <v>0</v>
      </c>
    </row>
    <row r="667" spans="1:4" s="262" customFormat="1" ht="17.25" customHeight="1">
      <c r="A667" s="953" t="s">
        <v>1084</v>
      </c>
      <c r="B667" s="952" t="s">
        <v>1386</v>
      </c>
      <c r="C667" s="965">
        <v>57711</v>
      </c>
      <c r="D667" s="945">
        <v>0</v>
      </c>
    </row>
    <row r="668" spans="1:4" s="262" customFormat="1" ht="14.25" customHeight="1">
      <c r="A668" s="953" t="s">
        <v>1082</v>
      </c>
      <c r="B668" s="952" t="s">
        <v>1386</v>
      </c>
      <c r="C668" s="965">
        <v>23394</v>
      </c>
      <c r="D668" s="945">
        <v>0</v>
      </c>
    </row>
    <row r="669" spans="1:4" s="262" customFormat="1" ht="12.75" customHeight="1">
      <c r="A669" s="953" t="s">
        <v>1087</v>
      </c>
      <c r="B669" s="952" t="s">
        <v>1386</v>
      </c>
      <c r="C669" s="965">
        <v>21680</v>
      </c>
      <c r="D669" s="945">
        <v>0</v>
      </c>
    </row>
    <row r="670" spans="1:4" s="262" customFormat="1" ht="15" customHeight="1">
      <c r="A670" s="953" t="s">
        <v>1088</v>
      </c>
      <c r="B670" s="952" t="s">
        <v>1386</v>
      </c>
      <c r="C670" s="965">
        <v>20392</v>
      </c>
      <c r="D670" s="945">
        <v>17646</v>
      </c>
    </row>
    <row r="671" spans="1:4" s="262" customFormat="1" ht="13.5" customHeight="1">
      <c r="A671" s="953" t="s">
        <v>1089</v>
      </c>
      <c r="B671" s="952">
        <v>21157</v>
      </c>
      <c r="C671" s="965">
        <v>10791</v>
      </c>
      <c r="D671" s="945">
        <v>0</v>
      </c>
    </row>
    <row r="672" spans="1:4" s="262" customFormat="1" ht="6.75" customHeight="1">
      <c r="A672" s="976"/>
      <c r="B672" s="977"/>
      <c r="C672" s="978"/>
      <c r="D672" s="979"/>
    </row>
    <row r="673" spans="1:4" s="262" customFormat="1" ht="15" customHeight="1">
      <c r="A673" s="980" t="s">
        <v>1090</v>
      </c>
      <c r="B673" s="977"/>
      <c r="C673" s="978"/>
      <c r="D673" s="979"/>
    </row>
    <row r="674" spans="1:4" s="262" customFormat="1" ht="17.25" customHeight="1">
      <c r="A674" s="976"/>
      <c r="B674" s="977"/>
      <c r="C674" s="978"/>
      <c r="D674" s="979"/>
    </row>
    <row r="675" spans="1:4" ht="15.75" customHeight="1">
      <c r="A675" s="981" t="s">
        <v>1147</v>
      </c>
      <c r="B675" s="94"/>
      <c r="C675" s="351"/>
      <c r="D675" s="94"/>
    </row>
    <row r="676" spans="1:4" ht="15" customHeight="1">
      <c r="A676" s="981" t="s">
        <v>1441</v>
      </c>
      <c r="B676" s="94"/>
      <c r="C676" s="530"/>
      <c r="D676" s="94" t="s">
        <v>1442</v>
      </c>
    </row>
    <row r="677" spans="2:4" ht="15" customHeight="1">
      <c r="B677" s="94"/>
      <c r="C677" s="94"/>
      <c r="D677" s="94"/>
    </row>
    <row r="678" spans="2:4" ht="15" customHeight="1">
      <c r="B678" s="94"/>
      <c r="C678" s="94"/>
      <c r="D678" s="94"/>
    </row>
    <row r="679" spans="2:4" ht="13.5" customHeight="1">
      <c r="B679" s="94"/>
      <c r="C679" s="94"/>
      <c r="D679" s="94"/>
    </row>
    <row r="680" spans="1:4" ht="9.75" customHeight="1">
      <c r="A680" s="94"/>
      <c r="B680" s="94"/>
      <c r="C680" s="94"/>
      <c r="D680" s="94"/>
    </row>
    <row r="681" spans="1:4" ht="15" customHeight="1">
      <c r="A681" s="94" t="s">
        <v>1101</v>
      </c>
      <c r="B681" s="94"/>
      <c r="C681" s="94"/>
      <c r="D681" s="94"/>
    </row>
    <row r="682" spans="1:4" ht="18.75" customHeight="1">
      <c r="A682" s="94" t="s">
        <v>1102</v>
      </c>
      <c r="B682" s="94"/>
      <c r="C682" s="94"/>
      <c r="D682" s="94"/>
    </row>
    <row r="683" spans="1:4" ht="9.75" customHeight="1">
      <c r="A683" s="94"/>
      <c r="B683" s="94"/>
      <c r="C683" s="94"/>
      <c r="D683" s="94"/>
    </row>
    <row r="684" spans="1:4" ht="9.75" customHeight="1">
      <c r="A684" s="94"/>
      <c r="B684" s="94"/>
      <c r="C684" s="94"/>
      <c r="D684" s="94"/>
    </row>
    <row r="685" spans="1:4" ht="9.75" customHeight="1">
      <c r="A685" s="94"/>
      <c r="B685" s="94"/>
      <c r="C685" s="94"/>
      <c r="D685" s="94"/>
    </row>
    <row r="686" spans="1:4" ht="9.75" customHeight="1">
      <c r="A686" s="94"/>
      <c r="B686" s="94"/>
      <c r="C686" s="94"/>
      <c r="D686" s="94"/>
    </row>
    <row r="687" spans="1:4" ht="9.75" customHeight="1">
      <c r="A687" s="94"/>
      <c r="B687" s="94"/>
      <c r="C687" s="94"/>
      <c r="D687" s="94"/>
    </row>
    <row r="688" spans="1:4" ht="9.75" customHeight="1">
      <c r="A688" s="94"/>
      <c r="B688" s="94"/>
      <c r="C688" s="94"/>
      <c r="D688" s="94"/>
    </row>
    <row r="689" spans="1:4" ht="9.75" customHeight="1">
      <c r="A689" s="94"/>
      <c r="B689" s="94"/>
      <c r="C689" s="94"/>
      <c r="D689" s="94"/>
    </row>
    <row r="690" spans="1:4" ht="9.75" customHeight="1">
      <c r="A690" s="94"/>
      <c r="B690" s="94"/>
      <c r="C690" s="94"/>
      <c r="D690" s="94"/>
    </row>
    <row r="691" spans="1:4" ht="9.75" customHeight="1">
      <c r="A691" s="94"/>
      <c r="B691" s="94"/>
      <c r="C691" s="94"/>
      <c r="D691" s="94"/>
    </row>
    <row r="692" spans="1:4" ht="9.75" customHeight="1">
      <c r="A692" s="94"/>
      <c r="B692" s="94"/>
      <c r="C692" s="94"/>
      <c r="D692" s="94"/>
    </row>
    <row r="693" spans="1:4" ht="9.75" customHeight="1">
      <c r="A693" s="94"/>
      <c r="B693" s="94"/>
      <c r="C693" s="94"/>
      <c r="D693" s="94"/>
    </row>
    <row r="694" spans="1:4" ht="9.75" customHeight="1">
      <c r="A694" s="94"/>
      <c r="B694" s="94"/>
      <c r="C694" s="94"/>
      <c r="D694" s="94"/>
    </row>
    <row r="695" spans="1:4" ht="9.75" customHeight="1">
      <c r="A695" s="94"/>
      <c r="B695" s="94"/>
      <c r="C695" s="94"/>
      <c r="D695" s="94"/>
    </row>
    <row r="696" spans="1:4" ht="9.75" customHeight="1">
      <c r="A696" s="94"/>
      <c r="B696" s="94"/>
      <c r="C696" s="94"/>
      <c r="D696" s="94"/>
    </row>
    <row r="697" spans="1:4" ht="9.75" customHeight="1">
      <c r="A697" s="94"/>
      <c r="B697" s="94"/>
      <c r="C697" s="94"/>
      <c r="D697" s="94"/>
    </row>
    <row r="698" spans="1:4" ht="9.75" customHeight="1">
      <c r="A698" s="94"/>
      <c r="B698" s="94"/>
      <c r="C698" s="94"/>
      <c r="D698" s="94"/>
    </row>
    <row r="699" spans="1:4" ht="9.75" customHeight="1">
      <c r="A699" s="94"/>
      <c r="B699" s="94"/>
      <c r="C699" s="94"/>
      <c r="D699" s="94"/>
    </row>
    <row r="700" spans="1:4" ht="9.75" customHeight="1">
      <c r="A700" s="94"/>
      <c r="B700" s="94"/>
      <c r="C700" s="94"/>
      <c r="D700" s="94"/>
    </row>
    <row r="701" spans="1:4" ht="9.75" customHeight="1">
      <c r="A701" s="94"/>
      <c r="B701" s="94"/>
      <c r="C701" s="94"/>
      <c r="D701" s="94"/>
    </row>
    <row r="702" spans="1:4" ht="9.75" customHeight="1">
      <c r="A702" s="94"/>
      <c r="B702" s="94"/>
      <c r="C702" s="94"/>
      <c r="D702" s="94"/>
    </row>
    <row r="703" spans="1:4" ht="9.75" customHeight="1">
      <c r="A703" s="94"/>
      <c r="B703" s="94"/>
      <c r="C703" s="94"/>
      <c r="D703" s="94"/>
    </row>
    <row r="704" spans="1:4" ht="9.75" customHeight="1">
      <c r="A704" s="94"/>
      <c r="B704" s="94"/>
      <c r="C704" s="94"/>
      <c r="D704" s="94"/>
    </row>
    <row r="705" spans="1:4" ht="9.75" customHeight="1">
      <c r="A705" s="94"/>
      <c r="B705" s="94"/>
      <c r="C705" s="94"/>
      <c r="D705" s="94"/>
    </row>
    <row r="706" spans="1:4" ht="9.75" customHeight="1">
      <c r="A706" s="94"/>
      <c r="B706" s="94"/>
      <c r="C706" s="94"/>
      <c r="D706" s="94"/>
    </row>
    <row r="707" spans="1:4" ht="9.75" customHeight="1">
      <c r="A707" s="94"/>
      <c r="B707" s="94"/>
      <c r="C707" s="94"/>
      <c r="D707" s="94"/>
    </row>
    <row r="708" spans="1:4" ht="9.75" customHeight="1">
      <c r="A708" s="94"/>
      <c r="B708" s="94"/>
      <c r="C708" s="94"/>
      <c r="D708" s="94"/>
    </row>
    <row r="709" spans="1:4" ht="9.75" customHeight="1">
      <c r="A709" s="94"/>
      <c r="B709" s="94"/>
      <c r="C709" s="94"/>
      <c r="D709" s="94"/>
    </row>
    <row r="710" spans="1:4" ht="9.75" customHeight="1">
      <c r="A710" s="94"/>
      <c r="B710" s="94"/>
      <c r="C710" s="94"/>
      <c r="D710" s="94"/>
    </row>
    <row r="711" spans="1:4" ht="9.75" customHeight="1">
      <c r="A711" s="94"/>
      <c r="B711" s="94"/>
      <c r="C711" s="94"/>
      <c r="D711" s="94"/>
    </row>
    <row r="712" spans="1:4" ht="9.75" customHeight="1">
      <c r="A712" s="94"/>
      <c r="B712" s="94"/>
      <c r="C712" s="94"/>
      <c r="D712" s="94"/>
    </row>
    <row r="713" spans="1:4" ht="9.75" customHeight="1">
      <c r="A713" s="94"/>
      <c r="B713" s="94"/>
      <c r="C713" s="94"/>
      <c r="D713" s="94"/>
    </row>
    <row r="714" spans="1:4" ht="9.75" customHeight="1">
      <c r="A714" s="94"/>
      <c r="B714" s="94"/>
      <c r="C714" s="94"/>
      <c r="D714" s="94"/>
    </row>
    <row r="715" spans="1:4" ht="9.75" customHeight="1">
      <c r="A715" s="94"/>
      <c r="B715" s="94"/>
      <c r="C715" s="94"/>
      <c r="D715" s="94"/>
    </row>
    <row r="716" spans="1:4" ht="9.75" customHeight="1">
      <c r="A716" s="94"/>
      <c r="B716" s="94"/>
      <c r="C716" s="94"/>
      <c r="D716" s="94"/>
    </row>
    <row r="717" spans="1:4" ht="9.75" customHeight="1">
      <c r="A717" s="94"/>
      <c r="B717" s="94"/>
      <c r="C717" s="94"/>
      <c r="D717" s="94"/>
    </row>
    <row r="718" spans="1:4" ht="9.75" customHeight="1">
      <c r="A718" s="94"/>
      <c r="B718" s="94"/>
      <c r="C718" s="94"/>
      <c r="D718" s="94"/>
    </row>
    <row r="719" spans="1:4" ht="9.75" customHeight="1">
      <c r="A719" s="94"/>
      <c r="B719" s="94"/>
      <c r="C719" s="94"/>
      <c r="D719" s="94"/>
    </row>
    <row r="720" spans="1:4" ht="9.75" customHeight="1">
      <c r="A720" s="94"/>
      <c r="B720" s="94"/>
      <c r="C720" s="94"/>
      <c r="D720" s="94"/>
    </row>
    <row r="721" spans="1:4" ht="9.75" customHeight="1">
      <c r="A721" s="94"/>
      <c r="B721" s="94"/>
      <c r="C721" s="94"/>
      <c r="D721" s="94"/>
    </row>
    <row r="722" spans="1:4" ht="9.75" customHeight="1">
      <c r="A722" s="94"/>
      <c r="B722" s="94"/>
      <c r="C722" s="94"/>
      <c r="D722" s="94"/>
    </row>
    <row r="723" spans="1:4" ht="9.75" customHeight="1">
      <c r="A723" s="94"/>
      <c r="B723" s="94"/>
      <c r="C723" s="94"/>
      <c r="D723" s="94"/>
    </row>
    <row r="724" spans="1:4" ht="9.75" customHeight="1">
      <c r="A724" s="94"/>
      <c r="B724" s="94"/>
      <c r="C724" s="94"/>
      <c r="D724" s="94"/>
    </row>
    <row r="725" spans="1:4" ht="9.75" customHeight="1">
      <c r="A725" s="94"/>
      <c r="B725" s="94"/>
      <c r="C725" s="94"/>
      <c r="D725" s="94"/>
    </row>
    <row r="726" spans="1:4" ht="9.75" customHeight="1">
      <c r="A726" s="94"/>
      <c r="B726" s="94"/>
      <c r="C726" s="94"/>
      <c r="D726" s="94"/>
    </row>
    <row r="727" spans="1:4" ht="9.75" customHeight="1">
      <c r="A727" s="94"/>
      <c r="B727" s="94"/>
      <c r="C727" s="94"/>
      <c r="D727" s="94"/>
    </row>
    <row r="728" spans="1:4" ht="9.75" customHeight="1">
      <c r="A728" s="94"/>
      <c r="B728" s="94"/>
      <c r="C728" s="94"/>
      <c r="D728" s="94"/>
    </row>
    <row r="729" spans="1:4" ht="9.75" customHeight="1">
      <c r="A729" s="94"/>
      <c r="B729" s="94"/>
      <c r="C729" s="94"/>
      <c r="D729" s="94"/>
    </row>
    <row r="730" spans="1:4" ht="9.75" customHeight="1">
      <c r="A730" s="94"/>
      <c r="B730" s="94"/>
      <c r="C730" s="94"/>
      <c r="D730" s="94"/>
    </row>
    <row r="731" spans="1:4" ht="9.75" customHeight="1">
      <c r="A731" s="94"/>
      <c r="B731" s="94"/>
      <c r="C731" s="94"/>
      <c r="D731" s="94"/>
    </row>
    <row r="732" spans="1:4" ht="9.75" customHeight="1">
      <c r="A732" s="94"/>
      <c r="B732" s="94"/>
      <c r="C732" s="94"/>
      <c r="D732" s="94"/>
    </row>
    <row r="733" spans="1:4" ht="9.75" customHeight="1">
      <c r="A733" s="94"/>
      <c r="B733" s="94"/>
      <c r="C733" s="94"/>
      <c r="D733" s="94"/>
    </row>
    <row r="734" spans="1:4" ht="9.75" customHeight="1">
      <c r="A734" s="94"/>
      <c r="B734" s="94"/>
      <c r="C734" s="94"/>
      <c r="D734" s="94"/>
    </row>
    <row r="735" spans="1:4" ht="9.75" customHeight="1">
      <c r="A735" s="94"/>
      <c r="B735" s="94"/>
      <c r="C735" s="94"/>
      <c r="D735" s="94"/>
    </row>
    <row r="736" spans="1:4" ht="9.75" customHeight="1">
      <c r="A736" s="94"/>
      <c r="B736" s="94"/>
      <c r="C736" s="94"/>
      <c r="D736" s="94"/>
    </row>
    <row r="737" spans="1:4" ht="9.75" customHeight="1">
      <c r="A737" s="94"/>
      <c r="B737" s="94"/>
      <c r="C737" s="94"/>
      <c r="D737" s="94"/>
    </row>
    <row r="738" spans="1:4" ht="9.75" customHeight="1">
      <c r="A738" s="94"/>
      <c r="B738" s="94"/>
      <c r="C738" s="94"/>
      <c r="D738" s="94"/>
    </row>
    <row r="739" spans="1:4" ht="9.75" customHeight="1">
      <c r="A739" s="94"/>
      <c r="B739" s="94"/>
      <c r="C739" s="94"/>
      <c r="D739" s="94"/>
    </row>
    <row r="740" spans="1:4" ht="9.75" customHeight="1">
      <c r="A740" s="94"/>
      <c r="B740" s="94"/>
      <c r="C740" s="94"/>
      <c r="D740" s="94"/>
    </row>
    <row r="741" spans="1:4" ht="9.75" customHeight="1">
      <c r="A741" s="94"/>
      <c r="B741" s="94"/>
      <c r="C741" s="94"/>
      <c r="D741" s="94"/>
    </row>
    <row r="742" spans="1:4" ht="9.75" customHeight="1">
      <c r="A742" s="94"/>
      <c r="B742" s="94"/>
      <c r="C742" s="94"/>
      <c r="D742" s="94"/>
    </row>
    <row r="743" spans="1:4" ht="9.75" customHeight="1">
      <c r="A743" s="94"/>
      <c r="B743" s="94"/>
      <c r="C743" s="94"/>
      <c r="D743" s="94"/>
    </row>
    <row r="744" spans="1:4" ht="9.75" customHeight="1">
      <c r="A744" s="94"/>
      <c r="B744" s="94"/>
      <c r="C744" s="94"/>
      <c r="D744" s="94"/>
    </row>
    <row r="745" spans="1:4" ht="9.75" customHeight="1">
      <c r="A745" s="94"/>
      <c r="B745" s="94"/>
      <c r="C745" s="94"/>
      <c r="D745" s="94"/>
    </row>
    <row r="746" spans="1:4" ht="9.75" customHeight="1">
      <c r="A746" s="94"/>
      <c r="B746" s="94"/>
      <c r="C746" s="94"/>
      <c r="D746" s="94"/>
    </row>
    <row r="747" spans="1:4" ht="9.75" customHeight="1">
      <c r="A747" s="94"/>
      <c r="B747" s="94"/>
      <c r="C747" s="94"/>
      <c r="D747" s="94"/>
    </row>
    <row r="748" spans="1:4" ht="9.75" customHeight="1">
      <c r="A748" s="94"/>
      <c r="B748" s="94"/>
      <c r="C748" s="94"/>
      <c r="D748" s="94"/>
    </row>
    <row r="749" spans="1:4" ht="9.75" customHeight="1">
      <c r="A749" s="94"/>
      <c r="B749" s="94"/>
      <c r="C749" s="94"/>
      <c r="D749" s="94"/>
    </row>
    <row r="750" spans="1:4" ht="9.75" customHeight="1">
      <c r="A750" s="94"/>
      <c r="B750" s="94"/>
      <c r="C750" s="94"/>
      <c r="D750" s="94"/>
    </row>
    <row r="751" spans="1:4" ht="9.75" customHeight="1">
      <c r="A751" s="94"/>
      <c r="B751" s="94"/>
      <c r="C751" s="94"/>
      <c r="D751" s="94"/>
    </row>
    <row r="752" spans="1:4" ht="9.75" customHeight="1">
      <c r="A752" s="94"/>
      <c r="B752" s="94"/>
      <c r="C752" s="94"/>
      <c r="D752" s="94"/>
    </row>
    <row r="753" spans="1:4" ht="9.75" customHeight="1">
      <c r="A753" s="94"/>
      <c r="B753" s="94"/>
      <c r="C753" s="94"/>
      <c r="D753" s="94"/>
    </row>
    <row r="754" spans="1:4" ht="9.75" customHeight="1">
      <c r="A754" s="94"/>
      <c r="B754" s="94"/>
      <c r="C754" s="94"/>
      <c r="D754" s="94"/>
    </row>
    <row r="755" spans="1:4" ht="9.75" customHeight="1">
      <c r="A755" s="94"/>
      <c r="B755" s="94"/>
      <c r="C755" s="94"/>
      <c r="D755" s="94"/>
    </row>
    <row r="756" spans="1:4" ht="9.75" customHeight="1">
      <c r="A756" s="94"/>
      <c r="B756" s="94"/>
      <c r="C756" s="94"/>
      <c r="D756" s="94"/>
    </row>
    <row r="757" spans="1:4" ht="9.75" customHeight="1">
      <c r="A757" s="94"/>
      <c r="B757" s="94"/>
      <c r="C757" s="94"/>
      <c r="D757" s="94"/>
    </row>
    <row r="758" spans="1:4" ht="9.75" customHeight="1">
      <c r="A758" s="94"/>
      <c r="B758" s="94"/>
      <c r="C758" s="94"/>
      <c r="D758" s="94"/>
    </row>
    <row r="759" spans="1:4" ht="9.75" customHeight="1">
      <c r="A759" s="94"/>
      <c r="B759" s="94"/>
      <c r="C759" s="94"/>
      <c r="D759" s="94"/>
    </row>
    <row r="760" spans="1:4" ht="9.75" customHeight="1">
      <c r="A760" s="94"/>
      <c r="B760" s="94"/>
      <c r="C760" s="94"/>
      <c r="D760" s="94"/>
    </row>
    <row r="761" spans="1:4" ht="9.75" customHeight="1">
      <c r="A761" s="94"/>
      <c r="B761" s="94"/>
      <c r="C761" s="94"/>
      <c r="D761" s="94"/>
    </row>
    <row r="762" spans="1:4" ht="9.75" customHeight="1">
      <c r="A762" s="94"/>
      <c r="B762" s="94"/>
      <c r="C762" s="94"/>
      <c r="D762" s="94"/>
    </row>
    <row r="763" spans="1:4" ht="9.75" customHeight="1">
      <c r="A763" s="94"/>
      <c r="B763" s="94"/>
      <c r="C763" s="94"/>
      <c r="D763" s="94"/>
    </row>
    <row r="764" spans="1:4" ht="9.75" customHeight="1">
      <c r="A764" s="94"/>
      <c r="B764" s="94"/>
      <c r="C764" s="94"/>
      <c r="D764" s="94"/>
    </row>
    <row r="765" spans="1:4" ht="9.75" customHeight="1">
      <c r="A765" s="94"/>
      <c r="B765" s="94"/>
      <c r="C765" s="94"/>
      <c r="D765" s="94"/>
    </row>
    <row r="766" spans="1:4" ht="9.75" customHeight="1">
      <c r="A766" s="94"/>
      <c r="B766" s="94"/>
      <c r="C766" s="94"/>
      <c r="D766" s="94"/>
    </row>
    <row r="767" spans="1:4" ht="9.75" customHeight="1">
      <c r="A767" s="94"/>
      <c r="B767" s="94"/>
      <c r="C767" s="94"/>
      <c r="D767" s="94"/>
    </row>
    <row r="768" spans="1:4" ht="9.75" customHeight="1">
      <c r="A768" s="94"/>
      <c r="B768" s="94"/>
      <c r="C768" s="94"/>
      <c r="D768" s="94"/>
    </row>
    <row r="769" spans="1:4" ht="9.75" customHeight="1">
      <c r="A769" s="94"/>
      <c r="B769" s="94"/>
      <c r="C769" s="94"/>
      <c r="D769" s="94"/>
    </row>
    <row r="770" spans="1:4" ht="9.75" customHeight="1">
      <c r="A770" s="94"/>
      <c r="B770" s="94"/>
      <c r="C770" s="94"/>
      <c r="D770" s="94"/>
    </row>
    <row r="771" spans="1:4" ht="9.75" customHeight="1">
      <c r="A771" s="94"/>
      <c r="B771" s="94"/>
      <c r="C771" s="94"/>
      <c r="D771" s="94"/>
    </row>
    <row r="772" spans="1:4" ht="9.75" customHeight="1">
      <c r="A772" s="94"/>
      <c r="B772" s="94"/>
      <c r="C772" s="94"/>
      <c r="D772" s="94"/>
    </row>
    <row r="773" spans="1:4" ht="9.75" customHeight="1">
      <c r="A773" s="94"/>
      <c r="B773" s="94"/>
      <c r="C773" s="94"/>
      <c r="D773" s="94"/>
    </row>
    <row r="774" spans="1:4" ht="9.75" customHeight="1">
      <c r="A774" s="94"/>
      <c r="B774" s="94"/>
      <c r="C774" s="94"/>
      <c r="D774" s="94"/>
    </row>
    <row r="775" spans="1:4" ht="9.75" customHeight="1">
      <c r="A775" s="94"/>
      <c r="B775" s="94"/>
      <c r="C775" s="94"/>
      <c r="D775" s="94"/>
    </row>
    <row r="776" spans="1:4" ht="9.75" customHeight="1">
      <c r="A776" s="94"/>
      <c r="B776" s="94"/>
      <c r="C776" s="94"/>
      <c r="D776" s="94"/>
    </row>
    <row r="777" spans="1:4" ht="9.75" customHeight="1">
      <c r="A777" s="94"/>
      <c r="B777" s="94"/>
      <c r="C777" s="94"/>
      <c r="D777" s="94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66" useFirstPageNumber="1" fitToHeight="13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K10" sqref="K10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</cols>
  <sheetData>
    <row r="1" spans="2:6" ht="12.75">
      <c r="B1" s="1"/>
      <c r="C1" s="1"/>
      <c r="D1" s="1"/>
      <c r="E1" s="1"/>
      <c r="F1" s="2" t="s">
        <v>1351</v>
      </c>
    </row>
    <row r="2" spans="1:6" ht="15.75">
      <c r="A2" s="986" t="s">
        <v>1352</v>
      </c>
      <c r="B2" s="986"/>
      <c r="C2" s="986"/>
      <c r="D2" s="986"/>
      <c r="E2" s="986"/>
      <c r="F2" s="986"/>
    </row>
    <row r="3" spans="2:6" ht="12.75">
      <c r="B3" s="1"/>
      <c r="C3" s="1"/>
      <c r="D3" s="1"/>
      <c r="E3" s="1"/>
      <c r="F3" s="1"/>
    </row>
    <row r="4" spans="1:6" ht="15.75">
      <c r="A4" s="988" t="s">
        <v>1353</v>
      </c>
      <c r="B4" s="988"/>
      <c r="C4" s="988"/>
      <c r="D4" s="988"/>
      <c r="E4" s="988"/>
      <c r="F4" s="988"/>
    </row>
    <row r="5" spans="1:6" ht="15.75">
      <c r="A5" s="986" t="s">
        <v>1354</v>
      </c>
      <c r="B5" s="986"/>
      <c r="C5" s="986"/>
      <c r="D5" s="986"/>
      <c r="E5" s="986"/>
      <c r="F5" s="986"/>
    </row>
    <row r="6" spans="2:6" ht="12.75">
      <c r="B6" s="1"/>
      <c r="C6" s="1"/>
      <c r="D6" s="1"/>
      <c r="E6" s="1"/>
      <c r="F6" s="5" t="s">
        <v>1355</v>
      </c>
    </row>
    <row r="7" spans="1:6" ht="36">
      <c r="A7" s="6" t="s">
        <v>1356</v>
      </c>
      <c r="B7" s="6" t="s">
        <v>1357</v>
      </c>
      <c r="C7" s="7" t="s">
        <v>1358</v>
      </c>
      <c r="D7" s="7" t="s">
        <v>1359</v>
      </c>
      <c r="E7" s="7" t="s">
        <v>1360</v>
      </c>
      <c r="F7" s="7" t="s">
        <v>1361</v>
      </c>
    </row>
    <row r="8" spans="1:6" ht="12.75">
      <c r="A8" s="8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</row>
    <row r="9" spans="1:6" ht="12.75">
      <c r="A9" s="10"/>
      <c r="B9" s="10" t="s">
        <v>1362</v>
      </c>
      <c r="C9" s="11">
        <v>1412801712</v>
      </c>
      <c r="D9" s="11">
        <v>999870575</v>
      </c>
      <c r="E9" s="12">
        <v>70.77218030721073</v>
      </c>
      <c r="F9" s="11">
        <v>132552902</v>
      </c>
    </row>
    <row r="10" spans="1:6" ht="12.75">
      <c r="A10" s="13"/>
      <c r="B10" s="13" t="s">
        <v>1363</v>
      </c>
      <c r="C10" s="11">
        <v>961404544</v>
      </c>
      <c r="D10" s="11">
        <v>726126088</v>
      </c>
      <c r="E10" s="12">
        <v>75.52763220557443</v>
      </c>
      <c r="F10" s="11">
        <v>90481161</v>
      </c>
    </row>
    <row r="11" spans="1:6" ht="12.75">
      <c r="A11" s="13"/>
      <c r="B11" s="13" t="s">
        <v>1364</v>
      </c>
      <c r="C11" s="11">
        <v>227166336</v>
      </c>
      <c r="D11" s="14">
        <v>185091204</v>
      </c>
      <c r="E11" s="12">
        <v>81.47827149881927</v>
      </c>
      <c r="F11" s="11">
        <v>20049696</v>
      </c>
    </row>
    <row r="12" spans="1:6" ht="12.75">
      <c r="A12" s="15" t="s">
        <v>1365</v>
      </c>
      <c r="B12" s="16" t="s">
        <v>1366</v>
      </c>
      <c r="C12" s="17">
        <v>121496336</v>
      </c>
      <c r="D12" s="17">
        <v>89717687</v>
      </c>
      <c r="E12" s="18">
        <v>73.84394456142283</v>
      </c>
      <c r="F12" s="19">
        <v>9790623</v>
      </c>
    </row>
    <row r="13" spans="1:6" ht="12.75">
      <c r="A13" s="15" t="s">
        <v>1367</v>
      </c>
      <c r="B13" s="20" t="s">
        <v>1368</v>
      </c>
      <c r="C13" s="21">
        <v>105670000</v>
      </c>
      <c r="D13" s="19">
        <v>95373517</v>
      </c>
      <c r="E13" s="18">
        <v>90.2560017034163</v>
      </c>
      <c r="F13" s="19">
        <v>10259073</v>
      </c>
    </row>
    <row r="14" spans="1:6" ht="12.75">
      <c r="A14" s="13"/>
      <c r="B14" s="13" t="s">
        <v>1369</v>
      </c>
      <c r="C14" s="11">
        <v>720609048</v>
      </c>
      <c r="D14" s="14">
        <v>531020181</v>
      </c>
      <c r="E14" s="12">
        <v>73.69046814965887</v>
      </c>
      <c r="F14" s="11">
        <v>69969485</v>
      </c>
    </row>
    <row r="15" spans="1:6" ht="12.75">
      <c r="A15" s="15" t="s">
        <v>1370</v>
      </c>
      <c r="B15" s="20" t="s">
        <v>1371</v>
      </c>
      <c r="C15" s="21">
        <v>482300048</v>
      </c>
      <c r="D15" s="19">
        <v>346588643</v>
      </c>
      <c r="E15" s="18">
        <v>71.86162316119031</v>
      </c>
      <c r="F15" s="19">
        <v>45567147</v>
      </c>
    </row>
    <row r="16" spans="1:6" ht="25.5">
      <c r="A16" s="22" t="s">
        <v>1372</v>
      </c>
      <c r="B16" s="20" t="s">
        <v>1373</v>
      </c>
      <c r="C16" s="21">
        <v>222269000</v>
      </c>
      <c r="D16" s="19">
        <v>169018641</v>
      </c>
      <c r="E16" s="18">
        <v>76.04238152868821</v>
      </c>
      <c r="F16" s="19">
        <v>22443375</v>
      </c>
    </row>
    <row r="17" spans="1:6" ht="12.75">
      <c r="A17" s="22" t="s">
        <v>1374</v>
      </c>
      <c r="B17" s="20" t="s">
        <v>1375</v>
      </c>
      <c r="C17" s="21">
        <v>4850000</v>
      </c>
      <c r="D17" s="19">
        <v>3054920</v>
      </c>
      <c r="E17" s="18">
        <v>62.9880412371134</v>
      </c>
      <c r="F17" s="19">
        <v>672298</v>
      </c>
    </row>
    <row r="18" spans="1:6" ht="12.75">
      <c r="A18" s="15" t="s">
        <v>1376</v>
      </c>
      <c r="B18" s="16" t="s">
        <v>1377</v>
      </c>
      <c r="C18" s="21">
        <v>11190000</v>
      </c>
      <c r="D18" s="19">
        <v>12357977</v>
      </c>
      <c r="E18" s="18">
        <v>110.4376854334227</v>
      </c>
      <c r="F18" s="19">
        <v>1286665</v>
      </c>
    </row>
    <row r="19" spans="1:6" ht="12.75">
      <c r="A19" s="13"/>
      <c r="B19" s="13" t="s">
        <v>1378</v>
      </c>
      <c r="C19" s="11">
        <v>13629160</v>
      </c>
      <c r="D19" s="14">
        <v>10014703</v>
      </c>
      <c r="E19" s="12">
        <v>73.47997235339521</v>
      </c>
      <c r="F19" s="11">
        <v>461980</v>
      </c>
    </row>
    <row r="20" spans="1:6" ht="12.75">
      <c r="A20" s="15" t="s">
        <v>1379</v>
      </c>
      <c r="B20" s="16" t="s">
        <v>1380</v>
      </c>
      <c r="C20" s="21">
        <v>6353160</v>
      </c>
      <c r="D20" s="19">
        <v>5446662</v>
      </c>
      <c r="E20" s="18">
        <v>85.73154146912717</v>
      </c>
      <c r="F20" s="19">
        <v>630532</v>
      </c>
    </row>
    <row r="21" spans="1:6" ht="12.75">
      <c r="A21" s="15" t="s">
        <v>1381</v>
      </c>
      <c r="B21" s="16" t="s">
        <v>1382</v>
      </c>
      <c r="C21" s="21">
        <v>240000</v>
      </c>
      <c r="D21" s="19">
        <v>219855</v>
      </c>
      <c r="E21" s="18">
        <v>91.60625</v>
      </c>
      <c r="F21" s="19">
        <v>23999</v>
      </c>
    </row>
    <row r="22" spans="1:6" ht="12.75">
      <c r="A22" s="15" t="s">
        <v>1383</v>
      </c>
      <c r="B22" s="16" t="s">
        <v>1384</v>
      </c>
      <c r="C22" s="21">
        <v>7036000</v>
      </c>
      <c r="D22" s="19">
        <v>4348186</v>
      </c>
      <c r="E22" s="18">
        <v>61.79911881750995</v>
      </c>
      <c r="F22" s="19">
        <v>-192551</v>
      </c>
    </row>
    <row r="23" spans="1:6" ht="12.75">
      <c r="A23" s="23"/>
      <c r="B23" s="23" t="s">
        <v>1385</v>
      </c>
      <c r="C23" s="24" t="s">
        <v>1386</v>
      </c>
      <c r="D23" s="19">
        <v>2508</v>
      </c>
      <c r="E23" s="18" t="s">
        <v>1386</v>
      </c>
      <c r="F23" s="19">
        <v>-3349</v>
      </c>
    </row>
    <row r="24" spans="1:6" ht="12.75">
      <c r="A24" s="25" t="s">
        <v>1387</v>
      </c>
      <c r="B24" s="26" t="s">
        <v>1445</v>
      </c>
      <c r="C24" s="27" t="s">
        <v>1386</v>
      </c>
      <c r="D24" s="28">
        <v>2508</v>
      </c>
      <c r="E24" s="18" t="s">
        <v>1386</v>
      </c>
      <c r="F24" s="19">
        <v>-3349</v>
      </c>
    </row>
    <row r="25" spans="1:6" ht="12.75">
      <c r="A25" s="13"/>
      <c r="B25" s="13" t="s">
        <v>1388</v>
      </c>
      <c r="C25" s="11">
        <v>146210015</v>
      </c>
      <c r="D25" s="11">
        <v>124815691</v>
      </c>
      <c r="E25" s="12">
        <v>85.36740181580585</v>
      </c>
      <c r="F25" s="11">
        <v>30649583</v>
      </c>
    </row>
    <row r="26" spans="1:6" ht="12.75">
      <c r="A26" s="15" t="s">
        <v>1389</v>
      </c>
      <c r="B26" s="16" t="s">
        <v>1390</v>
      </c>
      <c r="C26" s="17">
        <v>3000000</v>
      </c>
      <c r="D26" s="19">
        <v>2262548</v>
      </c>
      <c r="E26" s="18">
        <v>75.41826666666667</v>
      </c>
      <c r="F26" s="19">
        <v>0</v>
      </c>
    </row>
    <row r="27" spans="1:6" ht="25.5">
      <c r="A27" s="22" t="s">
        <v>1391</v>
      </c>
      <c r="B27" s="29" t="s">
        <v>1392</v>
      </c>
      <c r="C27" s="17">
        <v>42769410</v>
      </c>
      <c r="D27" s="19">
        <v>43509797</v>
      </c>
      <c r="E27" s="18">
        <v>101.7311134289671</v>
      </c>
      <c r="F27" s="19">
        <v>21491821</v>
      </c>
    </row>
    <row r="28" spans="1:6" ht="12.75">
      <c r="A28" s="22"/>
      <c r="B28" s="30" t="s">
        <v>1393</v>
      </c>
      <c r="C28" s="31">
        <v>10136610</v>
      </c>
      <c r="D28" s="28">
        <v>10136610</v>
      </c>
      <c r="E28" s="18">
        <v>100</v>
      </c>
      <c r="F28" s="28">
        <v>10136610</v>
      </c>
    </row>
    <row r="29" spans="1:6" ht="12.75">
      <c r="A29" s="32" t="s">
        <v>1394</v>
      </c>
      <c r="B29" s="33" t="s">
        <v>1395</v>
      </c>
      <c r="C29" s="17">
        <v>12500000</v>
      </c>
      <c r="D29" s="19">
        <v>9986830</v>
      </c>
      <c r="E29" s="18">
        <v>79.89464</v>
      </c>
      <c r="F29" s="19">
        <v>467422</v>
      </c>
    </row>
    <row r="30" spans="1:6" ht="12.75">
      <c r="A30" s="32" t="s">
        <v>1396</v>
      </c>
      <c r="B30" s="33" t="s">
        <v>1397</v>
      </c>
      <c r="C30" s="17">
        <v>2400000</v>
      </c>
      <c r="D30" s="19">
        <v>3307008</v>
      </c>
      <c r="E30" s="18">
        <v>137.792</v>
      </c>
      <c r="F30" s="19">
        <v>527503</v>
      </c>
    </row>
    <row r="31" spans="1:6" ht="25.5">
      <c r="A31" s="22" t="s">
        <v>1398</v>
      </c>
      <c r="B31" s="29" t="s">
        <v>1399</v>
      </c>
      <c r="C31" s="21">
        <v>28100277</v>
      </c>
      <c r="D31" s="19">
        <v>26328211</v>
      </c>
      <c r="E31" s="18">
        <v>93.69377746703351</v>
      </c>
      <c r="F31" s="19">
        <v>3394095</v>
      </c>
    </row>
    <row r="32" spans="1:6" ht="12.75">
      <c r="A32" s="34" t="s">
        <v>1400</v>
      </c>
      <c r="B32" s="35" t="s">
        <v>1401</v>
      </c>
      <c r="C32" s="36">
        <v>2170721</v>
      </c>
      <c r="D32" s="28">
        <v>1263907</v>
      </c>
      <c r="E32" s="37">
        <v>58.22521641426973</v>
      </c>
      <c r="F32" s="28">
        <v>124568</v>
      </c>
    </row>
    <row r="33" spans="1:6" ht="24" customHeight="1">
      <c r="A33" s="32" t="s">
        <v>1402</v>
      </c>
      <c r="B33" s="38" t="s">
        <v>1403</v>
      </c>
      <c r="C33" s="21">
        <v>1178510</v>
      </c>
      <c r="D33" s="19">
        <v>1218262</v>
      </c>
      <c r="E33" s="18">
        <v>103.37307277833875</v>
      </c>
      <c r="F33" s="19">
        <v>140472</v>
      </c>
    </row>
    <row r="34" spans="1:6" ht="24" customHeight="1">
      <c r="A34" s="32" t="s">
        <v>1404</v>
      </c>
      <c r="B34" s="39" t="s">
        <v>1405</v>
      </c>
      <c r="C34" s="36">
        <v>12350</v>
      </c>
      <c r="D34" s="28">
        <v>12350</v>
      </c>
      <c r="E34" s="18" t="s">
        <v>1386</v>
      </c>
      <c r="F34" s="28">
        <v>12350</v>
      </c>
    </row>
    <row r="35" spans="1:6" ht="12.75">
      <c r="A35" s="40" t="s">
        <v>1406</v>
      </c>
      <c r="B35" s="41" t="s">
        <v>1407</v>
      </c>
      <c r="C35" s="21">
        <v>18456743</v>
      </c>
      <c r="D35" s="19">
        <v>14489346</v>
      </c>
      <c r="E35" s="18">
        <v>78.5043493318404</v>
      </c>
      <c r="F35" s="19">
        <v>1392067</v>
      </c>
    </row>
    <row r="36" spans="1:6" ht="12.75">
      <c r="A36" s="40" t="s">
        <v>1408</v>
      </c>
      <c r="B36" s="41" t="s">
        <v>1446</v>
      </c>
      <c r="C36" s="36">
        <v>15300000</v>
      </c>
      <c r="D36" s="28">
        <v>12307016</v>
      </c>
      <c r="E36" s="37">
        <v>80.43801307189543</v>
      </c>
      <c r="F36" s="28">
        <v>1162380</v>
      </c>
    </row>
    <row r="37" spans="1:6" ht="12.75">
      <c r="A37" s="40" t="s">
        <v>1409</v>
      </c>
      <c r="B37" s="41" t="s">
        <v>1447</v>
      </c>
      <c r="C37" s="36">
        <v>1470000</v>
      </c>
      <c r="D37" s="28">
        <v>675047</v>
      </c>
      <c r="E37" s="37">
        <v>45.921564625850344</v>
      </c>
      <c r="F37" s="28">
        <v>87526</v>
      </c>
    </row>
    <row r="38" spans="1:6" ht="12.75">
      <c r="A38" s="40" t="s">
        <v>1410</v>
      </c>
      <c r="B38" s="41" t="s">
        <v>1448</v>
      </c>
      <c r="C38" s="36">
        <v>1506743</v>
      </c>
      <c r="D38" s="28">
        <v>1231795</v>
      </c>
      <c r="E38" s="37">
        <v>81.75216344127698</v>
      </c>
      <c r="F38" s="28">
        <v>110374</v>
      </c>
    </row>
    <row r="39" spans="1:6" ht="12.75">
      <c r="A39" s="40" t="s">
        <v>1411</v>
      </c>
      <c r="B39" s="42" t="s">
        <v>1412</v>
      </c>
      <c r="C39" s="43" t="s">
        <v>1386</v>
      </c>
      <c r="D39" s="28">
        <v>10</v>
      </c>
      <c r="E39" s="37"/>
      <c r="F39" s="28">
        <v>-15</v>
      </c>
    </row>
    <row r="40" spans="1:6" ht="12.75">
      <c r="A40" s="44" t="s">
        <v>1413</v>
      </c>
      <c r="B40" s="45" t="s">
        <v>1414</v>
      </c>
      <c r="C40" s="36">
        <v>180000</v>
      </c>
      <c r="D40" s="28">
        <v>275478</v>
      </c>
      <c r="E40" s="37">
        <v>153.04333333333332</v>
      </c>
      <c r="F40" s="28">
        <v>31802</v>
      </c>
    </row>
    <row r="41" spans="1:6" ht="12.75">
      <c r="A41" s="22" t="s">
        <v>1415</v>
      </c>
      <c r="B41" s="29" t="s">
        <v>1416</v>
      </c>
      <c r="C41" s="21">
        <v>200000</v>
      </c>
      <c r="D41" s="19">
        <v>118867</v>
      </c>
      <c r="E41" s="18">
        <v>59.433499999999995</v>
      </c>
      <c r="F41" s="19">
        <v>4974</v>
      </c>
    </row>
    <row r="42" spans="1:6" ht="12.75">
      <c r="A42" s="46" t="s">
        <v>1417</v>
      </c>
      <c r="B42" s="47" t="s">
        <v>1418</v>
      </c>
      <c r="C42" s="21">
        <v>1027775</v>
      </c>
      <c r="D42" s="19">
        <v>803723</v>
      </c>
      <c r="E42" s="18">
        <v>78.20028702780277</v>
      </c>
      <c r="F42" s="19">
        <v>67626</v>
      </c>
    </row>
    <row r="43" spans="1:6" ht="12.75" customHeight="1">
      <c r="A43" s="34" t="s">
        <v>1419</v>
      </c>
      <c r="B43" s="42" t="s">
        <v>1420</v>
      </c>
      <c r="C43" s="48">
        <v>575400</v>
      </c>
      <c r="D43" s="28">
        <v>567405</v>
      </c>
      <c r="E43" s="37">
        <v>98.61053180396246</v>
      </c>
      <c r="F43" s="28">
        <v>57525</v>
      </c>
    </row>
    <row r="44" spans="1:6" ht="12.75">
      <c r="A44" s="34" t="s">
        <v>1421</v>
      </c>
      <c r="B44" s="42" t="s">
        <v>1422</v>
      </c>
      <c r="C44" s="49" t="s">
        <v>1386</v>
      </c>
      <c r="D44" s="28">
        <v>151191</v>
      </c>
      <c r="E44" s="18" t="s">
        <v>1386</v>
      </c>
      <c r="F44" s="28">
        <v>4042</v>
      </c>
    </row>
    <row r="45" spans="1:6" ht="24">
      <c r="A45" s="34" t="s">
        <v>1423</v>
      </c>
      <c r="B45" s="42" t="s">
        <v>1424</v>
      </c>
      <c r="C45" s="49" t="s">
        <v>1386</v>
      </c>
      <c r="D45" s="28">
        <v>9552</v>
      </c>
      <c r="E45" s="18" t="s">
        <v>1386</v>
      </c>
      <c r="F45" s="28">
        <v>1307</v>
      </c>
    </row>
    <row r="46" spans="1:6" ht="12.75">
      <c r="A46" s="34" t="s">
        <v>1425</v>
      </c>
      <c r="B46" s="42" t="s">
        <v>1426</v>
      </c>
      <c r="C46" s="49" t="s">
        <v>1386</v>
      </c>
      <c r="D46" s="28">
        <v>75575</v>
      </c>
      <c r="E46" s="18" t="s">
        <v>1386</v>
      </c>
      <c r="F46" s="28">
        <v>4752</v>
      </c>
    </row>
    <row r="47" spans="1:6" ht="12.75">
      <c r="A47" s="15" t="s">
        <v>1427</v>
      </c>
      <c r="B47" s="20" t="s">
        <v>1428</v>
      </c>
      <c r="C47" s="21">
        <v>12639021</v>
      </c>
      <c r="D47" s="19">
        <v>7644842</v>
      </c>
      <c r="E47" s="18">
        <v>60.48602973284086</v>
      </c>
      <c r="F47" s="19">
        <v>799792</v>
      </c>
    </row>
    <row r="48" spans="1:6" ht="25.5">
      <c r="A48" s="22" t="s">
        <v>1429</v>
      </c>
      <c r="B48" s="20" t="s">
        <v>1430</v>
      </c>
      <c r="C48" s="21">
        <v>23938279</v>
      </c>
      <c r="D48" s="19">
        <v>15146257</v>
      </c>
      <c r="E48" s="18">
        <v>63.27212160907641</v>
      </c>
      <c r="F48" s="19">
        <v>2363811</v>
      </c>
    </row>
    <row r="49" spans="1:6" ht="12.75">
      <c r="A49" s="15"/>
      <c r="B49" s="50" t="s">
        <v>1431</v>
      </c>
      <c r="C49" s="36">
        <v>2619816</v>
      </c>
      <c r="D49" s="28">
        <v>1007622</v>
      </c>
      <c r="E49" s="18">
        <v>38.46155607874751</v>
      </c>
      <c r="F49" s="28">
        <v>1007622</v>
      </c>
    </row>
    <row r="50" spans="1:6" ht="12.75">
      <c r="A50" s="34" t="s">
        <v>1432</v>
      </c>
      <c r="B50" s="42" t="s">
        <v>1433</v>
      </c>
      <c r="C50" s="36">
        <v>1132000</v>
      </c>
      <c r="D50" s="28">
        <v>0</v>
      </c>
      <c r="E50" s="18">
        <v>0</v>
      </c>
      <c r="F50" s="28">
        <v>0</v>
      </c>
    </row>
    <row r="51" spans="1:6" ht="24">
      <c r="A51" s="34" t="s">
        <v>1434</v>
      </c>
      <c r="B51" s="42" t="s">
        <v>1435</v>
      </c>
      <c r="C51" s="36">
        <v>14160000</v>
      </c>
      <c r="D51" s="28">
        <v>10717538</v>
      </c>
      <c r="E51" s="18">
        <v>75.68882768361583</v>
      </c>
      <c r="F51" s="28">
        <v>1805599</v>
      </c>
    </row>
    <row r="52" spans="1:6" ht="12.75">
      <c r="A52" s="10"/>
      <c r="B52" s="51" t="s">
        <v>1436</v>
      </c>
      <c r="C52" s="11">
        <v>104363113</v>
      </c>
      <c r="D52" s="11">
        <v>65189584</v>
      </c>
      <c r="E52" s="12">
        <v>62.46420035400823</v>
      </c>
      <c r="F52" s="11">
        <v>8540278</v>
      </c>
    </row>
    <row r="53" spans="1:6" ht="24" customHeight="1">
      <c r="A53" s="52" t="s">
        <v>1437</v>
      </c>
      <c r="B53" s="53" t="s">
        <v>1438</v>
      </c>
      <c r="C53" s="54">
        <v>104363113</v>
      </c>
      <c r="D53" s="19">
        <v>65189584</v>
      </c>
      <c r="E53" s="18">
        <v>62.46420035400823</v>
      </c>
      <c r="F53" s="19">
        <v>8540278</v>
      </c>
    </row>
    <row r="54" spans="1:6" ht="12.75">
      <c r="A54" s="10"/>
      <c r="B54" s="51" t="s">
        <v>1439</v>
      </c>
      <c r="C54" s="55">
        <v>200824040</v>
      </c>
      <c r="D54" s="11">
        <v>83736704</v>
      </c>
      <c r="E54" s="12">
        <v>41.696553858791006</v>
      </c>
      <c r="F54" s="11">
        <v>2885229</v>
      </c>
    </row>
    <row r="55" spans="1:6" ht="12.75">
      <c r="A55" s="56"/>
      <c r="B55" s="57"/>
      <c r="C55" s="57"/>
      <c r="D55" s="58"/>
      <c r="E55" s="58"/>
      <c r="F55" s="58"/>
    </row>
    <row r="56" spans="1:6" ht="24.75" customHeight="1">
      <c r="A56" s="987"/>
      <c r="B56" s="987"/>
      <c r="C56" s="987"/>
      <c r="D56" s="987"/>
      <c r="E56" s="58"/>
      <c r="F56" s="58"/>
    </row>
    <row r="57" spans="2:6" ht="12.75">
      <c r="B57" s="59"/>
      <c r="C57" s="60"/>
      <c r="D57" s="58"/>
      <c r="E57" s="58"/>
      <c r="F57" s="58"/>
    </row>
    <row r="58" spans="1:6" ht="12.75">
      <c r="A58" s="61" t="s">
        <v>1440</v>
      </c>
      <c r="C58" s="62"/>
      <c r="D58" s="62"/>
      <c r="E58" s="1"/>
      <c r="F58" s="1"/>
    </row>
    <row r="59" spans="1:6" ht="12.75">
      <c r="A59" s="1" t="s">
        <v>1441</v>
      </c>
      <c r="C59" s="1"/>
      <c r="D59" s="1"/>
      <c r="E59" s="1" t="s">
        <v>1442</v>
      </c>
      <c r="F59" s="1"/>
    </row>
    <row r="60" spans="1:5" ht="12.75">
      <c r="A60" s="1"/>
      <c r="C60" s="1"/>
      <c r="D60" s="1"/>
      <c r="E60" s="1"/>
    </row>
    <row r="61" spans="1:5" ht="12.75">
      <c r="A61" s="1"/>
      <c r="C61" s="1"/>
      <c r="D61" s="1"/>
      <c r="E61" s="1"/>
    </row>
    <row r="62" spans="3:5" ht="12.75">
      <c r="C62" s="1"/>
      <c r="D62" s="1"/>
      <c r="E62" s="1"/>
    </row>
    <row r="63" ht="12.75">
      <c r="A63" s="61" t="s">
        <v>1443</v>
      </c>
    </row>
    <row r="64" ht="12.75">
      <c r="A64" s="1" t="s">
        <v>1444</v>
      </c>
    </row>
  </sheetData>
  <mergeCells count="4">
    <mergeCell ref="A2:F2"/>
    <mergeCell ref="A56:D56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6"/>
  <sheetViews>
    <sheetView zoomScaleSheetLayoutView="100" workbookViewId="0" topLeftCell="A1">
      <selection activeCell="E15" sqref="E15"/>
    </sheetView>
  </sheetViews>
  <sheetFormatPr defaultColWidth="9.140625" defaultRowHeight="12.75"/>
  <cols>
    <col min="1" max="1" width="7.57421875" style="249" customWidth="1"/>
    <col min="2" max="2" width="43.28125" style="94" customWidth="1"/>
    <col min="3" max="3" width="10.7109375" style="94" customWidth="1"/>
    <col min="4" max="4" width="10.57421875" style="250" customWidth="1"/>
    <col min="5" max="5" width="10.8515625" style="251" customWidth="1"/>
    <col min="6" max="6" width="10.28125" style="250" customWidth="1"/>
    <col min="7" max="7" width="9.140625" style="307" customWidth="1"/>
    <col min="8" max="11" width="9.140625" style="94" customWidth="1"/>
    <col min="12" max="16384" width="9.140625" style="307" customWidth="1"/>
  </cols>
  <sheetData>
    <row r="1" ht="12.75">
      <c r="F1" s="252" t="s">
        <v>23</v>
      </c>
    </row>
    <row r="2" spans="2:5" ht="12.75">
      <c r="B2" s="991" t="s">
        <v>24</v>
      </c>
      <c r="C2" s="992"/>
      <c r="D2" s="992"/>
      <c r="E2" s="992"/>
    </row>
    <row r="3" spans="4:6" ht="12.75">
      <c r="D3" s="254"/>
      <c r="E3" s="255"/>
      <c r="F3" s="254"/>
    </row>
    <row r="4" spans="1:11" s="261" customFormat="1" ht="30.75" customHeight="1">
      <c r="A4" s="256"/>
      <c r="B4" s="989" t="s">
        <v>25</v>
      </c>
      <c r="C4" s="990"/>
      <c r="D4" s="990"/>
      <c r="E4" s="990"/>
      <c r="F4" s="259"/>
      <c r="H4" s="262"/>
      <c r="I4" s="262"/>
      <c r="J4" s="262"/>
      <c r="K4" s="262"/>
    </row>
    <row r="5" spans="1:6" s="94" customFormat="1" ht="15.75" customHeight="1">
      <c r="A5" s="249"/>
      <c r="B5" s="993" t="s">
        <v>1354</v>
      </c>
      <c r="C5" s="993"/>
      <c r="D5" s="993"/>
      <c r="E5" s="993"/>
      <c r="F5" s="263"/>
    </row>
    <row r="6" spans="2:6" ht="15.75">
      <c r="B6" s="264"/>
      <c r="F6" s="67" t="s">
        <v>1355</v>
      </c>
    </row>
    <row r="7" spans="1:11" s="269" customFormat="1" ht="42" customHeight="1">
      <c r="A7" s="265" t="s">
        <v>26</v>
      </c>
      <c r="B7" s="266" t="s">
        <v>1453</v>
      </c>
      <c r="C7" s="266" t="s">
        <v>1358</v>
      </c>
      <c r="D7" s="267" t="s">
        <v>1359</v>
      </c>
      <c r="E7" s="268" t="s">
        <v>27</v>
      </c>
      <c r="F7" s="267" t="s">
        <v>1361</v>
      </c>
      <c r="H7" s="270"/>
      <c r="I7" s="270"/>
      <c r="J7" s="270"/>
      <c r="K7" s="270"/>
    </row>
    <row r="8" spans="1:11" s="274" customFormat="1" ht="9.75" customHeight="1">
      <c r="A8" s="271">
        <v>1</v>
      </c>
      <c r="B8" s="272">
        <v>2</v>
      </c>
      <c r="C8" s="272">
        <v>3</v>
      </c>
      <c r="D8" s="93">
        <v>4</v>
      </c>
      <c r="E8" s="93">
        <v>5</v>
      </c>
      <c r="F8" s="273">
        <v>6</v>
      </c>
      <c r="H8" s="275"/>
      <c r="I8" s="275"/>
      <c r="J8" s="275"/>
      <c r="K8" s="275"/>
    </row>
    <row r="9" spans="1:11" ht="12.75">
      <c r="A9" s="289"/>
      <c r="B9" s="290" t="s">
        <v>28</v>
      </c>
      <c r="C9" s="291">
        <v>51189715</v>
      </c>
      <c r="D9" s="293">
        <v>20378589</v>
      </c>
      <c r="E9" s="294">
        <v>39.809928615543186</v>
      </c>
      <c r="F9" s="293">
        <v>1672697</v>
      </c>
      <c r="H9" s="307"/>
      <c r="I9" s="307"/>
      <c r="J9" s="307"/>
      <c r="K9" s="307"/>
    </row>
    <row r="10" spans="1:11" ht="12.75">
      <c r="A10" s="289"/>
      <c r="B10" s="169" t="s">
        <v>29</v>
      </c>
      <c r="C10" s="291">
        <v>1794660</v>
      </c>
      <c r="D10" s="293">
        <v>1756842</v>
      </c>
      <c r="E10" s="294">
        <v>97.89274848717862</v>
      </c>
      <c r="F10" s="293">
        <v>405344</v>
      </c>
      <c r="H10" s="307"/>
      <c r="I10" s="307"/>
      <c r="J10" s="307"/>
      <c r="K10" s="307"/>
    </row>
    <row r="11" spans="1:11" ht="25.5">
      <c r="A11" s="295" t="s">
        <v>30</v>
      </c>
      <c r="B11" s="150" t="s">
        <v>31</v>
      </c>
      <c r="C11" s="164">
        <v>1752500</v>
      </c>
      <c r="D11" s="296">
        <v>1712566</v>
      </c>
      <c r="E11" s="297">
        <v>97.72131241084165</v>
      </c>
      <c r="F11" s="296">
        <v>361068</v>
      </c>
      <c r="H11" s="307"/>
      <c r="I11" s="307"/>
      <c r="J11" s="307"/>
      <c r="K11" s="307"/>
    </row>
    <row r="12" spans="1:11" ht="25.5">
      <c r="A12" s="295" t="s">
        <v>1404</v>
      </c>
      <c r="B12" s="150" t="s">
        <v>32</v>
      </c>
      <c r="C12" s="164">
        <v>42160</v>
      </c>
      <c r="D12" s="296">
        <v>44276</v>
      </c>
      <c r="E12" s="297">
        <v>105.01897533206832</v>
      </c>
      <c r="F12" s="296">
        <v>44276</v>
      </c>
      <c r="H12" s="307"/>
      <c r="I12" s="307"/>
      <c r="J12" s="307"/>
      <c r="K12" s="307"/>
    </row>
    <row r="13" spans="1:11" ht="12.75">
      <c r="A13" s="295"/>
      <c r="B13" s="169" t="s">
        <v>33</v>
      </c>
      <c r="C13" s="291">
        <v>65000</v>
      </c>
      <c r="D13" s="293">
        <v>0</v>
      </c>
      <c r="E13" s="294">
        <v>0</v>
      </c>
      <c r="F13" s="293">
        <v>0</v>
      </c>
      <c r="H13" s="307"/>
      <c r="I13" s="307"/>
      <c r="J13" s="307"/>
      <c r="K13" s="307"/>
    </row>
    <row r="14" spans="1:11" ht="12.75">
      <c r="A14" s="295" t="s">
        <v>34</v>
      </c>
      <c r="B14" s="150" t="s">
        <v>35</v>
      </c>
      <c r="C14" s="164">
        <v>65000</v>
      </c>
      <c r="D14" s="296">
        <v>0</v>
      </c>
      <c r="E14" s="297">
        <v>0</v>
      </c>
      <c r="F14" s="296">
        <v>0</v>
      </c>
      <c r="H14" s="307"/>
      <c r="I14" s="307"/>
      <c r="J14" s="307"/>
      <c r="K14" s="307"/>
    </row>
    <row r="15" spans="1:11" ht="12.75">
      <c r="A15" s="295"/>
      <c r="B15" s="169" t="s">
        <v>36</v>
      </c>
      <c r="C15" s="291">
        <v>7011316</v>
      </c>
      <c r="D15" s="293">
        <v>3807393</v>
      </c>
      <c r="E15" s="294">
        <v>54.30354301531981</v>
      </c>
      <c r="F15" s="293">
        <v>557789</v>
      </c>
      <c r="H15" s="307"/>
      <c r="I15" s="307"/>
      <c r="J15" s="307"/>
      <c r="K15" s="307"/>
    </row>
    <row r="16" spans="1:11" ht="25.5">
      <c r="A16" s="295" t="s">
        <v>37</v>
      </c>
      <c r="B16" s="150" t="s">
        <v>38</v>
      </c>
      <c r="C16" s="164">
        <v>12000</v>
      </c>
      <c r="D16" s="296">
        <v>4550</v>
      </c>
      <c r="E16" s="297">
        <v>37.916666666666664</v>
      </c>
      <c r="F16" s="296">
        <v>0</v>
      </c>
      <c r="H16" s="307"/>
      <c r="I16" s="307"/>
      <c r="J16" s="307"/>
      <c r="K16" s="307"/>
    </row>
    <row r="17" spans="1:11" ht="25.5">
      <c r="A17" s="295" t="s">
        <v>39</v>
      </c>
      <c r="B17" s="150" t="s">
        <v>40</v>
      </c>
      <c r="C17" s="298">
        <v>900</v>
      </c>
      <c r="D17" s="296">
        <v>894</v>
      </c>
      <c r="E17" s="297">
        <v>99.33333333333333</v>
      </c>
      <c r="F17" s="296">
        <v>0</v>
      </c>
      <c r="H17" s="307"/>
      <c r="I17" s="307"/>
      <c r="J17" s="307"/>
      <c r="K17" s="307"/>
    </row>
    <row r="18" spans="1:11" ht="25.5">
      <c r="A18" s="295" t="s">
        <v>41</v>
      </c>
      <c r="B18" s="150" t="s">
        <v>42</v>
      </c>
      <c r="C18" s="164">
        <v>337536</v>
      </c>
      <c r="D18" s="296">
        <v>297619</v>
      </c>
      <c r="E18" s="297">
        <v>88.17400218050815</v>
      </c>
      <c r="F18" s="296">
        <v>29655</v>
      </c>
      <c r="H18" s="307"/>
      <c r="I18" s="307"/>
      <c r="J18" s="307"/>
      <c r="K18" s="307"/>
    </row>
    <row r="19" spans="1:11" ht="38.25">
      <c r="A19" s="295" t="s">
        <v>43</v>
      </c>
      <c r="B19" s="150" t="s">
        <v>44</v>
      </c>
      <c r="C19" s="164">
        <v>2000</v>
      </c>
      <c r="D19" s="296">
        <v>1496</v>
      </c>
      <c r="E19" s="297">
        <v>74.8</v>
      </c>
      <c r="F19" s="296">
        <v>100</v>
      </c>
      <c r="H19" s="307"/>
      <c r="I19" s="307"/>
      <c r="J19" s="307"/>
      <c r="K19" s="307"/>
    </row>
    <row r="20" spans="1:11" ht="15.75" customHeight="1">
      <c r="A20" s="295" t="s">
        <v>45</v>
      </c>
      <c r="B20" s="150" t="s">
        <v>46</v>
      </c>
      <c r="C20" s="164">
        <v>300000</v>
      </c>
      <c r="D20" s="296">
        <v>216004</v>
      </c>
      <c r="E20" s="297">
        <v>72.00133333333333</v>
      </c>
      <c r="F20" s="296">
        <v>216004</v>
      </c>
      <c r="H20" s="307"/>
      <c r="I20" s="307"/>
      <c r="J20" s="307"/>
      <c r="K20" s="307"/>
    </row>
    <row r="21" spans="1:11" ht="12.75">
      <c r="A21" s="295" t="s">
        <v>1419</v>
      </c>
      <c r="B21" s="150" t="s">
        <v>47</v>
      </c>
      <c r="C21" s="164">
        <v>575400</v>
      </c>
      <c r="D21" s="296">
        <v>567405</v>
      </c>
      <c r="E21" s="297">
        <v>98.61053180396246</v>
      </c>
      <c r="F21" s="296">
        <v>57525</v>
      </c>
      <c r="H21" s="307"/>
      <c r="I21" s="307"/>
      <c r="J21" s="307"/>
      <c r="K21" s="307"/>
    </row>
    <row r="22" spans="1:11" ht="51">
      <c r="A22" s="295" t="s">
        <v>48</v>
      </c>
      <c r="B22" s="150" t="s">
        <v>49</v>
      </c>
      <c r="C22" s="164">
        <v>5783480</v>
      </c>
      <c r="D22" s="296">
        <v>2719425</v>
      </c>
      <c r="E22" s="297">
        <v>47.02056547269118</v>
      </c>
      <c r="F22" s="296">
        <v>254505</v>
      </c>
      <c r="H22" s="307"/>
      <c r="I22" s="307"/>
      <c r="J22" s="307"/>
      <c r="K22" s="307"/>
    </row>
    <row r="23" spans="1:11" ht="12.75">
      <c r="A23" s="295"/>
      <c r="B23" s="169" t="s">
        <v>50</v>
      </c>
      <c r="C23" s="291">
        <v>7775616</v>
      </c>
      <c r="D23" s="293">
        <v>5458189</v>
      </c>
      <c r="E23" s="294">
        <v>70.19622625397139</v>
      </c>
      <c r="F23" s="293">
        <v>588316</v>
      </c>
      <c r="H23" s="307"/>
      <c r="I23" s="307"/>
      <c r="J23" s="307"/>
      <c r="K23" s="307"/>
    </row>
    <row r="24" spans="1:11" ht="51">
      <c r="A24" s="295" t="s">
        <v>51</v>
      </c>
      <c r="B24" s="150" t="s">
        <v>52</v>
      </c>
      <c r="C24" s="164">
        <v>160000</v>
      </c>
      <c r="D24" s="296">
        <v>100953</v>
      </c>
      <c r="E24" s="297">
        <v>63.095625</v>
      </c>
      <c r="F24" s="296">
        <v>11583</v>
      </c>
      <c r="H24" s="307"/>
      <c r="I24" s="307"/>
      <c r="J24" s="307"/>
      <c r="K24" s="307"/>
    </row>
    <row r="25" spans="1:11" ht="12.75">
      <c r="A25" s="295" t="s">
        <v>1400</v>
      </c>
      <c r="B25" s="150" t="s">
        <v>53</v>
      </c>
      <c r="C25" s="164">
        <v>2170721</v>
      </c>
      <c r="D25" s="296">
        <v>1263907</v>
      </c>
      <c r="E25" s="297">
        <v>58.22521641426973</v>
      </c>
      <c r="F25" s="296">
        <v>124568</v>
      </c>
      <c r="H25" s="307"/>
      <c r="I25" s="307"/>
      <c r="J25" s="307"/>
      <c r="K25" s="307"/>
    </row>
    <row r="26" spans="1:11" ht="25.5">
      <c r="A26" s="295" t="s">
        <v>54</v>
      </c>
      <c r="B26" s="150" t="s">
        <v>55</v>
      </c>
      <c r="C26" s="164">
        <v>1004774</v>
      </c>
      <c r="D26" s="296">
        <v>821075</v>
      </c>
      <c r="E26" s="297">
        <v>81.71738122204594</v>
      </c>
      <c r="F26" s="296">
        <v>85828</v>
      </c>
      <c r="H26" s="307"/>
      <c r="I26" s="307"/>
      <c r="J26" s="307"/>
      <c r="K26" s="307"/>
    </row>
    <row r="27" spans="1:11" ht="25.5">
      <c r="A27" s="295" t="s">
        <v>56</v>
      </c>
      <c r="B27" s="150" t="s">
        <v>57</v>
      </c>
      <c r="C27" s="164">
        <v>21100</v>
      </c>
      <c r="D27" s="296">
        <v>22032</v>
      </c>
      <c r="E27" s="297">
        <v>104.41706161137441</v>
      </c>
      <c r="F27" s="296">
        <v>2794</v>
      </c>
      <c r="H27" s="307"/>
      <c r="I27" s="307"/>
      <c r="J27" s="307"/>
      <c r="K27" s="307"/>
    </row>
    <row r="28" spans="1:11" ht="38.25">
      <c r="A28" s="295" t="s">
        <v>58</v>
      </c>
      <c r="B28" s="150" t="s">
        <v>59</v>
      </c>
      <c r="C28" s="164">
        <v>40000</v>
      </c>
      <c r="D28" s="296">
        <v>37299</v>
      </c>
      <c r="E28" s="297">
        <v>93.2475</v>
      </c>
      <c r="F28" s="296">
        <v>3529</v>
      </c>
      <c r="H28" s="307"/>
      <c r="I28" s="307"/>
      <c r="J28" s="307"/>
      <c r="K28" s="307"/>
    </row>
    <row r="29" spans="1:11" ht="12.75">
      <c r="A29" s="295" t="s">
        <v>60</v>
      </c>
      <c r="B29" s="150" t="s">
        <v>61</v>
      </c>
      <c r="C29" s="164">
        <v>150000</v>
      </c>
      <c r="D29" s="296">
        <v>102898</v>
      </c>
      <c r="E29" s="297">
        <v>68.59866666666666</v>
      </c>
      <c r="F29" s="296">
        <v>7829</v>
      </c>
      <c r="H29" s="307"/>
      <c r="I29" s="307"/>
      <c r="J29" s="307"/>
      <c r="K29" s="307"/>
    </row>
    <row r="30" spans="1:11" ht="12.75">
      <c r="A30" s="295" t="s">
        <v>62</v>
      </c>
      <c r="B30" s="150" t="s">
        <v>63</v>
      </c>
      <c r="C30" s="164">
        <v>80000</v>
      </c>
      <c r="D30" s="296">
        <v>70527</v>
      </c>
      <c r="E30" s="297">
        <v>88.15875</v>
      </c>
      <c r="F30" s="296">
        <v>8058</v>
      </c>
      <c r="H30" s="307"/>
      <c r="I30" s="307"/>
      <c r="J30" s="307"/>
      <c r="K30" s="307"/>
    </row>
    <row r="31" spans="1:11" ht="12.75">
      <c r="A31" s="295" t="s">
        <v>64</v>
      </c>
      <c r="B31" s="150" t="s">
        <v>65</v>
      </c>
      <c r="C31" s="164">
        <v>4149021</v>
      </c>
      <c r="D31" s="296">
        <v>3039498</v>
      </c>
      <c r="E31" s="297">
        <v>73.25819753623807</v>
      </c>
      <c r="F31" s="296">
        <v>344133</v>
      </c>
      <c r="H31" s="307"/>
      <c r="I31" s="307"/>
      <c r="J31" s="307"/>
      <c r="K31" s="307"/>
    </row>
    <row r="32" spans="1:11" ht="12.75">
      <c r="A32" s="295"/>
      <c r="B32" s="169" t="s">
        <v>66</v>
      </c>
      <c r="C32" s="291">
        <v>95508</v>
      </c>
      <c r="D32" s="293">
        <v>36058</v>
      </c>
      <c r="E32" s="294">
        <v>37.753905432005695</v>
      </c>
      <c r="F32" s="293">
        <v>3516</v>
      </c>
      <c r="H32" s="307"/>
      <c r="I32" s="307"/>
      <c r="J32" s="307"/>
      <c r="K32" s="307"/>
    </row>
    <row r="33" spans="1:11" ht="25.5">
      <c r="A33" s="295" t="s">
        <v>67</v>
      </c>
      <c r="B33" s="150" t="s">
        <v>68</v>
      </c>
      <c r="C33" s="164">
        <v>95508</v>
      </c>
      <c r="D33" s="296">
        <v>36058</v>
      </c>
      <c r="E33" s="297">
        <v>37.753905432005695</v>
      </c>
      <c r="F33" s="296">
        <v>3516</v>
      </c>
      <c r="H33" s="307"/>
      <c r="I33" s="307"/>
      <c r="J33" s="307"/>
      <c r="K33" s="307"/>
    </row>
    <row r="34" spans="1:11" ht="12.75">
      <c r="A34" s="295"/>
      <c r="B34" s="169" t="s">
        <v>69</v>
      </c>
      <c r="C34" s="291">
        <v>22792150</v>
      </c>
      <c r="D34" s="293">
        <v>953403</v>
      </c>
      <c r="E34" s="294">
        <v>4.183032315950887</v>
      </c>
      <c r="F34" s="293">
        <v>303273</v>
      </c>
      <c r="H34" s="307"/>
      <c r="I34" s="307"/>
      <c r="J34" s="307"/>
      <c r="K34" s="307"/>
    </row>
    <row r="35" spans="1:11" ht="38.25">
      <c r="A35" s="295" t="s">
        <v>70</v>
      </c>
      <c r="B35" s="150" t="s">
        <v>71</v>
      </c>
      <c r="C35" s="164">
        <v>117000</v>
      </c>
      <c r="D35" s="296">
        <v>109717</v>
      </c>
      <c r="E35" s="297">
        <v>93.77521367521368</v>
      </c>
      <c r="F35" s="296">
        <v>109717</v>
      </c>
      <c r="H35" s="307"/>
      <c r="I35" s="307"/>
      <c r="J35" s="307"/>
      <c r="K35" s="307"/>
    </row>
    <row r="36" spans="1:11" ht="23.25" customHeight="1">
      <c r="A36" s="295" t="s">
        <v>72</v>
      </c>
      <c r="B36" s="150" t="s">
        <v>73</v>
      </c>
      <c r="C36" s="164">
        <v>150500</v>
      </c>
      <c r="D36" s="296">
        <v>74101</v>
      </c>
      <c r="E36" s="297">
        <v>49.23654485049834</v>
      </c>
      <c r="F36" s="296">
        <v>13627</v>
      </c>
      <c r="H36" s="307"/>
      <c r="I36" s="307"/>
      <c r="J36" s="307"/>
      <c r="K36" s="307"/>
    </row>
    <row r="37" spans="1:11" ht="23.25" customHeight="1">
      <c r="A37" s="295" t="s">
        <v>74</v>
      </c>
      <c r="B37" s="150" t="s">
        <v>75</v>
      </c>
      <c r="C37" s="164">
        <v>56000</v>
      </c>
      <c r="D37" s="296">
        <v>29241</v>
      </c>
      <c r="E37" s="297">
        <v>52.21607142857143</v>
      </c>
      <c r="F37" s="296">
        <v>29241</v>
      </c>
      <c r="H37" s="307"/>
      <c r="I37" s="307"/>
      <c r="J37" s="307"/>
      <c r="K37" s="307"/>
    </row>
    <row r="38" spans="1:11" ht="25.5">
      <c r="A38" s="295" t="s">
        <v>76</v>
      </c>
      <c r="B38" s="150" t="s">
        <v>77</v>
      </c>
      <c r="C38" s="164">
        <v>400000</v>
      </c>
      <c r="D38" s="296">
        <v>353950</v>
      </c>
      <c r="E38" s="297">
        <v>88.4875</v>
      </c>
      <c r="F38" s="296">
        <v>38276</v>
      </c>
      <c r="H38" s="307"/>
      <c r="I38" s="307"/>
      <c r="J38" s="307"/>
      <c r="K38" s="307"/>
    </row>
    <row r="39" spans="1:11" ht="25.5">
      <c r="A39" s="299" t="s">
        <v>78</v>
      </c>
      <c r="B39" s="150" t="s">
        <v>79</v>
      </c>
      <c r="C39" s="164">
        <v>250000</v>
      </c>
      <c r="D39" s="296">
        <v>386394</v>
      </c>
      <c r="E39" s="297">
        <v>154.5576</v>
      </c>
      <c r="F39" s="296">
        <v>386394</v>
      </c>
      <c r="H39" s="307"/>
      <c r="I39" s="307"/>
      <c r="J39" s="307"/>
      <c r="K39" s="307"/>
    </row>
    <row r="40" spans="1:11" ht="25.5">
      <c r="A40" s="299" t="s">
        <v>80</v>
      </c>
      <c r="B40" s="150" t="s">
        <v>81</v>
      </c>
      <c r="C40" s="164">
        <v>21818650</v>
      </c>
      <c r="D40" s="296">
        <v>0</v>
      </c>
      <c r="E40" s="297">
        <v>0</v>
      </c>
      <c r="F40" s="296">
        <v>0</v>
      </c>
      <c r="H40" s="307"/>
      <c r="I40" s="307"/>
      <c r="J40" s="307"/>
      <c r="K40" s="307"/>
    </row>
    <row r="41" spans="1:11" ht="12.75">
      <c r="A41" s="295"/>
      <c r="B41" s="169" t="s">
        <v>82</v>
      </c>
      <c r="C41" s="291">
        <v>404347</v>
      </c>
      <c r="D41" s="293">
        <v>330277</v>
      </c>
      <c r="E41" s="294">
        <v>81.68157547848753</v>
      </c>
      <c r="F41" s="293">
        <v>330277</v>
      </c>
      <c r="H41" s="307"/>
      <c r="I41" s="307"/>
      <c r="J41" s="307"/>
      <c r="K41" s="307"/>
    </row>
    <row r="42" spans="1:11" ht="12.75">
      <c r="A42" s="295" t="s">
        <v>83</v>
      </c>
      <c r="B42" s="150" t="s">
        <v>84</v>
      </c>
      <c r="C42" s="164">
        <v>32120</v>
      </c>
      <c r="D42" s="296">
        <v>26765</v>
      </c>
      <c r="E42" s="297">
        <v>83.32814445828146</v>
      </c>
      <c r="F42" s="296">
        <v>26765</v>
      </c>
      <c r="H42" s="307"/>
      <c r="I42" s="307"/>
      <c r="J42" s="307"/>
      <c r="K42" s="307"/>
    </row>
    <row r="43" spans="1:11" ht="12.75">
      <c r="A43" s="295" t="s">
        <v>85</v>
      </c>
      <c r="B43" s="150" t="s">
        <v>86</v>
      </c>
      <c r="C43" s="164">
        <v>327143</v>
      </c>
      <c r="D43" s="296">
        <v>268153</v>
      </c>
      <c r="E43" s="297">
        <v>81.96813014492133</v>
      </c>
      <c r="F43" s="296">
        <v>268153</v>
      </c>
      <c r="H43" s="307"/>
      <c r="I43" s="307"/>
      <c r="J43" s="307"/>
      <c r="K43" s="307"/>
    </row>
    <row r="44" spans="1:11" ht="12.75">
      <c r="A44" s="295" t="s">
        <v>87</v>
      </c>
      <c r="B44" s="150" t="s">
        <v>88</v>
      </c>
      <c r="C44" s="164">
        <v>45084</v>
      </c>
      <c r="D44" s="296">
        <v>35359</v>
      </c>
      <c r="E44" s="297">
        <v>78.42915446721676</v>
      </c>
      <c r="F44" s="296">
        <v>35359</v>
      </c>
      <c r="H44" s="307"/>
      <c r="I44" s="307"/>
      <c r="J44" s="307"/>
      <c r="K44" s="307"/>
    </row>
    <row r="45" spans="1:11" ht="12.75">
      <c r="A45" s="295"/>
      <c r="B45" s="169" t="s">
        <v>89</v>
      </c>
      <c r="C45" s="291">
        <v>265000</v>
      </c>
      <c r="D45" s="293">
        <v>0</v>
      </c>
      <c r="E45" s="294">
        <v>0</v>
      </c>
      <c r="F45" s="293">
        <v>0</v>
      </c>
      <c r="H45" s="307"/>
      <c r="I45" s="307"/>
      <c r="J45" s="307"/>
      <c r="K45" s="307"/>
    </row>
    <row r="46" spans="1:11" ht="25.5">
      <c r="A46" s="295"/>
      <c r="B46" s="150" t="s">
        <v>90</v>
      </c>
      <c r="C46" s="164">
        <v>265000</v>
      </c>
      <c r="D46" s="140" t="s">
        <v>1386</v>
      </c>
      <c r="E46" s="160" t="s">
        <v>1386</v>
      </c>
      <c r="F46" s="140" t="s">
        <v>1386</v>
      </c>
      <c r="H46" s="307"/>
      <c r="I46" s="307"/>
      <c r="J46" s="307"/>
      <c r="K46" s="307"/>
    </row>
    <row r="47" spans="1:11" ht="12.75">
      <c r="A47" s="295"/>
      <c r="B47" s="169" t="s">
        <v>91</v>
      </c>
      <c r="C47" s="291">
        <v>9910618</v>
      </c>
      <c r="D47" s="293">
        <v>7828676</v>
      </c>
      <c r="E47" s="294">
        <v>78.99281356621756</v>
      </c>
      <c r="F47" s="293">
        <v>6707255</v>
      </c>
      <c r="H47" s="307"/>
      <c r="I47" s="307"/>
      <c r="J47" s="307"/>
      <c r="K47" s="307"/>
    </row>
    <row r="48" spans="1:11" ht="25.5">
      <c r="A48" s="295" t="s">
        <v>92</v>
      </c>
      <c r="B48" s="150" t="s">
        <v>93</v>
      </c>
      <c r="C48" s="164">
        <v>2200000</v>
      </c>
      <c r="D48" s="296">
        <v>1708070</v>
      </c>
      <c r="E48" s="297">
        <v>77.63954545454546</v>
      </c>
      <c r="F48" s="296">
        <v>206828</v>
      </c>
      <c r="H48" s="307"/>
      <c r="I48" s="307"/>
      <c r="J48" s="307"/>
      <c r="K48" s="307"/>
    </row>
    <row r="49" spans="1:11" ht="12.75">
      <c r="A49" s="295" t="s">
        <v>94</v>
      </c>
      <c r="B49" s="150" t="s">
        <v>95</v>
      </c>
      <c r="C49" s="164">
        <v>2196000</v>
      </c>
      <c r="D49" s="296">
        <v>1813184</v>
      </c>
      <c r="E49" s="297">
        <v>82.56757741347906</v>
      </c>
      <c r="F49" s="296">
        <v>231198</v>
      </c>
      <c r="H49" s="307"/>
      <c r="I49" s="307"/>
      <c r="J49" s="307"/>
      <c r="K49" s="307"/>
    </row>
    <row r="50" spans="1:11" ht="25.5">
      <c r="A50" s="295" t="s">
        <v>96</v>
      </c>
      <c r="B50" s="150" t="s">
        <v>97</v>
      </c>
      <c r="C50" s="164">
        <v>1000</v>
      </c>
      <c r="D50" s="296">
        <v>20</v>
      </c>
      <c r="E50" s="297">
        <v>2</v>
      </c>
      <c r="F50" s="296">
        <v>0</v>
      </c>
      <c r="H50" s="307"/>
      <c r="I50" s="307"/>
      <c r="J50" s="307"/>
      <c r="K50" s="307"/>
    </row>
    <row r="51" spans="1:11" ht="12.75">
      <c r="A51" s="295" t="s">
        <v>98</v>
      </c>
      <c r="B51" s="150" t="s">
        <v>99</v>
      </c>
      <c r="C51" s="164">
        <v>2650000</v>
      </c>
      <c r="D51" s="296">
        <v>2071891</v>
      </c>
      <c r="E51" s="297">
        <v>78.18456603773585</v>
      </c>
      <c r="F51" s="296">
        <v>257730</v>
      </c>
      <c r="H51" s="307"/>
      <c r="I51" s="307"/>
      <c r="J51" s="307"/>
      <c r="K51" s="307"/>
    </row>
    <row r="52" spans="1:11" ht="12.75">
      <c r="A52" s="295" t="s">
        <v>100</v>
      </c>
      <c r="B52" s="150" t="s">
        <v>101</v>
      </c>
      <c r="C52" s="164">
        <v>800000</v>
      </c>
      <c r="D52" s="296">
        <v>676060</v>
      </c>
      <c r="E52" s="297">
        <v>84.5075</v>
      </c>
      <c r="F52" s="296">
        <v>58751</v>
      </c>
      <c r="H52" s="307"/>
      <c r="I52" s="307"/>
      <c r="J52" s="307"/>
      <c r="K52" s="307"/>
    </row>
    <row r="53" spans="1:11" ht="12.75">
      <c r="A53" s="295" t="s">
        <v>1410</v>
      </c>
      <c r="B53" s="150" t="s">
        <v>102</v>
      </c>
      <c r="C53" s="164">
        <v>1506743</v>
      </c>
      <c r="D53" s="296">
        <v>1231795</v>
      </c>
      <c r="E53" s="297">
        <v>81.75216344127698</v>
      </c>
      <c r="F53" s="296">
        <v>110374</v>
      </c>
      <c r="H53" s="307"/>
      <c r="I53" s="307"/>
      <c r="J53" s="307"/>
      <c r="K53" s="307"/>
    </row>
    <row r="54" spans="1:11" ht="38.25">
      <c r="A54" s="295" t="s">
        <v>1423</v>
      </c>
      <c r="B54" s="150" t="s">
        <v>103</v>
      </c>
      <c r="C54" s="164">
        <v>102375</v>
      </c>
      <c r="D54" s="296">
        <v>9552</v>
      </c>
      <c r="E54" s="297">
        <v>9.33040293040293</v>
      </c>
      <c r="F54" s="296">
        <v>1307</v>
      </c>
      <c r="H54" s="307"/>
      <c r="I54" s="307"/>
      <c r="J54" s="307"/>
      <c r="K54" s="307"/>
    </row>
    <row r="55" spans="1:11" ht="12.75">
      <c r="A55" s="295" t="s">
        <v>104</v>
      </c>
      <c r="B55" s="150" t="s">
        <v>105</v>
      </c>
      <c r="C55" s="164">
        <v>452000</v>
      </c>
      <c r="D55" s="296">
        <v>317194</v>
      </c>
      <c r="E55" s="297">
        <v>70.17566371681416</v>
      </c>
      <c r="F55" s="296">
        <v>35057</v>
      </c>
      <c r="H55" s="307"/>
      <c r="I55" s="307"/>
      <c r="J55" s="307"/>
      <c r="K55" s="307"/>
    </row>
    <row r="56" spans="1:11" ht="12.75">
      <c r="A56" s="295" t="s">
        <v>106</v>
      </c>
      <c r="B56" s="150" t="s">
        <v>107</v>
      </c>
      <c r="C56" s="164">
        <v>2500</v>
      </c>
      <c r="D56" s="296">
        <v>910</v>
      </c>
      <c r="E56" s="297">
        <v>36.4</v>
      </c>
      <c r="F56" s="296">
        <v>75</v>
      </c>
      <c r="H56" s="307"/>
      <c r="I56" s="307"/>
      <c r="J56" s="307"/>
      <c r="K56" s="307"/>
    </row>
    <row r="57" spans="1:11" ht="12.75">
      <c r="A57" s="295"/>
      <c r="B57" s="169" t="s">
        <v>108</v>
      </c>
      <c r="C57" s="291">
        <v>50500</v>
      </c>
      <c r="D57" s="293">
        <v>55224</v>
      </c>
      <c r="E57" s="294">
        <v>109.35445544554456</v>
      </c>
      <c r="F57" s="293">
        <v>55224</v>
      </c>
      <c r="H57" s="307"/>
      <c r="I57" s="307"/>
      <c r="J57" s="307"/>
      <c r="K57" s="307"/>
    </row>
    <row r="58" spans="1:11" ht="25.5">
      <c r="A58" s="295" t="s">
        <v>109</v>
      </c>
      <c r="B58" s="150" t="s">
        <v>110</v>
      </c>
      <c r="C58" s="164">
        <v>27500</v>
      </c>
      <c r="D58" s="296">
        <v>33312</v>
      </c>
      <c r="E58" s="297">
        <v>121.13454545454545</v>
      </c>
      <c r="F58" s="296">
        <v>33312</v>
      </c>
      <c r="H58" s="307"/>
      <c r="I58" s="307"/>
      <c r="J58" s="307"/>
      <c r="K58" s="307"/>
    </row>
    <row r="59" spans="1:11" ht="25.5">
      <c r="A59" s="295" t="s">
        <v>111</v>
      </c>
      <c r="B59" s="150" t="s">
        <v>112</v>
      </c>
      <c r="C59" s="164">
        <v>23000</v>
      </c>
      <c r="D59" s="296">
        <v>21912</v>
      </c>
      <c r="E59" s="297">
        <v>95.2695652173913</v>
      </c>
      <c r="F59" s="296">
        <v>21912</v>
      </c>
      <c r="H59" s="307"/>
      <c r="I59" s="307"/>
      <c r="J59" s="307"/>
      <c r="K59" s="307"/>
    </row>
    <row r="60" spans="1:11" ht="12.75">
      <c r="A60" s="295"/>
      <c r="B60" s="169" t="s">
        <v>113</v>
      </c>
      <c r="C60" s="291">
        <v>18000</v>
      </c>
      <c r="D60" s="293">
        <v>7817</v>
      </c>
      <c r="E60" s="294">
        <v>43.42777777777778</v>
      </c>
      <c r="F60" s="293">
        <v>465</v>
      </c>
      <c r="H60" s="307"/>
      <c r="I60" s="307"/>
      <c r="J60" s="307"/>
      <c r="K60" s="307"/>
    </row>
    <row r="61" spans="1:11" ht="27.75" customHeight="1">
      <c r="A61" s="295" t="s">
        <v>114</v>
      </c>
      <c r="B61" s="150" t="s">
        <v>115</v>
      </c>
      <c r="C61" s="164">
        <v>18000</v>
      </c>
      <c r="D61" s="296">
        <v>7817</v>
      </c>
      <c r="E61" s="297">
        <v>43.42777777777778</v>
      </c>
      <c r="F61" s="296">
        <v>465</v>
      </c>
      <c r="H61" s="307"/>
      <c r="I61" s="307"/>
      <c r="J61" s="307"/>
      <c r="K61" s="307"/>
    </row>
    <row r="62" spans="1:11" ht="12.75">
      <c r="A62" s="295"/>
      <c r="B62" s="169" t="s">
        <v>116</v>
      </c>
      <c r="C62" s="291">
        <v>155000</v>
      </c>
      <c r="D62" s="293">
        <v>106810</v>
      </c>
      <c r="E62" s="294">
        <v>68.90967741935484</v>
      </c>
      <c r="F62" s="293">
        <v>13535</v>
      </c>
      <c r="H62" s="307"/>
      <c r="I62" s="307"/>
      <c r="J62" s="307"/>
      <c r="K62" s="307"/>
    </row>
    <row r="63" spans="1:11" ht="25.5">
      <c r="A63" s="295" t="s">
        <v>117</v>
      </c>
      <c r="B63" s="150" t="s">
        <v>118</v>
      </c>
      <c r="C63" s="164">
        <v>155000</v>
      </c>
      <c r="D63" s="296">
        <v>106810</v>
      </c>
      <c r="E63" s="297">
        <v>68.90967741935484</v>
      </c>
      <c r="F63" s="296">
        <v>13535</v>
      </c>
      <c r="H63" s="307"/>
      <c r="I63" s="307"/>
      <c r="J63" s="307"/>
      <c r="K63" s="307"/>
    </row>
    <row r="64" spans="1:11" ht="12.75">
      <c r="A64" s="295"/>
      <c r="B64" s="169" t="s">
        <v>119</v>
      </c>
      <c r="C64" s="291">
        <v>102000</v>
      </c>
      <c r="D64" s="293">
        <v>37900</v>
      </c>
      <c r="E64" s="294">
        <v>37.15686274509804</v>
      </c>
      <c r="F64" s="293">
        <v>2400</v>
      </c>
      <c r="H64" s="307"/>
      <c r="I64" s="307"/>
      <c r="J64" s="307"/>
      <c r="K64" s="307"/>
    </row>
    <row r="65" spans="1:11" ht="25.5">
      <c r="A65" s="295" t="s">
        <v>120</v>
      </c>
      <c r="B65" s="150" t="s">
        <v>121</v>
      </c>
      <c r="C65" s="164">
        <v>102000</v>
      </c>
      <c r="D65" s="296">
        <v>37900</v>
      </c>
      <c r="E65" s="297">
        <v>37.15686274509804</v>
      </c>
      <c r="F65" s="296">
        <v>2400</v>
      </c>
      <c r="H65" s="307"/>
      <c r="I65" s="307"/>
      <c r="J65" s="307"/>
      <c r="K65" s="307"/>
    </row>
    <row r="66" spans="1:11" ht="25.5">
      <c r="A66" s="295"/>
      <c r="B66" s="169" t="s">
        <v>122</v>
      </c>
      <c r="C66" s="100">
        <v>750000</v>
      </c>
      <c r="D66" s="293">
        <v>0</v>
      </c>
      <c r="E66" s="294">
        <v>0</v>
      </c>
      <c r="F66" s="293">
        <v>0</v>
      </c>
      <c r="H66" s="307"/>
      <c r="I66" s="307"/>
      <c r="J66" s="307"/>
      <c r="K66" s="307"/>
    </row>
    <row r="67" spans="1:11" ht="12.75">
      <c r="A67" s="295" t="s">
        <v>123</v>
      </c>
      <c r="B67" s="150" t="s">
        <v>35</v>
      </c>
      <c r="C67" s="140">
        <v>750000</v>
      </c>
      <c r="D67" s="296">
        <v>0</v>
      </c>
      <c r="E67" s="297">
        <v>0</v>
      </c>
      <c r="F67" s="296">
        <v>0</v>
      </c>
      <c r="H67" s="307"/>
      <c r="I67" s="307"/>
      <c r="J67" s="307"/>
      <c r="K67" s="307"/>
    </row>
    <row r="68" spans="1:11" ht="9" customHeight="1">
      <c r="A68" s="300"/>
      <c r="B68" s="264"/>
      <c r="H68" s="307"/>
      <c r="I68" s="307"/>
      <c r="J68" s="307"/>
      <c r="K68" s="307"/>
    </row>
    <row r="69" spans="1:11" ht="12.75">
      <c r="A69" s="301"/>
      <c r="H69" s="307"/>
      <c r="I69" s="307"/>
      <c r="J69" s="307"/>
      <c r="K69" s="307"/>
    </row>
    <row r="70" spans="1:6" s="275" customFormat="1" ht="11.25">
      <c r="A70" s="302"/>
      <c r="B70" s="303"/>
      <c r="C70" s="304"/>
      <c r="D70" s="304"/>
      <c r="E70" s="305"/>
      <c r="F70" s="286"/>
    </row>
    <row r="71" spans="1:19" s="94" customFormat="1" ht="12.75" customHeight="1">
      <c r="A71" s="207" t="s">
        <v>124</v>
      </c>
      <c r="B71" s="281"/>
      <c r="C71" s="250"/>
      <c r="D71" s="250"/>
      <c r="E71" s="251"/>
      <c r="F71" s="67"/>
      <c r="G71" s="282"/>
      <c r="H71" s="250"/>
      <c r="I71" s="250"/>
      <c r="L71" s="283"/>
      <c r="M71" s="270"/>
      <c r="N71" s="270"/>
      <c r="O71" s="270"/>
      <c r="P71" s="270"/>
      <c r="Q71" s="270"/>
      <c r="R71" s="270"/>
      <c r="S71" s="270"/>
    </row>
    <row r="72" spans="1:18" s="94" customFormat="1" ht="12.75">
      <c r="A72" s="249" t="s">
        <v>1441</v>
      </c>
      <c r="B72" s="281"/>
      <c r="C72" s="250"/>
      <c r="D72" s="250"/>
      <c r="E72" s="284" t="s">
        <v>1442</v>
      </c>
      <c r="F72" s="250"/>
      <c r="G72" s="250"/>
      <c r="H72" s="250"/>
      <c r="K72" s="283"/>
      <c r="L72" s="270"/>
      <c r="M72" s="270"/>
      <c r="N72" s="270"/>
      <c r="O72" s="270"/>
      <c r="P72" s="270"/>
      <c r="Q72" s="270"/>
      <c r="R72" s="270"/>
    </row>
    <row r="73" spans="1:9" s="275" customFormat="1" ht="12.75">
      <c r="A73" s="249"/>
      <c r="B73" s="281"/>
      <c r="C73" s="250"/>
      <c r="D73" s="250"/>
      <c r="E73" s="284"/>
      <c r="F73" s="67"/>
      <c r="G73" s="250"/>
      <c r="H73" s="274"/>
      <c r="I73" s="274"/>
    </row>
    <row r="74" spans="1:9" s="275" customFormat="1" ht="12.75">
      <c r="A74" s="249"/>
      <c r="B74" s="281"/>
      <c r="C74" s="250"/>
      <c r="D74" s="250"/>
      <c r="E74" s="284"/>
      <c r="F74" s="67"/>
      <c r="G74" s="250"/>
      <c r="H74" s="274"/>
      <c r="I74" s="274"/>
    </row>
    <row r="75" spans="1:18" s="94" customFormat="1" ht="12.75">
      <c r="A75" s="306" t="s">
        <v>1101</v>
      </c>
      <c r="B75" s="281"/>
      <c r="C75" s="250"/>
      <c r="D75" s="250"/>
      <c r="E75" s="284"/>
      <c r="F75" s="67"/>
      <c r="G75" s="250"/>
      <c r="H75" s="250"/>
      <c r="K75" s="283"/>
      <c r="L75" s="270"/>
      <c r="M75" s="270"/>
      <c r="N75" s="270"/>
      <c r="O75" s="270"/>
      <c r="P75" s="270"/>
      <c r="Q75" s="270"/>
      <c r="R75" s="270"/>
    </row>
    <row r="76" spans="1:18" s="94" customFormat="1" ht="12.75" customHeight="1">
      <c r="A76" s="275" t="s">
        <v>1444</v>
      </c>
      <c r="B76" s="275"/>
      <c r="C76" s="275"/>
      <c r="D76" s="286"/>
      <c r="E76" s="287"/>
      <c r="F76" s="288"/>
      <c r="G76" s="274"/>
      <c r="H76" s="250"/>
      <c r="K76" s="283"/>
      <c r="L76" s="270"/>
      <c r="M76" s="270"/>
      <c r="N76" s="270"/>
      <c r="O76" s="270"/>
      <c r="P76" s="270"/>
      <c r="Q76" s="270"/>
      <c r="R76" s="270"/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502"/>
  <sheetViews>
    <sheetView workbookViewId="0" topLeftCell="A1">
      <selection activeCell="L10" sqref="L9:L10"/>
    </sheetView>
  </sheetViews>
  <sheetFormatPr defaultColWidth="9.140625" defaultRowHeight="17.25" customHeight="1"/>
  <cols>
    <col min="1" max="1" width="38.28125" style="129" customWidth="1"/>
    <col min="2" max="3" width="12.140625" style="129" customWidth="1"/>
    <col min="4" max="4" width="12.00390625" style="129" customWidth="1"/>
    <col min="5" max="5" width="7.7109375" style="129" customWidth="1"/>
    <col min="6" max="6" width="8.00390625" style="129" customWidth="1"/>
    <col min="7" max="7" width="12.00390625" style="129" customWidth="1"/>
    <col min="8" max="8" width="11.7109375" style="129" customWidth="1"/>
    <col min="9" max="16384" width="11.421875" style="1" customWidth="1"/>
  </cols>
  <sheetData>
    <row r="1" spans="1:8" ht="17.25" customHeight="1">
      <c r="A1" s="308"/>
      <c r="B1" s="309"/>
      <c r="C1" s="309"/>
      <c r="D1" s="309"/>
      <c r="E1" s="309"/>
      <c r="F1" s="309"/>
      <c r="G1" s="309"/>
      <c r="H1" s="129" t="s">
        <v>125</v>
      </c>
    </row>
    <row r="2" spans="1:8" ht="14.25" customHeight="1">
      <c r="A2" s="309" t="s">
        <v>1450</v>
      </c>
      <c r="B2" s="309"/>
      <c r="C2" s="309"/>
      <c r="D2" s="309"/>
      <c r="E2" s="309"/>
      <c r="F2" s="309"/>
      <c r="G2" s="309"/>
      <c r="H2" s="308"/>
    </row>
    <row r="3" spans="1:8" ht="17.25" customHeight="1">
      <c r="A3" s="310" t="s">
        <v>126</v>
      </c>
      <c r="B3" s="309"/>
      <c r="C3" s="309"/>
      <c r="D3" s="309"/>
      <c r="E3" s="309"/>
      <c r="F3" s="309"/>
      <c r="G3" s="309"/>
      <c r="H3" s="308"/>
    </row>
    <row r="4" spans="1:8" ht="13.5" customHeight="1">
      <c r="A4" s="311" t="s">
        <v>127</v>
      </c>
      <c r="B4" s="311"/>
      <c r="C4" s="311"/>
      <c r="D4" s="311"/>
      <c r="E4" s="311"/>
      <c r="F4" s="311"/>
      <c r="G4" s="311"/>
      <c r="H4" s="308"/>
    </row>
    <row r="5" spans="1:8" ht="14.25" customHeight="1">
      <c r="A5" s="312"/>
      <c r="B5" s="312" t="s">
        <v>128</v>
      </c>
      <c r="C5" s="312"/>
      <c r="D5" s="312"/>
      <c r="E5" s="312"/>
      <c r="F5" s="312"/>
      <c r="G5" s="313"/>
      <c r="H5" s="308"/>
    </row>
    <row r="6" spans="1:8" ht="14.25" customHeight="1">
      <c r="A6" s="313"/>
      <c r="B6" s="313"/>
      <c r="C6" s="313"/>
      <c r="D6" s="313"/>
      <c r="E6" s="313"/>
      <c r="F6" s="313"/>
      <c r="G6" s="313"/>
      <c r="H6" s="308"/>
    </row>
    <row r="7" spans="1:8" ht="11.25" customHeight="1">
      <c r="A7" s="313"/>
      <c r="B7" s="313"/>
      <c r="C7" s="313"/>
      <c r="D7" s="313"/>
      <c r="E7" s="313"/>
      <c r="F7" s="313"/>
      <c r="G7" s="313"/>
      <c r="H7" s="314" t="s">
        <v>1355</v>
      </c>
    </row>
    <row r="8" spans="1:8" ht="113.25" customHeight="1">
      <c r="A8" s="231" t="s">
        <v>1453</v>
      </c>
      <c r="B8" s="231" t="s">
        <v>1358</v>
      </c>
      <c r="C8" s="231" t="s">
        <v>129</v>
      </c>
      <c r="D8" s="231" t="s">
        <v>1359</v>
      </c>
      <c r="E8" s="231" t="s">
        <v>130</v>
      </c>
      <c r="F8" s="231" t="s">
        <v>131</v>
      </c>
      <c r="G8" s="231" t="s">
        <v>132</v>
      </c>
      <c r="H8" s="231" t="s">
        <v>1361</v>
      </c>
    </row>
    <row r="9" spans="1:8" ht="12" customHeight="1">
      <c r="A9" s="231">
        <v>1</v>
      </c>
      <c r="B9" s="231">
        <v>2</v>
      </c>
      <c r="C9" s="231">
        <v>3</v>
      </c>
      <c r="D9" s="231">
        <v>4</v>
      </c>
      <c r="E9" s="231">
        <v>5</v>
      </c>
      <c r="F9" s="231">
        <v>6</v>
      </c>
      <c r="G9" s="231">
        <v>7</v>
      </c>
      <c r="H9" s="46">
        <v>8</v>
      </c>
    </row>
    <row r="10" spans="1:8" ht="12.75">
      <c r="A10" s="315" t="s">
        <v>133</v>
      </c>
      <c r="B10" s="14">
        <v>1412801712</v>
      </c>
      <c r="C10" s="232" t="s">
        <v>1386</v>
      </c>
      <c r="D10" s="316">
        <v>999870575</v>
      </c>
      <c r="E10" s="317">
        <v>70.77218030721073</v>
      </c>
      <c r="F10" s="232" t="s">
        <v>1386</v>
      </c>
      <c r="G10" s="232" t="s">
        <v>1386</v>
      </c>
      <c r="H10" s="318">
        <v>132552902</v>
      </c>
    </row>
    <row r="11" spans="1:8" ht="12.75" customHeight="1">
      <c r="A11" s="319" t="s">
        <v>134</v>
      </c>
      <c r="B11" s="318">
        <v>1613296658</v>
      </c>
      <c r="C11" s="318">
        <v>1132978978</v>
      </c>
      <c r="D11" s="318">
        <v>1070606944.1199999</v>
      </c>
      <c r="E11" s="317">
        <v>66.3614431239961</v>
      </c>
      <c r="F11" s="320">
        <v>94.49486397443113</v>
      </c>
      <c r="G11" s="318">
        <v>125781116</v>
      </c>
      <c r="H11" s="318">
        <v>120958582.12</v>
      </c>
    </row>
    <row r="12" spans="1:8" ht="12" customHeight="1">
      <c r="A12" s="322" t="s">
        <v>135</v>
      </c>
      <c r="B12" s="321">
        <v>1385752673</v>
      </c>
      <c r="C12" s="321">
        <v>965704394</v>
      </c>
      <c r="D12" s="321">
        <v>965704394</v>
      </c>
      <c r="E12" s="323">
        <v>69.68807730382058</v>
      </c>
      <c r="F12" s="324">
        <v>100</v>
      </c>
      <c r="G12" s="321">
        <v>108294277</v>
      </c>
      <c r="H12" s="321">
        <v>108294277</v>
      </c>
    </row>
    <row r="13" spans="1:8" ht="12.75" customHeight="1">
      <c r="A13" s="322" t="s">
        <v>136</v>
      </c>
      <c r="B13" s="321">
        <v>1344427</v>
      </c>
      <c r="C13" s="321">
        <v>1144427</v>
      </c>
      <c r="D13" s="321">
        <v>925637</v>
      </c>
      <c r="E13" s="323">
        <v>68.84992639987146</v>
      </c>
      <c r="F13" s="324">
        <v>80.88213577624435</v>
      </c>
      <c r="G13" s="321">
        <v>0</v>
      </c>
      <c r="H13" s="321">
        <v>13248</v>
      </c>
    </row>
    <row r="14" spans="1:8" ht="12.75" customHeight="1">
      <c r="A14" s="322" t="s">
        <v>1536</v>
      </c>
      <c r="B14" s="321">
        <v>104363113</v>
      </c>
      <c r="C14" s="321">
        <v>68430694</v>
      </c>
      <c r="D14" s="321">
        <v>65189584</v>
      </c>
      <c r="E14" s="323">
        <v>62.46420035400823</v>
      </c>
      <c r="F14" s="324">
        <v>95.26366048545408</v>
      </c>
      <c r="G14" s="321">
        <v>6891590</v>
      </c>
      <c r="H14" s="321">
        <v>8540278</v>
      </c>
    </row>
    <row r="15" spans="1:8" ht="12.75" customHeight="1">
      <c r="A15" s="322" t="s">
        <v>137</v>
      </c>
      <c r="B15" s="321">
        <v>121836445</v>
      </c>
      <c r="C15" s="321">
        <v>97699463</v>
      </c>
      <c r="D15" s="321">
        <v>38787329.120000005</v>
      </c>
      <c r="E15" s="323">
        <v>31.835571958784588</v>
      </c>
      <c r="F15" s="324">
        <v>39.70065743350094</v>
      </c>
      <c r="G15" s="321">
        <v>10595249</v>
      </c>
      <c r="H15" s="321">
        <v>4110779.12</v>
      </c>
    </row>
    <row r="16" spans="1:8" s="326" customFormat="1" ht="12.75" customHeight="1">
      <c r="A16" s="325" t="s">
        <v>138</v>
      </c>
      <c r="B16" s="99">
        <v>1604232291</v>
      </c>
      <c r="C16" s="99">
        <v>1133021789</v>
      </c>
      <c r="D16" s="99">
        <v>983303427</v>
      </c>
      <c r="E16" s="317">
        <v>61.29432953796589</v>
      </c>
      <c r="F16" s="320">
        <v>86.7859238495192</v>
      </c>
      <c r="G16" s="99">
        <v>127128635</v>
      </c>
      <c r="H16" s="99">
        <v>112895624.97</v>
      </c>
    </row>
    <row r="17" spans="1:8" s="58" customFormat="1" ht="12.75" customHeight="1">
      <c r="A17" s="143" t="s">
        <v>1547</v>
      </c>
      <c r="B17" s="96">
        <v>1432675571</v>
      </c>
      <c r="C17" s="96">
        <v>1003584839</v>
      </c>
      <c r="D17" s="96">
        <v>903839688</v>
      </c>
      <c r="E17" s="323">
        <v>63.08753400249051</v>
      </c>
      <c r="F17" s="324">
        <v>90.06111420541299</v>
      </c>
      <c r="G17" s="327">
        <v>108744559</v>
      </c>
      <c r="H17" s="96">
        <v>98244244</v>
      </c>
    </row>
    <row r="18" spans="1:8" s="58" customFormat="1" ht="12.75" customHeight="1">
      <c r="A18" s="143" t="s">
        <v>1489</v>
      </c>
      <c r="B18" s="96">
        <v>612386357</v>
      </c>
      <c r="C18" s="96">
        <v>434017977</v>
      </c>
      <c r="D18" s="96">
        <v>389650883</v>
      </c>
      <c r="E18" s="323">
        <v>63.62827625828379</v>
      </c>
      <c r="F18" s="324">
        <v>89.7775907102576</v>
      </c>
      <c r="G18" s="96">
        <v>51469262</v>
      </c>
      <c r="H18" s="96">
        <v>44938904</v>
      </c>
    </row>
    <row r="19" spans="1:8" s="58" customFormat="1" ht="12.75" customHeight="1">
      <c r="A19" s="245" t="s">
        <v>139</v>
      </c>
      <c r="B19" s="328">
        <v>270372444</v>
      </c>
      <c r="C19" s="328">
        <v>190556176</v>
      </c>
      <c r="D19" s="328">
        <v>184322281</v>
      </c>
      <c r="E19" s="329">
        <v>68.17347147995599</v>
      </c>
      <c r="F19" s="330">
        <v>96.72857887324523</v>
      </c>
      <c r="G19" s="328">
        <v>21593853</v>
      </c>
      <c r="H19" s="328">
        <v>19987235</v>
      </c>
    </row>
    <row r="20" spans="1:8" s="58" customFormat="1" ht="12.75" customHeight="1">
      <c r="A20" s="143" t="s">
        <v>140</v>
      </c>
      <c r="B20" s="96">
        <v>55042343</v>
      </c>
      <c r="C20" s="96">
        <v>40465391</v>
      </c>
      <c r="D20" s="96">
        <v>39585031</v>
      </c>
      <c r="E20" s="323">
        <v>71.91741637887762</v>
      </c>
      <c r="F20" s="324">
        <v>97.8244124713882</v>
      </c>
      <c r="G20" s="96">
        <v>3702406</v>
      </c>
      <c r="H20" s="96">
        <v>3758862</v>
      </c>
    </row>
    <row r="21" spans="1:8" s="58" customFormat="1" ht="12.75" customHeight="1">
      <c r="A21" s="143" t="s">
        <v>1490</v>
      </c>
      <c r="B21" s="96">
        <v>765246871</v>
      </c>
      <c r="C21" s="96">
        <v>529101471</v>
      </c>
      <c r="D21" s="96">
        <v>474603774</v>
      </c>
      <c r="E21" s="323">
        <v>62.01969481819678</v>
      </c>
      <c r="F21" s="324">
        <v>89.69995360303959</v>
      </c>
      <c r="G21" s="96">
        <v>53572891</v>
      </c>
      <c r="H21" s="96">
        <v>49546478</v>
      </c>
    </row>
    <row r="22" spans="1:8" s="337" customFormat="1" ht="12.75" customHeight="1">
      <c r="A22" s="331" t="s">
        <v>141</v>
      </c>
      <c r="B22" s="332">
        <v>14552193</v>
      </c>
      <c r="C22" s="333" t="s">
        <v>1386</v>
      </c>
      <c r="D22" s="332">
        <v>10659139</v>
      </c>
      <c r="E22" s="334">
        <v>73.24764727900461</v>
      </c>
      <c r="F22" s="335" t="s">
        <v>1386</v>
      </c>
      <c r="G22" s="333" t="s">
        <v>1386</v>
      </c>
      <c r="H22" s="332">
        <v>1208122</v>
      </c>
    </row>
    <row r="23" spans="1:8" s="337" customFormat="1" ht="12.75">
      <c r="A23" s="331" t="s">
        <v>142</v>
      </c>
      <c r="B23" s="332">
        <v>37438798</v>
      </c>
      <c r="C23" s="333" t="s">
        <v>1386</v>
      </c>
      <c r="D23" s="332">
        <v>20120587</v>
      </c>
      <c r="E23" s="334">
        <v>53.742609471596815</v>
      </c>
      <c r="F23" s="333" t="s">
        <v>1386</v>
      </c>
      <c r="G23" s="333" t="s">
        <v>1386</v>
      </c>
      <c r="H23" s="332">
        <v>2133386</v>
      </c>
    </row>
    <row r="24" spans="1:8" s="58" customFormat="1" ht="24.75" customHeight="1">
      <c r="A24" s="155" t="s">
        <v>143</v>
      </c>
      <c r="B24" s="96">
        <v>289480451</v>
      </c>
      <c r="C24" s="96">
        <v>200953219</v>
      </c>
      <c r="D24" s="96">
        <v>193714137</v>
      </c>
      <c r="E24" s="323">
        <v>66.91786486127866</v>
      </c>
      <c r="F24" s="324">
        <v>96.39762824600486</v>
      </c>
      <c r="G24" s="96">
        <v>23904636</v>
      </c>
      <c r="H24" s="96">
        <v>22049050</v>
      </c>
    </row>
    <row r="25" spans="1:8" s="337" customFormat="1" ht="12.75">
      <c r="A25" s="331" t="s">
        <v>142</v>
      </c>
      <c r="B25" s="332">
        <v>10720393</v>
      </c>
      <c r="C25" s="333" t="s">
        <v>1386</v>
      </c>
      <c r="D25" s="332">
        <v>7572646</v>
      </c>
      <c r="E25" s="334">
        <v>70.63776486552312</v>
      </c>
      <c r="F25" s="335" t="s">
        <v>1386</v>
      </c>
      <c r="G25" s="333" t="s">
        <v>1386</v>
      </c>
      <c r="H25" s="332">
        <v>590330</v>
      </c>
    </row>
    <row r="26" spans="1:8" s="58" customFormat="1" ht="12" customHeight="1">
      <c r="A26" s="143" t="s">
        <v>144</v>
      </c>
      <c r="B26" s="96">
        <v>97490800</v>
      </c>
      <c r="C26" s="96">
        <v>71281490</v>
      </c>
      <c r="D26" s="96">
        <v>68694982</v>
      </c>
      <c r="E26" s="323">
        <v>70.46304061511445</v>
      </c>
      <c r="F26" s="324">
        <v>96.3714170396831</v>
      </c>
      <c r="G26" s="96">
        <v>7844867</v>
      </c>
      <c r="H26" s="96">
        <v>7316926</v>
      </c>
    </row>
    <row r="27" spans="1:8" s="58" customFormat="1" ht="24.75" customHeight="1">
      <c r="A27" s="155" t="s">
        <v>145</v>
      </c>
      <c r="B27" s="96">
        <v>6272827</v>
      </c>
      <c r="C27" s="96">
        <v>7232490</v>
      </c>
      <c r="D27" s="96">
        <v>4497324</v>
      </c>
      <c r="E27" s="323">
        <v>71.69532971338123</v>
      </c>
      <c r="F27" s="324">
        <v>62.18223599341306</v>
      </c>
      <c r="G27" s="96">
        <v>326239</v>
      </c>
      <c r="H27" s="96">
        <v>2358720</v>
      </c>
    </row>
    <row r="28" spans="1:8" s="58" customFormat="1" ht="12.75" customHeight="1">
      <c r="A28" s="143" t="s">
        <v>1516</v>
      </c>
      <c r="B28" s="96">
        <v>171556720</v>
      </c>
      <c r="C28" s="96">
        <v>129436950</v>
      </c>
      <c r="D28" s="96">
        <v>79463739</v>
      </c>
      <c r="E28" s="323">
        <v>46.31922258714202</v>
      </c>
      <c r="F28" s="324">
        <v>61.39185062688822</v>
      </c>
      <c r="G28" s="96">
        <v>18384076</v>
      </c>
      <c r="H28" s="96">
        <v>14651380.97</v>
      </c>
    </row>
    <row r="29" spans="1:8" s="58" customFormat="1" ht="12.75" customHeight="1">
      <c r="A29" s="143" t="s">
        <v>146</v>
      </c>
      <c r="B29" s="96">
        <v>74838330</v>
      </c>
      <c r="C29" s="96">
        <v>52521984</v>
      </c>
      <c r="D29" s="96">
        <v>38153535</v>
      </c>
      <c r="E29" s="323">
        <v>50.98127523690066</v>
      </c>
      <c r="F29" s="324">
        <v>72.64298127047142</v>
      </c>
      <c r="G29" s="96">
        <v>6937258</v>
      </c>
      <c r="H29" s="96">
        <v>6535379.97</v>
      </c>
    </row>
    <row r="30" spans="1:8" s="58" customFormat="1" ht="12.75" customHeight="1">
      <c r="A30" s="143" t="s">
        <v>147</v>
      </c>
      <c r="B30" s="96">
        <v>96718390</v>
      </c>
      <c r="C30" s="96">
        <v>76914966</v>
      </c>
      <c r="D30" s="96">
        <v>41310204</v>
      </c>
      <c r="E30" s="323">
        <v>42.711840013052324</v>
      </c>
      <c r="F30" s="324">
        <v>53.7089283768259</v>
      </c>
      <c r="G30" s="96">
        <v>11446818</v>
      </c>
      <c r="H30" s="96">
        <v>8116001</v>
      </c>
    </row>
    <row r="31" spans="1:8" s="337" customFormat="1" ht="12.75" customHeight="1">
      <c r="A31" s="331" t="s">
        <v>148</v>
      </c>
      <c r="B31" s="332">
        <v>14922641</v>
      </c>
      <c r="C31" s="333" t="s">
        <v>1386</v>
      </c>
      <c r="D31" s="332">
        <v>3410511</v>
      </c>
      <c r="E31" s="334">
        <v>22.8546073044309</v>
      </c>
      <c r="F31" s="335" t="s">
        <v>1386</v>
      </c>
      <c r="G31" s="333" t="s">
        <v>1386</v>
      </c>
      <c r="H31" s="332">
        <v>592010</v>
      </c>
    </row>
    <row r="32" spans="1:8" s="337" customFormat="1" ht="12.75" customHeight="1">
      <c r="A32" s="331" t="s">
        <v>149</v>
      </c>
      <c r="B32" s="332">
        <v>99100</v>
      </c>
      <c r="C32" s="332" t="s">
        <v>1386</v>
      </c>
      <c r="D32" s="332">
        <v>0</v>
      </c>
      <c r="E32" s="334">
        <v>0</v>
      </c>
      <c r="F32" s="335" t="s">
        <v>1386</v>
      </c>
      <c r="G32" s="333" t="s">
        <v>1386</v>
      </c>
      <c r="H32" s="332">
        <v>0</v>
      </c>
    </row>
    <row r="33" spans="1:8" ht="12.75" customHeight="1">
      <c r="A33" s="47" t="s">
        <v>150</v>
      </c>
      <c r="B33" s="236">
        <v>-7155693</v>
      </c>
      <c r="C33" s="148" t="s">
        <v>1386</v>
      </c>
      <c r="D33" s="236">
        <v>-21381860</v>
      </c>
      <c r="E33" s="338" t="s">
        <v>1386</v>
      </c>
      <c r="F33" s="339" t="s">
        <v>1386</v>
      </c>
      <c r="G33" s="148" t="s">
        <v>1386</v>
      </c>
      <c r="H33" s="236">
        <v>-9925527</v>
      </c>
    </row>
    <row r="34" spans="1:8" ht="12.75">
      <c r="A34" s="152" t="s">
        <v>1508</v>
      </c>
      <c r="B34" s="236">
        <v>-184274886</v>
      </c>
      <c r="C34" s="148" t="s">
        <v>1386</v>
      </c>
      <c r="D34" s="236">
        <v>37949008</v>
      </c>
      <c r="E34" s="338" t="s">
        <v>1386</v>
      </c>
      <c r="F34" s="339" t="s">
        <v>1386</v>
      </c>
      <c r="G34" s="148" t="s">
        <v>1386</v>
      </c>
      <c r="H34" s="236">
        <v>29582804.03</v>
      </c>
    </row>
    <row r="35" spans="1:8" ht="12.75">
      <c r="A35" s="235" t="s">
        <v>151</v>
      </c>
      <c r="B35" s="236">
        <v>184274886</v>
      </c>
      <c r="C35" s="148" t="s">
        <v>1386</v>
      </c>
      <c r="D35" s="236">
        <v>-37949008</v>
      </c>
      <c r="E35" s="338" t="s">
        <v>1386</v>
      </c>
      <c r="F35" s="338" t="s">
        <v>1386</v>
      </c>
      <c r="G35" s="148" t="s">
        <v>1386</v>
      </c>
      <c r="H35" s="236">
        <v>-29582804</v>
      </c>
    </row>
    <row r="36" spans="1:8" s="129" customFormat="1" ht="25.5">
      <c r="A36" s="155" t="s">
        <v>152</v>
      </c>
      <c r="B36" s="236">
        <v>400000</v>
      </c>
      <c r="C36" s="148" t="s">
        <v>1386</v>
      </c>
      <c r="D36" s="236">
        <v>400000</v>
      </c>
      <c r="E36" s="338" t="s">
        <v>1386</v>
      </c>
      <c r="F36" s="338" t="s">
        <v>1386</v>
      </c>
      <c r="G36" s="148" t="s">
        <v>1386</v>
      </c>
      <c r="H36" s="236">
        <v>0</v>
      </c>
    </row>
    <row r="37" spans="1:8" ht="12.75">
      <c r="A37" s="47" t="s">
        <v>153</v>
      </c>
      <c r="B37" s="236">
        <v>194476814</v>
      </c>
      <c r="C37" s="148" t="s">
        <v>1386</v>
      </c>
      <c r="D37" s="236">
        <v>-37454078</v>
      </c>
      <c r="E37" s="338" t="s">
        <v>1386</v>
      </c>
      <c r="F37" s="339" t="s">
        <v>1386</v>
      </c>
      <c r="G37" s="148" t="s">
        <v>1386</v>
      </c>
      <c r="H37" s="236">
        <v>-30824379</v>
      </c>
    </row>
    <row r="38" spans="1:8" ht="38.25" customHeight="1">
      <c r="A38" s="33" t="s">
        <v>154</v>
      </c>
      <c r="B38" s="236">
        <v>-6161778</v>
      </c>
      <c r="C38" s="236">
        <v>-3184591</v>
      </c>
      <c r="D38" s="236">
        <v>-3184591</v>
      </c>
      <c r="E38" s="338" t="s">
        <v>1386</v>
      </c>
      <c r="F38" s="339" t="s">
        <v>1386</v>
      </c>
      <c r="G38" s="236">
        <v>-61783</v>
      </c>
      <c r="H38" s="236">
        <v>-61783</v>
      </c>
    </row>
    <row r="39" spans="1:8" ht="28.5" customHeight="1">
      <c r="A39" s="155" t="s">
        <v>155</v>
      </c>
      <c r="B39" s="236">
        <v>-4440150</v>
      </c>
      <c r="C39" s="236">
        <v>2289661</v>
      </c>
      <c r="D39" s="236">
        <v>2289661</v>
      </c>
      <c r="E39" s="338" t="s">
        <v>1386</v>
      </c>
      <c r="F39" s="339" t="s">
        <v>1386</v>
      </c>
      <c r="G39" s="236">
        <v>1303358</v>
      </c>
      <c r="H39" s="236">
        <v>1303358</v>
      </c>
    </row>
    <row r="40" spans="1:8" s="58" customFormat="1" ht="12.75" customHeight="1">
      <c r="A40" s="340" t="s">
        <v>156</v>
      </c>
      <c r="B40" s="14"/>
      <c r="C40" s="14"/>
      <c r="D40" s="14"/>
      <c r="E40" s="317"/>
      <c r="F40" s="320"/>
      <c r="G40" s="14"/>
      <c r="H40" s="14"/>
    </row>
    <row r="41" spans="1:8" s="58" customFormat="1" ht="12.75" customHeight="1">
      <c r="A41" s="319" t="s">
        <v>134</v>
      </c>
      <c r="B41" s="14">
        <v>1610131</v>
      </c>
      <c r="C41" s="14">
        <v>1005892</v>
      </c>
      <c r="D41" s="14">
        <v>1005892</v>
      </c>
      <c r="E41" s="317">
        <v>62.47268079429562</v>
      </c>
      <c r="F41" s="320">
        <v>100</v>
      </c>
      <c r="G41" s="14">
        <v>100785</v>
      </c>
      <c r="H41" s="14">
        <v>100785</v>
      </c>
    </row>
    <row r="42" spans="1:8" s="58" customFormat="1" ht="12.75" customHeight="1">
      <c r="A42" s="322" t="s">
        <v>135</v>
      </c>
      <c r="B42" s="236">
        <v>1610131</v>
      </c>
      <c r="C42" s="236">
        <v>1005892</v>
      </c>
      <c r="D42" s="236">
        <v>1005892</v>
      </c>
      <c r="E42" s="323">
        <v>62.47268079429562</v>
      </c>
      <c r="F42" s="324">
        <v>100</v>
      </c>
      <c r="G42" s="236">
        <v>100785</v>
      </c>
      <c r="H42" s="236">
        <v>100785</v>
      </c>
    </row>
    <row r="43" spans="1:8" s="58" customFormat="1" ht="12.75" customHeight="1">
      <c r="A43" s="325" t="s">
        <v>157</v>
      </c>
      <c r="B43" s="14">
        <v>1610131</v>
      </c>
      <c r="C43" s="14">
        <v>1005892</v>
      </c>
      <c r="D43" s="14">
        <v>993915</v>
      </c>
      <c r="E43" s="317">
        <v>61.7288282754633</v>
      </c>
      <c r="F43" s="320">
        <v>98.80931551299741</v>
      </c>
      <c r="G43" s="14">
        <v>100785</v>
      </c>
      <c r="H43" s="14">
        <v>96514</v>
      </c>
    </row>
    <row r="44" spans="1:8" s="58" customFormat="1" ht="12.75" customHeight="1">
      <c r="A44" s="143" t="s">
        <v>158</v>
      </c>
      <c r="B44" s="236">
        <v>1519231</v>
      </c>
      <c r="C44" s="236">
        <v>970262</v>
      </c>
      <c r="D44" s="236">
        <v>965286</v>
      </c>
      <c r="E44" s="323">
        <v>63.53780300691599</v>
      </c>
      <c r="F44" s="324">
        <v>99.48714883196497</v>
      </c>
      <c r="G44" s="236">
        <v>95695</v>
      </c>
      <c r="H44" s="236">
        <v>94433</v>
      </c>
    </row>
    <row r="45" spans="1:8" s="58" customFormat="1" ht="12.75" customHeight="1">
      <c r="A45" s="143" t="s">
        <v>1515</v>
      </c>
      <c r="B45" s="236">
        <v>1507231</v>
      </c>
      <c r="C45" s="236">
        <v>961262</v>
      </c>
      <c r="D45" s="236">
        <v>956286</v>
      </c>
      <c r="E45" s="323">
        <v>63.44654535369827</v>
      </c>
      <c r="F45" s="324">
        <v>99.48234716445671</v>
      </c>
      <c r="G45" s="236">
        <v>94695</v>
      </c>
      <c r="H45" s="236">
        <v>93433</v>
      </c>
    </row>
    <row r="46" spans="1:8" s="337" customFormat="1" ht="12.75" customHeight="1">
      <c r="A46" s="245" t="s">
        <v>139</v>
      </c>
      <c r="B46" s="341">
        <v>493439</v>
      </c>
      <c r="C46" s="341">
        <v>312590</v>
      </c>
      <c r="D46" s="341">
        <v>311839</v>
      </c>
      <c r="E46" s="329">
        <v>63.19707197850191</v>
      </c>
      <c r="F46" s="330">
        <v>99.75974919223263</v>
      </c>
      <c r="G46" s="341">
        <v>34150</v>
      </c>
      <c r="H46" s="341">
        <v>33832</v>
      </c>
    </row>
    <row r="47" spans="1:8" s="58" customFormat="1" ht="12.75" customHeight="1">
      <c r="A47" s="143" t="s">
        <v>159</v>
      </c>
      <c r="B47" s="236">
        <v>12000</v>
      </c>
      <c r="C47" s="236">
        <v>9000</v>
      </c>
      <c r="D47" s="236">
        <v>9000</v>
      </c>
      <c r="E47" s="323">
        <v>75</v>
      </c>
      <c r="F47" s="324">
        <v>100</v>
      </c>
      <c r="G47" s="236">
        <v>1000</v>
      </c>
      <c r="H47" s="236">
        <v>1000</v>
      </c>
    </row>
    <row r="48" spans="1:8" s="58" customFormat="1" ht="12.75" customHeight="1">
      <c r="A48" s="143" t="s">
        <v>144</v>
      </c>
      <c r="B48" s="236">
        <v>12000</v>
      </c>
      <c r="C48" s="236">
        <v>9000</v>
      </c>
      <c r="D48" s="236">
        <v>9000</v>
      </c>
      <c r="E48" s="323">
        <v>75</v>
      </c>
      <c r="F48" s="324">
        <v>100</v>
      </c>
      <c r="G48" s="236">
        <v>1000</v>
      </c>
      <c r="H48" s="236">
        <v>1000</v>
      </c>
    </row>
    <row r="49" spans="1:8" s="58" customFormat="1" ht="12.75" customHeight="1">
      <c r="A49" s="143" t="s">
        <v>1516</v>
      </c>
      <c r="B49" s="236">
        <v>90900</v>
      </c>
      <c r="C49" s="236">
        <v>35630</v>
      </c>
      <c r="D49" s="236">
        <v>28629</v>
      </c>
      <c r="E49" s="323">
        <v>31.495049504950494</v>
      </c>
      <c r="F49" s="324">
        <v>0</v>
      </c>
      <c r="G49" s="236">
        <v>5090</v>
      </c>
      <c r="H49" s="236">
        <v>2081</v>
      </c>
    </row>
    <row r="50" spans="1:8" s="58" customFormat="1" ht="12.75" customHeight="1">
      <c r="A50" s="143" t="s">
        <v>160</v>
      </c>
      <c r="B50" s="236">
        <v>90900</v>
      </c>
      <c r="C50" s="236">
        <v>35630</v>
      </c>
      <c r="D50" s="236">
        <v>28629</v>
      </c>
      <c r="E50" s="323">
        <v>31.495049504950494</v>
      </c>
      <c r="F50" s="324">
        <v>0</v>
      </c>
      <c r="G50" s="236">
        <v>5090</v>
      </c>
      <c r="H50" s="236">
        <v>2081</v>
      </c>
    </row>
    <row r="51" spans="1:8" s="58" customFormat="1" ht="12.75" customHeight="1">
      <c r="A51" s="325" t="s">
        <v>161</v>
      </c>
      <c r="B51" s="14"/>
      <c r="C51" s="14"/>
      <c r="D51" s="14"/>
      <c r="E51" s="317"/>
      <c r="F51" s="320"/>
      <c r="G51" s="14"/>
      <c r="H51" s="14"/>
    </row>
    <row r="52" spans="1:8" s="58" customFormat="1" ht="12.75" customHeight="1">
      <c r="A52" s="319" t="s">
        <v>134</v>
      </c>
      <c r="B52" s="14">
        <v>8828220</v>
      </c>
      <c r="C52" s="14">
        <v>6441134</v>
      </c>
      <c r="D52" s="14">
        <v>6428728</v>
      </c>
      <c r="E52" s="317">
        <v>72.82020611176432</v>
      </c>
      <c r="F52" s="320">
        <v>99.8073941638227</v>
      </c>
      <c r="G52" s="14">
        <v>696240</v>
      </c>
      <c r="H52" s="14">
        <v>703411</v>
      </c>
    </row>
    <row r="53" spans="1:8" s="58" customFormat="1" ht="12.75" customHeight="1">
      <c r="A53" s="322" t="s">
        <v>135</v>
      </c>
      <c r="B53" s="236">
        <v>8485220</v>
      </c>
      <c r="C53" s="236">
        <v>6248134</v>
      </c>
      <c r="D53" s="236">
        <v>6248134</v>
      </c>
      <c r="E53" s="323">
        <v>73.63549795998217</v>
      </c>
      <c r="F53" s="324">
        <v>100</v>
      </c>
      <c r="G53" s="236">
        <v>674240</v>
      </c>
      <c r="H53" s="236">
        <v>674240</v>
      </c>
    </row>
    <row r="54" spans="1:8" s="58" customFormat="1" ht="13.5" customHeight="1">
      <c r="A54" s="322" t="s">
        <v>1536</v>
      </c>
      <c r="B54" s="236">
        <v>343000</v>
      </c>
      <c r="C54" s="236">
        <v>193000</v>
      </c>
      <c r="D54" s="236">
        <v>180594</v>
      </c>
      <c r="E54" s="323">
        <v>52.651311953352774</v>
      </c>
      <c r="F54" s="324">
        <v>93.57202072538861</v>
      </c>
      <c r="G54" s="236">
        <v>22000</v>
      </c>
      <c r="H54" s="236">
        <v>29171</v>
      </c>
    </row>
    <row r="55" spans="1:8" s="58" customFormat="1" ht="12.75" customHeight="1">
      <c r="A55" s="95" t="s">
        <v>162</v>
      </c>
      <c r="B55" s="14">
        <v>8828220</v>
      </c>
      <c r="C55" s="14">
        <v>6441134</v>
      </c>
      <c r="D55" s="14">
        <v>5812832</v>
      </c>
      <c r="E55" s="317">
        <v>65.84376012378486</v>
      </c>
      <c r="F55" s="320">
        <v>90.24547540852278</v>
      </c>
      <c r="G55" s="14">
        <v>696240</v>
      </c>
      <c r="H55" s="14">
        <v>598296</v>
      </c>
    </row>
    <row r="56" spans="1:8" s="58" customFormat="1" ht="12.75" customHeight="1">
      <c r="A56" s="143" t="s">
        <v>158</v>
      </c>
      <c r="B56" s="236">
        <v>8134959</v>
      </c>
      <c r="C56" s="236">
        <v>5931545</v>
      </c>
      <c r="D56" s="236">
        <v>5449043</v>
      </c>
      <c r="E56" s="323">
        <v>66.98304195509775</v>
      </c>
      <c r="F56" s="324">
        <v>91.86549204296688</v>
      </c>
      <c r="G56" s="236">
        <v>629619</v>
      </c>
      <c r="H56" s="236">
        <v>564335</v>
      </c>
    </row>
    <row r="57" spans="1:8" s="58" customFormat="1" ht="12.75" customHeight="1">
      <c r="A57" s="143" t="s">
        <v>1515</v>
      </c>
      <c r="B57" s="236">
        <v>8043985</v>
      </c>
      <c r="C57" s="236">
        <v>5840571</v>
      </c>
      <c r="D57" s="236">
        <v>5363865</v>
      </c>
      <c r="E57" s="323">
        <v>66.68168824282989</v>
      </c>
      <c r="F57" s="324">
        <v>91.83802405620958</v>
      </c>
      <c r="G57" s="236">
        <v>629619</v>
      </c>
      <c r="H57" s="236">
        <v>561413</v>
      </c>
    </row>
    <row r="58" spans="1:8" s="337" customFormat="1" ht="12" customHeight="1">
      <c r="A58" s="245" t="s">
        <v>139</v>
      </c>
      <c r="B58" s="341">
        <v>4587833</v>
      </c>
      <c r="C58" s="341">
        <v>3375667</v>
      </c>
      <c r="D58" s="341">
        <v>3229191</v>
      </c>
      <c r="E58" s="329">
        <v>70.38597525236861</v>
      </c>
      <c r="F58" s="330">
        <v>95.66082791934157</v>
      </c>
      <c r="G58" s="341">
        <v>347963</v>
      </c>
      <c r="H58" s="341">
        <v>317134</v>
      </c>
    </row>
    <row r="59" spans="1:8" s="58" customFormat="1" ht="12.75" customHeight="1">
      <c r="A59" s="143" t="s">
        <v>159</v>
      </c>
      <c r="B59" s="236">
        <v>90974</v>
      </c>
      <c r="C59" s="236">
        <v>90974</v>
      </c>
      <c r="D59" s="236">
        <v>85178</v>
      </c>
      <c r="E59" s="323">
        <v>93.62894893046365</v>
      </c>
      <c r="F59" s="324">
        <v>93.62894893046365</v>
      </c>
      <c r="G59" s="236">
        <v>0</v>
      </c>
      <c r="H59" s="236">
        <v>2922</v>
      </c>
    </row>
    <row r="60" spans="1:8" s="58" customFormat="1" ht="27.75" customHeight="1">
      <c r="A60" s="155" t="s">
        <v>145</v>
      </c>
      <c r="B60" s="236">
        <v>90974</v>
      </c>
      <c r="C60" s="236">
        <v>90974</v>
      </c>
      <c r="D60" s="236">
        <v>85178</v>
      </c>
      <c r="E60" s="323">
        <v>93.62894893046365</v>
      </c>
      <c r="F60" s="324">
        <v>93.62894893046365</v>
      </c>
      <c r="G60" s="236">
        <v>0</v>
      </c>
      <c r="H60" s="236">
        <v>2922</v>
      </c>
    </row>
    <row r="61" spans="1:8" s="58" customFormat="1" ht="12.75" customHeight="1">
      <c r="A61" s="143" t="s">
        <v>1516</v>
      </c>
      <c r="B61" s="236">
        <v>693261</v>
      </c>
      <c r="C61" s="236">
        <v>509589</v>
      </c>
      <c r="D61" s="236">
        <v>363789</v>
      </c>
      <c r="E61" s="323">
        <v>52.47504186734866</v>
      </c>
      <c r="F61" s="324">
        <v>71.38870737005705</v>
      </c>
      <c r="G61" s="236">
        <v>66621</v>
      </c>
      <c r="H61" s="236">
        <v>33961</v>
      </c>
    </row>
    <row r="62" spans="1:8" s="58" customFormat="1" ht="12.75">
      <c r="A62" s="143" t="s">
        <v>146</v>
      </c>
      <c r="B62" s="236">
        <v>693261</v>
      </c>
      <c r="C62" s="236">
        <v>509589</v>
      </c>
      <c r="D62" s="236">
        <v>363789</v>
      </c>
      <c r="E62" s="323">
        <v>52.47504186734866</v>
      </c>
      <c r="F62" s="324">
        <v>71.38870737005705</v>
      </c>
      <c r="G62" s="236">
        <v>66621</v>
      </c>
      <c r="H62" s="236">
        <v>33961</v>
      </c>
    </row>
    <row r="63" spans="1:8" s="58" customFormat="1" ht="12.75" customHeight="1">
      <c r="A63" s="325" t="s">
        <v>163</v>
      </c>
      <c r="B63" s="236"/>
      <c r="C63" s="236"/>
      <c r="D63" s="236"/>
      <c r="E63" s="317"/>
      <c r="F63" s="320"/>
      <c r="G63" s="236"/>
      <c r="H63" s="236"/>
    </row>
    <row r="64" spans="1:8" s="58" customFormat="1" ht="12.75" customHeight="1">
      <c r="A64" s="319" t="s">
        <v>134</v>
      </c>
      <c r="B64" s="14">
        <v>7432703</v>
      </c>
      <c r="C64" s="14">
        <v>5718217</v>
      </c>
      <c r="D64" s="14">
        <v>4691426</v>
      </c>
      <c r="E64" s="317">
        <v>63.118706613193076</v>
      </c>
      <c r="F64" s="320">
        <v>82.04351111544035</v>
      </c>
      <c r="G64" s="14">
        <v>657084</v>
      </c>
      <c r="H64" s="14">
        <v>518187</v>
      </c>
    </row>
    <row r="65" spans="1:8" s="58" customFormat="1" ht="12.75" customHeight="1">
      <c r="A65" s="322" t="s">
        <v>135</v>
      </c>
      <c r="B65" s="236">
        <v>6017342</v>
      </c>
      <c r="C65" s="236">
        <v>4390467</v>
      </c>
      <c r="D65" s="236">
        <v>4390467</v>
      </c>
      <c r="E65" s="323">
        <v>72.96356098755896</v>
      </c>
      <c r="F65" s="324">
        <v>100</v>
      </c>
      <c r="G65" s="236">
        <v>494330</v>
      </c>
      <c r="H65" s="236">
        <v>494330</v>
      </c>
    </row>
    <row r="66" spans="1:8" s="58" customFormat="1" ht="13.5" customHeight="1">
      <c r="A66" s="322" t="s">
        <v>1536</v>
      </c>
      <c r="B66" s="236">
        <v>405517</v>
      </c>
      <c r="C66" s="236">
        <v>333672</v>
      </c>
      <c r="D66" s="236">
        <v>300959</v>
      </c>
      <c r="E66" s="323">
        <v>74.21612410823714</v>
      </c>
      <c r="F66" s="324">
        <v>90.19606080222495</v>
      </c>
      <c r="G66" s="236">
        <v>28487</v>
      </c>
      <c r="H66" s="236">
        <v>23857</v>
      </c>
    </row>
    <row r="67" spans="1:8" s="58" customFormat="1" ht="12.75" customHeight="1">
      <c r="A67" s="322" t="s">
        <v>137</v>
      </c>
      <c r="B67" s="236">
        <v>1009844</v>
      </c>
      <c r="C67" s="236">
        <v>994078</v>
      </c>
      <c r="D67" s="236">
        <v>0</v>
      </c>
      <c r="E67" s="323">
        <v>0</v>
      </c>
      <c r="F67" s="324">
        <v>0</v>
      </c>
      <c r="G67" s="236">
        <v>134267</v>
      </c>
      <c r="H67" s="236">
        <v>0</v>
      </c>
    </row>
    <row r="68" spans="1:8" s="58" customFormat="1" ht="12.75" customHeight="1">
      <c r="A68" s="95" t="s">
        <v>162</v>
      </c>
      <c r="B68" s="14">
        <v>7327955</v>
      </c>
      <c r="C68" s="14">
        <v>5677383</v>
      </c>
      <c r="D68" s="14">
        <v>4277650</v>
      </c>
      <c r="E68" s="317">
        <v>58.37440322709405</v>
      </c>
      <c r="F68" s="320">
        <v>75.34545405867456</v>
      </c>
      <c r="G68" s="14">
        <v>631240</v>
      </c>
      <c r="H68" s="14">
        <v>493598</v>
      </c>
    </row>
    <row r="69" spans="1:8" s="58" customFormat="1" ht="12.75" customHeight="1">
      <c r="A69" s="143" t="s">
        <v>164</v>
      </c>
      <c r="B69" s="236">
        <v>6651067</v>
      </c>
      <c r="C69" s="236">
        <v>5034369</v>
      </c>
      <c r="D69" s="236">
        <v>4175286</v>
      </c>
      <c r="E69" s="323">
        <v>62.77618312971438</v>
      </c>
      <c r="F69" s="324">
        <v>82.93563701826385</v>
      </c>
      <c r="G69" s="236">
        <v>563917</v>
      </c>
      <c r="H69" s="236">
        <v>477954</v>
      </c>
    </row>
    <row r="70" spans="1:8" s="58" customFormat="1" ht="12.75" customHeight="1">
      <c r="A70" s="143" t="s">
        <v>1515</v>
      </c>
      <c r="B70" s="236">
        <v>6556890</v>
      </c>
      <c r="C70" s="236">
        <v>4962706</v>
      </c>
      <c r="D70" s="236">
        <v>4103624</v>
      </c>
      <c r="E70" s="323">
        <v>62.58491449452408</v>
      </c>
      <c r="F70" s="324">
        <v>82.68924252212402</v>
      </c>
      <c r="G70" s="236">
        <v>557417</v>
      </c>
      <c r="H70" s="236">
        <v>471454</v>
      </c>
    </row>
    <row r="71" spans="1:8" s="337" customFormat="1" ht="12.75" customHeight="1">
      <c r="A71" s="245" t="s">
        <v>165</v>
      </c>
      <c r="B71" s="341">
        <v>3495730</v>
      </c>
      <c r="C71" s="341">
        <v>2585456</v>
      </c>
      <c r="D71" s="341">
        <v>2505730</v>
      </c>
      <c r="E71" s="329">
        <v>71.67973499097471</v>
      </c>
      <c r="F71" s="330">
        <v>96.91636601048326</v>
      </c>
      <c r="G71" s="341">
        <v>257811</v>
      </c>
      <c r="H71" s="341">
        <v>313563</v>
      </c>
    </row>
    <row r="72" spans="1:8" s="58" customFormat="1" ht="12.75" customHeight="1">
      <c r="A72" s="143" t="s">
        <v>159</v>
      </c>
      <c r="B72" s="236">
        <v>94177</v>
      </c>
      <c r="C72" s="236">
        <v>71663</v>
      </c>
      <c r="D72" s="236">
        <v>71662</v>
      </c>
      <c r="E72" s="323">
        <v>76.0928889219236</v>
      </c>
      <c r="F72" s="324">
        <v>99.99860457976921</v>
      </c>
      <c r="G72" s="236">
        <v>6500</v>
      </c>
      <c r="H72" s="236">
        <v>6500</v>
      </c>
    </row>
    <row r="73" spans="1:8" s="58" customFormat="1" ht="25.5" customHeight="1">
      <c r="A73" s="155" t="s">
        <v>143</v>
      </c>
      <c r="B73" s="236">
        <v>90000</v>
      </c>
      <c r="C73" s="236">
        <v>67500</v>
      </c>
      <c r="D73" s="236">
        <v>67500</v>
      </c>
      <c r="E73" s="323">
        <v>75</v>
      </c>
      <c r="F73" s="324">
        <v>100</v>
      </c>
      <c r="G73" s="236">
        <v>6500</v>
      </c>
      <c r="H73" s="236">
        <v>6500</v>
      </c>
    </row>
    <row r="74" spans="1:8" s="58" customFormat="1" ht="25.5" customHeight="1">
      <c r="A74" s="155" t="s">
        <v>145</v>
      </c>
      <c r="B74" s="236">
        <v>4177</v>
      </c>
      <c r="C74" s="236">
        <v>4163</v>
      </c>
      <c r="D74" s="236">
        <v>4162</v>
      </c>
      <c r="E74" s="323">
        <v>99.6408905913335</v>
      </c>
      <c r="F74" s="324">
        <v>99.97597886139803</v>
      </c>
      <c r="G74" s="236">
        <v>0</v>
      </c>
      <c r="H74" s="236">
        <v>0</v>
      </c>
    </row>
    <row r="75" spans="1:8" s="58" customFormat="1" ht="12.75" customHeight="1">
      <c r="A75" s="143" t="s">
        <v>1516</v>
      </c>
      <c r="B75" s="236">
        <v>676888</v>
      </c>
      <c r="C75" s="236">
        <v>643014</v>
      </c>
      <c r="D75" s="236">
        <v>102364</v>
      </c>
      <c r="E75" s="323">
        <v>15.122738178251055</v>
      </c>
      <c r="F75" s="324">
        <v>15.91940455417767</v>
      </c>
      <c r="G75" s="236">
        <v>67323</v>
      </c>
      <c r="H75" s="236">
        <v>15644</v>
      </c>
    </row>
    <row r="76" spans="1:8" s="58" customFormat="1" ht="11.25" customHeight="1">
      <c r="A76" s="143" t="s">
        <v>146</v>
      </c>
      <c r="B76" s="236">
        <v>676888</v>
      </c>
      <c r="C76" s="236">
        <v>643014</v>
      </c>
      <c r="D76" s="236">
        <v>102364</v>
      </c>
      <c r="E76" s="323">
        <v>15.122738178251055</v>
      </c>
      <c r="F76" s="324">
        <v>15.91940455417767</v>
      </c>
      <c r="G76" s="236">
        <v>67323</v>
      </c>
      <c r="H76" s="236">
        <v>15644</v>
      </c>
    </row>
    <row r="77" spans="1:8" s="58" customFormat="1" ht="11.25" customHeight="1">
      <c r="A77" s="152" t="s">
        <v>1508</v>
      </c>
      <c r="B77" s="236">
        <v>104748</v>
      </c>
      <c r="C77" s="148" t="s">
        <v>1386</v>
      </c>
      <c r="D77" s="236">
        <v>413776</v>
      </c>
      <c r="E77" s="338" t="s">
        <v>1386</v>
      </c>
      <c r="F77" s="339" t="s">
        <v>1386</v>
      </c>
      <c r="G77" s="148" t="s">
        <v>1386</v>
      </c>
      <c r="H77" s="236">
        <v>24589</v>
      </c>
    </row>
    <row r="78" spans="1:8" s="58" customFormat="1" ht="38.25" customHeight="1">
      <c r="A78" s="33" t="s">
        <v>154</v>
      </c>
      <c r="B78" s="236">
        <v>-104748</v>
      </c>
      <c r="C78" s="236">
        <v>-25079</v>
      </c>
      <c r="D78" s="236">
        <v>-25079</v>
      </c>
      <c r="E78" s="338" t="s">
        <v>1386</v>
      </c>
      <c r="F78" s="339" t="s">
        <v>1386</v>
      </c>
      <c r="G78" s="236">
        <v>-25844</v>
      </c>
      <c r="H78" s="236">
        <v>-25844</v>
      </c>
    </row>
    <row r="79" spans="1:8" s="58" customFormat="1" ht="12.75" customHeight="1">
      <c r="A79" s="325" t="s">
        <v>166</v>
      </c>
      <c r="B79" s="236"/>
      <c r="C79" s="236"/>
      <c r="D79" s="236"/>
      <c r="E79" s="317"/>
      <c r="F79" s="320"/>
      <c r="G79" s="236"/>
      <c r="H79" s="236"/>
    </row>
    <row r="80" spans="1:8" s="58" customFormat="1" ht="12.75" customHeight="1">
      <c r="A80" s="319" t="s">
        <v>134</v>
      </c>
      <c r="B80" s="14">
        <v>93327608</v>
      </c>
      <c r="C80" s="14">
        <v>65933263</v>
      </c>
      <c r="D80" s="14">
        <v>65993081</v>
      </c>
      <c r="E80" s="317">
        <v>70.71121012766126</v>
      </c>
      <c r="F80" s="320">
        <v>100.09072507150148</v>
      </c>
      <c r="G80" s="14">
        <v>10396331</v>
      </c>
      <c r="H80" s="14">
        <v>10429119</v>
      </c>
    </row>
    <row r="81" spans="1:8" s="58" customFormat="1" ht="12.75" customHeight="1">
      <c r="A81" s="322" t="s">
        <v>135</v>
      </c>
      <c r="B81" s="236">
        <v>92499169</v>
      </c>
      <c r="C81" s="236">
        <v>65227790</v>
      </c>
      <c r="D81" s="236">
        <v>65227790</v>
      </c>
      <c r="E81" s="323">
        <v>70.51716324067733</v>
      </c>
      <c r="F81" s="324">
        <v>100</v>
      </c>
      <c r="G81" s="236">
        <v>10355271</v>
      </c>
      <c r="H81" s="236">
        <v>10355271</v>
      </c>
    </row>
    <row r="82" spans="1:8" s="58" customFormat="1" ht="12.75" customHeight="1">
      <c r="A82" s="322" t="s">
        <v>1536</v>
      </c>
      <c r="B82" s="236">
        <v>828439</v>
      </c>
      <c r="C82" s="236">
        <v>705473</v>
      </c>
      <c r="D82" s="236">
        <v>765291</v>
      </c>
      <c r="E82" s="323">
        <v>92.37747136481987</v>
      </c>
      <c r="F82" s="324">
        <v>108.47913385770964</v>
      </c>
      <c r="G82" s="236">
        <v>41060</v>
      </c>
      <c r="H82" s="236">
        <v>73848</v>
      </c>
    </row>
    <row r="83" spans="1:8" s="58" customFormat="1" ht="12.75" customHeight="1">
      <c r="A83" s="95" t="s">
        <v>162</v>
      </c>
      <c r="B83" s="14">
        <v>93327608</v>
      </c>
      <c r="C83" s="14">
        <v>65933263</v>
      </c>
      <c r="D83" s="14">
        <v>57835407</v>
      </c>
      <c r="E83" s="317">
        <v>61.97030893580815</v>
      </c>
      <c r="F83" s="320">
        <v>87.71810216642851</v>
      </c>
      <c r="G83" s="14">
        <v>10396331</v>
      </c>
      <c r="H83" s="14">
        <v>7633021</v>
      </c>
    </row>
    <row r="84" spans="1:8" s="58" customFormat="1" ht="12.75" customHeight="1">
      <c r="A84" s="342" t="s">
        <v>164</v>
      </c>
      <c r="B84" s="236">
        <v>75841420</v>
      </c>
      <c r="C84" s="236">
        <v>51200334</v>
      </c>
      <c r="D84" s="236">
        <v>47960646</v>
      </c>
      <c r="E84" s="323">
        <v>63.23806437168502</v>
      </c>
      <c r="F84" s="324">
        <v>93.67252565188345</v>
      </c>
      <c r="G84" s="236">
        <v>6744960</v>
      </c>
      <c r="H84" s="236">
        <v>5935837</v>
      </c>
    </row>
    <row r="85" spans="1:8" s="58" customFormat="1" ht="12.75" customHeight="1">
      <c r="A85" s="143" t="s">
        <v>1489</v>
      </c>
      <c r="B85" s="236">
        <v>71085729</v>
      </c>
      <c r="C85" s="236">
        <v>48140197</v>
      </c>
      <c r="D85" s="236">
        <v>44934566</v>
      </c>
      <c r="E85" s="323">
        <v>63.21179599916602</v>
      </c>
      <c r="F85" s="324">
        <v>93.3410513463416</v>
      </c>
      <c r="G85" s="236">
        <v>6551162</v>
      </c>
      <c r="H85" s="236">
        <v>5737067</v>
      </c>
    </row>
    <row r="86" spans="1:8" s="337" customFormat="1" ht="12.75" customHeight="1">
      <c r="A86" s="245" t="s">
        <v>139</v>
      </c>
      <c r="B86" s="341">
        <v>26514650</v>
      </c>
      <c r="C86" s="341">
        <v>17758746</v>
      </c>
      <c r="D86" s="341">
        <v>17497566</v>
      </c>
      <c r="E86" s="329">
        <v>65.9920685356963</v>
      </c>
      <c r="F86" s="330">
        <v>98.52928804770336</v>
      </c>
      <c r="G86" s="341">
        <v>2649183</v>
      </c>
      <c r="H86" s="341">
        <v>2574761</v>
      </c>
    </row>
    <row r="87" spans="1:8" s="58" customFormat="1" ht="12.75" customHeight="1">
      <c r="A87" s="143" t="s">
        <v>167</v>
      </c>
      <c r="B87" s="236">
        <v>4755691</v>
      </c>
      <c r="C87" s="236">
        <v>3060137</v>
      </c>
      <c r="D87" s="236">
        <v>3026080</v>
      </c>
      <c r="E87" s="323">
        <v>63.630711078579324</v>
      </c>
      <c r="F87" s="324">
        <v>98.8870759707817</v>
      </c>
      <c r="G87" s="236">
        <v>193798</v>
      </c>
      <c r="H87" s="236">
        <v>198770</v>
      </c>
    </row>
    <row r="88" spans="1:8" s="337" customFormat="1" ht="12.75" customHeight="1">
      <c r="A88" s="331" t="s">
        <v>168</v>
      </c>
      <c r="B88" s="240">
        <v>112460</v>
      </c>
      <c r="C88" s="333" t="s">
        <v>1386</v>
      </c>
      <c r="D88" s="240">
        <v>112460</v>
      </c>
      <c r="E88" s="334">
        <v>100</v>
      </c>
      <c r="F88" s="335" t="s">
        <v>1386</v>
      </c>
      <c r="G88" s="333" t="s">
        <v>1386</v>
      </c>
      <c r="H88" s="240">
        <v>-6542</v>
      </c>
    </row>
    <row r="89" spans="1:8" s="58" customFormat="1" ht="24.75" customHeight="1">
      <c r="A89" s="155" t="s">
        <v>143</v>
      </c>
      <c r="B89" s="236">
        <v>1991213</v>
      </c>
      <c r="C89" s="236">
        <v>1141801</v>
      </c>
      <c r="D89" s="236">
        <v>1140166</v>
      </c>
      <c r="E89" s="323">
        <v>57.25987124431189</v>
      </c>
      <c r="F89" s="324">
        <v>99.8568051700778</v>
      </c>
      <c r="G89" s="236">
        <v>41419</v>
      </c>
      <c r="H89" s="236">
        <v>40605</v>
      </c>
    </row>
    <row r="90" spans="1:8" s="58" customFormat="1" ht="12.75" customHeight="1">
      <c r="A90" s="143" t="s">
        <v>144</v>
      </c>
      <c r="B90" s="236">
        <v>1530711</v>
      </c>
      <c r="C90" s="236">
        <v>1091494</v>
      </c>
      <c r="D90" s="236">
        <v>1089961</v>
      </c>
      <c r="E90" s="323">
        <v>71.20619110988292</v>
      </c>
      <c r="F90" s="324">
        <v>99.8595503044451</v>
      </c>
      <c r="G90" s="236">
        <v>99013</v>
      </c>
      <c r="H90" s="236">
        <v>104257</v>
      </c>
    </row>
    <row r="91" spans="1:8" s="58" customFormat="1" ht="25.5" customHeight="1">
      <c r="A91" s="155" t="s">
        <v>145</v>
      </c>
      <c r="B91" s="236">
        <v>1041307</v>
      </c>
      <c r="C91" s="236">
        <v>689927</v>
      </c>
      <c r="D91" s="236">
        <v>680493</v>
      </c>
      <c r="E91" s="323">
        <v>65.34989201071346</v>
      </c>
      <c r="F91" s="324">
        <v>98.63260895717953</v>
      </c>
      <c r="G91" s="236">
        <v>38453</v>
      </c>
      <c r="H91" s="236">
        <v>60451</v>
      </c>
    </row>
    <row r="92" spans="1:8" s="58" customFormat="1" ht="13.5" customHeight="1">
      <c r="A92" s="143" t="s">
        <v>1516</v>
      </c>
      <c r="B92" s="236">
        <v>17486188</v>
      </c>
      <c r="C92" s="236">
        <v>14732929</v>
      </c>
      <c r="D92" s="236">
        <v>9874761</v>
      </c>
      <c r="E92" s="323">
        <v>56.4717764672323</v>
      </c>
      <c r="F92" s="324">
        <v>67.02510410523257</v>
      </c>
      <c r="G92" s="236">
        <v>3651371</v>
      </c>
      <c r="H92" s="236">
        <v>1697184</v>
      </c>
    </row>
    <row r="93" spans="1:8" s="58" customFormat="1" ht="13.5" customHeight="1">
      <c r="A93" s="143" t="s">
        <v>146</v>
      </c>
      <c r="B93" s="236">
        <v>9962940</v>
      </c>
      <c r="C93" s="236">
        <v>8418794</v>
      </c>
      <c r="D93" s="236">
        <v>6558192</v>
      </c>
      <c r="E93" s="323">
        <v>65.82587067672794</v>
      </c>
      <c r="F93" s="324">
        <v>77.89942359915209</v>
      </c>
      <c r="G93" s="236">
        <v>1550912</v>
      </c>
      <c r="H93" s="236">
        <v>1037357</v>
      </c>
    </row>
    <row r="94" spans="1:8" s="58" customFormat="1" ht="13.5" customHeight="1">
      <c r="A94" s="143" t="s">
        <v>147</v>
      </c>
      <c r="B94" s="236">
        <v>7523248</v>
      </c>
      <c r="C94" s="236">
        <v>6314135</v>
      </c>
      <c r="D94" s="236">
        <v>3316569</v>
      </c>
      <c r="E94" s="323">
        <v>44.08427051720214</v>
      </c>
      <c r="F94" s="324">
        <v>52.52610215017576</v>
      </c>
      <c r="G94" s="236">
        <v>2100459</v>
      </c>
      <c r="H94" s="236">
        <v>659827</v>
      </c>
    </row>
    <row r="95" spans="1:8" s="58" customFormat="1" ht="12.75" customHeight="1">
      <c r="A95" s="325" t="s">
        <v>169</v>
      </c>
      <c r="B95" s="236"/>
      <c r="C95" s="236"/>
      <c r="D95" s="236"/>
      <c r="E95" s="317"/>
      <c r="F95" s="320"/>
      <c r="G95" s="236"/>
      <c r="H95" s="236"/>
    </row>
    <row r="96" spans="1:8" s="58" customFormat="1" ht="12.75" customHeight="1">
      <c r="A96" s="319" t="s">
        <v>134</v>
      </c>
      <c r="B96" s="14">
        <v>18141140</v>
      </c>
      <c r="C96" s="14">
        <v>9984950</v>
      </c>
      <c r="D96" s="14">
        <v>9823816</v>
      </c>
      <c r="E96" s="317">
        <v>54.15214258861351</v>
      </c>
      <c r="F96" s="320">
        <v>98.3862312780735</v>
      </c>
      <c r="G96" s="14">
        <v>1062400</v>
      </c>
      <c r="H96" s="14">
        <v>1037228</v>
      </c>
    </row>
    <row r="97" spans="1:8" s="58" customFormat="1" ht="12.75" customHeight="1">
      <c r="A97" s="322" t="s">
        <v>135</v>
      </c>
      <c r="B97" s="236">
        <v>17003239</v>
      </c>
      <c r="C97" s="236">
        <v>9726350</v>
      </c>
      <c r="D97" s="236">
        <v>9726350</v>
      </c>
      <c r="E97" s="323">
        <v>57.20292468981939</v>
      </c>
      <c r="F97" s="324">
        <v>100</v>
      </c>
      <c r="G97" s="236">
        <v>1042300</v>
      </c>
      <c r="H97" s="236">
        <v>1042300</v>
      </c>
    </row>
    <row r="98" spans="1:8" ht="13.5" customHeight="1">
      <c r="A98" s="322" t="s">
        <v>1536</v>
      </c>
      <c r="B98" s="236">
        <v>347000</v>
      </c>
      <c r="C98" s="236">
        <v>258600</v>
      </c>
      <c r="D98" s="236">
        <v>97466</v>
      </c>
      <c r="E98" s="323">
        <v>28.088184438040347</v>
      </c>
      <c r="F98" s="324">
        <v>37.68986852281515</v>
      </c>
      <c r="G98" s="236">
        <v>20100</v>
      </c>
      <c r="H98" s="236">
        <v>-5072</v>
      </c>
    </row>
    <row r="99" spans="1:8" ht="13.5" customHeight="1">
      <c r="A99" s="322" t="s">
        <v>170</v>
      </c>
      <c r="B99" s="236">
        <v>790901</v>
      </c>
      <c r="C99" s="236">
        <v>0</v>
      </c>
      <c r="D99" s="236">
        <v>0</v>
      </c>
      <c r="E99" s="323"/>
      <c r="F99" s="324"/>
      <c r="G99" s="236"/>
      <c r="H99" s="236"/>
    </row>
    <row r="100" spans="1:8" s="58" customFormat="1" ht="12.75" customHeight="1">
      <c r="A100" s="95" t="s">
        <v>162</v>
      </c>
      <c r="B100" s="14">
        <v>18141140</v>
      </c>
      <c r="C100" s="14">
        <v>9984950</v>
      </c>
      <c r="D100" s="14">
        <v>9821861</v>
      </c>
      <c r="E100" s="317">
        <v>54.141365978102804</v>
      </c>
      <c r="F100" s="320">
        <v>98.36665181097551</v>
      </c>
      <c r="G100" s="14">
        <v>1062400</v>
      </c>
      <c r="H100" s="14">
        <v>1041125</v>
      </c>
    </row>
    <row r="101" spans="1:8" s="58" customFormat="1" ht="12.75" customHeight="1">
      <c r="A101" s="342" t="s">
        <v>164</v>
      </c>
      <c r="B101" s="236">
        <v>15619436</v>
      </c>
      <c r="C101" s="236">
        <v>9734850</v>
      </c>
      <c r="D101" s="236">
        <v>9621946</v>
      </c>
      <c r="E101" s="323">
        <v>61.60239076494183</v>
      </c>
      <c r="F101" s="324">
        <v>98.84020811825555</v>
      </c>
      <c r="G101" s="236">
        <v>1046200</v>
      </c>
      <c r="H101" s="236">
        <v>973813</v>
      </c>
    </row>
    <row r="102" spans="1:8" s="58" customFormat="1" ht="12.75" customHeight="1">
      <c r="A102" s="143" t="s">
        <v>1489</v>
      </c>
      <c r="B102" s="236">
        <v>14962246</v>
      </c>
      <c r="C102" s="236">
        <v>9299700</v>
      </c>
      <c r="D102" s="236">
        <v>9192942</v>
      </c>
      <c r="E102" s="323">
        <v>61.44092270639047</v>
      </c>
      <c r="F102" s="324">
        <v>98.85202748475757</v>
      </c>
      <c r="G102" s="236">
        <v>1045100</v>
      </c>
      <c r="H102" s="236">
        <v>973813</v>
      </c>
    </row>
    <row r="103" spans="1:8" s="337" customFormat="1" ht="12.75" customHeight="1">
      <c r="A103" s="245" t="s">
        <v>139</v>
      </c>
      <c r="B103" s="341">
        <v>5532925</v>
      </c>
      <c r="C103" s="341">
        <v>3856500</v>
      </c>
      <c r="D103" s="341">
        <v>3748663</v>
      </c>
      <c r="E103" s="329">
        <v>67.75192145203486</v>
      </c>
      <c r="F103" s="330">
        <v>97.20375988590692</v>
      </c>
      <c r="G103" s="341">
        <v>425100</v>
      </c>
      <c r="H103" s="341">
        <v>464047</v>
      </c>
    </row>
    <row r="104" spans="1:8" s="58" customFormat="1" ht="12.75" customHeight="1">
      <c r="A104" s="143" t="s">
        <v>167</v>
      </c>
      <c r="B104" s="236">
        <v>657190</v>
      </c>
      <c r="C104" s="236">
        <v>435150</v>
      </c>
      <c r="D104" s="236">
        <v>429004</v>
      </c>
      <c r="E104" s="323">
        <v>65.27853436601288</v>
      </c>
      <c r="F104" s="324">
        <v>98.58761346662071</v>
      </c>
      <c r="G104" s="236">
        <v>1100</v>
      </c>
      <c r="H104" s="236">
        <v>0</v>
      </c>
    </row>
    <row r="105" spans="1:8" s="337" customFormat="1" ht="12.75" customHeight="1">
      <c r="A105" s="331" t="s">
        <v>168</v>
      </c>
      <c r="B105" s="240">
        <v>13200</v>
      </c>
      <c r="C105" s="333" t="s">
        <v>1386</v>
      </c>
      <c r="D105" s="240">
        <v>3753</v>
      </c>
      <c r="E105" s="334">
        <v>28.43181818181818</v>
      </c>
      <c r="F105" s="335" t="s">
        <v>1386</v>
      </c>
      <c r="G105" s="333" t="s">
        <v>1386</v>
      </c>
      <c r="H105" s="240">
        <v>0</v>
      </c>
    </row>
    <row r="106" spans="1:8" s="58" customFormat="1" ht="24.75" customHeight="1">
      <c r="A106" s="155" t="s">
        <v>143</v>
      </c>
      <c r="B106" s="236">
        <v>10250</v>
      </c>
      <c r="C106" s="236">
        <v>10250</v>
      </c>
      <c r="D106" s="236">
        <v>10250</v>
      </c>
      <c r="E106" s="323">
        <v>100</v>
      </c>
      <c r="F106" s="324">
        <v>100</v>
      </c>
      <c r="G106" s="236">
        <v>0</v>
      </c>
      <c r="H106" s="236">
        <v>0</v>
      </c>
    </row>
    <row r="107" spans="1:8" s="58" customFormat="1" ht="25.5" customHeight="1">
      <c r="A107" s="155" t="s">
        <v>145</v>
      </c>
      <c r="B107" s="236">
        <v>633740</v>
      </c>
      <c r="C107" s="236">
        <v>415000</v>
      </c>
      <c r="D107" s="236">
        <v>415000</v>
      </c>
      <c r="E107" s="323">
        <v>65.4842679963392</v>
      </c>
      <c r="F107" s="324">
        <v>100</v>
      </c>
      <c r="G107" s="236">
        <v>0</v>
      </c>
      <c r="H107" s="236">
        <v>0</v>
      </c>
    </row>
    <row r="108" spans="1:8" s="58" customFormat="1" ht="12.75" customHeight="1">
      <c r="A108" s="342" t="s">
        <v>1516</v>
      </c>
      <c r="B108" s="236">
        <v>2521704</v>
      </c>
      <c r="C108" s="236">
        <v>250100</v>
      </c>
      <c r="D108" s="236">
        <v>199915</v>
      </c>
      <c r="E108" s="323">
        <v>7.92777423519969</v>
      </c>
      <c r="F108" s="324">
        <v>79.93402638944423</v>
      </c>
      <c r="G108" s="236">
        <v>16200</v>
      </c>
      <c r="H108" s="236">
        <v>67312</v>
      </c>
    </row>
    <row r="109" spans="1:8" s="58" customFormat="1" ht="12" customHeight="1">
      <c r="A109" s="143" t="s">
        <v>146</v>
      </c>
      <c r="B109" s="236">
        <v>2521704</v>
      </c>
      <c r="C109" s="236">
        <v>250100</v>
      </c>
      <c r="D109" s="236">
        <v>199915</v>
      </c>
      <c r="E109" s="323">
        <v>7.92777423519969</v>
      </c>
      <c r="F109" s="324">
        <v>79.93402638944423</v>
      </c>
      <c r="G109" s="236">
        <v>16200</v>
      </c>
      <c r="H109" s="236">
        <v>67312</v>
      </c>
    </row>
    <row r="110" spans="1:8" s="58" customFormat="1" ht="12.75" customHeight="1">
      <c r="A110" s="325" t="s">
        <v>171</v>
      </c>
      <c r="B110" s="14"/>
      <c r="C110" s="14"/>
      <c r="D110" s="14"/>
      <c r="E110" s="317"/>
      <c r="F110" s="320"/>
      <c r="G110" s="14"/>
      <c r="H110" s="14"/>
    </row>
    <row r="111" spans="1:8" s="58" customFormat="1" ht="12.75" customHeight="1">
      <c r="A111" s="319" t="s">
        <v>134</v>
      </c>
      <c r="B111" s="14">
        <v>23037568</v>
      </c>
      <c r="C111" s="14">
        <v>11498116</v>
      </c>
      <c r="D111" s="14">
        <v>8978029</v>
      </c>
      <c r="E111" s="317">
        <v>38.97125338924664</v>
      </c>
      <c r="F111" s="320">
        <v>78.0826093596551</v>
      </c>
      <c r="G111" s="14">
        <v>1184715</v>
      </c>
      <c r="H111" s="14">
        <v>915036</v>
      </c>
    </row>
    <row r="112" spans="1:8" s="58" customFormat="1" ht="12.75" customHeight="1">
      <c r="A112" s="322" t="s">
        <v>135</v>
      </c>
      <c r="B112" s="236">
        <v>17923681</v>
      </c>
      <c r="C112" s="236">
        <v>7195677</v>
      </c>
      <c r="D112" s="236">
        <v>7195677</v>
      </c>
      <c r="E112" s="323">
        <v>40.14620099520852</v>
      </c>
      <c r="F112" s="324">
        <v>100</v>
      </c>
      <c r="G112" s="236">
        <v>846144</v>
      </c>
      <c r="H112" s="236">
        <v>846144</v>
      </c>
    </row>
    <row r="113" spans="1:8" s="58" customFormat="1" ht="12.75" customHeight="1">
      <c r="A113" s="322" t="s">
        <v>1536</v>
      </c>
      <c r="B113" s="236">
        <v>2877240</v>
      </c>
      <c r="C113" s="236">
        <v>1466934</v>
      </c>
      <c r="D113" s="236">
        <v>1538355</v>
      </c>
      <c r="E113" s="323">
        <v>53.466342745130746</v>
      </c>
      <c r="F113" s="324">
        <v>104.86872620036077</v>
      </c>
      <c r="G113" s="236">
        <v>60400</v>
      </c>
      <c r="H113" s="236">
        <v>67634</v>
      </c>
    </row>
    <row r="114" spans="1:8" s="58" customFormat="1" ht="12.75" customHeight="1">
      <c r="A114" s="322" t="s">
        <v>170</v>
      </c>
      <c r="B114" s="236">
        <v>2236647</v>
      </c>
      <c r="C114" s="236">
        <v>2835505</v>
      </c>
      <c r="D114" s="236">
        <v>243997</v>
      </c>
      <c r="E114" s="323">
        <v>10.909052702549843</v>
      </c>
      <c r="F114" s="324">
        <v>8.605063295603427</v>
      </c>
      <c r="G114" s="236">
        <v>278171</v>
      </c>
      <c r="H114" s="236">
        <v>1258</v>
      </c>
    </row>
    <row r="115" spans="1:8" s="58" customFormat="1" ht="12.75" customHeight="1">
      <c r="A115" s="95" t="s">
        <v>162</v>
      </c>
      <c r="B115" s="14">
        <v>23133747</v>
      </c>
      <c r="C115" s="14">
        <v>11498116</v>
      </c>
      <c r="D115" s="14">
        <v>7920315</v>
      </c>
      <c r="E115" s="317">
        <v>34.237060688871544</v>
      </c>
      <c r="F115" s="320">
        <v>68.88358927671281</v>
      </c>
      <c r="G115" s="14">
        <v>1268104</v>
      </c>
      <c r="H115" s="14">
        <v>790138</v>
      </c>
    </row>
    <row r="116" spans="1:8" s="58" customFormat="1" ht="12.75" customHeight="1">
      <c r="A116" s="143" t="s">
        <v>164</v>
      </c>
      <c r="B116" s="236">
        <v>22118604</v>
      </c>
      <c r="C116" s="236">
        <v>10588209</v>
      </c>
      <c r="D116" s="236">
        <v>7698455</v>
      </c>
      <c r="E116" s="323">
        <v>34.805338528597915</v>
      </c>
      <c r="F116" s="324">
        <v>72.7078111132865</v>
      </c>
      <c r="G116" s="236">
        <v>1132257</v>
      </c>
      <c r="H116" s="236">
        <v>776420</v>
      </c>
    </row>
    <row r="117" spans="1:8" s="58" customFormat="1" ht="12.75" customHeight="1">
      <c r="A117" s="143" t="s">
        <v>1489</v>
      </c>
      <c r="B117" s="236">
        <v>16550462</v>
      </c>
      <c r="C117" s="236">
        <v>8473297</v>
      </c>
      <c r="D117" s="236">
        <v>5781171</v>
      </c>
      <c r="E117" s="323">
        <v>34.930571726638206</v>
      </c>
      <c r="F117" s="324">
        <v>68.2281171071898</v>
      </c>
      <c r="G117" s="236">
        <v>815670</v>
      </c>
      <c r="H117" s="236">
        <v>566481</v>
      </c>
    </row>
    <row r="118" spans="1:8" s="337" customFormat="1" ht="12.75" customHeight="1">
      <c r="A118" s="245" t="s">
        <v>139</v>
      </c>
      <c r="B118" s="341">
        <v>5052635</v>
      </c>
      <c r="C118" s="341">
        <v>2937406</v>
      </c>
      <c r="D118" s="341">
        <v>2759950</v>
      </c>
      <c r="E118" s="329">
        <v>54.62397343168466</v>
      </c>
      <c r="F118" s="330">
        <v>93.95875136089461</v>
      </c>
      <c r="G118" s="341">
        <v>302799</v>
      </c>
      <c r="H118" s="341">
        <v>271453</v>
      </c>
    </row>
    <row r="119" spans="1:8" s="58" customFormat="1" ht="12.75" customHeight="1">
      <c r="A119" s="143" t="s">
        <v>159</v>
      </c>
      <c r="B119" s="236">
        <v>5568142</v>
      </c>
      <c r="C119" s="236">
        <v>2114912</v>
      </c>
      <c r="D119" s="236">
        <v>1917284</v>
      </c>
      <c r="E119" s="323">
        <v>34.43310174201735</v>
      </c>
      <c r="F119" s="324">
        <v>90.6554977228367</v>
      </c>
      <c r="G119" s="240">
        <v>316587</v>
      </c>
      <c r="H119" s="236">
        <v>209939</v>
      </c>
    </row>
    <row r="120" spans="1:8" s="58" customFormat="1" ht="26.25" customHeight="1">
      <c r="A120" s="155" t="s">
        <v>143</v>
      </c>
      <c r="B120" s="236">
        <v>1654177</v>
      </c>
      <c r="C120" s="236">
        <v>1994724</v>
      </c>
      <c r="D120" s="236">
        <v>1849673</v>
      </c>
      <c r="E120" s="323">
        <v>111.81832415757201</v>
      </c>
      <c r="F120" s="324">
        <v>92.72826716879126</v>
      </c>
      <c r="G120" s="240">
        <v>270587</v>
      </c>
      <c r="H120" s="236">
        <v>203060</v>
      </c>
    </row>
    <row r="121" spans="1:8" s="58" customFormat="1" ht="25.5">
      <c r="A121" s="155" t="s">
        <v>145</v>
      </c>
      <c r="B121" s="236">
        <v>135465</v>
      </c>
      <c r="C121" s="236">
        <v>120188</v>
      </c>
      <c r="D121" s="236">
        <v>67611</v>
      </c>
      <c r="E121" s="323">
        <v>49.9103089358875</v>
      </c>
      <c r="F121" s="324">
        <v>56.25436815655473</v>
      </c>
      <c r="G121" s="240">
        <v>46000</v>
      </c>
      <c r="H121" s="236">
        <v>6879</v>
      </c>
    </row>
    <row r="122" spans="1:8" s="58" customFormat="1" ht="12.75" customHeight="1">
      <c r="A122" s="143" t="s">
        <v>1516</v>
      </c>
      <c r="B122" s="236">
        <v>1015143</v>
      </c>
      <c r="C122" s="236">
        <v>909907</v>
      </c>
      <c r="D122" s="236">
        <v>221860</v>
      </c>
      <c r="E122" s="323">
        <v>21.855048993097526</v>
      </c>
      <c r="F122" s="324">
        <v>24.382711639760988</v>
      </c>
      <c r="G122" s="236">
        <v>135847</v>
      </c>
      <c r="H122" s="236">
        <v>13718</v>
      </c>
    </row>
    <row r="123" spans="1:8" s="58" customFormat="1" ht="12" customHeight="1">
      <c r="A123" s="143" t="s">
        <v>172</v>
      </c>
      <c r="B123" s="236">
        <v>955143</v>
      </c>
      <c r="C123" s="236">
        <v>863907</v>
      </c>
      <c r="D123" s="236">
        <v>215810</v>
      </c>
      <c r="E123" s="323">
        <v>22.59452249558443</v>
      </c>
      <c r="F123" s="324">
        <v>24.98069815385221</v>
      </c>
      <c r="G123" s="236">
        <v>135847</v>
      </c>
      <c r="H123" s="236">
        <v>13718</v>
      </c>
    </row>
    <row r="124" spans="1:8" s="58" customFormat="1" ht="12.75">
      <c r="A124" s="143" t="s">
        <v>147</v>
      </c>
      <c r="B124" s="236">
        <v>60000</v>
      </c>
      <c r="C124" s="236">
        <v>46000</v>
      </c>
      <c r="D124" s="236">
        <v>6050</v>
      </c>
      <c r="E124" s="323">
        <v>10.083333333333332</v>
      </c>
      <c r="F124" s="324">
        <v>13.152173913043477</v>
      </c>
      <c r="G124" s="236">
        <v>0</v>
      </c>
      <c r="H124" s="236">
        <v>0</v>
      </c>
    </row>
    <row r="125" spans="1:8" s="58" customFormat="1" ht="12.75">
      <c r="A125" s="152" t="s">
        <v>1508</v>
      </c>
      <c r="B125" s="236">
        <v>-96179</v>
      </c>
      <c r="C125" s="236">
        <v>0</v>
      </c>
      <c r="D125" s="236">
        <v>1057714</v>
      </c>
      <c r="E125" s="338" t="s">
        <v>1386</v>
      </c>
      <c r="F125" s="338" t="s">
        <v>1386</v>
      </c>
      <c r="G125" s="236">
        <v>-83389</v>
      </c>
      <c r="H125" s="236">
        <v>124898</v>
      </c>
    </row>
    <row r="126" spans="1:8" s="58" customFormat="1" ht="39" customHeight="1">
      <c r="A126" s="33" t="s">
        <v>154</v>
      </c>
      <c r="B126" s="236">
        <v>-70000</v>
      </c>
      <c r="C126" s="236">
        <v>0</v>
      </c>
      <c r="D126" s="236">
        <v>0</v>
      </c>
      <c r="E126" s="338" t="s">
        <v>1386</v>
      </c>
      <c r="F126" s="338" t="s">
        <v>1386</v>
      </c>
      <c r="G126" s="236">
        <v>83389</v>
      </c>
      <c r="H126" s="236">
        <v>83389</v>
      </c>
    </row>
    <row r="127" spans="1:8" s="58" customFormat="1" ht="27.75" customHeight="1">
      <c r="A127" s="155" t="s">
        <v>155</v>
      </c>
      <c r="B127" s="236">
        <v>166179</v>
      </c>
      <c r="C127" s="236">
        <v>0</v>
      </c>
      <c r="D127" s="236">
        <v>0</v>
      </c>
      <c r="E127" s="338" t="s">
        <v>1386</v>
      </c>
      <c r="F127" s="338" t="s">
        <v>1386</v>
      </c>
      <c r="G127" s="236">
        <v>0</v>
      </c>
      <c r="H127" s="236">
        <v>0</v>
      </c>
    </row>
    <row r="128" spans="1:8" s="58" customFormat="1" ht="12.75" customHeight="1">
      <c r="A128" s="325" t="s">
        <v>173</v>
      </c>
      <c r="B128" s="236"/>
      <c r="C128" s="236"/>
      <c r="D128" s="236"/>
      <c r="E128" s="317"/>
      <c r="F128" s="320"/>
      <c r="G128" s="236"/>
      <c r="H128" s="236"/>
    </row>
    <row r="129" spans="1:8" s="58" customFormat="1" ht="12.75" customHeight="1">
      <c r="A129" s="319" t="s">
        <v>134</v>
      </c>
      <c r="B129" s="14">
        <v>228902737</v>
      </c>
      <c r="C129" s="14">
        <v>179798411</v>
      </c>
      <c r="D129" s="14">
        <v>167118114</v>
      </c>
      <c r="E129" s="317">
        <v>73.00835114086031</v>
      </c>
      <c r="F129" s="320">
        <v>92.94749217778126</v>
      </c>
      <c r="G129" s="14">
        <v>19757660</v>
      </c>
      <c r="H129" s="14">
        <v>19432398</v>
      </c>
    </row>
    <row r="130" spans="1:8" s="58" customFormat="1" ht="12.75" customHeight="1">
      <c r="A130" s="322" t="s">
        <v>135</v>
      </c>
      <c r="B130" s="236">
        <v>200016309</v>
      </c>
      <c r="C130" s="236">
        <v>154254320</v>
      </c>
      <c r="D130" s="236">
        <v>154254320</v>
      </c>
      <c r="E130" s="323">
        <v>77.12087117855975</v>
      </c>
      <c r="F130" s="324">
        <v>100</v>
      </c>
      <c r="G130" s="236">
        <v>18307190</v>
      </c>
      <c r="H130" s="236">
        <v>18307190</v>
      </c>
    </row>
    <row r="131" spans="1:8" s="58" customFormat="1" ht="12.75" customHeight="1">
      <c r="A131" s="322" t="s">
        <v>136</v>
      </c>
      <c r="B131" s="236">
        <v>813427</v>
      </c>
      <c r="C131" s="236">
        <v>613427</v>
      </c>
      <c r="D131" s="236">
        <v>514395</v>
      </c>
      <c r="E131" s="323">
        <v>63.23800414788296</v>
      </c>
      <c r="F131" s="324">
        <v>83.85594373902681</v>
      </c>
      <c r="G131" s="236">
        <v>0</v>
      </c>
      <c r="H131" s="236">
        <v>0</v>
      </c>
    </row>
    <row r="132" spans="1:8" s="58" customFormat="1" ht="12.75" customHeight="1">
      <c r="A132" s="322" t="s">
        <v>1536</v>
      </c>
      <c r="B132" s="236">
        <v>9006007</v>
      </c>
      <c r="C132" s="236">
        <v>6572343</v>
      </c>
      <c r="D132" s="236">
        <v>6796594</v>
      </c>
      <c r="E132" s="323">
        <v>75.4673408537213</v>
      </c>
      <c r="F132" s="324">
        <v>103.41204042454875</v>
      </c>
      <c r="G132" s="236">
        <v>599125</v>
      </c>
      <c r="H132" s="236">
        <v>305538</v>
      </c>
    </row>
    <row r="133" spans="1:8" s="58" customFormat="1" ht="12.75" customHeight="1">
      <c r="A133" s="322" t="s">
        <v>137</v>
      </c>
      <c r="B133" s="236">
        <v>19066994</v>
      </c>
      <c r="C133" s="236">
        <v>18358321</v>
      </c>
      <c r="D133" s="236">
        <v>5552805</v>
      </c>
      <c r="E133" s="323">
        <v>29.122603174889548</v>
      </c>
      <c r="F133" s="324">
        <v>30.246801981510185</v>
      </c>
      <c r="G133" s="236">
        <v>851345</v>
      </c>
      <c r="H133" s="236">
        <v>819670</v>
      </c>
    </row>
    <row r="134" spans="1:8" s="58" customFormat="1" ht="12.75" customHeight="1">
      <c r="A134" s="95" t="s">
        <v>162</v>
      </c>
      <c r="B134" s="14">
        <v>228224626</v>
      </c>
      <c r="C134" s="14">
        <v>179486907</v>
      </c>
      <c r="D134" s="14">
        <v>125744103</v>
      </c>
      <c r="E134" s="317">
        <v>55.096641060987</v>
      </c>
      <c r="F134" s="320">
        <v>70.05753517163232</v>
      </c>
      <c r="G134" s="14">
        <v>19677560</v>
      </c>
      <c r="H134" s="14">
        <v>21224317</v>
      </c>
    </row>
    <row r="135" spans="1:8" s="58" customFormat="1" ht="12.75" customHeight="1">
      <c r="A135" s="143" t="s">
        <v>1547</v>
      </c>
      <c r="B135" s="236">
        <v>204064182</v>
      </c>
      <c r="C135" s="236">
        <v>159189345</v>
      </c>
      <c r="D135" s="236">
        <v>118069602</v>
      </c>
      <c r="E135" s="323">
        <v>57.85905240342473</v>
      </c>
      <c r="F135" s="324">
        <v>74.16928689542632</v>
      </c>
      <c r="G135" s="236">
        <v>18946981</v>
      </c>
      <c r="H135" s="236">
        <v>20369984</v>
      </c>
    </row>
    <row r="136" spans="1:8" s="58" customFormat="1" ht="12.75" customHeight="1">
      <c r="A136" s="143" t="s">
        <v>1489</v>
      </c>
      <c r="B136" s="236">
        <v>67600135</v>
      </c>
      <c r="C136" s="236">
        <v>51406540</v>
      </c>
      <c r="D136" s="236">
        <v>43264743</v>
      </c>
      <c r="E136" s="323">
        <v>64.00097129983541</v>
      </c>
      <c r="F136" s="324">
        <v>84.16194320800427</v>
      </c>
      <c r="G136" s="236">
        <v>5216981</v>
      </c>
      <c r="H136" s="236">
        <v>7090306</v>
      </c>
    </row>
    <row r="137" spans="1:8" s="337" customFormat="1" ht="12.75" customHeight="1">
      <c r="A137" s="245" t="s">
        <v>139</v>
      </c>
      <c r="B137" s="341">
        <v>29373400</v>
      </c>
      <c r="C137" s="341">
        <v>21673062</v>
      </c>
      <c r="D137" s="341">
        <v>20558946</v>
      </c>
      <c r="E137" s="329">
        <v>69.99171359120837</v>
      </c>
      <c r="F137" s="330">
        <v>94.85944348795753</v>
      </c>
      <c r="G137" s="341">
        <v>2842695</v>
      </c>
      <c r="H137" s="341">
        <v>2295977</v>
      </c>
    </row>
    <row r="138" spans="1:8" s="58" customFormat="1" ht="12.75" customHeight="1">
      <c r="A138" s="143" t="s">
        <v>174</v>
      </c>
      <c r="B138" s="236">
        <v>50500000</v>
      </c>
      <c r="C138" s="236">
        <v>37118156</v>
      </c>
      <c r="D138" s="236">
        <v>36711474</v>
      </c>
      <c r="E138" s="323">
        <v>72.69598811881188</v>
      </c>
      <c r="F138" s="324">
        <v>98.90435828762614</v>
      </c>
      <c r="G138" s="236">
        <v>3563006</v>
      </c>
      <c r="H138" s="236">
        <v>3687690</v>
      </c>
    </row>
    <row r="139" spans="1:8" s="58" customFormat="1" ht="11.25" customHeight="1">
      <c r="A139" s="143" t="s">
        <v>159</v>
      </c>
      <c r="B139" s="236">
        <v>85964047</v>
      </c>
      <c r="C139" s="236">
        <v>70664649</v>
      </c>
      <c r="D139" s="236">
        <v>38093385</v>
      </c>
      <c r="E139" s="323">
        <v>44.31315919782139</v>
      </c>
      <c r="F139" s="324">
        <v>53.907272644911885</v>
      </c>
      <c r="G139" s="236">
        <v>10166994</v>
      </c>
      <c r="H139" s="236">
        <v>9591988</v>
      </c>
    </row>
    <row r="140" spans="1:8" s="337" customFormat="1" ht="12.75" customHeight="1">
      <c r="A140" s="331" t="s">
        <v>148</v>
      </c>
      <c r="B140" s="240">
        <v>6148477</v>
      </c>
      <c r="C140" s="333" t="s">
        <v>1386</v>
      </c>
      <c r="D140" s="240">
        <v>1093312</v>
      </c>
      <c r="E140" s="334">
        <v>17.781834428265732</v>
      </c>
      <c r="F140" s="335" t="s">
        <v>1386</v>
      </c>
      <c r="G140" s="333" t="s">
        <v>1386</v>
      </c>
      <c r="H140" s="236">
        <v>69746</v>
      </c>
    </row>
    <row r="141" spans="1:8" s="58" customFormat="1" ht="24.75" customHeight="1">
      <c r="A141" s="155" t="s">
        <v>143</v>
      </c>
      <c r="B141" s="236">
        <v>1518450</v>
      </c>
      <c r="C141" s="236">
        <v>1302590</v>
      </c>
      <c r="D141" s="236">
        <v>402314</v>
      </c>
      <c r="E141" s="323">
        <v>26.495044288583752</v>
      </c>
      <c r="F141" s="324">
        <v>30.885696957599855</v>
      </c>
      <c r="G141" s="236">
        <v>71954</v>
      </c>
      <c r="H141" s="236">
        <v>28296</v>
      </c>
    </row>
    <row r="142" spans="1:8" s="58" customFormat="1" ht="13.5" customHeight="1">
      <c r="A142" s="143" t="s">
        <v>144</v>
      </c>
      <c r="B142" s="236">
        <v>1000000</v>
      </c>
      <c r="C142" s="236">
        <v>750600</v>
      </c>
      <c r="D142" s="236">
        <v>435016</v>
      </c>
      <c r="E142" s="323">
        <v>43.5016</v>
      </c>
      <c r="F142" s="324">
        <v>57.95576871835865</v>
      </c>
      <c r="G142" s="236">
        <v>83400</v>
      </c>
      <c r="H142" s="236">
        <v>74923</v>
      </c>
    </row>
    <row r="143" spans="1:8" s="58" customFormat="1" ht="24.75" customHeight="1">
      <c r="A143" s="155" t="s">
        <v>145</v>
      </c>
      <c r="B143" s="236">
        <v>3466785</v>
      </c>
      <c r="C143" s="236">
        <v>3127600</v>
      </c>
      <c r="D143" s="236">
        <v>2776205</v>
      </c>
      <c r="E143" s="323">
        <v>80.08010303494449</v>
      </c>
      <c r="F143" s="324">
        <v>88.76470776314108</v>
      </c>
      <c r="G143" s="236">
        <v>2500000</v>
      </c>
      <c r="H143" s="236">
        <v>2246646</v>
      </c>
    </row>
    <row r="144" spans="1:8" s="58" customFormat="1" ht="12.75" customHeight="1">
      <c r="A144" s="143" t="s">
        <v>1516</v>
      </c>
      <c r="B144" s="236">
        <v>24160444</v>
      </c>
      <c r="C144" s="236">
        <v>20297562</v>
      </c>
      <c r="D144" s="236">
        <v>7674501</v>
      </c>
      <c r="E144" s="323">
        <v>31.76473495271858</v>
      </c>
      <c r="F144" s="324">
        <v>37.8099645661878</v>
      </c>
      <c r="G144" s="236">
        <v>730579</v>
      </c>
      <c r="H144" s="236">
        <v>854333</v>
      </c>
    </row>
    <row r="145" spans="1:8" s="58" customFormat="1" ht="12.75" customHeight="1">
      <c r="A145" s="143" t="s">
        <v>146</v>
      </c>
      <c r="B145" s="236">
        <v>8085844</v>
      </c>
      <c r="C145" s="236">
        <v>5628104</v>
      </c>
      <c r="D145" s="236">
        <v>3167843</v>
      </c>
      <c r="E145" s="323">
        <v>39.17764181450941</v>
      </c>
      <c r="F145" s="324">
        <v>56.28614894109988</v>
      </c>
      <c r="G145" s="236">
        <v>575679</v>
      </c>
      <c r="H145" s="236">
        <v>207508</v>
      </c>
    </row>
    <row r="146" spans="1:8" s="58" customFormat="1" ht="12.75" customHeight="1">
      <c r="A146" s="143" t="s">
        <v>147</v>
      </c>
      <c r="B146" s="236">
        <v>16074600</v>
      </c>
      <c r="C146" s="236">
        <v>14669458</v>
      </c>
      <c r="D146" s="236">
        <v>4506658</v>
      </c>
      <c r="E146" s="323">
        <v>28.035895138914807</v>
      </c>
      <c r="F146" s="324">
        <v>30.72136680169097</v>
      </c>
      <c r="G146" s="236">
        <v>154900</v>
      </c>
      <c r="H146" s="236">
        <v>646825</v>
      </c>
    </row>
    <row r="147" spans="1:8" s="58" customFormat="1" ht="12.75" customHeight="1">
      <c r="A147" s="47" t="s">
        <v>175</v>
      </c>
      <c r="B147" s="236">
        <v>-7155693</v>
      </c>
      <c r="C147" s="148" t="s">
        <v>1386</v>
      </c>
      <c r="D147" s="236">
        <v>-21381860</v>
      </c>
      <c r="E147" s="338" t="s">
        <v>1386</v>
      </c>
      <c r="F147" s="339" t="s">
        <v>1386</v>
      </c>
      <c r="G147" s="148" t="s">
        <v>1386</v>
      </c>
      <c r="H147" s="236">
        <v>-9925527</v>
      </c>
    </row>
    <row r="148" spans="1:8" s="58" customFormat="1" ht="11.25" customHeight="1">
      <c r="A148" s="152" t="s">
        <v>1508</v>
      </c>
      <c r="B148" s="236">
        <v>7833804</v>
      </c>
      <c r="C148" s="236">
        <v>311504</v>
      </c>
      <c r="D148" s="236">
        <v>62755871</v>
      </c>
      <c r="E148" s="338" t="s">
        <v>1386</v>
      </c>
      <c r="F148" s="339" t="s">
        <v>1386</v>
      </c>
      <c r="G148" s="236">
        <v>80100</v>
      </c>
      <c r="H148" s="236">
        <v>8133608</v>
      </c>
    </row>
    <row r="149" spans="1:8" s="58" customFormat="1" ht="38.25">
      <c r="A149" s="33" t="s">
        <v>154</v>
      </c>
      <c r="B149" s="236">
        <v>-1185202</v>
      </c>
      <c r="C149" s="236">
        <v>-792880</v>
      </c>
      <c r="D149" s="236">
        <v>-792880</v>
      </c>
      <c r="E149" s="338" t="s">
        <v>1386</v>
      </c>
      <c r="F149" s="338" t="s">
        <v>1386</v>
      </c>
      <c r="G149" s="236">
        <v>-80100</v>
      </c>
      <c r="H149" s="236">
        <v>-80100</v>
      </c>
    </row>
    <row r="150" spans="1:8" s="58" customFormat="1" ht="30" customHeight="1">
      <c r="A150" s="155" t="s">
        <v>155</v>
      </c>
      <c r="B150" s="236">
        <v>507091</v>
      </c>
      <c r="C150" s="236">
        <v>481376</v>
      </c>
      <c r="D150" s="236">
        <v>481376</v>
      </c>
      <c r="E150" s="338" t="s">
        <v>1386</v>
      </c>
      <c r="F150" s="338" t="s">
        <v>1386</v>
      </c>
      <c r="G150" s="236">
        <v>0</v>
      </c>
      <c r="H150" s="236">
        <v>0</v>
      </c>
    </row>
    <row r="151" spans="1:8" s="58" customFormat="1" ht="12.75" customHeight="1">
      <c r="A151" s="325" t="s">
        <v>176</v>
      </c>
      <c r="B151" s="236"/>
      <c r="C151" s="236"/>
      <c r="D151" s="236"/>
      <c r="E151" s="317"/>
      <c r="F151" s="320"/>
      <c r="G151" s="236"/>
      <c r="H151" s="236"/>
    </row>
    <row r="152" spans="1:8" s="58" customFormat="1" ht="12.75" customHeight="1">
      <c r="A152" s="319" t="s">
        <v>134</v>
      </c>
      <c r="B152" s="14">
        <v>126019431</v>
      </c>
      <c r="C152" s="14">
        <v>83546567</v>
      </c>
      <c r="D152" s="14">
        <v>81076786</v>
      </c>
      <c r="E152" s="317">
        <v>64.33673391209011</v>
      </c>
      <c r="F152" s="320">
        <v>97.04382706712533</v>
      </c>
      <c r="G152" s="14">
        <v>9277770</v>
      </c>
      <c r="H152" s="14">
        <v>9199578</v>
      </c>
    </row>
    <row r="153" spans="1:8" s="58" customFormat="1" ht="12.75" customHeight="1">
      <c r="A153" s="322" t="s">
        <v>135</v>
      </c>
      <c r="B153" s="236">
        <v>104027438</v>
      </c>
      <c r="C153" s="236">
        <v>73944512</v>
      </c>
      <c r="D153" s="236">
        <v>73944512</v>
      </c>
      <c r="E153" s="323">
        <v>71.08173903119676</v>
      </c>
      <c r="F153" s="324">
        <v>100</v>
      </c>
      <c r="G153" s="236">
        <v>8537952</v>
      </c>
      <c r="H153" s="236">
        <v>8537952</v>
      </c>
    </row>
    <row r="154" spans="1:8" s="58" customFormat="1" ht="14.25" customHeight="1">
      <c r="A154" s="322" t="s">
        <v>1536</v>
      </c>
      <c r="B154" s="236">
        <v>12589839</v>
      </c>
      <c r="C154" s="236">
        <v>6111032</v>
      </c>
      <c r="D154" s="236">
        <v>5628743</v>
      </c>
      <c r="E154" s="323">
        <v>44.708617798845566</v>
      </c>
      <c r="F154" s="324">
        <v>92.10789601494479</v>
      </c>
      <c r="G154" s="236">
        <v>676993</v>
      </c>
      <c r="H154" s="236">
        <v>654932</v>
      </c>
    </row>
    <row r="155" spans="1:8" s="58" customFormat="1" ht="12.75" customHeight="1">
      <c r="A155" s="322" t="s">
        <v>137</v>
      </c>
      <c r="B155" s="236">
        <v>9402154</v>
      </c>
      <c r="C155" s="236">
        <v>3491023</v>
      </c>
      <c r="D155" s="236">
        <v>1503531</v>
      </c>
      <c r="E155" s="323">
        <v>15.991346238319432</v>
      </c>
      <c r="F155" s="324">
        <v>43.068493103597426</v>
      </c>
      <c r="G155" s="236">
        <v>62825</v>
      </c>
      <c r="H155" s="236">
        <v>6694</v>
      </c>
    </row>
    <row r="156" spans="1:8" s="58" customFormat="1" ht="12.75" customHeight="1">
      <c r="A156" s="95" t="s">
        <v>162</v>
      </c>
      <c r="B156" s="14">
        <v>122011131</v>
      </c>
      <c r="C156" s="14">
        <v>83546567</v>
      </c>
      <c r="D156" s="14">
        <v>80217408</v>
      </c>
      <c r="E156" s="317">
        <v>65.7459752586016</v>
      </c>
      <c r="F156" s="320">
        <v>96.01520550808509</v>
      </c>
      <c r="G156" s="14">
        <v>9277770</v>
      </c>
      <c r="H156" s="14">
        <v>9745527</v>
      </c>
    </row>
    <row r="157" spans="1:8" s="58" customFormat="1" ht="12.75" customHeight="1">
      <c r="A157" s="143" t="s">
        <v>1547</v>
      </c>
      <c r="B157" s="236">
        <v>107009288</v>
      </c>
      <c r="C157" s="236">
        <v>76182762</v>
      </c>
      <c r="D157" s="236">
        <v>73974620</v>
      </c>
      <c r="E157" s="323">
        <v>69.12915820914536</v>
      </c>
      <c r="F157" s="324">
        <v>97.10152015753904</v>
      </c>
      <c r="G157" s="236">
        <v>8069030</v>
      </c>
      <c r="H157" s="236">
        <v>8025750</v>
      </c>
    </row>
    <row r="158" spans="1:8" s="58" customFormat="1" ht="12.75" customHeight="1">
      <c r="A158" s="143" t="s">
        <v>1489</v>
      </c>
      <c r="B158" s="236">
        <v>103619634</v>
      </c>
      <c r="C158" s="236">
        <v>73541732</v>
      </c>
      <c r="D158" s="236">
        <v>71399219</v>
      </c>
      <c r="E158" s="323">
        <v>68.90510634307007</v>
      </c>
      <c r="F158" s="324">
        <v>97.08667046351314</v>
      </c>
      <c r="G158" s="236">
        <v>7750643</v>
      </c>
      <c r="H158" s="236">
        <v>7713762</v>
      </c>
    </row>
    <row r="159" spans="1:8" s="337" customFormat="1" ht="12" customHeight="1">
      <c r="A159" s="245" t="s">
        <v>139</v>
      </c>
      <c r="B159" s="341">
        <v>53318895</v>
      </c>
      <c r="C159" s="341">
        <v>39296487</v>
      </c>
      <c r="D159" s="341">
        <v>39052331</v>
      </c>
      <c r="E159" s="329">
        <v>73.24294886456293</v>
      </c>
      <c r="F159" s="330">
        <v>99.37868237433031</v>
      </c>
      <c r="G159" s="341">
        <v>4242976</v>
      </c>
      <c r="H159" s="341">
        <v>4229182</v>
      </c>
    </row>
    <row r="160" spans="1:8" s="58" customFormat="1" ht="12.75" customHeight="1">
      <c r="A160" s="143" t="s">
        <v>167</v>
      </c>
      <c r="B160" s="236">
        <v>3389654</v>
      </c>
      <c r="C160" s="236">
        <v>2641030</v>
      </c>
      <c r="D160" s="236">
        <v>2575401</v>
      </c>
      <c r="E160" s="323">
        <v>75.97828568933585</v>
      </c>
      <c r="F160" s="324">
        <v>97.51502254802104</v>
      </c>
      <c r="G160" s="236">
        <v>318387</v>
      </c>
      <c r="H160" s="236">
        <v>311988</v>
      </c>
    </row>
    <row r="161" spans="1:8" s="58" customFormat="1" ht="27" customHeight="1">
      <c r="A161" s="155" t="s">
        <v>143</v>
      </c>
      <c r="B161" s="236">
        <v>369875</v>
      </c>
      <c r="C161" s="236">
        <v>362174</v>
      </c>
      <c r="D161" s="236">
        <v>362174</v>
      </c>
      <c r="E161" s="323">
        <v>97.91794525177426</v>
      </c>
      <c r="F161" s="324">
        <v>100</v>
      </c>
      <c r="G161" s="236">
        <v>40241</v>
      </c>
      <c r="H161" s="236">
        <v>40241</v>
      </c>
    </row>
    <row r="162" spans="1:8" s="58" customFormat="1" ht="12.75" customHeight="1">
      <c r="A162" s="143" t="s">
        <v>144</v>
      </c>
      <c r="B162" s="236">
        <v>2998403</v>
      </c>
      <c r="C162" s="236">
        <v>2256084</v>
      </c>
      <c r="D162" s="236">
        <v>2195455</v>
      </c>
      <c r="E162" s="323">
        <v>73.2208112118351</v>
      </c>
      <c r="F162" s="324">
        <v>97.31264438735437</v>
      </c>
      <c r="G162" s="236">
        <v>273146</v>
      </c>
      <c r="H162" s="236">
        <v>271747</v>
      </c>
    </row>
    <row r="163" spans="1:8" s="58" customFormat="1" ht="25.5" customHeight="1">
      <c r="A163" s="155" t="s">
        <v>145</v>
      </c>
      <c r="B163" s="236">
        <v>21376</v>
      </c>
      <c r="C163" s="236">
        <v>22772</v>
      </c>
      <c r="D163" s="236">
        <v>17772</v>
      </c>
      <c r="E163" s="323">
        <v>83.13997005988024</v>
      </c>
      <c r="F163" s="324">
        <v>78.04321096082909</v>
      </c>
      <c r="G163" s="236">
        <v>5000</v>
      </c>
      <c r="H163" s="236">
        <v>0</v>
      </c>
    </row>
    <row r="164" spans="1:8" s="58" customFormat="1" ht="12.75" customHeight="1">
      <c r="A164" s="143" t="s">
        <v>1516</v>
      </c>
      <c r="B164" s="236">
        <v>15001843</v>
      </c>
      <c r="C164" s="236">
        <v>7363805</v>
      </c>
      <c r="D164" s="236">
        <v>6242788</v>
      </c>
      <c r="E164" s="323">
        <v>41.61347375785762</v>
      </c>
      <c r="F164" s="324">
        <v>84.77666097893683</v>
      </c>
      <c r="G164" s="236">
        <v>1208740</v>
      </c>
      <c r="H164" s="236">
        <v>1719777</v>
      </c>
    </row>
    <row r="165" spans="1:8" s="58" customFormat="1" ht="12.75" customHeight="1">
      <c r="A165" s="143" t="s">
        <v>146</v>
      </c>
      <c r="B165" s="236">
        <v>7663167</v>
      </c>
      <c r="C165" s="236">
        <v>2251433</v>
      </c>
      <c r="D165" s="236">
        <v>1329285</v>
      </c>
      <c r="E165" s="323">
        <v>17.34641826284094</v>
      </c>
      <c r="F165" s="324">
        <v>59.04173031131729</v>
      </c>
      <c r="G165" s="236">
        <v>80789</v>
      </c>
      <c r="H165" s="236">
        <v>127191</v>
      </c>
    </row>
    <row r="166" spans="1:8" s="58" customFormat="1" ht="12.75">
      <c r="A166" s="143" t="s">
        <v>147</v>
      </c>
      <c r="B166" s="236">
        <v>7338676</v>
      </c>
      <c r="C166" s="236">
        <v>5112372</v>
      </c>
      <c r="D166" s="236">
        <v>4913503</v>
      </c>
      <c r="E166" s="323">
        <v>66.9535349428153</v>
      </c>
      <c r="F166" s="324">
        <v>96.110044417738</v>
      </c>
      <c r="G166" s="236">
        <v>1127951</v>
      </c>
      <c r="H166" s="236">
        <v>1592586</v>
      </c>
    </row>
    <row r="167" spans="1:8" s="58" customFormat="1" ht="12.75">
      <c r="A167" s="152" t="s">
        <v>1508</v>
      </c>
      <c r="B167" s="236">
        <v>4008300</v>
      </c>
      <c r="C167" s="236">
        <v>0</v>
      </c>
      <c r="D167" s="236">
        <v>859378</v>
      </c>
      <c r="E167" s="323">
        <v>21.439962078686726</v>
      </c>
      <c r="F167" s="339" t="s">
        <v>1386</v>
      </c>
      <c r="G167" s="236">
        <v>0</v>
      </c>
      <c r="H167" s="236">
        <v>-545949</v>
      </c>
    </row>
    <row r="168" spans="1:8" s="58" customFormat="1" ht="38.25">
      <c r="A168" s="33" t="s">
        <v>154</v>
      </c>
      <c r="B168" s="236">
        <v>-4008300</v>
      </c>
      <c r="C168" s="236">
        <v>0</v>
      </c>
      <c r="D168" s="236">
        <v>0</v>
      </c>
      <c r="E168" s="338" t="s">
        <v>1386</v>
      </c>
      <c r="F168" s="338" t="s">
        <v>1386</v>
      </c>
      <c r="G168" s="236">
        <v>0</v>
      </c>
      <c r="H168" s="236">
        <v>0</v>
      </c>
    </row>
    <row r="169" spans="1:8" s="58" customFormat="1" ht="12.75" customHeight="1">
      <c r="A169" s="340" t="s">
        <v>177</v>
      </c>
      <c r="B169" s="236"/>
      <c r="C169" s="236"/>
      <c r="D169" s="236"/>
      <c r="E169" s="323"/>
      <c r="F169" s="324"/>
      <c r="G169" s="236"/>
      <c r="H169" s="236"/>
    </row>
    <row r="170" spans="1:8" s="58" customFormat="1" ht="12.75" customHeight="1">
      <c r="A170" s="319" t="s">
        <v>134</v>
      </c>
      <c r="B170" s="14">
        <v>118853659</v>
      </c>
      <c r="C170" s="14">
        <v>75287284</v>
      </c>
      <c r="D170" s="14">
        <v>75243274</v>
      </c>
      <c r="E170" s="317">
        <v>63.30749480754312</v>
      </c>
      <c r="F170" s="320">
        <v>99.9415439133121</v>
      </c>
      <c r="G170" s="14">
        <v>8353994</v>
      </c>
      <c r="H170" s="14">
        <v>9908366</v>
      </c>
    </row>
    <row r="171" spans="1:8" s="58" customFormat="1" ht="12.75" customHeight="1">
      <c r="A171" s="322" t="s">
        <v>135</v>
      </c>
      <c r="B171" s="236">
        <v>83490803</v>
      </c>
      <c r="C171" s="236">
        <v>52252988</v>
      </c>
      <c r="D171" s="236">
        <v>52252988</v>
      </c>
      <c r="E171" s="323">
        <v>62.58532212224621</v>
      </c>
      <c r="F171" s="324">
        <v>100</v>
      </c>
      <c r="G171" s="236">
        <v>5392805</v>
      </c>
      <c r="H171" s="236">
        <v>5392805</v>
      </c>
    </row>
    <row r="172" spans="1:8" s="58" customFormat="1" ht="12.75" customHeight="1">
      <c r="A172" s="322" t="s">
        <v>136</v>
      </c>
      <c r="B172" s="236">
        <v>531000</v>
      </c>
      <c r="C172" s="236">
        <v>531000</v>
      </c>
      <c r="D172" s="236">
        <v>411242</v>
      </c>
      <c r="E172" s="323">
        <v>77.44670433145009</v>
      </c>
      <c r="F172" s="324">
        <v>77.44670433145009</v>
      </c>
      <c r="G172" s="236">
        <v>0</v>
      </c>
      <c r="H172" s="236">
        <v>13248</v>
      </c>
    </row>
    <row r="173" spans="1:8" s="58" customFormat="1" ht="12.75" customHeight="1">
      <c r="A173" s="322" t="s">
        <v>1536</v>
      </c>
      <c r="B173" s="236">
        <v>30909956</v>
      </c>
      <c r="C173" s="236">
        <v>21530732</v>
      </c>
      <c r="D173" s="236">
        <v>22194407</v>
      </c>
      <c r="E173" s="323">
        <v>71.80342476061759</v>
      </c>
      <c r="F173" s="324">
        <v>103.0824544191066</v>
      </c>
      <c r="G173" s="236">
        <v>2807677</v>
      </c>
      <c r="H173" s="236">
        <v>4501676</v>
      </c>
    </row>
    <row r="174" spans="1:8" s="58" customFormat="1" ht="12.75" customHeight="1">
      <c r="A174" s="322" t="s">
        <v>137</v>
      </c>
      <c r="B174" s="236">
        <v>3921900</v>
      </c>
      <c r="C174" s="236">
        <v>972564</v>
      </c>
      <c r="D174" s="236">
        <v>384637</v>
      </c>
      <c r="E174" s="323">
        <v>9.807414773451644</v>
      </c>
      <c r="F174" s="324">
        <v>39.54875977313575</v>
      </c>
      <c r="G174" s="236">
        <v>153512</v>
      </c>
      <c r="H174" s="236">
        <v>637</v>
      </c>
    </row>
    <row r="175" spans="1:8" s="58" customFormat="1" ht="12.75" customHeight="1">
      <c r="A175" s="95" t="s">
        <v>162</v>
      </c>
      <c r="B175" s="14">
        <v>120391220</v>
      </c>
      <c r="C175" s="14">
        <v>76240780</v>
      </c>
      <c r="D175" s="14">
        <v>68826726</v>
      </c>
      <c r="E175" s="317">
        <v>57.16922380220086</v>
      </c>
      <c r="F175" s="320">
        <v>90.2754746213247</v>
      </c>
      <c r="G175" s="14">
        <v>8459938</v>
      </c>
      <c r="H175" s="14">
        <v>9841438</v>
      </c>
    </row>
    <row r="176" spans="1:8" s="58" customFormat="1" ht="12.75" customHeight="1">
      <c r="A176" s="143" t="s">
        <v>164</v>
      </c>
      <c r="B176" s="236">
        <v>117134247</v>
      </c>
      <c r="C176" s="236">
        <v>74131914</v>
      </c>
      <c r="D176" s="236">
        <v>67073232</v>
      </c>
      <c r="E176" s="323">
        <v>57.26184588867507</v>
      </c>
      <c r="F176" s="324">
        <v>90.47821428163854</v>
      </c>
      <c r="G176" s="236">
        <v>8171472</v>
      </c>
      <c r="H176" s="236">
        <v>9511598</v>
      </c>
    </row>
    <row r="177" spans="1:8" s="58" customFormat="1" ht="12.75" customHeight="1">
      <c r="A177" s="143" t="s">
        <v>1489</v>
      </c>
      <c r="B177" s="236">
        <v>84238391</v>
      </c>
      <c r="C177" s="236">
        <v>56713604</v>
      </c>
      <c r="D177" s="236">
        <v>52646189</v>
      </c>
      <c r="E177" s="323">
        <v>62.49666971915454</v>
      </c>
      <c r="F177" s="324">
        <v>92.82814930964359</v>
      </c>
      <c r="G177" s="236">
        <v>8722230</v>
      </c>
      <c r="H177" s="236">
        <v>8075623</v>
      </c>
    </row>
    <row r="178" spans="1:8" s="337" customFormat="1" ht="12.75" customHeight="1">
      <c r="A178" s="245" t="s">
        <v>139</v>
      </c>
      <c r="B178" s="341">
        <v>41781640</v>
      </c>
      <c r="C178" s="341">
        <v>27670556</v>
      </c>
      <c r="D178" s="341">
        <v>26031762</v>
      </c>
      <c r="E178" s="329">
        <v>62.30430878251787</v>
      </c>
      <c r="F178" s="330">
        <v>94.07748077053458</v>
      </c>
      <c r="G178" s="341">
        <v>4148683</v>
      </c>
      <c r="H178" s="341">
        <v>3694291</v>
      </c>
    </row>
    <row r="179" spans="1:8" s="58" customFormat="1" ht="12.75" customHeight="1">
      <c r="A179" s="143" t="s">
        <v>140</v>
      </c>
      <c r="B179" s="236">
        <v>2445021</v>
      </c>
      <c r="C179" s="236">
        <v>1753953</v>
      </c>
      <c r="D179" s="236">
        <v>1425992</v>
      </c>
      <c r="E179" s="323">
        <v>58.32228025853357</v>
      </c>
      <c r="F179" s="324">
        <v>81.30160842394295</v>
      </c>
      <c r="G179" s="236">
        <v>68400</v>
      </c>
      <c r="H179" s="236">
        <v>8710</v>
      </c>
    </row>
    <row r="180" spans="1:8" s="58" customFormat="1" ht="12.75" customHeight="1">
      <c r="A180" s="143" t="s">
        <v>167</v>
      </c>
      <c r="B180" s="236">
        <v>30450835</v>
      </c>
      <c r="C180" s="236">
        <v>15664357</v>
      </c>
      <c r="D180" s="236">
        <v>13001051</v>
      </c>
      <c r="E180" s="323">
        <v>42.69522001613421</v>
      </c>
      <c r="F180" s="324">
        <v>82.99766789023003</v>
      </c>
      <c r="G180" s="236">
        <v>-619158</v>
      </c>
      <c r="H180" s="236">
        <v>1427265</v>
      </c>
    </row>
    <row r="181" spans="1:8" s="337" customFormat="1" ht="12.75">
      <c r="A181" s="331" t="s">
        <v>142</v>
      </c>
      <c r="B181" s="240">
        <v>1672118</v>
      </c>
      <c r="C181" s="333" t="s">
        <v>1386</v>
      </c>
      <c r="D181" s="240">
        <v>858838</v>
      </c>
      <c r="E181" s="323">
        <v>51.362284240705506</v>
      </c>
      <c r="F181" s="333" t="s">
        <v>1386</v>
      </c>
      <c r="G181" s="333" t="s">
        <v>1386</v>
      </c>
      <c r="H181" s="240">
        <v>84000</v>
      </c>
    </row>
    <row r="182" spans="1:8" s="58" customFormat="1" ht="26.25" customHeight="1">
      <c r="A182" s="155" t="s">
        <v>143</v>
      </c>
      <c r="B182" s="236">
        <v>21205692</v>
      </c>
      <c r="C182" s="236">
        <v>8727002</v>
      </c>
      <c r="D182" s="236">
        <v>7930226</v>
      </c>
      <c r="E182" s="323">
        <v>37.3966857577673</v>
      </c>
      <c r="F182" s="324">
        <v>90.86999177953666</v>
      </c>
      <c r="G182" s="236">
        <v>797079</v>
      </c>
      <c r="H182" s="236">
        <v>741451</v>
      </c>
    </row>
    <row r="183" spans="1:8" s="337" customFormat="1" ht="12.75">
      <c r="A183" s="331" t="s">
        <v>142</v>
      </c>
      <c r="B183" s="240">
        <v>3440356</v>
      </c>
      <c r="C183" s="333" t="s">
        <v>1386</v>
      </c>
      <c r="D183" s="240">
        <v>2423454</v>
      </c>
      <c r="E183" s="334">
        <v>70.4419542628728</v>
      </c>
      <c r="F183" s="335" t="s">
        <v>1386</v>
      </c>
      <c r="G183" s="333" t="s">
        <v>1386</v>
      </c>
      <c r="H183" s="236">
        <v>173082</v>
      </c>
    </row>
    <row r="184" spans="1:8" s="58" customFormat="1" ht="12.75" customHeight="1">
      <c r="A184" s="143" t="s">
        <v>144</v>
      </c>
      <c r="B184" s="236">
        <v>7063614</v>
      </c>
      <c r="C184" s="236">
        <v>4693503</v>
      </c>
      <c r="D184" s="236">
        <v>4210429</v>
      </c>
      <c r="E184" s="323">
        <v>59.607291678169275</v>
      </c>
      <c r="F184" s="324">
        <v>89.70760218966515</v>
      </c>
      <c r="G184" s="236">
        <v>880157</v>
      </c>
      <c r="H184" s="236">
        <v>601814</v>
      </c>
    </row>
    <row r="185" spans="1:8" s="58" customFormat="1" ht="26.25" customHeight="1">
      <c r="A185" s="155" t="s">
        <v>145</v>
      </c>
      <c r="B185" s="236">
        <v>40823</v>
      </c>
      <c r="C185" s="236">
        <v>1337014</v>
      </c>
      <c r="D185" s="236">
        <v>1559</v>
      </c>
      <c r="E185" s="323">
        <v>3.818925605663474</v>
      </c>
      <c r="F185" s="324">
        <v>0.11660311709525853</v>
      </c>
      <c r="G185" s="236">
        <v>-2360394</v>
      </c>
      <c r="H185" s="236">
        <v>0</v>
      </c>
    </row>
    <row r="186" spans="1:8" s="58" customFormat="1" ht="12.75" customHeight="1">
      <c r="A186" s="143" t="s">
        <v>1516</v>
      </c>
      <c r="B186" s="236">
        <v>3256973</v>
      </c>
      <c r="C186" s="236">
        <v>2108866</v>
      </c>
      <c r="D186" s="236">
        <v>1753494</v>
      </c>
      <c r="E186" s="323">
        <v>53.83814971754448</v>
      </c>
      <c r="F186" s="324">
        <v>83.14866852611783</v>
      </c>
      <c r="G186" s="236">
        <v>288466</v>
      </c>
      <c r="H186" s="236">
        <v>329840</v>
      </c>
    </row>
    <row r="187" spans="1:8" s="58" customFormat="1" ht="12.75" customHeight="1">
      <c r="A187" s="143" t="s">
        <v>146</v>
      </c>
      <c r="B187" s="236">
        <v>2594290</v>
      </c>
      <c r="C187" s="236">
        <v>1524866</v>
      </c>
      <c r="D187" s="236">
        <v>1293020</v>
      </c>
      <c r="E187" s="323">
        <v>49.84099695870546</v>
      </c>
      <c r="F187" s="324">
        <v>84.79564761756116</v>
      </c>
      <c r="G187" s="236">
        <v>288466</v>
      </c>
      <c r="H187" s="236">
        <v>313201</v>
      </c>
    </row>
    <row r="188" spans="1:8" s="58" customFormat="1" ht="12.75" customHeight="1">
      <c r="A188" s="143" t="s">
        <v>147</v>
      </c>
      <c r="B188" s="236">
        <v>662683</v>
      </c>
      <c r="C188" s="236">
        <v>584000</v>
      </c>
      <c r="D188" s="236">
        <v>460474</v>
      </c>
      <c r="E188" s="323">
        <v>69.48631547813963</v>
      </c>
      <c r="F188" s="324">
        <v>78.84828767123288</v>
      </c>
      <c r="G188" s="236">
        <v>0</v>
      </c>
      <c r="H188" s="236">
        <v>16639</v>
      </c>
    </row>
    <row r="189" spans="1:8" s="58" customFormat="1" ht="12.75" customHeight="1">
      <c r="A189" s="143" t="s">
        <v>175</v>
      </c>
      <c r="B189" s="236">
        <v>616840</v>
      </c>
      <c r="C189" s="236">
        <v>767539</v>
      </c>
      <c r="D189" s="236">
        <v>-169663</v>
      </c>
      <c r="E189" s="323">
        <v>0</v>
      </c>
      <c r="F189" s="324">
        <v>0</v>
      </c>
      <c r="G189" s="236">
        <v>38511</v>
      </c>
      <c r="H189" s="236">
        <v>-220917</v>
      </c>
    </row>
    <row r="190" spans="1:8" s="58" customFormat="1" ht="12.75" customHeight="1">
      <c r="A190" s="143" t="s">
        <v>178</v>
      </c>
      <c r="B190" s="236">
        <v>2154401</v>
      </c>
      <c r="C190" s="236">
        <v>1721035</v>
      </c>
      <c r="D190" s="236">
        <v>903347</v>
      </c>
      <c r="E190" s="323">
        <v>41.93030916714205</v>
      </c>
      <c r="F190" s="324">
        <v>52.48858971490993</v>
      </c>
      <c r="G190" s="236">
        <v>144455</v>
      </c>
      <c r="H190" s="236">
        <v>35904</v>
      </c>
    </row>
    <row r="191" spans="1:8" s="58" customFormat="1" ht="12.75" customHeight="1">
      <c r="A191" s="143" t="s">
        <v>179</v>
      </c>
      <c r="B191" s="236">
        <v>1537561</v>
      </c>
      <c r="C191" s="236">
        <v>953496</v>
      </c>
      <c r="D191" s="236">
        <v>1073010</v>
      </c>
      <c r="E191" s="323">
        <v>69.78649952749842</v>
      </c>
      <c r="F191" s="324">
        <v>112.53429484759243</v>
      </c>
      <c r="G191" s="236">
        <v>105944</v>
      </c>
      <c r="H191" s="236">
        <v>256821</v>
      </c>
    </row>
    <row r="192" spans="1:8" s="58" customFormat="1" ht="12.75" customHeight="1">
      <c r="A192" s="95" t="s">
        <v>1508</v>
      </c>
      <c r="B192" s="236">
        <v>-2154401</v>
      </c>
      <c r="C192" s="236">
        <v>-1721035</v>
      </c>
      <c r="D192" s="236">
        <v>6586211</v>
      </c>
      <c r="E192" s="338" t="s">
        <v>1386</v>
      </c>
      <c r="F192" s="338" t="s">
        <v>1386</v>
      </c>
      <c r="G192" s="236">
        <v>-144455</v>
      </c>
      <c r="H192" s="236">
        <v>287845</v>
      </c>
    </row>
    <row r="193" spans="1:8" s="58" customFormat="1" ht="13.5" customHeight="1">
      <c r="A193" s="235" t="s">
        <v>151</v>
      </c>
      <c r="B193" s="236">
        <v>2154401</v>
      </c>
      <c r="C193" s="236">
        <v>1721035</v>
      </c>
      <c r="D193" s="236">
        <v>903347</v>
      </c>
      <c r="E193" s="338" t="s">
        <v>1386</v>
      </c>
      <c r="F193" s="338" t="s">
        <v>1386</v>
      </c>
      <c r="G193" s="236">
        <v>144455</v>
      </c>
      <c r="H193" s="236">
        <v>35904</v>
      </c>
    </row>
    <row r="194" spans="1:8" s="58" customFormat="1" ht="12.75" customHeight="1">
      <c r="A194" s="235" t="s">
        <v>180</v>
      </c>
      <c r="B194" s="236">
        <v>2154401</v>
      </c>
      <c r="C194" s="96">
        <v>1721035</v>
      </c>
      <c r="D194" s="236">
        <v>903347</v>
      </c>
      <c r="E194" s="338" t="s">
        <v>1386</v>
      </c>
      <c r="F194" s="338" t="s">
        <v>1386</v>
      </c>
      <c r="G194" s="236">
        <v>144455</v>
      </c>
      <c r="H194" s="236">
        <v>35904</v>
      </c>
    </row>
    <row r="195" spans="1:8" s="58" customFormat="1" ht="12.75" customHeight="1">
      <c r="A195" s="325" t="s">
        <v>181</v>
      </c>
      <c r="B195" s="108"/>
      <c r="C195" s="236"/>
      <c r="D195" s="236"/>
      <c r="E195" s="317"/>
      <c r="F195" s="320"/>
      <c r="G195" s="236"/>
      <c r="H195" s="236"/>
    </row>
    <row r="196" spans="1:8" s="58" customFormat="1" ht="12.75" customHeight="1">
      <c r="A196" s="319" t="s">
        <v>134</v>
      </c>
      <c r="B196" s="14">
        <v>151210776</v>
      </c>
      <c r="C196" s="14">
        <v>85383497</v>
      </c>
      <c r="D196" s="14">
        <v>74044843</v>
      </c>
      <c r="E196" s="317">
        <v>48.967967071341526</v>
      </c>
      <c r="F196" s="320">
        <v>86.72032137545268</v>
      </c>
      <c r="G196" s="14">
        <v>6962174</v>
      </c>
      <c r="H196" s="14">
        <v>4095548</v>
      </c>
    </row>
    <row r="197" spans="1:8" s="58" customFormat="1" ht="12.75" customHeight="1">
      <c r="A197" s="322" t="s">
        <v>135</v>
      </c>
      <c r="B197" s="236">
        <v>108637157</v>
      </c>
      <c r="C197" s="236">
        <v>54536308</v>
      </c>
      <c r="D197" s="236">
        <v>54536308</v>
      </c>
      <c r="E197" s="323">
        <v>50.200418996605364</v>
      </c>
      <c r="F197" s="324">
        <v>100</v>
      </c>
      <c r="G197" s="236">
        <v>3714548</v>
      </c>
      <c r="H197" s="236">
        <v>3714548</v>
      </c>
    </row>
    <row r="198" spans="1:8" s="58" customFormat="1" ht="13.5" customHeight="1">
      <c r="A198" s="322" t="s">
        <v>1536</v>
      </c>
      <c r="B198" s="236">
        <v>11122721</v>
      </c>
      <c r="C198" s="236">
        <v>8985203</v>
      </c>
      <c r="D198" s="236">
        <v>6104933</v>
      </c>
      <c r="E198" s="323">
        <v>54.88704607442729</v>
      </c>
      <c r="F198" s="324">
        <v>67.94429686229682</v>
      </c>
      <c r="G198" s="236">
        <v>384411</v>
      </c>
      <c r="H198" s="236">
        <v>379876</v>
      </c>
    </row>
    <row r="199" spans="1:8" s="58" customFormat="1" ht="12.75" customHeight="1">
      <c r="A199" s="322" t="s">
        <v>137</v>
      </c>
      <c r="B199" s="236">
        <v>31450898</v>
      </c>
      <c r="C199" s="236">
        <v>21861986</v>
      </c>
      <c r="D199" s="236">
        <v>13403602</v>
      </c>
      <c r="E199" s="323">
        <v>42.61754942577474</v>
      </c>
      <c r="F199" s="324">
        <v>61.310084088426365</v>
      </c>
      <c r="G199" s="236">
        <v>2863215</v>
      </c>
      <c r="H199" s="236">
        <v>1124</v>
      </c>
    </row>
    <row r="200" spans="1:8" s="58" customFormat="1" ht="12.75" customHeight="1">
      <c r="A200" s="95" t="s">
        <v>162</v>
      </c>
      <c r="B200" s="14">
        <v>150835296</v>
      </c>
      <c r="C200" s="14">
        <v>83226497</v>
      </c>
      <c r="D200" s="14">
        <v>67255027</v>
      </c>
      <c r="E200" s="317">
        <v>44.58838798579346</v>
      </c>
      <c r="F200" s="320">
        <v>80.80963325898482</v>
      </c>
      <c r="G200" s="14">
        <v>6962174</v>
      </c>
      <c r="H200" s="14">
        <v>1986753</v>
      </c>
    </row>
    <row r="201" spans="1:8" ht="12.75" customHeight="1">
      <c r="A201" s="143" t="s">
        <v>164</v>
      </c>
      <c r="B201" s="236">
        <v>145102187</v>
      </c>
      <c r="C201" s="236">
        <v>78642581</v>
      </c>
      <c r="D201" s="236">
        <v>64016478</v>
      </c>
      <c r="E201" s="323">
        <v>44.118203401028</v>
      </c>
      <c r="F201" s="324">
        <v>81.40180190678127</v>
      </c>
      <c r="G201" s="236">
        <v>6674206</v>
      </c>
      <c r="H201" s="236">
        <v>1671691</v>
      </c>
    </row>
    <row r="202" spans="1:8" ht="12.75" customHeight="1">
      <c r="A202" s="143" t="s">
        <v>1489</v>
      </c>
      <c r="B202" s="236">
        <v>46392133</v>
      </c>
      <c r="C202" s="236">
        <v>33014033</v>
      </c>
      <c r="D202" s="236">
        <v>29912233</v>
      </c>
      <c r="E202" s="323">
        <v>64.47695129689338</v>
      </c>
      <c r="F202" s="324">
        <v>90.6046013826908</v>
      </c>
      <c r="G202" s="236">
        <v>1573125</v>
      </c>
      <c r="H202" s="236">
        <v>1246394</v>
      </c>
    </row>
    <row r="203" spans="1:8" s="336" customFormat="1" ht="12.75" customHeight="1">
      <c r="A203" s="245" t="s">
        <v>139</v>
      </c>
      <c r="B203" s="341">
        <v>21591910</v>
      </c>
      <c r="C203" s="341">
        <v>15825966</v>
      </c>
      <c r="D203" s="341">
        <v>15542025</v>
      </c>
      <c r="E203" s="329">
        <v>71.98077891210181</v>
      </c>
      <c r="F203" s="330">
        <v>98.20585359528764</v>
      </c>
      <c r="G203" s="341">
        <v>554874</v>
      </c>
      <c r="H203" s="341">
        <v>478598</v>
      </c>
    </row>
    <row r="204" spans="1:8" ht="12.75" customHeight="1">
      <c r="A204" s="143" t="s">
        <v>140</v>
      </c>
      <c r="B204" s="236">
        <v>21201</v>
      </c>
      <c r="C204" s="236">
        <v>21201</v>
      </c>
      <c r="D204" s="236">
        <v>21201</v>
      </c>
      <c r="E204" s="323">
        <v>100</v>
      </c>
      <c r="F204" s="324">
        <v>100</v>
      </c>
      <c r="G204" s="236">
        <v>-4000</v>
      </c>
      <c r="H204" s="236">
        <v>-2399</v>
      </c>
    </row>
    <row r="205" spans="1:8" ht="12.75" customHeight="1">
      <c r="A205" s="143" t="s">
        <v>167</v>
      </c>
      <c r="B205" s="236">
        <v>98688853</v>
      </c>
      <c r="C205" s="236">
        <v>45607347</v>
      </c>
      <c r="D205" s="236">
        <v>34083044</v>
      </c>
      <c r="E205" s="323">
        <v>34.53585989088352</v>
      </c>
      <c r="F205" s="324">
        <v>74.73147692629435</v>
      </c>
      <c r="G205" s="236">
        <v>5105081</v>
      </c>
      <c r="H205" s="236">
        <v>427696</v>
      </c>
    </row>
    <row r="206" spans="1:8" ht="25.5" customHeight="1">
      <c r="A206" s="155" t="s">
        <v>143</v>
      </c>
      <c r="B206" s="236">
        <v>0</v>
      </c>
      <c r="C206" s="236">
        <v>1248518</v>
      </c>
      <c r="D206" s="236">
        <v>19004</v>
      </c>
      <c r="E206" s="323">
        <v>0</v>
      </c>
      <c r="F206" s="324">
        <v>1.5221246309624692</v>
      </c>
      <c r="G206" s="236">
        <v>1248518</v>
      </c>
      <c r="H206" s="236">
        <v>19004</v>
      </c>
    </row>
    <row r="207" spans="1:8" ht="12.75" customHeight="1">
      <c r="A207" s="143" t="s">
        <v>144</v>
      </c>
      <c r="B207" s="236">
        <v>1378740</v>
      </c>
      <c r="C207" s="236">
        <v>1191070</v>
      </c>
      <c r="D207" s="236">
        <v>1112034</v>
      </c>
      <c r="E207" s="323">
        <v>80.65581617999042</v>
      </c>
      <c r="F207" s="324">
        <v>93.36428589419597</v>
      </c>
      <c r="G207" s="236">
        <v>-42433</v>
      </c>
      <c r="H207" s="236">
        <v>-68101</v>
      </c>
    </row>
    <row r="208" spans="1:8" ht="25.5">
      <c r="A208" s="155" t="s">
        <v>145</v>
      </c>
      <c r="B208" s="236">
        <v>163510</v>
      </c>
      <c r="C208" s="236">
        <v>174100</v>
      </c>
      <c r="D208" s="236">
        <v>142495</v>
      </c>
      <c r="E208" s="323">
        <v>87.14757507186106</v>
      </c>
      <c r="F208" s="324">
        <v>81.8466398621482</v>
      </c>
      <c r="G208" s="236">
        <v>63800</v>
      </c>
      <c r="H208" s="236">
        <v>50449</v>
      </c>
    </row>
    <row r="209" spans="1:8" ht="12.75" customHeight="1">
      <c r="A209" s="143" t="s">
        <v>1516</v>
      </c>
      <c r="B209" s="236">
        <v>5733109</v>
      </c>
      <c r="C209" s="236">
        <v>4583916</v>
      </c>
      <c r="D209" s="236">
        <v>3238549</v>
      </c>
      <c r="E209" s="323">
        <v>56.488530045390725</v>
      </c>
      <c r="F209" s="324">
        <v>70.65026933303315</v>
      </c>
      <c r="G209" s="236">
        <v>287968</v>
      </c>
      <c r="H209" s="236">
        <v>315062</v>
      </c>
    </row>
    <row r="210" spans="1:8" ht="12.75" customHeight="1">
      <c r="A210" s="143" t="s">
        <v>146</v>
      </c>
      <c r="B210" s="236">
        <v>3886778</v>
      </c>
      <c r="C210" s="236">
        <v>2997270</v>
      </c>
      <c r="D210" s="236">
        <v>2263300</v>
      </c>
      <c r="E210" s="323">
        <v>58.23075050851888</v>
      </c>
      <c r="F210" s="324">
        <v>75.5120492981947</v>
      </c>
      <c r="G210" s="236">
        <v>168686</v>
      </c>
      <c r="H210" s="236">
        <v>175641</v>
      </c>
    </row>
    <row r="211" spans="1:8" ht="12.75">
      <c r="A211" s="143" t="s">
        <v>147</v>
      </c>
      <c r="B211" s="236">
        <v>1846331</v>
      </c>
      <c r="C211" s="236">
        <v>1586646</v>
      </c>
      <c r="D211" s="236">
        <v>975249</v>
      </c>
      <c r="E211" s="323">
        <v>52.82091889265792</v>
      </c>
      <c r="F211" s="324">
        <v>61.46607371776691</v>
      </c>
      <c r="G211" s="236">
        <v>119282</v>
      </c>
      <c r="H211" s="236">
        <v>139421</v>
      </c>
    </row>
    <row r="212" spans="1:8" ht="12.75">
      <c r="A212" s="95" t="s">
        <v>1508</v>
      </c>
      <c r="B212" s="236">
        <v>375480</v>
      </c>
      <c r="C212" s="236">
        <v>2157000</v>
      </c>
      <c r="D212" s="236">
        <v>6789816</v>
      </c>
      <c r="E212" s="338" t="s">
        <v>1386</v>
      </c>
      <c r="F212" s="338" t="s">
        <v>1386</v>
      </c>
      <c r="G212" s="236">
        <v>0</v>
      </c>
      <c r="H212" s="236">
        <v>2108795</v>
      </c>
    </row>
    <row r="213" spans="1:8" ht="39.75" customHeight="1">
      <c r="A213" s="33" t="s">
        <v>154</v>
      </c>
      <c r="B213" s="236">
        <v>-375480</v>
      </c>
      <c r="C213" s="236">
        <v>-2157000</v>
      </c>
      <c r="D213" s="236">
        <v>-2157000</v>
      </c>
      <c r="E213" s="338" t="s">
        <v>1386</v>
      </c>
      <c r="F213" s="338" t="s">
        <v>1386</v>
      </c>
      <c r="G213" s="236">
        <v>0</v>
      </c>
      <c r="H213" s="236">
        <v>0</v>
      </c>
    </row>
    <row r="214" spans="1:8" ht="12.75" customHeight="1">
      <c r="A214" s="325" t="s">
        <v>182</v>
      </c>
      <c r="B214" s="236"/>
      <c r="C214" s="236"/>
      <c r="D214" s="236"/>
      <c r="E214" s="317"/>
      <c r="F214" s="320"/>
      <c r="G214" s="236"/>
      <c r="H214" s="236"/>
    </row>
    <row r="215" spans="1:8" ht="12.75" customHeight="1">
      <c r="A215" s="319" t="s">
        <v>134</v>
      </c>
      <c r="B215" s="14">
        <v>149243481</v>
      </c>
      <c r="C215" s="14">
        <v>112331437</v>
      </c>
      <c r="D215" s="14">
        <v>96782471</v>
      </c>
      <c r="E215" s="317">
        <v>64.84870920425664</v>
      </c>
      <c r="F215" s="320">
        <v>86.15795683268968</v>
      </c>
      <c r="G215" s="14">
        <v>13753362</v>
      </c>
      <c r="H215" s="14">
        <v>13582848</v>
      </c>
    </row>
    <row r="216" spans="1:8" ht="12.75" customHeight="1">
      <c r="A216" s="322" t="s">
        <v>135</v>
      </c>
      <c r="B216" s="236">
        <v>117278095</v>
      </c>
      <c r="C216" s="236">
        <v>87999857</v>
      </c>
      <c r="D216" s="236">
        <v>87999857</v>
      </c>
      <c r="E216" s="323">
        <v>75.03520329179972</v>
      </c>
      <c r="F216" s="324">
        <v>100</v>
      </c>
      <c r="G216" s="236">
        <v>12291269</v>
      </c>
      <c r="H216" s="236">
        <v>12291269</v>
      </c>
    </row>
    <row r="217" spans="1:8" ht="12.75" customHeight="1">
      <c r="A217" s="322" t="s">
        <v>1536</v>
      </c>
      <c r="B217" s="236">
        <v>3924170</v>
      </c>
      <c r="C217" s="236">
        <v>1706744</v>
      </c>
      <c r="D217" s="236">
        <v>1199623</v>
      </c>
      <c r="E217" s="323">
        <v>30.570107818978283</v>
      </c>
      <c r="F217" s="324">
        <v>70.28722526635511</v>
      </c>
      <c r="G217" s="236">
        <v>44083</v>
      </c>
      <c r="H217" s="236">
        <v>31971</v>
      </c>
    </row>
    <row r="218" spans="1:8" ht="12.75">
      <c r="A218" s="322" t="s">
        <v>170</v>
      </c>
      <c r="B218" s="236">
        <v>28041216</v>
      </c>
      <c r="C218" s="236">
        <v>22624836</v>
      </c>
      <c r="D218" s="236">
        <v>7582991</v>
      </c>
      <c r="E218" s="323">
        <v>27.042304442146875</v>
      </c>
      <c r="F218" s="324">
        <v>33.516225266782044</v>
      </c>
      <c r="G218" s="236">
        <v>1418010</v>
      </c>
      <c r="H218" s="236">
        <v>1259608</v>
      </c>
    </row>
    <row r="219" spans="1:8" ht="12.75" customHeight="1">
      <c r="A219" s="95" t="s">
        <v>162</v>
      </c>
      <c r="B219" s="14">
        <v>141473433</v>
      </c>
      <c r="C219" s="14">
        <v>109737178</v>
      </c>
      <c r="D219" s="14">
        <v>89747000</v>
      </c>
      <c r="E219" s="317">
        <v>63.437352227113905</v>
      </c>
      <c r="F219" s="320">
        <v>81.78358659815363</v>
      </c>
      <c r="G219" s="14">
        <v>13888202</v>
      </c>
      <c r="H219" s="14">
        <v>13061015</v>
      </c>
    </row>
    <row r="220" spans="1:8" ht="12.75" customHeight="1">
      <c r="A220" s="143" t="s">
        <v>164</v>
      </c>
      <c r="B220" s="236">
        <v>78279656</v>
      </c>
      <c r="C220" s="236">
        <v>54611626</v>
      </c>
      <c r="D220" s="236">
        <v>53523708</v>
      </c>
      <c r="E220" s="323">
        <v>68.37499132597108</v>
      </c>
      <c r="F220" s="324">
        <v>98.00790036905327</v>
      </c>
      <c r="G220" s="236">
        <v>5557402</v>
      </c>
      <c r="H220" s="236">
        <v>5422959</v>
      </c>
    </row>
    <row r="221" spans="1:8" ht="12.75" customHeight="1">
      <c r="A221" s="143" t="s">
        <v>1489</v>
      </c>
      <c r="B221" s="236">
        <v>30486564</v>
      </c>
      <c r="C221" s="236">
        <v>22781417</v>
      </c>
      <c r="D221" s="236">
        <v>22164917</v>
      </c>
      <c r="E221" s="323">
        <v>72.70388686635857</v>
      </c>
      <c r="F221" s="324">
        <v>97.29384699819155</v>
      </c>
      <c r="G221" s="236">
        <v>2169405</v>
      </c>
      <c r="H221" s="236">
        <v>2070102</v>
      </c>
    </row>
    <row r="222" spans="1:8" s="336" customFormat="1" ht="12" customHeight="1">
      <c r="A222" s="245" t="s">
        <v>139</v>
      </c>
      <c r="B222" s="341">
        <v>959519</v>
      </c>
      <c r="C222" s="341">
        <v>637656</v>
      </c>
      <c r="D222" s="341">
        <v>628412</v>
      </c>
      <c r="E222" s="329">
        <v>65.49239775345772</v>
      </c>
      <c r="F222" s="330">
        <v>98.55031553063094</v>
      </c>
      <c r="G222" s="341">
        <v>66428</v>
      </c>
      <c r="H222" s="341">
        <v>79875</v>
      </c>
    </row>
    <row r="223" spans="1:8" ht="12" customHeight="1">
      <c r="A223" s="143" t="s">
        <v>174</v>
      </c>
      <c r="B223" s="236">
        <v>1362000</v>
      </c>
      <c r="C223" s="236">
        <v>994942</v>
      </c>
      <c r="D223" s="236">
        <v>925216</v>
      </c>
      <c r="E223" s="323">
        <v>67.93069016152717</v>
      </c>
      <c r="F223" s="324">
        <v>92.99195329979034</v>
      </c>
      <c r="G223" s="236">
        <v>75000</v>
      </c>
      <c r="H223" s="236">
        <v>64861</v>
      </c>
    </row>
    <row r="224" spans="1:8" ht="12.75" customHeight="1">
      <c r="A224" s="143" t="s">
        <v>167</v>
      </c>
      <c r="B224" s="236">
        <v>46431092</v>
      </c>
      <c r="C224" s="236">
        <v>30835267</v>
      </c>
      <c r="D224" s="236">
        <v>30433575</v>
      </c>
      <c r="E224" s="323">
        <v>65.54568003698901</v>
      </c>
      <c r="F224" s="324">
        <v>98.69729683222785</v>
      </c>
      <c r="G224" s="236">
        <v>3312997</v>
      </c>
      <c r="H224" s="236">
        <v>3287996</v>
      </c>
    </row>
    <row r="225" spans="1:8" ht="12.75" customHeight="1">
      <c r="A225" s="331" t="s">
        <v>142</v>
      </c>
      <c r="B225" s="236">
        <v>29406380</v>
      </c>
      <c r="C225" s="148" t="s">
        <v>1386</v>
      </c>
      <c r="D225" s="236">
        <v>18168437</v>
      </c>
      <c r="E225" s="323">
        <v>61.783997214209975</v>
      </c>
      <c r="F225" s="339" t="s">
        <v>1386</v>
      </c>
      <c r="G225" s="148" t="s">
        <v>1386</v>
      </c>
      <c r="H225" s="236">
        <v>1979640</v>
      </c>
    </row>
    <row r="226" spans="1:8" ht="27" customHeight="1">
      <c r="A226" s="155" t="s">
        <v>143</v>
      </c>
      <c r="B226" s="236">
        <v>11683943</v>
      </c>
      <c r="C226" s="236">
        <v>5310932</v>
      </c>
      <c r="D226" s="236">
        <v>5285932</v>
      </c>
      <c r="E226" s="323">
        <v>45.24099441430003</v>
      </c>
      <c r="F226" s="324">
        <v>99.52927282819664</v>
      </c>
      <c r="G226" s="236">
        <v>524548</v>
      </c>
      <c r="H226" s="236">
        <v>499548</v>
      </c>
    </row>
    <row r="227" spans="1:8" ht="12.75">
      <c r="A227" s="143" t="s">
        <v>144</v>
      </c>
      <c r="B227" s="236">
        <v>5133336</v>
      </c>
      <c r="C227" s="236">
        <v>3850002</v>
      </c>
      <c r="D227" s="236">
        <v>3850002</v>
      </c>
      <c r="E227" s="323">
        <v>75</v>
      </c>
      <c r="F227" s="324">
        <v>100</v>
      </c>
      <c r="G227" s="236">
        <v>427778</v>
      </c>
      <c r="H227" s="236">
        <v>427778</v>
      </c>
    </row>
    <row r="228" spans="1:8" ht="24.75" customHeight="1">
      <c r="A228" s="155" t="s">
        <v>145</v>
      </c>
      <c r="B228" s="236">
        <v>123253</v>
      </c>
      <c r="C228" s="236">
        <v>90053</v>
      </c>
      <c r="D228" s="236">
        <v>51611</v>
      </c>
      <c r="E228" s="323">
        <v>41.8740314637372</v>
      </c>
      <c r="F228" s="324">
        <v>57.311805270229755</v>
      </c>
      <c r="G228" s="236">
        <v>0</v>
      </c>
      <c r="H228" s="236">
        <v>0</v>
      </c>
    </row>
    <row r="229" spans="1:8" ht="12.75" customHeight="1">
      <c r="A229" s="143" t="s">
        <v>1516</v>
      </c>
      <c r="B229" s="236">
        <v>63193777</v>
      </c>
      <c r="C229" s="236">
        <v>55125552</v>
      </c>
      <c r="D229" s="236">
        <v>36223292</v>
      </c>
      <c r="E229" s="323">
        <v>57.32097956417449</v>
      </c>
      <c r="F229" s="324">
        <v>65.71052930227347</v>
      </c>
      <c r="G229" s="236">
        <v>8330800</v>
      </c>
      <c r="H229" s="236">
        <v>7638056</v>
      </c>
    </row>
    <row r="230" spans="1:8" ht="12.75" customHeight="1">
      <c r="A230" s="143" t="s">
        <v>146</v>
      </c>
      <c r="B230" s="236">
        <v>27058964</v>
      </c>
      <c r="C230" s="236">
        <v>22563352</v>
      </c>
      <c r="D230" s="236">
        <v>19948519</v>
      </c>
      <c r="E230" s="323">
        <v>73.7224048932546</v>
      </c>
      <c r="F230" s="324">
        <v>88.41115008089223</v>
      </c>
      <c r="G230" s="236">
        <v>3401040</v>
      </c>
      <c r="H230" s="236">
        <v>4111975</v>
      </c>
    </row>
    <row r="231" spans="1:8" ht="12.75">
      <c r="A231" s="143" t="s">
        <v>147</v>
      </c>
      <c r="B231" s="236">
        <v>36134813</v>
      </c>
      <c r="C231" s="236">
        <v>32562200</v>
      </c>
      <c r="D231" s="236">
        <v>16274773</v>
      </c>
      <c r="E231" s="323">
        <v>45.03904032933559</v>
      </c>
      <c r="F231" s="324">
        <v>49.980569494690165</v>
      </c>
      <c r="G231" s="236">
        <v>4929760</v>
      </c>
      <c r="H231" s="236">
        <v>3526081</v>
      </c>
    </row>
    <row r="232" spans="1:8" ht="12" customHeight="1">
      <c r="A232" s="95" t="s">
        <v>1508</v>
      </c>
      <c r="B232" s="236">
        <v>7770048</v>
      </c>
      <c r="C232" s="236">
        <v>2594259</v>
      </c>
      <c r="D232" s="236">
        <v>7035471</v>
      </c>
      <c r="E232" s="338" t="s">
        <v>1386</v>
      </c>
      <c r="F232" s="339" t="s">
        <v>1386</v>
      </c>
      <c r="G232" s="236">
        <v>-134840</v>
      </c>
      <c r="H232" s="236">
        <v>521833</v>
      </c>
    </row>
    <row r="233" spans="1:8" ht="38.25" customHeight="1">
      <c r="A233" s="33" t="s">
        <v>154</v>
      </c>
      <c r="B233" s="236">
        <v>221532</v>
      </c>
      <c r="C233" s="236">
        <v>0</v>
      </c>
      <c r="D233" s="236">
        <v>0</v>
      </c>
      <c r="E233" s="338" t="s">
        <v>1386</v>
      </c>
      <c r="F233" s="339" t="s">
        <v>1386</v>
      </c>
      <c r="G233" s="236">
        <v>0</v>
      </c>
      <c r="H233" s="236">
        <v>0</v>
      </c>
    </row>
    <row r="234" spans="1:8" ht="26.25" customHeight="1">
      <c r="A234" s="155" t="s">
        <v>155</v>
      </c>
      <c r="B234" s="236">
        <v>-7991580</v>
      </c>
      <c r="C234" s="236">
        <v>-2594259</v>
      </c>
      <c r="D234" s="236">
        <v>-2594259</v>
      </c>
      <c r="E234" s="338" t="s">
        <v>1386</v>
      </c>
      <c r="F234" s="339" t="s">
        <v>1386</v>
      </c>
      <c r="G234" s="236">
        <v>134840</v>
      </c>
      <c r="H234" s="236">
        <v>134840</v>
      </c>
    </row>
    <row r="235" spans="1:8" ht="12.75" customHeight="1">
      <c r="A235" s="325" t="s">
        <v>183</v>
      </c>
      <c r="B235" s="14"/>
      <c r="C235" s="14"/>
      <c r="D235" s="14"/>
      <c r="E235" s="317"/>
      <c r="F235" s="320"/>
      <c r="G235" s="14"/>
      <c r="H235" s="14"/>
    </row>
    <row r="236" spans="1:8" ht="12.75">
      <c r="A236" s="319" t="s">
        <v>134</v>
      </c>
      <c r="B236" s="14">
        <v>122849833</v>
      </c>
      <c r="C236" s="14">
        <v>84010146</v>
      </c>
      <c r="D236" s="14">
        <v>83581451</v>
      </c>
      <c r="E236" s="317">
        <v>68.03546163550747</v>
      </c>
      <c r="F236" s="320">
        <v>99.48971044521218</v>
      </c>
      <c r="G236" s="14">
        <v>9211154</v>
      </c>
      <c r="H236" s="14">
        <v>9137420</v>
      </c>
    </row>
    <row r="237" spans="1:8" ht="11.25" customHeight="1">
      <c r="A237" s="322" t="s">
        <v>135</v>
      </c>
      <c r="B237" s="236">
        <v>118210963</v>
      </c>
      <c r="C237" s="236">
        <v>81823142</v>
      </c>
      <c r="D237" s="236">
        <v>81823142</v>
      </c>
      <c r="E237" s="323">
        <v>69.21789648224083</v>
      </c>
      <c r="F237" s="324">
        <v>100</v>
      </c>
      <c r="G237" s="236">
        <v>8976903</v>
      </c>
      <c r="H237" s="236">
        <v>8976903</v>
      </c>
    </row>
    <row r="238" spans="1:8" ht="12.75" customHeight="1">
      <c r="A238" s="322" t="s">
        <v>1536</v>
      </c>
      <c r="B238" s="236">
        <v>2105384</v>
      </c>
      <c r="C238" s="236">
        <v>1186278</v>
      </c>
      <c r="D238" s="236">
        <v>1298777</v>
      </c>
      <c r="E238" s="323">
        <v>61.68836658775786</v>
      </c>
      <c r="F238" s="324">
        <v>109.48335887540695</v>
      </c>
      <c r="G238" s="236">
        <v>147885</v>
      </c>
      <c r="H238" s="236">
        <v>159784</v>
      </c>
    </row>
    <row r="239" spans="1:8" ht="12.75" customHeight="1">
      <c r="A239" s="322" t="s">
        <v>137</v>
      </c>
      <c r="B239" s="236">
        <v>2533486</v>
      </c>
      <c r="C239" s="236">
        <v>1000726</v>
      </c>
      <c r="D239" s="236">
        <v>459532</v>
      </c>
      <c r="E239" s="323">
        <v>18.138327979708592</v>
      </c>
      <c r="F239" s="324">
        <v>45.91986218005728</v>
      </c>
      <c r="G239" s="236">
        <v>86366</v>
      </c>
      <c r="H239" s="236">
        <v>733</v>
      </c>
    </row>
    <row r="240" spans="1:8" ht="12.75" customHeight="1">
      <c r="A240" s="95" t="s">
        <v>162</v>
      </c>
      <c r="B240" s="14">
        <v>122849833</v>
      </c>
      <c r="C240" s="14">
        <v>84010146</v>
      </c>
      <c r="D240" s="14">
        <v>82966601</v>
      </c>
      <c r="E240" s="317">
        <v>67.53497255466354</v>
      </c>
      <c r="F240" s="320">
        <v>98.7578345596495</v>
      </c>
      <c r="G240" s="14">
        <v>9211154</v>
      </c>
      <c r="H240" s="14">
        <v>9031805</v>
      </c>
    </row>
    <row r="241" spans="1:8" ht="12.75" customHeight="1">
      <c r="A241" s="143" t="s">
        <v>164</v>
      </c>
      <c r="B241" s="236">
        <v>119428905</v>
      </c>
      <c r="C241" s="236">
        <v>83470427</v>
      </c>
      <c r="D241" s="236">
        <v>82617705</v>
      </c>
      <c r="E241" s="323">
        <v>69.17731097007044</v>
      </c>
      <c r="F241" s="324">
        <v>98.97841423525963</v>
      </c>
      <c r="G241" s="236">
        <v>9139011</v>
      </c>
      <c r="H241" s="236">
        <v>8993013</v>
      </c>
    </row>
    <row r="242" spans="1:8" ht="12.75" customHeight="1">
      <c r="A242" s="143" t="s">
        <v>1489</v>
      </c>
      <c r="B242" s="236">
        <v>20395869</v>
      </c>
      <c r="C242" s="236">
        <v>12539616</v>
      </c>
      <c r="D242" s="236">
        <v>11813705</v>
      </c>
      <c r="E242" s="323">
        <v>57.922047842139015</v>
      </c>
      <c r="F242" s="324">
        <v>94.21105877564354</v>
      </c>
      <c r="G242" s="236">
        <v>1586483</v>
      </c>
      <c r="H242" s="236">
        <v>1440364</v>
      </c>
    </row>
    <row r="243" spans="1:8" s="336" customFormat="1" ht="12.75" customHeight="1">
      <c r="A243" s="245" t="s">
        <v>139</v>
      </c>
      <c r="B243" s="341">
        <v>9496822</v>
      </c>
      <c r="C243" s="341">
        <v>6218000</v>
      </c>
      <c r="D243" s="341">
        <v>6131662</v>
      </c>
      <c r="E243" s="329">
        <v>64.5654093548347</v>
      </c>
      <c r="F243" s="330">
        <v>98.6114827918945</v>
      </c>
      <c r="G243" s="341">
        <v>673777</v>
      </c>
      <c r="H243" s="341">
        <v>652161</v>
      </c>
    </row>
    <row r="244" spans="1:8" ht="12.75" customHeight="1">
      <c r="A244" s="143" t="s">
        <v>174</v>
      </c>
      <c r="B244" s="236">
        <v>23119</v>
      </c>
      <c r="C244" s="236">
        <v>12100</v>
      </c>
      <c r="D244" s="236">
        <v>11956</v>
      </c>
      <c r="E244" s="323">
        <v>51.71503957783641</v>
      </c>
      <c r="F244" s="330">
        <v>98.80991735537191</v>
      </c>
      <c r="G244" s="236">
        <v>0</v>
      </c>
      <c r="H244" s="236">
        <v>0</v>
      </c>
    </row>
    <row r="245" spans="1:8" ht="12.75" customHeight="1">
      <c r="A245" s="143" t="s">
        <v>159</v>
      </c>
      <c r="B245" s="236">
        <v>99009917</v>
      </c>
      <c r="C245" s="236">
        <v>70918711</v>
      </c>
      <c r="D245" s="236">
        <v>70792044</v>
      </c>
      <c r="E245" s="323">
        <v>71.49995287845762</v>
      </c>
      <c r="F245" s="324">
        <v>99.82139128276035</v>
      </c>
      <c r="G245" s="236">
        <v>7552528</v>
      </c>
      <c r="H245" s="236">
        <v>7552649</v>
      </c>
    </row>
    <row r="246" spans="1:8" s="336" customFormat="1" ht="12.75" customHeight="1">
      <c r="A246" s="331" t="s">
        <v>168</v>
      </c>
      <c r="B246" s="240">
        <v>14419512</v>
      </c>
      <c r="C246" s="333" t="s">
        <v>1386</v>
      </c>
      <c r="D246" s="240">
        <v>10538246</v>
      </c>
      <c r="E246" s="334">
        <v>73.083236103968</v>
      </c>
      <c r="F246" s="335" t="s">
        <v>1386</v>
      </c>
      <c r="G246" s="333" t="s">
        <v>1386</v>
      </c>
      <c r="H246" s="240">
        <v>1214664</v>
      </c>
    </row>
    <row r="247" spans="1:8" ht="24.75" customHeight="1">
      <c r="A247" s="155" t="s">
        <v>143</v>
      </c>
      <c r="B247" s="236">
        <v>8201420</v>
      </c>
      <c r="C247" s="236">
        <v>5876281</v>
      </c>
      <c r="D247" s="236">
        <v>5811431</v>
      </c>
      <c r="E247" s="323">
        <v>70.8588390790863</v>
      </c>
      <c r="F247" s="324">
        <v>98.8964108421636</v>
      </c>
      <c r="G247" s="236">
        <v>761669</v>
      </c>
      <c r="H247" s="236">
        <v>747391</v>
      </c>
    </row>
    <row r="248" spans="1:8" ht="12.75" customHeight="1">
      <c r="A248" s="143" t="s">
        <v>144</v>
      </c>
      <c r="B248" s="236">
        <v>73908356</v>
      </c>
      <c r="C248" s="236">
        <v>54391435</v>
      </c>
      <c r="D248" s="236">
        <v>54329618</v>
      </c>
      <c r="E248" s="323">
        <v>73.50943917626851</v>
      </c>
      <c r="F248" s="324">
        <v>99.88634791488771</v>
      </c>
      <c r="G248" s="236">
        <v>5576195</v>
      </c>
      <c r="H248" s="236">
        <v>5590594</v>
      </c>
    </row>
    <row r="249" spans="1:8" ht="25.5">
      <c r="A249" s="155" t="s">
        <v>145</v>
      </c>
      <c r="B249" s="236">
        <v>112750</v>
      </c>
      <c r="C249" s="236">
        <v>112749</v>
      </c>
      <c r="D249" s="236">
        <v>112749</v>
      </c>
      <c r="E249" s="323">
        <v>99.99911308203991</v>
      </c>
      <c r="F249" s="324">
        <v>100</v>
      </c>
      <c r="G249" s="236">
        <v>0</v>
      </c>
      <c r="H249" s="236">
        <v>0</v>
      </c>
    </row>
    <row r="250" spans="1:8" ht="12.75" customHeight="1">
      <c r="A250" s="143" t="s">
        <v>1516</v>
      </c>
      <c r="B250" s="236">
        <v>3420928</v>
      </c>
      <c r="C250" s="236">
        <v>539719</v>
      </c>
      <c r="D250" s="236">
        <v>348896</v>
      </c>
      <c r="E250" s="323">
        <v>10.198870014218365</v>
      </c>
      <c r="F250" s="324">
        <v>64.64400919737864</v>
      </c>
      <c r="G250" s="236">
        <v>72143</v>
      </c>
      <c r="H250" s="236">
        <v>38792</v>
      </c>
    </row>
    <row r="251" spans="1:8" ht="12.75" customHeight="1">
      <c r="A251" s="143" t="s">
        <v>146</v>
      </c>
      <c r="B251" s="236">
        <v>2316157</v>
      </c>
      <c r="C251" s="236">
        <v>460365</v>
      </c>
      <c r="D251" s="236">
        <v>348896</v>
      </c>
      <c r="E251" s="323">
        <v>15.063572978861107</v>
      </c>
      <c r="F251" s="324">
        <v>75.7868213265561</v>
      </c>
      <c r="G251" s="236">
        <v>13250</v>
      </c>
      <c r="H251" s="236">
        <v>38792</v>
      </c>
    </row>
    <row r="252" spans="1:8" ht="12" customHeight="1">
      <c r="A252" s="143" t="s">
        <v>147</v>
      </c>
      <c r="B252" s="236">
        <v>1104771</v>
      </c>
      <c r="C252" s="236">
        <v>79354</v>
      </c>
      <c r="D252" s="236">
        <v>0</v>
      </c>
      <c r="E252" s="323">
        <v>0</v>
      </c>
      <c r="F252" s="324">
        <v>0</v>
      </c>
      <c r="G252" s="236">
        <v>58893</v>
      </c>
      <c r="H252" s="236">
        <v>0</v>
      </c>
    </row>
    <row r="253" spans="1:8" ht="12" customHeight="1">
      <c r="A253" s="331" t="s">
        <v>168</v>
      </c>
      <c r="B253" s="236">
        <v>99100</v>
      </c>
      <c r="C253" s="148" t="s">
        <v>1386</v>
      </c>
      <c r="D253" s="236">
        <v>0</v>
      </c>
      <c r="E253" s="323">
        <v>0</v>
      </c>
      <c r="F253" s="324">
        <v>0</v>
      </c>
      <c r="G253" s="148" t="s">
        <v>1386</v>
      </c>
      <c r="H253" s="236">
        <v>0</v>
      </c>
    </row>
    <row r="254" spans="1:8" ht="12.75" customHeight="1">
      <c r="A254" s="325" t="s">
        <v>184</v>
      </c>
      <c r="B254" s="14"/>
      <c r="C254" s="14"/>
      <c r="D254" s="14"/>
      <c r="E254" s="323"/>
      <c r="F254" s="324"/>
      <c r="G254" s="14"/>
      <c r="H254" s="14"/>
    </row>
    <row r="255" spans="1:8" ht="12.75" customHeight="1">
      <c r="A255" s="319" t="s">
        <v>134</v>
      </c>
      <c r="B255" s="14">
        <v>41049388</v>
      </c>
      <c r="C255" s="14">
        <v>29073481</v>
      </c>
      <c r="D255" s="14">
        <v>28147409.12</v>
      </c>
      <c r="E255" s="317">
        <v>68.56961940577531</v>
      </c>
      <c r="F255" s="320">
        <v>96.81471964089887</v>
      </c>
      <c r="G255" s="14">
        <v>2777157</v>
      </c>
      <c r="H255" s="14">
        <v>2856394.12</v>
      </c>
    </row>
    <row r="256" spans="1:8" ht="12.75" customHeight="1">
      <c r="A256" s="322" t="s">
        <v>135</v>
      </c>
      <c r="B256" s="236">
        <v>36368796</v>
      </c>
      <c r="C256" s="236">
        <v>25757958</v>
      </c>
      <c r="D256" s="236">
        <v>25757958</v>
      </c>
      <c r="E256" s="323">
        <v>70.8243352350735</v>
      </c>
      <c r="F256" s="324">
        <v>100</v>
      </c>
      <c r="G256" s="236">
        <v>2594690</v>
      </c>
      <c r="H256" s="236">
        <v>2594690</v>
      </c>
    </row>
    <row r="257" spans="1:8" ht="12" customHeight="1">
      <c r="A257" s="322" t="s">
        <v>1536</v>
      </c>
      <c r="B257" s="236">
        <v>2972074</v>
      </c>
      <c r="C257" s="236">
        <v>2301537</v>
      </c>
      <c r="D257" s="236">
        <v>2356079</v>
      </c>
      <c r="E257" s="323">
        <v>79.2739009863146</v>
      </c>
      <c r="F257" s="324">
        <v>102.36980765462384</v>
      </c>
      <c r="G257" s="236">
        <v>107883</v>
      </c>
      <c r="H257" s="236">
        <v>243289</v>
      </c>
    </row>
    <row r="258" spans="1:8" ht="12.75" customHeight="1">
      <c r="A258" s="322" t="s">
        <v>137</v>
      </c>
      <c r="B258" s="236">
        <v>1708518</v>
      </c>
      <c r="C258" s="236">
        <v>1013986</v>
      </c>
      <c r="D258" s="236">
        <v>33372.12</v>
      </c>
      <c r="E258" s="323">
        <v>1.9532788065446196</v>
      </c>
      <c r="F258" s="324">
        <v>3.29118153505078</v>
      </c>
      <c r="G258" s="236">
        <v>74584</v>
      </c>
      <c r="H258" s="236">
        <v>18415.12</v>
      </c>
    </row>
    <row r="259" spans="1:8" ht="12.75" customHeight="1">
      <c r="A259" s="95" t="s">
        <v>162</v>
      </c>
      <c r="B259" s="14">
        <v>41049388</v>
      </c>
      <c r="C259" s="14">
        <v>29073481</v>
      </c>
      <c r="D259" s="14">
        <v>25883740</v>
      </c>
      <c r="E259" s="317">
        <v>63.055117898469035</v>
      </c>
      <c r="F259" s="320">
        <v>89.02869250503578</v>
      </c>
      <c r="G259" s="14">
        <v>2777157</v>
      </c>
      <c r="H259" s="14">
        <v>3097242</v>
      </c>
    </row>
    <row r="260" spans="1:8" ht="12.75" customHeight="1">
      <c r="A260" s="143" t="s">
        <v>164</v>
      </c>
      <c r="B260" s="236">
        <v>38308300</v>
      </c>
      <c r="C260" s="236">
        <v>27841296</v>
      </c>
      <c r="D260" s="236">
        <v>25210260</v>
      </c>
      <c r="E260" s="323">
        <v>65.80887170665365</v>
      </c>
      <c r="F260" s="324">
        <v>90.54987957457152</v>
      </c>
      <c r="G260" s="236">
        <v>2684926</v>
      </c>
      <c r="H260" s="236">
        <v>3010886</v>
      </c>
    </row>
    <row r="261" spans="1:8" ht="12.75" customHeight="1">
      <c r="A261" s="143" t="s">
        <v>1489</v>
      </c>
      <c r="B261" s="236">
        <v>36723956</v>
      </c>
      <c r="C261" s="236">
        <v>26558923</v>
      </c>
      <c r="D261" s="236">
        <v>24095735</v>
      </c>
      <c r="E261" s="323">
        <v>65.61312457731951</v>
      </c>
      <c r="F261" s="324">
        <v>90.72557271994802</v>
      </c>
      <c r="G261" s="236">
        <v>2661206</v>
      </c>
      <c r="H261" s="236">
        <v>2758073</v>
      </c>
    </row>
    <row r="262" spans="1:8" s="336" customFormat="1" ht="12.75" customHeight="1">
      <c r="A262" s="245" t="s">
        <v>139</v>
      </c>
      <c r="B262" s="341">
        <v>18803484</v>
      </c>
      <c r="C262" s="341">
        <v>13615376</v>
      </c>
      <c r="D262" s="341">
        <v>12827949</v>
      </c>
      <c r="E262" s="329">
        <v>68.22112859510503</v>
      </c>
      <c r="F262" s="330">
        <v>94.21663419357644</v>
      </c>
      <c r="G262" s="341">
        <v>1442046</v>
      </c>
      <c r="H262" s="341">
        <v>1388637</v>
      </c>
    </row>
    <row r="263" spans="1:8" ht="12.75" customHeight="1">
      <c r="A263" s="143" t="s">
        <v>167</v>
      </c>
      <c r="B263" s="236">
        <v>1584344</v>
      </c>
      <c r="C263" s="236">
        <v>1282373</v>
      </c>
      <c r="D263" s="236">
        <v>1114525</v>
      </c>
      <c r="E263" s="323">
        <v>70.34614957357745</v>
      </c>
      <c r="F263" s="324">
        <v>86.91114051839831</v>
      </c>
      <c r="G263" s="236">
        <v>23720</v>
      </c>
      <c r="H263" s="236">
        <v>252813</v>
      </c>
    </row>
    <row r="264" spans="1:8" ht="24" customHeight="1">
      <c r="A264" s="155" t="s">
        <v>143</v>
      </c>
      <c r="B264" s="236">
        <v>642332</v>
      </c>
      <c r="C264" s="236">
        <v>479190</v>
      </c>
      <c r="D264" s="236">
        <v>481511</v>
      </c>
      <c r="E264" s="323">
        <v>74.96294751001041</v>
      </c>
      <c r="F264" s="324">
        <v>100.48435902251715</v>
      </c>
      <c r="G264" s="236">
        <v>23720</v>
      </c>
      <c r="H264" s="236">
        <v>48481</v>
      </c>
    </row>
    <row r="265" spans="1:8" ht="12.75" customHeight="1">
      <c r="A265" s="143" t="s">
        <v>144</v>
      </c>
      <c r="B265" s="236">
        <v>928709</v>
      </c>
      <c r="C265" s="236">
        <v>799880</v>
      </c>
      <c r="D265" s="236">
        <v>629711</v>
      </c>
      <c r="E265" s="323">
        <v>67.80498519988501</v>
      </c>
      <c r="F265" s="324">
        <v>78.72568385257789</v>
      </c>
      <c r="G265" s="236">
        <v>0</v>
      </c>
      <c r="H265" s="236">
        <v>204332</v>
      </c>
    </row>
    <row r="266" spans="1:8" ht="25.5">
      <c r="A266" s="155" t="s">
        <v>145</v>
      </c>
      <c r="B266" s="236">
        <v>13303</v>
      </c>
      <c r="C266" s="236">
        <v>3303</v>
      </c>
      <c r="D266" s="236">
        <v>3303</v>
      </c>
      <c r="E266" s="323">
        <v>24.82898594302037</v>
      </c>
      <c r="F266" s="324">
        <v>100</v>
      </c>
      <c r="G266" s="236">
        <v>0</v>
      </c>
      <c r="H266" s="236">
        <v>0</v>
      </c>
    </row>
    <row r="267" spans="1:8" ht="12.75" customHeight="1">
      <c r="A267" s="143" t="s">
        <v>1516</v>
      </c>
      <c r="B267" s="236">
        <v>2741088</v>
      </c>
      <c r="C267" s="236">
        <v>1232185</v>
      </c>
      <c r="D267" s="236">
        <v>673480</v>
      </c>
      <c r="E267" s="323">
        <v>24.569805858111813</v>
      </c>
      <c r="F267" s="324">
        <v>54.65737693609321</v>
      </c>
      <c r="G267" s="236">
        <v>92231</v>
      </c>
      <c r="H267" s="236">
        <v>86356</v>
      </c>
    </row>
    <row r="268" spans="1:8" ht="12.75">
      <c r="A268" s="143" t="s">
        <v>146</v>
      </c>
      <c r="B268" s="236">
        <v>2461088</v>
      </c>
      <c r="C268" s="236">
        <v>1015885</v>
      </c>
      <c r="D268" s="236">
        <v>483831</v>
      </c>
      <c r="E268" s="323">
        <v>19.659232014458645</v>
      </c>
      <c r="F268" s="324">
        <v>47.626552218016805</v>
      </c>
      <c r="G268" s="236">
        <v>67931</v>
      </c>
      <c r="H268" s="236">
        <v>66459</v>
      </c>
    </row>
    <row r="269" spans="1:8" ht="14.25" customHeight="1">
      <c r="A269" s="143" t="s">
        <v>147</v>
      </c>
      <c r="B269" s="236">
        <v>280000</v>
      </c>
      <c r="C269" s="236">
        <v>216300</v>
      </c>
      <c r="D269" s="236">
        <v>189649</v>
      </c>
      <c r="E269" s="323">
        <v>67.73178571428572</v>
      </c>
      <c r="F269" s="324">
        <v>87.6786870087841</v>
      </c>
      <c r="G269" s="236">
        <v>24300</v>
      </c>
      <c r="H269" s="236">
        <v>19897</v>
      </c>
    </row>
    <row r="270" spans="1:8" ht="17.25" customHeight="1">
      <c r="A270" s="340" t="s">
        <v>185</v>
      </c>
      <c r="B270" s="236"/>
      <c r="C270" s="236"/>
      <c r="D270" s="236"/>
      <c r="E270" s="317"/>
      <c r="F270" s="320"/>
      <c r="G270" s="236"/>
      <c r="H270" s="236"/>
    </row>
    <row r="271" spans="1:8" ht="12.75" customHeight="1">
      <c r="A271" s="319" t="s">
        <v>134</v>
      </c>
      <c r="B271" s="14">
        <v>36851844</v>
      </c>
      <c r="C271" s="14">
        <v>32482222</v>
      </c>
      <c r="D271" s="14">
        <v>25541917</v>
      </c>
      <c r="E271" s="317">
        <v>69.3097392901153</v>
      </c>
      <c r="F271" s="320">
        <v>78.63352759549515</v>
      </c>
      <c r="G271" s="14">
        <v>4790674</v>
      </c>
      <c r="H271" s="14">
        <v>5481680</v>
      </c>
    </row>
    <row r="272" spans="1:8" ht="12.75" customHeight="1">
      <c r="A272" s="322" t="s">
        <v>135</v>
      </c>
      <c r="B272" s="236">
        <v>19968440</v>
      </c>
      <c r="C272" s="236">
        <v>15611418</v>
      </c>
      <c r="D272" s="236">
        <v>15611418</v>
      </c>
      <c r="E272" s="323">
        <v>78.18045876392948</v>
      </c>
      <c r="F272" s="324">
        <v>100</v>
      </c>
      <c r="G272" s="236">
        <v>3339596</v>
      </c>
      <c r="H272" s="236">
        <v>3339596</v>
      </c>
    </row>
    <row r="273" spans="1:8" ht="12.75" customHeight="1">
      <c r="A273" s="322" t="s">
        <v>1536</v>
      </c>
      <c r="B273" s="236">
        <v>1921401</v>
      </c>
      <c r="C273" s="236">
        <v>1101877</v>
      </c>
      <c r="D273" s="236">
        <v>1163175</v>
      </c>
      <c r="E273" s="323">
        <v>60.537857532082064</v>
      </c>
      <c r="F273" s="324">
        <v>105.56305286343213</v>
      </c>
      <c r="G273" s="236">
        <v>113376</v>
      </c>
      <c r="H273" s="236">
        <v>139551</v>
      </c>
    </row>
    <row r="274" spans="1:8" ht="12.75" customHeight="1">
      <c r="A274" s="322" t="s">
        <v>137</v>
      </c>
      <c r="B274" s="236">
        <v>14962003</v>
      </c>
      <c r="C274" s="236">
        <v>15768927</v>
      </c>
      <c r="D274" s="236">
        <v>8767324</v>
      </c>
      <c r="E274" s="323">
        <v>58.597261342615695</v>
      </c>
      <c r="F274" s="324">
        <v>55.59873541173728</v>
      </c>
      <c r="G274" s="236">
        <v>1337702</v>
      </c>
      <c r="H274" s="236">
        <v>2002533</v>
      </c>
    </row>
    <row r="275" spans="1:8" ht="12.75" customHeight="1">
      <c r="A275" s="95" t="s">
        <v>162</v>
      </c>
      <c r="B275" s="14">
        <v>39738237</v>
      </c>
      <c r="C275" s="14">
        <v>36884766</v>
      </c>
      <c r="D275" s="14">
        <v>17240829</v>
      </c>
      <c r="E275" s="317">
        <v>43.38599369670074</v>
      </c>
      <c r="F275" s="320">
        <v>46.7424112165982</v>
      </c>
      <c r="G275" s="14">
        <v>5959192</v>
      </c>
      <c r="H275" s="14">
        <v>2110902</v>
      </c>
    </row>
    <row r="276" spans="1:8" ht="12.75" customHeight="1">
      <c r="A276" s="143" t="s">
        <v>164</v>
      </c>
      <c r="B276" s="236">
        <v>20181026</v>
      </c>
      <c r="C276" s="236">
        <v>17010539</v>
      </c>
      <c r="D276" s="236">
        <v>9470921</v>
      </c>
      <c r="E276" s="323">
        <v>46.92982903842451</v>
      </c>
      <c r="F276" s="324">
        <v>55.67678366923</v>
      </c>
      <c r="G276" s="236">
        <v>3113943</v>
      </c>
      <c r="H276" s="236">
        <v>1025886</v>
      </c>
    </row>
    <row r="277" spans="1:8" ht="12.75" customHeight="1">
      <c r="A277" s="143" t="s">
        <v>1489</v>
      </c>
      <c r="B277" s="236">
        <v>15532266</v>
      </c>
      <c r="C277" s="236">
        <v>13493788</v>
      </c>
      <c r="D277" s="236">
        <v>6642426</v>
      </c>
      <c r="E277" s="323">
        <v>42.765337652600074</v>
      </c>
      <c r="F277" s="324">
        <v>49.225806719358566</v>
      </c>
      <c r="G277" s="236">
        <v>2937765</v>
      </c>
      <c r="H277" s="236">
        <v>302076</v>
      </c>
    </row>
    <row r="278" spans="1:8" s="336" customFormat="1" ht="12.75" customHeight="1">
      <c r="A278" s="245" t="s">
        <v>139</v>
      </c>
      <c r="B278" s="341">
        <v>4669053</v>
      </c>
      <c r="C278" s="341">
        <v>3053232</v>
      </c>
      <c r="D278" s="341">
        <v>2807193</v>
      </c>
      <c r="E278" s="329">
        <v>60.123391188748556</v>
      </c>
      <c r="F278" s="330">
        <v>91.94168671100002</v>
      </c>
      <c r="G278" s="341">
        <v>345466</v>
      </c>
      <c r="H278" s="341">
        <v>260802</v>
      </c>
    </row>
    <row r="279" spans="1:8" ht="12.75" customHeight="1">
      <c r="A279" s="143" t="s">
        <v>167</v>
      </c>
      <c r="B279" s="236">
        <v>4648760</v>
      </c>
      <c r="C279" s="236">
        <v>3516751</v>
      </c>
      <c r="D279" s="236">
        <v>2828495</v>
      </c>
      <c r="E279" s="323">
        <v>60.84407454891196</v>
      </c>
      <c r="F279" s="324">
        <v>80.42920866447469</v>
      </c>
      <c r="G279" s="236">
        <v>176178</v>
      </c>
      <c r="H279" s="236">
        <v>723810</v>
      </c>
    </row>
    <row r="280" spans="1:8" ht="25.5" customHeight="1">
      <c r="A280" s="155" t="s">
        <v>143</v>
      </c>
      <c r="B280" s="236">
        <v>2449707</v>
      </c>
      <c r="C280" s="236">
        <v>2007661</v>
      </c>
      <c r="D280" s="236">
        <v>1789175</v>
      </c>
      <c r="E280" s="323">
        <v>73.03628556394703</v>
      </c>
      <c r="F280" s="324">
        <v>89.11738585348822</v>
      </c>
      <c r="G280" s="236">
        <v>142798</v>
      </c>
      <c r="H280" s="236">
        <v>723141</v>
      </c>
    </row>
    <row r="281" spans="1:8" ht="25.5">
      <c r="A281" s="155" t="s">
        <v>145</v>
      </c>
      <c r="B281" s="236">
        <v>209053</v>
      </c>
      <c r="C281" s="236">
        <v>504090</v>
      </c>
      <c r="D281" s="236">
        <v>77218</v>
      </c>
      <c r="E281" s="323">
        <v>36.937044672881996</v>
      </c>
      <c r="F281" s="324">
        <v>15.318296335971752</v>
      </c>
      <c r="G281" s="236">
        <v>33380</v>
      </c>
      <c r="H281" s="236">
        <v>-8627</v>
      </c>
    </row>
    <row r="282" spans="1:8" ht="12.75" customHeight="1">
      <c r="A282" s="143" t="s">
        <v>1516</v>
      </c>
      <c r="B282" s="236">
        <v>19557211</v>
      </c>
      <c r="C282" s="236">
        <v>19874227</v>
      </c>
      <c r="D282" s="236">
        <v>7769908</v>
      </c>
      <c r="E282" s="323">
        <v>39.72912088538596</v>
      </c>
      <c r="F282" s="324">
        <v>39.095397270042255</v>
      </c>
      <c r="G282" s="236">
        <v>2845249</v>
      </c>
      <c r="H282" s="236">
        <v>1085016</v>
      </c>
    </row>
    <row r="283" spans="1:8" ht="12.75" customHeight="1">
      <c r="A283" s="143" t="s">
        <v>146</v>
      </c>
      <c r="B283" s="236">
        <v>2264202</v>
      </c>
      <c r="C283" s="236">
        <v>1941951</v>
      </c>
      <c r="D283" s="236">
        <v>645047</v>
      </c>
      <c r="E283" s="323">
        <v>28.488933407884986</v>
      </c>
      <c r="F283" s="324">
        <v>33.21644057960268</v>
      </c>
      <c r="G283" s="236">
        <v>211426</v>
      </c>
      <c r="H283" s="236">
        <v>168393</v>
      </c>
    </row>
    <row r="284" spans="1:8" ht="12.75" customHeight="1">
      <c r="A284" s="143" t="s">
        <v>147</v>
      </c>
      <c r="B284" s="236">
        <v>17293009</v>
      </c>
      <c r="C284" s="236">
        <v>17932276</v>
      </c>
      <c r="D284" s="236">
        <v>7124861</v>
      </c>
      <c r="E284" s="323">
        <v>41.20081704693498</v>
      </c>
      <c r="F284" s="324">
        <v>39.7320507447019</v>
      </c>
      <c r="G284" s="236">
        <v>2633823</v>
      </c>
      <c r="H284" s="236">
        <v>916623</v>
      </c>
    </row>
    <row r="285" spans="1:8" s="336" customFormat="1" ht="12.75" customHeight="1">
      <c r="A285" s="331" t="s">
        <v>142</v>
      </c>
      <c r="B285" s="240">
        <v>464200</v>
      </c>
      <c r="C285" s="333" t="s">
        <v>1386</v>
      </c>
      <c r="D285" s="240">
        <v>0</v>
      </c>
      <c r="E285" s="334">
        <v>0</v>
      </c>
      <c r="F285" s="335" t="s">
        <v>1386</v>
      </c>
      <c r="G285" s="333" t="s">
        <v>1386</v>
      </c>
      <c r="H285" s="240">
        <v>0</v>
      </c>
    </row>
    <row r="286" spans="1:8" ht="13.5" customHeight="1">
      <c r="A286" s="95" t="s">
        <v>1508</v>
      </c>
      <c r="B286" s="236">
        <v>-2886393</v>
      </c>
      <c r="C286" s="236">
        <v>-4402544</v>
      </c>
      <c r="D286" s="236">
        <v>8301088</v>
      </c>
      <c r="E286" s="338" t="s">
        <v>1386</v>
      </c>
      <c r="F286" s="339" t="s">
        <v>1386</v>
      </c>
      <c r="G286" s="236">
        <v>-1168518</v>
      </c>
      <c r="H286" s="236">
        <v>3370778</v>
      </c>
    </row>
    <row r="287" spans="1:8" ht="40.5" customHeight="1">
      <c r="A287" s="33" t="s">
        <v>154</v>
      </c>
      <c r="B287" s="236">
        <v>8233</v>
      </c>
      <c r="C287" s="236">
        <v>0</v>
      </c>
      <c r="D287" s="236">
        <v>0</v>
      </c>
      <c r="E287" s="338" t="s">
        <v>1386</v>
      </c>
      <c r="F287" s="339" t="s">
        <v>1386</v>
      </c>
      <c r="G287" s="236">
        <v>0</v>
      </c>
      <c r="H287" s="236">
        <v>0</v>
      </c>
    </row>
    <row r="288" spans="1:8" ht="27.75" customHeight="1">
      <c r="A288" s="155" t="s">
        <v>155</v>
      </c>
      <c r="B288" s="236">
        <v>2878160</v>
      </c>
      <c r="C288" s="236">
        <v>4402544</v>
      </c>
      <c r="D288" s="236">
        <v>4402544</v>
      </c>
      <c r="E288" s="338" t="s">
        <v>186</v>
      </c>
      <c r="F288" s="339" t="s">
        <v>1386</v>
      </c>
      <c r="G288" s="236">
        <v>1168518</v>
      </c>
      <c r="H288" s="236">
        <v>1168518</v>
      </c>
    </row>
    <row r="289" spans="1:8" ht="12.75" customHeight="1">
      <c r="A289" s="325" t="s">
        <v>187</v>
      </c>
      <c r="B289" s="14"/>
      <c r="C289" s="14"/>
      <c r="D289" s="14"/>
      <c r="E289" s="323"/>
      <c r="F289" s="324"/>
      <c r="G289" s="14"/>
      <c r="H289" s="14"/>
    </row>
    <row r="290" spans="1:8" ht="12.75" customHeight="1">
      <c r="A290" s="319" t="s">
        <v>134</v>
      </c>
      <c r="B290" s="14">
        <v>39158285</v>
      </c>
      <c r="C290" s="14">
        <v>27011482</v>
      </c>
      <c r="D290" s="14">
        <v>26891693</v>
      </c>
      <c r="E290" s="317">
        <v>68.6743380104619</v>
      </c>
      <c r="F290" s="320">
        <v>99.55652562861971</v>
      </c>
      <c r="G290" s="14">
        <v>2678544</v>
      </c>
      <c r="H290" s="14">
        <v>2695465</v>
      </c>
    </row>
    <row r="291" spans="1:8" ht="12.75" customHeight="1">
      <c r="A291" s="322" t="s">
        <v>135</v>
      </c>
      <c r="B291" s="236">
        <v>33791037</v>
      </c>
      <c r="C291" s="236">
        <v>23368115</v>
      </c>
      <c r="D291" s="236">
        <v>23368115</v>
      </c>
      <c r="E291" s="323">
        <v>69.15477320213641</v>
      </c>
      <c r="F291" s="324">
        <v>100</v>
      </c>
      <c r="G291" s="236">
        <v>2268519</v>
      </c>
      <c r="H291" s="236">
        <v>2268519</v>
      </c>
    </row>
    <row r="292" spans="1:8" ht="13.5" customHeight="1">
      <c r="A292" s="322" t="s">
        <v>1536</v>
      </c>
      <c r="B292" s="236">
        <v>5228885</v>
      </c>
      <c r="C292" s="236">
        <v>3533367</v>
      </c>
      <c r="D292" s="236">
        <v>3523578</v>
      </c>
      <c r="E292" s="323">
        <v>67.38679469906108</v>
      </c>
      <c r="F292" s="324">
        <v>99.7229554699526</v>
      </c>
      <c r="G292" s="236">
        <v>395025</v>
      </c>
      <c r="H292" s="236">
        <v>426946</v>
      </c>
    </row>
    <row r="293" spans="1:8" ht="12.75" customHeight="1">
      <c r="A293" s="322" t="s">
        <v>137</v>
      </c>
      <c r="B293" s="236">
        <v>138363</v>
      </c>
      <c r="C293" s="236">
        <v>110000</v>
      </c>
      <c r="D293" s="236">
        <v>0</v>
      </c>
      <c r="E293" s="323">
        <v>0</v>
      </c>
      <c r="F293" s="324">
        <v>0</v>
      </c>
      <c r="G293" s="236">
        <v>15000</v>
      </c>
      <c r="H293" s="236">
        <v>0</v>
      </c>
    </row>
    <row r="294" spans="1:8" ht="12.75" customHeight="1">
      <c r="A294" s="95" t="s">
        <v>188</v>
      </c>
      <c r="B294" s="14">
        <v>39158285</v>
      </c>
      <c r="C294" s="14">
        <v>27011482</v>
      </c>
      <c r="D294" s="14">
        <v>26274930</v>
      </c>
      <c r="E294" s="317">
        <v>67.09928690697255</v>
      </c>
      <c r="F294" s="320">
        <v>97.27318923115733</v>
      </c>
      <c r="G294" s="14">
        <v>2678544</v>
      </c>
      <c r="H294" s="14">
        <v>2578554</v>
      </c>
    </row>
    <row r="295" spans="1:8" ht="12.75" customHeight="1">
      <c r="A295" s="143" t="s">
        <v>164</v>
      </c>
      <c r="B295" s="236">
        <v>38199312</v>
      </c>
      <c r="C295" s="236">
        <v>26781082</v>
      </c>
      <c r="D295" s="236">
        <v>26114724</v>
      </c>
      <c r="E295" s="323">
        <v>68.36438310721408</v>
      </c>
      <c r="F295" s="324">
        <v>97.51183316641202</v>
      </c>
      <c r="G295" s="236">
        <v>2656561</v>
      </c>
      <c r="H295" s="236">
        <v>2553042</v>
      </c>
    </row>
    <row r="296" spans="1:8" ht="12.75" customHeight="1">
      <c r="A296" s="143" t="s">
        <v>1489</v>
      </c>
      <c r="B296" s="236">
        <v>22550677</v>
      </c>
      <c r="C296" s="236">
        <v>15911752</v>
      </c>
      <c r="D296" s="236">
        <v>15477640</v>
      </c>
      <c r="E296" s="323">
        <v>68.63492390937975</v>
      </c>
      <c r="F296" s="324">
        <v>97.2717523500869</v>
      </c>
      <c r="G296" s="236">
        <v>1503700</v>
      </c>
      <c r="H296" s="236">
        <v>1498079</v>
      </c>
    </row>
    <row r="297" spans="1:8" ht="12.75" customHeight="1">
      <c r="A297" s="245" t="s">
        <v>139</v>
      </c>
      <c r="B297" s="341">
        <v>13081100</v>
      </c>
      <c r="C297" s="341">
        <v>9192229</v>
      </c>
      <c r="D297" s="341">
        <v>9043222</v>
      </c>
      <c r="E297" s="329">
        <v>69.13196902401174</v>
      </c>
      <c r="F297" s="330">
        <v>98.378989470345</v>
      </c>
      <c r="G297" s="341">
        <v>783609</v>
      </c>
      <c r="H297" s="341">
        <v>796991</v>
      </c>
    </row>
    <row r="298" spans="1:8" ht="12.75" customHeight="1">
      <c r="A298" s="143" t="s">
        <v>167</v>
      </c>
      <c r="B298" s="236">
        <v>15648635</v>
      </c>
      <c r="C298" s="236">
        <v>10869330</v>
      </c>
      <c r="D298" s="236">
        <v>10637084</v>
      </c>
      <c r="E298" s="323">
        <v>67.97451662716908</v>
      </c>
      <c r="F298" s="324">
        <v>97.86329056160776</v>
      </c>
      <c r="G298" s="236">
        <v>1152861</v>
      </c>
      <c r="H298" s="236">
        <v>1054963</v>
      </c>
    </row>
    <row r="299" spans="1:8" ht="24.75" customHeight="1">
      <c r="A299" s="155" t="s">
        <v>143</v>
      </c>
      <c r="B299" s="236">
        <v>15218416</v>
      </c>
      <c r="C299" s="236">
        <v>10555890</v>
      </c>
      <c r="D299" s="236">
        <v>10353585</v>
      </c>
      <c r="E299" s="323">
        <v>68.03326312015653</v>
      </c>
      <c r="F299" s="324">
        <v>98.0834870389896</v>
      </c>
      <c r="G299" s="236">
        <v>1098877</v>
      </c>
      <c r="H299" s="236">
        <v>1019542</v>
      </c>
    </row>
    <row r="300" spans="1:8" s="336" customFormat="1" ht="12.75">
      <c r="A300" s="331" t="s">
        <v>142</v>
      </c>
      <c r="B300" s="240">
        <v>7030037</v>
      </c>
      <c r="C300" s="333" t="s">
        <v>1386</v>
      </c>
      <c r="D300" s="240">
        <v>4961712</v>
      </c>
      <c r="E300" s="334">
        <v>70.5787465983465</v>
      </c>
      <c r="F300" s="335" t="s">
        <v>1386</v>
      </c>
      <c r="G300" s="333" t="s">
        <v>1386</v>
      </c>
      <c r="H300" s="240">
        <v>396408</v>
      </c>
    </row>
    <row r="301" spans="1:8" ht="12.75" customHeight="1">
      <c r="A301" s="143" t="s">
        <v>144</v>
      </c>
      <c r="B301" s="236">
        <v>376264</v>
      </c>
      <c r="C301" s="148">
        <v>273127</v>
      </c>
      <c r="D301" s="236">
        <v>251255</v>
      </c>
      <c r="E301" s="323">
        <v>66.77625284374801</v>
      </c>
      <c r="F301" s="324">
        <v>91.99200371988124</v>
      </c>
      <c r="G301" s="236">
        <v>53984</v>
      </c>
      <c r="H301" s="236">
        <v>35421</v>
      </c>
    </row>
    <row r="302" spans="1:8" ht="25.5">
      <c r="A302" s="155" t="s">
        <v>145</v>
      </c>
      <c r="B302" s="236">
        <v>53955</v>
      </c>
      <c r="C302" s="236">
        <v>40313</v>
      </c>
      <c r="D302" s="236">
        <v>32244</v>
      </c>
      <c r="E302" s="323">
        <v>59.76091187100362</v>
      </c>
      <c r="F302" s="324">
        <v>79.98412422791655</v>
      </c>
      <c r="G302" s="236">
        <v>0</v>
      </c>
      <c r="H302" s="236">
        <v>0</v>
      </c>
    </row>
    <row r="303" spans="1:8" ht="12.75" customHeight="1">
      <c r="A303" s="143" t="s">
        <v>1516</v>
      </c>
      <c r="B303" s="236">
        <v>958973</v>
      </c>
      <c r="C303" s="236">
        <v>230400</v>
      </c>
      <c r="D303" s="236">
        <v>160206</v>
      </c>
      <c r="E303" s="323">
        <v>16.70599693630582</v>
      </c>
      <c r="F303" s="324">
        <v>69.53385416666666</v>
      </c>
      <c r="G303" s="236">
        <v>21983</v>
      </c>
      <c r="H303" s="236">
        <v>25512</v>
      </c>
    </row>
    <row r="304" spans="1:8" ht="12.75" customHeight="1">
      <c r="A304" s="143" t="s">
        <v>146</v>
      </c>
      <c r="B304" s="236">
        <v>338973</v>
      </c>
      <c r="C304" s="236">
        <v>221300</v>
      </c>
      <c r="D304" s="236">
        <v>154206</v>
      </c>
      <c r="E304" s="323">
        <v>45.492118841323645</v>
      </c>
      <c r="F304" s="324">
        <v>69.68187980117487</v>
      </c>
      <c r="G304" s="236">
        <v>21983</v>
      </c>
      <c r="H304" s="236">
        <v>25512</v>
      </c>
    </row>
    <row r="305" spans="1:8" ht="12.75">
      <c r="A305" s="143" t="s">
        <v>147</v>
      </c>
      <c r="B305" s="236">
        <v>620000</v>
      </c>
      <c r="C305" s="236">
        <v>9100</v>
      </c>
      <c r="D305" s="236">
        <v>6000</v>
      </c>
      <c r="E305" s="323">
        <v>0.967741935483871</v>
      </c>
      <c r="F305" s="324">
        <v>65.93406593406593</v>
      </c>
      <c r="G305" s="236">
        <v>0</v>
      </c>
      <c r="H305" s="236">
        <v>0</v>
      </c>
    </row>
    <row r="306" spans="1:8" ht="12.75" customHeight="1">
      <c r="A306" s="325" t="s">
        <v>189</v>
      </c>
      <c r="B306" s="236"/>
      <c r="C306" s="236"/>
      <c r="D306" s="236"/>
      <c r="E306" s="317"/>
      <c r="F306" s="320"/>
      <c r="G306" s="236"/>
      <c r="H306" s="236"/>
    </row>
    <row r="307" spans="1:8" ht="12.75" customHeight="1">
      <c r="A307" s="319" t="s">
        <v>134</v>
      </c>
      <c r="B307" s="14">
        <v>15010949</v>
      </c>
      <c r="C307" s="14">
        <v>10885433</v>
      </c>
      <c r="D307" s="14">
        <v>10323767</v>
      </c>
      <c r="E307" s="317">
        <v>68.77491223239784</v>
      </c>
      <c r="F307" s="320">
        <v>94.84020525412265</v>
      </c>
      <c r="G307" s="14">
        <v>1422004</v>
      </c>
      <c r="H307" s="14">
        <v>1213276</v>
      </c>
    </row>
    <row r="308" spans="1:8" ht="12.75" customHeight="1">
      <c r="A308" s="322" t="s">
        <v>135</v>
      </c>
      <c r="B308" s="236">
        <v>4224284</v>
      </c>
      <c r="C308" s="236">
        <v>3144597</v>
      </c>
      <c r="D308" s="236">
        <v>3144597</v>
      </c>
      <c r="E308" s="323">
        <v>74.44094667877444</v>
      </c>
      <c r="F308" s="324">
        <v>100</v>
      </c>
      <c r="G308" s="236">
        <v>371801</v>
      </c>
      <c r="H308" s="236">
        <v>371801</v>
      </c>
    </row>
    <row r="309" spans="1:8" ht="12.75" customHeight="1">
      <c r="A309" s="322" t="s">
        <v>1536</v>
      </c>
      <c r="B309" s="236">
        <v>10559831</v>
      </c>
      <c r="C309" s="236">
        <v>7555967</v>
      </c>
      <c r="D309" s="236">
        <v>7179170</v>
      </c>
      <c r="E309" s="323">
        <v>67.98565242189956</v>
      </c>
      <c r="F309" s="324">
        <v>95.01325244009139</v>
      </c>
      <c r="G309" s="236">
        <v>984367</v>
      </c>
      <c r="H309" s="236">
        <v>841475</v>
      </c>
    </row>
    <row r="310" spans="1:8" ht="12.75" customHeight="1">
      <c r="A310" s="322" t="s">
        <v>137</v>
      </c>
      <c r="B310" s="236">
        <v>226834</v>
      </c>
      <c r="C310" s="236">
        <v>184869</v>
      </c>
      <c r="D310" s="236">
        <v>0</v>
      </c>
      <c r="E310" s="323">
        <v>0</v>
      </c>
      <c r="F310" s="324">
        <v>0</v>
      </c>
      <c r="G310" s="236">
        <v>65836</v>
      </c>
      <c r="H310" s="236">
        <v>0</v>
      </c>
    </row>
    <row r="311" spans="1:8" ht="12.75" customHeight="1">
      <c r="A311" s="95" t="s">
        <v>162</v>
      </c>
      <c r="B311" s="14">
        <v>14380989</v>
      </c>
      <c r="C311" s="14">
        <v>10724610</v>
      </c>
      <c r="D311" s="14">
        <v>10028111</v>
      </c>
      <c r="E311" s="317">
        <v>69.7317201202226</v>
      </c>
      <c r="F311" s="320">
        <v>93.5056006698612</v>
      </c>
      <c r="G311" s="14">
        <v>1388276</v>
      </c>
      <c r="H311" s="14">
        <v>1204468</v>
      </c>
    </row>
    <row r="312" spans="1:8" ht="12.75" customHeight="1">
      <c r="A312" s="143" t="s">
        <v>164</v>
      </c>
      <c r="B312" s="236">
        <v>13861582</v>
      </c>
      <c r="C312" s="236">
        <v>10452349</v>
      </c>
      <c r="D312" s="236">
        <v>9869482</v>
      </c>
      <c r="E312" s="323">
        <v>71.20025694036943</v>
      </c>
      <c r="F312" s="324">
        <v>94.42357885294493</v>
      </c>
      <c r="G312" s="236">
        <v>1344367</v>
      </c>
      <c r="H312" s="236">
        <v>1162395</v>
      </c>
    </row>
    <row r="313" spans="1:8" ht="12.75" customHeight="1">
      <c r="A313" s="143" t="s">
        <v>1489</v>
      </c>
      <c r="B313" s="236">
        <v>13815486</v>
      </c>
      <c r="C313" s="236">
        <v>10422391</v>
      </c>
      <c r="D313" s="236">
        <v>9840560</v>
      </c>
      <c r="E313" s="323">
        <v>71.22847506052267</v>
      </c>
      <c r="F313" s="324">
        <v>94.41749019011088</v>
      </c>
      <c r="G313" s="236">
        <v>1344367</v>
      </c>
      <c r="H313" s="236">
        <v>1162395</v>
      </c>
    </row>
    <row r="314" spans="1:8" s="336" customFormat="1" ht="12.75" customHeight="1">
      <c r="A314" s="245" t="s">
        <v>139</v>
      </c>
      <c r="B314" s="341">
        <v>7670743</v>
      </c>
      <c r="C314" s="341">
        <v>5681972</v>
      </c>
      <c r="D314" s="341">
        <v>5485857</v>
      </c>
      <c r="E314" s="329">
        <v>71.51663143974449</v>
      </c>
      <c r="F314" s="330">
        <v>96.54846943983533</v>
      </c>
      <c r="G314" s="341">
        <v>702141</v>
      </c>
      <c r="H314" s="341">
        <v>621209</v>
      </c>
    </row>
    <row r="315" spans="1:8" ht="12.75" customHeight="1">
      <c r="A315" s="143" t="s">
        <v>140</v>
      </c>
      <c r="B315" s="236">
        <v>43271</v>
      </c>
      <c r="C315" s="236">
        <v>27133</v>
      </c>
      <c r="D315" s="236">
        <v>26097</v>
      </c>
      <c r="E315" s="323">
        <v>60.31060063321855</v>
      </c>
      <c r="F315" s="343">
        <v>96.18177127483139</v>
      </c>
      <c r="G315" s="236">
        <v>0</v>
      </c>
      <c r="H315" s="236">
        <v>0</v>
      </c>
    </row>
    <row r="316" spans="1:8" ht="12.75" customHeight="1">
      <c r="A316" s="143" t="s">
        <v>167</v>
      </c>
      <c r="B316" s="236">
        <v>2825</v>
      </c>
      <c r="C316" s="236">
        <v>2825</v>
      </c>
      <c r="D316" s="236">
        <v>2825</v>
      </c>
      <c r="E316" s="323">
        <v>100</v>
      </c>
      <c r="F316" s="343">
        <v>100</v>
      </c>
      <c r="G316" s="236">
        <v>0</v>
      </c>
      <c r="H316" s="236">
        <v>0</v>
      </c>
    </row>
    <row r="317" spans="1:8" ht="25.5">
      <c r="A317" s="155" t="s">
        <v>145</v>
      </c>
      <c r="B317" s="236">
        <v>2825</v>
      </c>
      <c r="C317" s="236">
        <v>2825</v>
      </c>
      <c r="D317" s="236">
        <v>2825</v>
      </c>
      <c r="E317" s="323">
        <v>100</v>
      </c>
      <c r="F317" s="343">
        <v>100</v>
      </c>
      <c r="G317" s="236">
        <v>0</v>
      </c>
      <c r="H317" s="236">
        <v>0</v>
      </c>
    </row>
    <row r="318" spans="1:8" ht="12.75" customHeight="1">
      <c r="A318" s="143" t="s">
        <v>1516</v>
      </c>
      <c r="B318" s="236">
        <v>519407</v>
      </c>
      <c r="C318" s="236">
        <v>272261</v>
      </c>
      <c r="D318" s="236">
        <v>158629</v>
      </c>
      <c r="E318" s="323">
        <v>30.540404730779525</v>
      </c>
      <c r="F318" s="324">
        <v>58.2635779637921</v>
      </c>
      <c r="G318" s="236">
        <v>43909</v>
      </c>
      <c r="H318" s="236">
        <v>42073</v>
      </c>
    </row>
    <row r="319" spans="1:8" ht="13.5" customHeight="1">
      <c r="A319" s="143" t="s">
        <v>146</v>
      </c>
      <c r="B319" s="236">
        <v>519407</v>
      </c>
      <c r="C319" s="236">
        <v>272261</v>
      </c>
      <c r="D319" s="236">
        <v>158629</v>
      </c>
      <c r="E319" s="323">
        <v>30.540404730779525</v>
      </c>
      <c r="F319" s="324">
        <v>58.2635779637921</v>
      </c>
      <c r="G319" s="236">
        <v>43909</v>
      </c>
      <c r="H319" s="236">
        <v>42073</v>
      </c>
    </row>
    <row r="320" spans="1:8" ht="13.5" customHeight="1">
      <c r="A320" s="95" t="s">
        <v>1508</v>
      </c>
      <c r="B320" s="236">
        <v>629960</v>
      </c>
      <c r="C320" s="236">
        <v>160823</v>
      </c>
      <c r="D320" s="236">
        <v>295656</v>
      </c>
      <c r="E320" s="338" t="s">
        <v>1386</v>
      </c>
      <c r="F320" s="339" t="s">
        <v>1386</v>
      </c>
      <c r="G320" s="236">
        <v>33728</v>
      </c>
      <c r="H320" s="236">
        <v>8808</v>
      </c>
    </row>
    <row r="321" spans="1:8" ht="39" customHeight="1">
      <c r="A321" s="33" t="s">
        <v>154</v>
      </c>
      <c r="B321" s="236">
        <v>-629960</v>
      </c>
      <c r="C321" s="236">
        <v>-160823</v>
      </c>
      <c r="D321" s="236">
        <v>-160823</v>
      </c>
      <c r="E321" s="338" t="s">
        <v>1386</v>
      </c>
      <c r="F321" s="339" t="s">
        <v>1386</v>
      </c>
      <c r="G321" s="236">
        <v>-33728</v>
      </c>
      <c r="H321" s="236">
        <v>-33728</v>
      </c>
    </row>
    <row r="322" spans="1:8" ht="12.75" customHeight="1">
      <c r="A322" s="325" t="s">
        <v>190</v>
      </c>
      <c r="B322" s="236"/>
      <c r="C322" s="236"/>
      <c r="D322" s="236"/>
      <c r="E322" s="317"/>
      <c r="F322" s="320"/>
      <c r="G322" s="236"/>
      <c r="H322" s="236"/>
    </row>
    <row r="323" spans="1:8" ht="12.75" customHeight="1">
      <c r="A323" s="319" t="s">
        <v>134</v>
      </c>
      <c r="B323" s="14">
        <v>1975989</v>
      </c>
      <c r="C323" s="14">
        <v>1450455</v>
      </c>
      <c r="D323" s="14">
        <v>1183718</v>
      </c>
      <c r="E323" s="317">
        <v>59.905090564775406</v>
      </c>
      <c r="F323" s="320">
        <v>81.61011544653229</v>
      </c>
      <c r="G323" s="14">
        <v>162520</v>
      </c>
      <c r="H323" s="14">
        <v>126693</v>
      </c>
    </row>
    <row r="324" spans="1:8" ht="12.75" customHeight="1">
      <c r="A324" s="322" t="s">
        <v>135</v>
      </c>
      <c r="B324" s="236">
        <v>1599328</v>
      </c>
      <c r="C324" s="236">
        <v>1182995</v>
      </c>
      <c r="D324" s="236">
        <v>1182995</v>
      </c>
      <c r="E324" s="323">
        <v>73.96825416675003</v>
      </c>
      <c r="F324" s="324">
        <v>100</v>
      </c>
      <c r="G324" s="236">
        <v>126700</v>
      </c>
      <c r="H324" s="236">
        <v>126700</v>
      </c>
    </row>
    <row r="325" spans="1:8" ht="12.75" customHeight="1">
      <c r="A325" s="322" t="s">
        <v>1536</v>
      </c>
      <c r="B325" s="236">
        <v>2266</v>
      </c>
      <c r="C325" s="236">
        <v>660</v>
      </c>
      <c r="D325" s="236">
        <v>723</v>
      </c>
      <c r="E325" s="323">
        <v>31.906443071491612</v>
      </c>
      <c r="F325" s="324">
        <v>109.54545454545455</v>
      </c>
      <c r="G325" s="236">
        <v>220</v>
      </c>
      <c r="H325" s="236">
        <v>-7</v>
      </c>
    </row>
    <row r="326" spans="1:8" ht="12.75" customHeight="1">
      <c r="A326" s="322" t="s">
        <v>137</v>
      </c>
      <c r="B326" s="236">
        <v>374395</v>
      </c>
      <c r="C326" s="236">
        <v>266800</v>
      </c>
      <c r="D326" s="236">
        <v>0</v>
      </c>
      <c r="E326" s="323">
        <v>0</v>
      </c>
      <c r="F326" s="324">
        <v>0</v>
      </c>
      <c r="G326" s="236">
        <v>35600</v>
      </c>
      <c r="H326" s="236">
        <v>0</v>
      </c>
    </row>
    <row r="327" spans="1:8" ht="12.75" customHeight="1">
      <c r="A327" s="95" t="s">
        <v>162</v>
      </c>
      <c r="B327" s="14">
        <v>1975989</v>
      </c>
      <c r="C327" s="14">
        <v>1450455</v>
      </c>
      <c r="D327" s="14">
        <v>1109407</v>
      </c>
      <c r="E327" s="317">
        <v>56.1443914920579</v>
      </c>
      <c r="F327" s="320">
        <v>76.48682654753163</v>
      </c>
      <c r="G327" s="14">
        <v>162520</v>
      </c>
      <c r="H327" s="14">
        <v>118205</v>
      </c>
    </row>
    <row r="328" spans="1:8" ht="12.75" customHeight="1">
      <c r="A328" s="143" t="s">
        <v>164</v>
      </c>
      <c r="B328" s="236">
        <v>1882789</v>
      </c>
      <c r="C328" s="236">
        <v>1377255</v>
      </c>
      <c r="D328" s="236">
        <v>1100508</v>
      </c>
      <c r="E328" s="323">
        <v>58.45094697281533</v>
      </c>
      <c r="F328" s="324">
        <v>79.90589977890804</v>
      </c>
      <c r="G328" s="236">
        <v>162520</v>
      </c>
      <c r="H328" s="236">
        <v>118205</v>
      </c>
    </row>
    <row r="329" spans="1:8" ht="12.75" customHeight="1">
      <c r="A329" s="143" t="s">
        <v>1489</v>
      </c>
      <c r="B329" s="236">
        <v>1882289</v>
      </c>
      <c r="C329" s="236">
        <v>1376755</v>
      </c>
      <c r="D329" s="236">
        <v>1100008</v>
      </c>
      <c r="E329" s="323">
        <v>58.43991013069725</v>
      </c>
      <c r="F329" s="324">
        <v>79.89860214780407</v>
      </c>
      <c r="G329" s="236">
        <v>162520</v>
      </c>
      <c r="H329" s="236">
        <v>118205</v>
      </c>
    </row>
    <row r="330" spans="1:8" s="336" customFormat="1" ht="12" customHeight="1">
      <c r="A330" s="245" t="s">
        <v>139</v>
      </c>
      <c r="B330" s="341">
        <v>1050430</v>
      </c>
      <c r="C330" s="341">
        <v>789430</v>
      </c>
      <c r="D330" s="341">
        <v>744021</v>
      </c>
      <c r="E330" s="329">
        <v>70.83013622992489</v>
      </c>
      <c r="F330" s="330">
        <v>94.24787504908605</v>
      </c>
      <c r="G330" s="341">
        <v>90000</v>
      </c>
      <c r="H330" s="341">
        <v>62034</v>
      </c>
    </row>
    <row r="331" spans="1:8" ht="12.75">
      <c r="A331" s="143" t="s">
        <v>167</v>
      </c>
      <c r="B331" s="236">
        <v>500</v>
      </c>
      <c r="C331" s="236">
        <v>500</v>
      </c>
      <c r="D331" s="236">
        <v>500</v>
      </c>
      <c r="E331" s="323">
        <v>100</v>
      </c>
      <c r="F331" s="324">
        <v>100</v>
      </c>
      <c r="G331" s="236">
        <v>0</v>
      </c>
      <c r="H331" s="236">
        <v>0</v>
      </c>
    </row>
    <row r="332" spans="1:8" ht="25.5">
      <c r="A332" s="155" t="s">
        <v>145</v>
      </c>
      <c r="B332" s="236">
        <v>500</v>
      </c>
      <c r="C332" s="236">
        <v>500</v>
      </c>
      <c r="D332" s="236">
        <v>500</v>
      </c>
      <c r="E332" s="323">
        <v>100</v>
      </c>
      <c r="F332" s="324">
        <v>100</v>
      </c>
      <c r="G332" s="236">
        <v>0</v>
      </c>
      <c r="H332" s="236">
        <v>0</v>
      </c>
    </row>
    <row r="333" spans="1:8" ht="12.75" customHeight="1">
      <c r="A333" s="143" t="s">
        <v>1516</v>
      </c>
      <c r="B333" s="236">
        <v>93200</v>
      </c>
      <c r="C333" s="236">
        <v>73200</v>
      </c>
      <c r="D333" s="236">
        <v>8899</v>
      </c>
      <c r="E333" s="323">
        <v>9.548283261802574</v>
      </c>
      <c r="F333" s="324">
        <v>12.15710382513661</v>
      </c>
      <c r="G333" s="236">
        <v>0</v>
      </c>
      <c r="H333" s="236">
        <v>0</v>
      </c>
    </row>
    <row r="334" spans="1:8" ht="12.75" customHeight="1">
      <c r="A334" s="143" t="s">
        <v>146</v>
      </c>
      <c r="B334" s="236">
        <v>93200</v>
      </c>
      <c r="C334" s="236">
        <v>73200</v>
      </c>
      <c r="D334" s="236">
        <v>8899</v>
      </c>
      <c r="E334" s="323">
        <v>0</v>
      </c>
      <c r="F334" s="324">
        <v>12.15710382513661</v>
      </c>
      <c r="G334" s="236">
        <v>0</v>
      </c>
      <c r="H334" s="236">
        <v>0</v>
      </c>
    </row>
    <row r="335" spans="1:8" ht="12.75" customHeight="1">
      <c r="A335" s="325" t="s">
        <v>191</v>
      </c>
      <c r="B335" s="14"/>
      <c r="C335" s="14"/>
      <c r="D335" s="14"/>
      <c r="E335" s="317"/>
      <c r="F335" s="320"/>
      <c r="G335" s="14"/>
      <c r="H335" s="14"/>
    </row>
    <row r="336" spans="1:8" ht="12.75" customHeight="1">
      <c r="A336" s="319" t="s">
        <v>134</v>
      </c>
      <c r="B336" s="14">
        <v>1261002</v>
      </c>
      <c r="C336" s="14">
        <v>972616</v>
      </c>
      <c r="D336" s="14">
        <v>972616</v>
      </c>
      <c r="E336" s="317">
        <v>77.13040899221413</v>
      </c>
      <c r="F336" s="320">
        <v>100</v>
      </c>
      <c r="G336" s="14">
        <v>95652</v>
      </c>
      <c r="H336" s="14">
        <v>95652</v>
      </c>
    </row>
    <row r="337" spans="1:8" ht="12.75" customHeight="1">
      <c r="A337" s="322" t="s">
        <v>135</v>
      </c>
      <c r="B337" s="236">
        <v>1260822</v>
      </c>
      <c r="C337" s="236">
        <v>972616</v>
      </c>
      <c r="D337" s="236">
        <v>972616</v>
      </c>
      <c r="E337" s="323">
        <v>77.1414204384124</v>
      </c>
      <c r="F337" s="324">
        <v>100</v>
      </c>
      <c r="G337" s="236">
        <v>95652</v>
      </c>
      <c r="H337" s="236">
        <v>95652</v>
      </c>
    </row>
    <row r="338" spans="1:8" ht="12.75" customHeight="1">
      <c r="A338" s="322" t="s">
        <v>1536</v>
      </c>
      <c r="B338" s="236">
        <v>180</v>
      </c>
      <c r="C338" s="236">
        <v>0</v>
      </c>
      <c r="D338" s="236">
        <v>0</v>
      </c>
      <c r="E338" s="323"/>
      <c r="F338" s="324"/>
      <c r="G338" s="236"/>
      <c r="H338" s="236"/>
    </row>
    <row r="339" spans="1:8" ht="12.75" customHeight="1">
      <c r="A339" s="95" t="s">
        <v>162</v>
      </c>
      <c r="B339" s="14">
        <v>1261002</v>
      </c>
      <c r="C339" s="14">
        <v>972616</v>
      </c>
      <c r="D339" s="14">
        <v>921887</v>
      </c>
      <c r="E339" s="317">
        <v>73.10749705393013</v>
      </c>
      <c r="F339" s="320">
        <v>94.78427251865074</v>
      </c>
      <c r="G339" s="14">
        <v>95652</v>
      </c>
      <c r="H339" s="14">
        <v>101937</v>
      </c>
    </row>
    <row r="340" spans="1:8" ht="12.75" customHeight="1">
      <c r="A340" s="143" t="s">
        <v>164</v>
      </c>
      <c r="B340" s="236">
        <v>1207345</v>
      </c>
      <c r="C340" s="236">
        <v>918959</v>
      </c>
      <c r="D340" s="236">
        <v>918952</v>
      </c>
      <c r="E340" s="323">
        <v>76.11345555744215</v>
      </c>
      <c r="F340" s="324">
        <v>99.99923826851905</v>
      </c>
      <c r="G340" s="236">
        <v>95652</v>
      </c>
      <c r="H340" s="236">
        <v>101694</v>
      </c>
    </row>
    <row r="341" spans="1:8" ht="12.75" customHeight="1">
      <c r="A341" s="143" t="s">
        <v>1489</v>
      </c>
      <c r="B341" s="236">
        <v>1207345</v>
      </c>
      <c r="C341" s="236">
        <v>918959</v>
      </c>
      <c r="D341" s="236">
        <v>918952</v>
      </c>
      <c r="E341" s="323">
        <v>76.11345555744215</v>
      </c>
      <c r="F341" s="324">
        <v>99.99923826851905</v>
      </c>
      <c r="G341" s="236">
        <v>95652</v>
      </c>
      <c r="H341" s="236">
        <v>101694</v>
      </c>
    </row>
    <row r="342" spans="1:8" s="336" customFormat="1" ht="12" customHeight="1">
      <c r="A342" s="245" t="s">
        <v>165</v>
      </c>
      <c r="B342" s="341">
        <v>888433</v>
      </c>
      <c r="C342" s="341">
        <v>675206</v>
      </c>
      <c r="D342" s="341">
        <v>660956</v>
      </c>
      <c r="E342" s="329">
        <v>74.39570569755963</v>
      </c>
      <c r="F342" s="330">
        <v>97.88953297215961</v>
      </c>
      <c r="G342" s="341">
        <v>70740</v>
      </c>
      <c r="H342" s="341">
        <v>74499</v>
      </c>
    </row>
    <row r="343" spans="1:8" ht="12.75">
      <c r="A343" s="143" t="s">
        <v>1516</v>
      </c>
      <c r="B343" s="236">
        <v>53657</v>
      </c>
      <c r="C343" s="236">
        <v>53657</v>
      </c>
      <c r="D343" s="236">
        <v>2935</v>
      </c>
      <c r="E343" s="323">
        <v>5.469929366159121</v>
      </c>
      <c r="F343" s="324">
        <v>5.469929366159121</v>
      </c>
      <c r="G343" s="236">
        <v>0</v>
      </c>
      <c r="H343" s="236">
        <v>243</v>
      </c>
    </row>
    <row r="344" spans="1:8" ht="12.75">
      <c r="A344" s="143" t="s">
        <v>146</v>
      </c>
      <c r="B344" s="236">
        <v>53657</v>
      </c>
      <c r="C344" s="236">
        <v>53657</v>
      </c>
      <c r="D344" s="236">
        <v>2935</v>
      </c>
      <c r="E344" s="323">
        <v>5.469929366159121</v>
      </c>
      <c r="F344" s="324">
        <v>5.469929366159121</v>
      </c>
      <c r="G344" s="236">
        <v>0</v>
      </c>
      <c r="H344" s="236">
        <v>243</v>
      </c>
    </row>
    <row r="345" spans="1:8" ht="12.75" customHeight="1">
      <c r="A345" s="325" t="s">
        <v>192</v>
      </c>
      <c r="B345" s="236"/>
      <c r="C345" s="236"/>
      <c r="D345" s="236"/>
      <c r="E345" s="323"/>
      <c r="F345" s="324"/>
      <c r="G345" s="236"/>
      <c r="H345" s="236"/>
    </row>
    <row r="346" spans="1:8" ht="12.75" customHeight="1">
      <c r="A346" s="319" t="s">
        <v>134</v>
      </c>
      <c r="B346" s="14">
        <v>245170125</v>
      </c>
      <c r="C346" s="14">
        <v>176770461</v>
      </c>
      <c r="D346" s="14">
        <v>174223289</v>
      </c>
      <c r="E346" s="317">
        <v>71.0622018078263</v>
      </c>
      <c r="F346" s="320">
        <v>98.55905110752639</v>
      </c>
      <c r="G346" s="14">
        <v>19671877</v>
      </c>
      <c r="H346" s="14">
        <v>19301681</v>
      </c>
    </row>
    <row r="347" spans="1:8" ht="11.25" customHeight="1">
      <c r="A347" s="322" t="s">
        <v>135</v>
      </c>
      <c r="B347" s="236">
        <v>234030141</v>
      </c>
      <c r="C347" s="236">
        <v>169009381</v>
      </c>
      <c r="D347" s="236">
        <v>169009381</v>
      </c>
      <c r="E347" s="323">
        <v>72.21692910059821</v>
      </c>
      <c r="F347" s="324">
        <v>100</v>
      </c>
      <c r="G347" s="236">
        <v>18656739</v>
      </c>
      <c r="H347" s="236">
        <v>18656739</v>
      </c>
    </row>
    <row r="348" spans="1:8" ht="12.75" customHeight="1">
      <c r="A348" s="322" t="s">
        <v>1536</v>
      </c>
      <c r="B348" s="236">
        <v>9084638</v>
      </c>
      <c r="C348" s="236">
        <v>4762375</v>
      </c>
      <c r="D348" s="236">
        <v>4785906</v>
      </c>
      <c r="E348" s="323">
        <v>52.68130661893187</v>
      </c>
      <c r="F348" s="324">
        <v>100.49410220740702</v>
      </c>
      <c r="G348" s="236">
        <v>445778</v>
      </c>
      <c r="H348" s="236">
        <v>644942</v>
      </c>
    </row>
    <row r="349" spans="1:8" ht="12.75">
      <c r="A349" s="322" t="s">
        <v>137</v>
      </c>
      <c r="B349" s="236">
        <v>2055346</v>
      </c>
      <c r="C349" s="236">
        <v>2998705</v>
      </c>
      <c r="D349" s="236">
        <v>428002</v>
      </c>
      <c r="E349" s="323">
        <v>20.823841825172014</v>
      </c>
      <c r="F349" s="324">
        <v>14.272894466111206</v>
      </c>
      <c r="G349" s="236">
        <v>569360</v>
      </c>
      <c r="H349" s="236">
        <v>0</v>
      </c>
    </row>
    <row r="350" spans="1:8" ht="12.75" customHeight="1">
      <c r="A350" s="95" t="s">
        <v>162</v>
      </c>
      <c r="B350" s="14">
        <v>245170125</v>
      </c>
      <c r="C350" s="14">
        <v>176770461</v>
      </c>
      <c r="D350" s="14">
        <v>169594316</v>
      </c>
      <c r="E350" s="317">
        <v>69.17413612282492</v>
      </c>
      <c r="F350" s="320">
        <v>95.9404161988354</v>
      </c>
      <c r="G350" s="14">
        <v>19671877</v>
      </c>
      <c r="H350" s="14">
        <v>18883943</v>
      </c>
    </row>
    <row r="351" spans="1:8" ht="12.75" customHeight="1">
      <c r="A351" s="143" t="s">
        <v>164</v>
      </c>
      <c r="B351" s="236">
        <v>242903947</v>
      </c>
      <c r="C351" s="236">
        <v>174334478</v>
      </c>
      <c r="D351" s="236">
        <v>168903869</v>
      </c>
      <c r="E351" s="323">
        <v>69.53525090310698</v>
      </c>
      <c r="F351" s="324">
        <v>96.88494836919178</v>
      </c>
      <c r="G351" s="236">
        <v>19470771</v>
      </c>
      <c r="H351" s="236">
        <v>18832319</v>
      </c>
    </row>
    <row r="352" spans="1:8" ht="12.75" customHeight="1">
      <c r="A352" s="143" t="s">
        <v>1489</v>
      </c>
      <c r="B352" s="236">
        <v>28511750</v>
      </c>
      <c r="C352" s="236">
        <v>18976475</v>
      </c>
      <c r="D352" s="236">
        <v>16762554</v>
      </c>
      <c r="E352" s="323">
        <v>58.79174024744185</v>
      </c>
      <c r="F352" s="324">
        <v>88.33333904215614</v>
      </c>
      <c r="G352" s="236">
        <v>2226805</v>
      </c>
      <c r="H352" s="236">
        <v>1631605</v>
      </c>
    </row>
    <row r="353" spans="1:8" s="336" customFormat="1" ht="11.25" customHeight="1">
      <c r="A353" s="245" t="s">
        <v>139</v>
      </c>
      <c r="B353" s="341">
        <v>13414407</v>
      </c>
      <c r="C353" s="341">
        <v>8972104</v>
      </c>
      <c r="D353" s="341">
        <v>8506327</v>
      </c>
      <c r="E353" s="329">
        <v>63.41187500871265</v>
      </c>
      <c r="F353" s="330">
        <v>94.80860899516992</v>
      </c>
      <c r="G353" s="341">
        <v>917200</v>
      </c>
      <c r="H353" s="341">
        <v>773731</v>
      </c>
    </row>
    <row r="354" spans="1:8" ht="11.25" customHeight="1">
      <c r="A354" s="143" t="s">
        <v>140</v>
      </c>
      <c r="B354" s="236">
        <v>647731</v>
      </c>
      <c r="C354" s="236">
        <v>535908</v>
      </c>
      <c r="D354" s="236">
        <v>463095</v>
      </c>
      <c r="E354" s="323">
        <v>71.49495701147545</v>
      </c>
      <c r="F354" s="324">
        <v>86.4131530038738</v>
      </c>
      <c r="G354" s="236">
        <v>0</v>
      </c>
      <c r="H354" s="236">
        <v>0</v>
      </c>
    </row>
    <row r="355" spans="1:8" ht="12.75" customHeight="1">
      <c r="A355" s="143" t="s">
        <v>159</v>
      </c>
      <c r="B355" s="236">
        <v>213744466</v>
      </c>
      <c r="C355" s="236">
        <v>154822095</v>
      </c>
      <c r="D355" s="236">
        <v>151678220</v>
      </c>
      <c r="E355" s="323">
        <v>70.96240798112639</v>
      </c>
      <c r="F355" s="324">
        <v>97.96936283545317</v>
      </c>
      <c r="G355" s="236">
        <v>17243966</v>
      </c>
      <c r="H355" s="236">
        <v>17200714</v>
      </c>
    </row>
    <row r="356" spans="1:8" ht="25.5" customHeight="1">
      <c r="A356" s="155" t="s">
        <v>143</v>
      </c>
      <c r="B356" s="236">
        <v>213265177</v>
      </c>
      <c r="C356" s="236">
        <v>153927594</v>
      </c>
      <c r="D356" s="236">
        <v>151340300</v>
      </c>
      <c r="E356" s="323">
        <v>70.96343722350883</v>
      </c>
      <c r="F356" s="324">
        <v>98.31914867713712</v>
      </c>
      <c r="G356" s="236">
        <v>17192623</v>
      </c>
      <c r="H356" s="236">
        <v>17188080</v>
      </c>
    </row>
    <row r="357" spans="1:8" ht="12.75" customHeight="1">
      <c r="A357" s="143" t="s">
        <v>144</v>
      </c>
      <c r="B357" s="236">
        <v>458618</v>
      </c>
      <c r="C357" s="236">
        <v>403314</v>
      </c>
      <c r="D357" s="236">
        <v>317249</v>
      </c>
      <c r="E357" s="323">
        <v>69.17499967293041</v>
      </c>
      <c r="F357" s="324">
        <v>78.66054736508032</v>
      </c>
      <c r="G357" s="236">
        <v>51343</v>
      </c>
      <c r="H357" s="236">
        <v>12634</v>
      </c>
    </row>
    <row r="358" spans="1:8" ht="24.75" customHeight="1">
      <c r="A358" s="155" t="s">
        <v>145</v>
      </c>
      <c r="B358" s="236">
        <v>20671</v>
      </c>
      <c r="C358" s="236">
        <v>491187</v>
      </c>
      <c r="D358" s="236">
        <v>20671</v>
      </c>
      <c r="E358" s="323">
        <v>100</v>
      </c>
      <c r="F358" s="324">
        <v>4.208376850364525</v>
      </c>
      <c r="G358" s="236">
        <v>0</v>
      </c>
      <c r="H358" s="236">
        <v>0</v>
      </c>
    </row>
    <row r="359" spans="1:8" ht="12.75" customHeight="1">
      <c r="A359" s="143" t="s">
        <v>1516</v>
      </c>
      <c r="B359" s="236">
        <v>2266178</v>
      </c>
      <c r="C359" s="236">
        <v>2435983</v>
      </c>
      <c r="D359" s="236">
        <v>690447</v>
      </c>
      <c r="E359" s="323">
        <v>30.46746548594153</v>
      </c>
      <c r="F359" s="324">
        <v>28.343670707061584</v>
      </c>
      <c r="G359" s="236">
        <v>201106</v>
      </c>
      <c r="H359" s="236">
        <v>51624</v>
      </c>
    </row>
    <row r="360" spans="1:8" ht="12" customHeight="1">
      <c r="A360" s="143" t="s">
        <v>146</v>
      </c>
      <c r="B360" s="236">
        <v>2166178</v>
      </c>
      <c r="C360" s="236">
        <v>2435983</v>
      </c>
      <c r="D360" s="236">
        <v>690447</v>
      </c>
      <c r="E360" s="323">
        <v>31.8739734223134</v>
      </c>
      <c r="F360" s="324">
        <v>28.343670707061584</v>
      </c>
      <c r="G360" s="236">
        <v>201106</v>
      </c>
      <c r="H360" s="236">
        <v>51624</v>
      </c>
    </row>
    <row r="361" spans="1:8" ht="12" customHeight="1">
      <c r="A361" s="143" t="s">
        <v>147</v>
      </c>
      <c r="B361" s="236">
        <v>100000</v>
      </c>
      <c r="C361" s="236">
        <v>0</v>
      </c>
      <c r="D361" s="236">
        <v>0</v>
      </c>
      <c r="E361" s="323">
        <v>0</v>
      </c>
      <c r="F361" s="324">
        <v>0</v>
      </c>
      <c r="G361" s="236">
        <v>0</v>
      </c>
      <c r="H361" s="236">
        <v>0</v>
      </c>
    </row>
    <row r="362" spans="1:8" ht="12.75" customHeight="1">
      <c r="A362" s="325" t="s">
        <v>193</v>
      </c>
      <c r="B362" s="14"/>
      <c r="C362" s="14"/>
      <c r="D362" s="14"/>
      <c r="E362" s="317"/>
      <c r="F362" s="320"/>
      <c r="G362" s="14"/>
      <c r="H362" s="14"/>
    </row>
    <row r="363" spans="1:8" ht="12.75" customHeight="1">
      <c r="A363" s="319" t="s">
        <v>134</v>
      </c>
      <c r="B363" s="14">
        <v>409589</v>
      </c>
      <c r="C363" s="14">
        <v>301420</v>
      </c>
      <c r="D363" s="14">
        <v>301427</v>
      </c>
      <c r="E363" s="317">
        <v>73.59255253436982</v>
      </c>
      <c r="F363" s="320">
        <v>100.00232234091963</v>
      </c>
      <c r="G363" s="14">
        <v>29220</v>
      </c>
      <c r="H363" s="14">
        <v>29252</v>
      </c>
    </row>
    <row r="364" spans="1:8" ht="12.75" customHeight="1">
      <c r="A364" s="322" t="s">
        <v>135</v>
      </c>
      <c r="B364" s="236">
        <v>397939</v>
      </c>
      <c r="C364" s="236">
        <v>292690</v>
      </c>
      <c r="D364" s="236">
        <v>292690</v>
      </c>
      <c r="E364" s="323">
        <v>73.55147396962852</v>
      </c>
      <c r="F364" s="324">
        <v>100</v>
      </c>
      <c r="G364" s="236">
        <v>28250</v>
      </c>
      <c r="H364" s="236">
        <v>28250</v>
      </c>
    </row>
    <row r="365" spans="1:8" ht="12.75" customHeight="1">
      <c r="A365" s="322" t="s">
        <v>1536</v>
      </c>
      <c r="B365" s="236">
        <v>11650</v>
      </c>
      <c r="C365" s="236">
        <v>8730</v>
      </c>
      <c r="D365" s="236">
        <v>8737</v>
      </c>
      <c r="E365" s="323">
        <v>74.99570815450643</v>
      </c>
      <c r="F365" s="324">
        <v>100.08018327605956</v>
      </c>
      <c r="G365" s="236">
        <v>970</v>
      </c>
      <c r="H365" s="236">
        <v>1002</v>
      </c>
    </row>
    <row r="366" spans="1:8" ht="12.75" customHeight="1">
      <c r="A366" s="95" t="s">
        <v>162</v>
      </c>
      <c r="B366" s="14">
        <v>411742</v>
      </c>
      <c r="C366" s="14">
        <v>301420</v>
      </c>
      <c r="D366" s="14">
        <v>298225</v>
      </c>
      <c r="E366" s="317">
        <v>72.43006542932224</v>
      </c>
      <c r="F366" s="320">
        <v>98.9400172516754</v>
      </c>
      <c r="G366" s="14">
        <v>29220</v>
      </c>
      <c r="H366" s="14">
        <v>37244</v>
      </c>
    </row>
    <row r="367" spans="1:8" ht="12.75" customHeight="1">
      <c r="A367" s="143" t="s">
        <v>164</v>
      </c>
      <c r="B367" s="236">
        <v>391792</v>
      </c>
      <c r="C367" s="236">
        <v>285420</v>
      </c>
      <c r="D367" s="236">
        <v>282974</v>
      </c>
      <c r="E367" s="323">
        <v>72.22556866908972</v>
      </c>
      <c r="F367" s="324">
        <v>99.14301730782707</v>
      </c>
      <c r="G367" s="236">
        <v>29220</v>
      </c>
      <c r="H367" s="236">
        <v>34345</v>
      </c>
    </row>
    <row r="368" spans="1:8" ht="12.75" customHeight="1">
      <c r="A368" s="143" t="s">
        <v>1489</v>
      </c>
      <c r="B368" s="236">
        <v>388792</v>
      </c>
      <c r="C368" s="236">
        <v>285420</v>
      </c>
      <c r="D368" s="236">
        <v>282974</v>
      </c>
      <c r="E368" s="323">
        <v>72.78287619086812</v>
      </c>
      <c r="F368" s="324">
        <v>99.14301730782707</v>
      </c>
      <c r="G368" s="236">
        <v>29220</v>
      </c>
      <c r="H368" s="236">
        <v>34345</v>
      </c>
    </row>
    <row r="369" spans="1:8" s="336" customFormat="1" ht="12.75" customHeight="1">
      <c r="A369" s="245" t="s">
        <v>165</v>
      </c>
      <c r="B369" s="341">
        <v>241114</v>
      </c>
      <c r="C369" s="341">
        <v>182440</v>
      </c>
      <c r="D369" s="341">
        <v>177631</v>
      </c>
      <c r="E369" s="329">
        <v>73.67096062443491</v>
      </c>
      <c r="F369" s="330">
        <v>97.36406489804867</v>
      </c>
      <c r="G369" s="341">
        <v>19220</v>
      </c>
      <c r="H369" s="341">
        <v>22962</v>
      </c>
    </row>
    <row r="370" spans="1:8" ht="12.75" customHeight="1">
      <c r="A370" s="143" t="s">
        <v>159</v>
      </c>
      <c r="B370" s="236">
        <v>3000</v>
      </c>
      <c r="C370" s="236">
        <v>0</v>
      </c>
      <c r="D370" s="236">
        <v>0</v>
      </c>
      <c r="E370" s="323">
        <v>0</v>
      </c>
      <c r="F370" s="324">
        <v>0</v>
      </c>
      <c r="G370" s="236">
        <v>0</v>
      </c>
      <c r="H370" s="236">
        <v>0</v>
      </c>
    </row>
    <row r="371" spans="1:8" ht="24.75" customHeight="1">
      <c r="A371" s="155" t="s">
        <v>145</v>
      </c>
      <c r="B371" s="236">
        <v>3000</v>
      </c>
      <c r="C371" s="236">
        <v>0</v>
      </c>
      <c r="D371" s="236">
        <v>0</v>
      </c>
      <c r="E371" s="323">
        <v>0</v>
      </c>
      <c r="F371" s="324">
        <v>0</v>
      </c>
      <c r="G371" s="236">
        <v>0</v>
      </c>
      <c r="H371" s="236">
        <v>0</v>
      </c>
    </row>
    <row r="372" spans="1:8" s="129" customFormat="1" ht="12.75" customHeight="1">
      <c r="A372" s="143" t="s">
        <v>1516</v>
      </c>
      <c r="B372" s="236">
        <v>19950</v>
      </c>
      <c r="C372" s="236">
        <v>16000</v>
      </c>
      <c r="D372" s="236">
        <v>15251</v>
      </c>
      <c r="E372" s="323">
        <v>76.44611528822055</v>
      </c>
      <c r="F372" s="324">
        <v>95.31875</v>
      </c>
      <c r="G372" s="236">
        <v>0</v>
      </c>
      <c r="H372" s="236">
        <v>2899</v>
      </c>
    </row>
    <row r="373" spans="1:8" ht="12.75" customHeight="1">
      <c r="A373" s="143" t="s">
        <v>146</v>
      </c>
      <c r="B373" s="236">
        <v>19950</v>
      </c>
      <c r="C373" s="236">
        <v>16000</v>
      </c>
      <c r="D373" s="236">
        <v>15251</v>
      </c>
      <c r="E373" s="323">
        <v>76.44611528822055</v>
      </c>
      <c r="F373" s="324">
        <v>95.31875</v>
      </c>
      <c r="G373" s="236">
        <v>0</v>
      </c>
      <c r="H373" s="236">
        <v>2899</v>
      </c>
    </row>
    <row r="374" spans="1:8" ht="12.75" customHeight="1">
      <c r="A374" s="95" t="s">
        <v>1508</v>
      </c>
      <c r="B374" s="236">
        <v>-2153</v>
      </c>
      <c r="C374" s="236">
        <v>0</v>
      </c>
      <c r="D374" s="236">
        <v>3202</v>
      </c>
      <c r="E374" s="338" t="s">
        <v>1386</v>
      </c>
      <c r="F374" s="338" t="s">
        <v>1386</v>
      </c>
      <c r="G374" s="236">
        <v>0</v>
      </c>
      <c r="H374" s="236">
        <v>-7992</v>
      </c>
    </row>
    <row r="375" spans="1:8" ht="38.25" customHeight="1">
      <c r="A375" s="33" t="s">
        <v>154</v>
      </c>
      <c r="B375" s="236">
        <v>2153</v>
      </c>
      <c r="C375" s="236">
        <v>0</v>
      </c>
      <c r="D375" s="236">
        <v>0</v>
      </c>
      <c r="E375" s="338" t="s">
        <v>1386</v>
      </c>
      <c r="F375" s="339" t="s">
        <v>1386</v>
      </c>
      <c r="G375" s="236">
        <v>0</v>
      </c>
      <c r="H375" s="236">
        <v>0</v>
      </c>
    </row>
    <row r="376" spans="1:8" ht="12.75" customHeight="1">
      <c r="A376" s="325" t="s">
        <v>194</v>
      </c>
      <c r="B376" s="236"/>
      <c r="C376" s="236"/>
      <c r="D376" s="236"/>
      <c r="E376" s="317"/>
      <c r="F376" s="320"/>
      <c r="G376" s="236"/>
      <c r="H376" s="236"/>
    </row>
    <row r="377" spans="1:8" ht="12.75" customHeight="1">
      <c r="A377" s="319" t="s">
        <v>134</v>
      </c>
      <c r="B377" s="14">
        <v>8490605</v>
      </c>
      <c r="C377" s="14">
        <v>6402740</v>
      </c>
      <c r="D377" s="14">
        <v>6378862</v>
      </c>
      <c r="E377" s="317">
        <v>75.1284743548899</v>
      </c>
      <c r="F377" s="320">
        <v>99.62706591240625</v>
      </c>
      <c r="G377" s="14">
        <v>687687</v>
      </c>
      <c r="H377" s="14">
        <v>687455</v>
      </c>
    </row>
    <row r="378" spans="1:8" ht="12.75" customHeight="1">
      <c r="A378" s="322" t="s">
        <v>135</v>
      </c>
      <c r="B378" s="236">
        <v>8446511</v>
      </c>
      <c r="C378" s="236">
        <v>6362396</v>
      </c>
      <c r="D378" s="236">
        <v>6362396</v>
      </c>
      <c r="E378" s="323">
        <v>75.32572916793691</v>
      </c>
      <c r="F378" s="324">
        <v>100</v>
      </c>
      <c r="G378" s="236">
        <v>686437</v>
      </c>
      <c r="H378" s="236">
        <v>686437</v>
      </c>
    </row>
    <row r="379" spans="1:8" ht="12.75" customHeight="1">
      <c r="A379" s="322" t="s">
        <v>1536</v>
      </c>
      <c r="B379" s="236">
        <v>15000</v>
      </c>
      <c r="C379" s="236">
        <v>11250</v>
      </c>
      <c r="D379" s="236">
        <v>8303</v>
      </c>
      <c r="E379" s="323">
        <v>55.35333333333333</v>
      </c>
      <c r="F379" s="324">
        <v>73.80444444444444</v>
      </c>
      <c r="G379" s="236">
        <v>1250</v>
      </c>
      <c r="H379" s="236">
        <v>1018</v>
      </c>
    </row>
    <row r="380" spans="1:8" ht="12.75" customHeight="1">
      <c r="A380" s="322" t="s">
        <v>137</v>
      </c>
      <c r="B380" s="236">
        <v>29094</v>
      </c>
      <c r="C380" s="236">
        <v>29094</v>
      </c>
      <c r="D380" s="236">
        <v>8163</v>
      </c>
      <c r="E380" s="323">
        <v>28.057331408537845</v>
      </c>
      <c r="F380" s="324">
        <v>28.057331408537845</v>
      </c>
      <c r="G380" s="236">
        <v>0</v>
      </c>
      <c r="H380" s="236">
        <v>0</v>
      </c>
    </row>
    <row r="381" spans="1:8" ht="12.75" customHeight="1">
      <c r="A381" s="95" t="s">
        <v>162</v>
      </c>
      <c r="B381" s="14">
        <v>8490605</v>
      </c>
      <c r="C381" s="14">
        <v>6402740</v>
      </c>
      <c r="D381" s="14">
        <v>6196846</v>
      </c>
      <c r="E381" s="317">
        <v>72.98474019224778</v>
      </c>
      <c r="F381" s="320">
        <v>96.78428297884967</v>
      </c>
      <c r="G381" s="14">
        <v>687687</v>
      </c>
      <c r="H381" s="14">
        <v>671878</v>
      </c>
    </row>
    <row r="382" spans="1:8" ht="12.75" customHeight="1">
      <c r="A382" s="143" t="s">
        <v>164</v>
      </c>
      <c r="B382" s="236">
        <v>8278926</v>
      </c>
      <c r="C382" s="236">
        <v>6237601</v>
      </c>
      <c r="D382" s="236">
        <v>6144209</v>
      </c>
      <c r="E382" s="323">
        <v>74.21504915009507</v>
      </c>
      <c r="F382" s="324">
        <v>98.5027577108571</v>
      </c>
      <c r="G382" s="236">
        <v>670187</v>
      </c>
      <c r="H382" s="236">
        <v>657964</v>
      </c>
    </row>
    <row r="383" spans="1:8" ht="12.75" customHeight="1">
      <c r="A383" s="143" t="s">
        <v>1489</v>
      </c>
      <c r="B383" s="236">
        <v>7956331</v>
      </c>
      <c r="C383" s="236">
        <v>5995654</v>
      </c>
      <c r="D383" s="236">
        <v>5961732</v>
      </c>
      <c r="E383" s="323">
        <v>74.9306684199036</v>
      </c>
      <c r="F383" s="324">
        <v>99.43422352257151</v>
      </c>
      <c r="G383" s="236">
        <v>643304</v>
      </c>
      <c r="H383" s="236">
        <v>638017</v>
      </c>
    </row>
    <row r="384" spans="1:8" s="336" customFormat="1" ht="12.75" customHeight="1">
      <c r="A384" s="245" t="s">
        <v>165</v>
      </c>
      <c r="B384" s="341">
        <v>5518765</v>
      </c>
      <c r="C384" s="341">
        <v>4165642</v>
      </c>
      <c r="D384" s="341">
        <v>4158717</v>
      </c>
      <c r="E384" s="329">
        <v>75.35593561240603</v>
      </c>
      <c r="F384" s="330">
        <v>99.83375911804231</v>
      </c>
      <c r="G384" s="341">
        <v>446244</v>
      </c>
      <c r="H384" s="341">
        <v>435057</v>
      </c>
    </row>
    <row r="385" spans="1:8" ht="12.75" customHeight="1">
      <c r="A385" s="143" t="s">
        <v>167</v>
      </c>
      <c r="B385" s="236">
        <v>322595</v>
      </c>
      <c r="C385" s="236">
        <v>241947</v>
      </c>
      <c r="D385" s="236">
        <v>182477</v>
      </c>
      <c r="E385" s="323">
        <v>56.56535284179854</v>
      </c>
      <c r="F385" s="324">
        <v>75.42023666340148</v>
      </c>
      <c r="G385" s="236">
        <v>26883</v>
      </c>
      <c r="H385" s="236">
        <v>19947</v>
      </c>
    </row>
    <row r="386" spans="1:8" ht="12.75" customHeight="1">
      <c r="A386" s="143" t="s">
        <v>195</v>
      </c>
      <c r="B386" s="236">
        <v>322595</v>
      </c>
      <c r="C386" s="236">
        <v>241947</v>
      </c>
      <c r="D386" s="236">
        <v>182477</v>
      </c>
      <c r="E386" s="323">
        <v>56.56535284179854</v>
      </c>
      <c r="F386" s="324">
        <v>75.42023666340148</v>
      </c>
      <c r="G386" s="236">
        <v>26883</v>
      </c>
      <c r="H386" s="236">
        <v>19947</v>
      </c>
    </row>
    <row r="387" spans="1:8" ht="12.75" customHeight="1">
      <c r="A387" s="143" t="s">
        <v>1516</v>
      </c>
      <c r="B387" s="236">
        <v>211679</v>
      </c>
      <c r="C387" s="236">
        <v>165139</v>
      </c>
      <c r="D387" s="236">
        <v>52637</v>
      </c>
      <c r="E387" s="323">
        <v>24.86642510593871</v>
      </c>
      <c r="F387" s="324">
        <v>31.874360387310084</v>
      </c>
      <c r="G387" s="236">
        <v>17500</v>
      </c>
      <c r="H387" s="236">
        <v>13914</v>
      </c>
    </row>
    <row r="388" spans="1:8" ht="12" customHeight="1">
      <c r="A388" s="143" t="s">
        <v>146</v>
      </c>
      <c r="B388" s="236">
        <v>211679</v>
      </c>
      <c r="C388" s="236">
        <v>165139</v>
      </c>
      <c r="D388" s="236">
        <v>52637</v>
      </c>
      <c r="E388" s="323">
        <v>24.86642510593871</v>
      </c>
      <c r="F388" s="324">
        <v>31.874360387310084</v>
      </c>
      <c r="G388" s="236">
        <v>17500</v>
      </c>
      <c r="H388" s="236">
        <v>13914</v>
      </c>
    </row>
    <row r="389" spans="1:8" ht="12.75" customHeight="1">
      <c r="A389" s="315" t="s">
        <v>196</v>
      </c>
      <c r="B389" s="14"/>
      <c r="C389" s="14"/>
      <c r="D389" s="14"/>
      <c r="E389" s="317"/>
      <c r="F389" s="320"/>
      <c r="G389" s="14"/>
      <c r="H389" s="14"/>
    </row>
    <row r="390" spans="1:8" ht="12.75" customHeight="1">
      <c r="A390" s="319" t="s">
        <v>134</v>
      </c>
      <c r="B390" s="14">
        <v>1495985</v>
      </c>
      <c r="C390" s="14">
        <v>1538053</v>
      </c>
      <c r="D390" s="14">
        <v>1538053</v>
      </c>
      <c r="E390" s="317">
        <v>102.81206028135308</v>
      </c>
      <c r="F390" s="320">
        <v>100</v>
      </c>
      <c r="G390" s="14">
        <v>18587</v>
      </c>
      <c r="H390" s="14">
        <v>18587</v>
      </c>
    </row>
    <row r="391" spans="1:8" ht="12.75" customHeight="1">
      <c r="A391" s="322" t="s">
        <v>135</v>
      </c>
      <c r="B391" s="236">
        <v>1495985</v>
      </c>
      <c r="C391" s="236">
        <v>1538053</v>
      </c>
      <c r="D391" s="236">
        <v>1538053</v>
      </c>
      <c r="E391" s="323">
        <v>102.81206028135308</v>
      </c>
      <c r="F391" s="324">
        <v>100</v>
      </c>
      <c r="G391" s="236">
        <v>18587</v>
      </c>
      <c r="H391" s="236">
        <v>18587</v>
      </c>
    </row>
    <row r="392" spans="1:8" ht="12.75" customHeight="1">
      <c r="A392" s="95" t="s">
        <v>162</v>
      </c>
      <c r="B392" s="14">
        <v>1495985</v>
      </c>
      <c r="C392" s="14">
        <v>1538053</v>
      </c>
      <c r="D392" s="14">
        <v>1360281</v>
      </c>
      <c r="E392" s="317">
        <v>90.92878605066227</v>
      </c>
      <c r="F392" s="320">
        <v>88.44175070690021</v>
      </c>
      <c r="G392" s="14">
        <v>18587</v>
      </c>
      <c r="H392" s="14">
        <v>16886</v>
      </c>
    </row>
    <row r="393" spans="1:8" ht="12.75" customHeight="1">
      <c r="A393" s="143" t="s">
        <v>164</v>
      </c>
      <c r="B393" s="236">
        <v>1487985</v>
      </c>
      <c r="C393" s="236">
        <v>1534053</v>
      </c>
      <c r="D393" s="236">
        <v>1356281</v>
      </c>
      <c r="E393" s="323">
        <v>91.14883550573425</v>
      </c>
      <c r="F393" s="324">
        <v>88.41161289733796</v>
      </c>
      <c r="G393" s="236">
        <v>18587</v>
      </c>
      <c r="H393" s="236">
        <v>16886</v>
      </c>
    </row>
    <row r="394" spans="1:8" ht="12.75" customHeight="1">
      <c r="A394" s="143" t="s">
        <v>1489</v>
      </c>
      <c r="B394" s="236">
        <v>1487253</v>
      </c>
      <c r="C394" s="236">
        <v>1533321</v>
      </c>
      <c r="D394" s="236">
        <v>1355553</v>
      </c>
      <c r="E394" s="323">
        <v>91.14474806909114</v>
      </c>
      <c r="F394" s="324">
        <v>88.40634152926881</v>
      </c>
      <c r="G394" s="236">
        <v>18587</v>
      </c>
      <c r="H394" s="236">
        <v>16886</v>
      </c>
    </row>
    <row r="395" spans="1:8" s="336" customFormat="1" ht="12.75">
      <c r="A395" s="245" t="s">
        <v>165</v>
      </c>
      <c r="B395" s="341">
        <v>801958</v>
      </c>
      <c r="C395" s="341">
        <v>760083</v>
      </c>
      <c r="D395" s="341">
        <v>757344</v>
      </c>
      <c r="E395" s="329">
        <v>94.43686577102541</v>
      </c>
      <c r="F395" s="330">
        <v>99.63964461775885</v>
      </c>
      <c r="G395" s="341">
        <v>7500</v>
      </c>
      <c r="H395" s="341">
        <v>7264</v>
      </c>
    </row>
    <row r="396" spans="1:8" ht="12.75">
      <c r="A396" s="143" t="s">
        <v>167</v>
      </c>
      <c r="B396" s="236">
        <v>732</v>
      </c>
      <c r="C396" s="236">
        <v>732</v>
      </c>
      <c r="D396" s="236">
        <v>728</v>
      </c>
      <c r="E396" s="323">
        <v>99.4535519125683</v>
      </c>
      <c r="F396" s="324">
        <v>99.4535519125683</v>
      </c>
      <c r="G396" s="236">
        <v>0</v>
      </c>
      <c r="H396" s="236">
        <v>0</v>
      </c>
    </row>
    <row r="397" spans="1:8" ht="25.5">
      <c r="A397" s="155" t="s">
        <v>197</v>
      </c>
      <c r="B397" s="236">
        <v>732</v>
      </c>
      <c r="C397" s="236">
        <v>732</v>
      </c>
      <c r="D397" s="236">
        <v>728</v>
      </c>
      <c r="E397" s="323">
        <v>99.4535519125683</v>
      </c>
      <c r="F397" s="324">
        <v>99.4535519125683</v>
      </c>
      <c r="G397" s="236">
        <v>0</v>
      </c>
      <c r="H397" s="236">
        <v>0</v>
      </c>
    </row>
    <row r="398" spans="1:8" ht="12.75">
      <c r="A398" s="143" t="s">
        <v>1516</v>
      </c>
      <c r="B398" s="236">
        <v>8000</v>
      </c>
      <c r="C398" s="236">
        <v>4000</v>
      </c>
      <c r="D398" s="236">
        <v>4000</v>
      </c>
      <c r="E398" s="323">
        <v>50</v>
      </c>
      <c r="F398" s="324">
        <v>100</v>
      </c>
      <c r="G398" s="236">
        <v>0</v>
      </c>
      <c r="H398" s="236">
        <v>0</v>
      </c>
    </row>
    <row r="399" spans="1:8" ht="12.75">
      <c r="A399" s="143" t="s">
        <v>146</v>
      </c>
      <c r="B399" s="236">
        <v>8000</v>
      </c>
      <c r="C399" s="236">
        <v>4000</v>
      </c>
      <c r="D399" s="236">
        <v>4000</v>
      </c>
      <c r="E399" s="323">
        <v>50</v>
      </c>
      <c r="F399" s="324">
        <v>100</v>
      </c>
      <c r="G399" s="236">
        <v>0</v>
      </c>
      <c r="H399" s="236">
        <v>0</v>
      </c>
    </row>
    <row r="400" spans="1:8" ht="15" customHeight="1">
      <c r="A400" s="340" t="s">
        <v>198</v>
      </c>
      <c r="B400" s="236"/>
      <c r="C400" s="236"/>
      <c r="D400" s="236"/>
      <c r="E400" s="323"/>
      <c r="F400" s="324"/>
      <c r="G400" s="236"/>
      <c r="H400" s="236"/>
    </row>
    <row r="401" spans="1:8" ht="12.75" customHeight="1">
      <c r="A401" s="319" t="s">
        <v>134</v>
      </c>
      <c r="B401" s="14">
        <v>3613125</v>
      </c>
      <c r="C401" s="14">
        <v>2044444</v>
      </c>
      <c r="D401" s="14">
        <v>2044566</v>
      </c>
      <c r="E401" s="317">
        <v>56.587192527244426</v>
      </c>
      <c r="F401" s="320">
        <v>100.00596739260162</v>
      </c>
      <c r="G401" s="14">
        <v>502725</v>
      </c>
      <c r="H401" s="14">
        <v>502847</v>
      </c>
    </row>
    <row r="402" spans="1:8" ht="12.75" customHeight="1">
      <c r="A402" s="322" t="s">
        <v>135</v>
      </c>
      <c r="B402" s="236">
        <v>3613125</v>
      </c>
      <c r="C402" s="236">
        <v>2044444</v>
      </c>
      <c r="D402" s="236">
        <v>2044444</v>
      </c>
      <c r="E402" s="323">
        <v>56.58381594879779</v>
      </c>
      <c r="F402" s="324">
        <v>100</v>
      </c>
      <c r="G402" s="236">
        <v>502725</v>
      </c>
      <c r="H402" s="236">
        <v>502725</v>
      </c>
    </row>
    <row r="403" spans="1:8" ht="12.75" customHeight="1">
      <c r="A403" s="95" t="s">
        <v>162</v>
      </c>
      <c r="B403" s="14">
        <v>3613125</v>
      </c>
      <c r="C403" s="14">
        <v>2044444</v>
      </c>
      <c r="D403" s="14">
        <v>675356</v>
      </c>
      <c r="E403" s="317">
        <v>18.691741913163813</v>
      </c>
      <c r="F403" s="320">
        <v>33.03372457254882</v>
      </c>
      <c r="G403" s="14">
        <v>502725</v>
      </c>
      <c r="H403" s="14">
        <v>115098</v>
      </c>
    </row>
    <row r="404" spans="1:8" ht="12.75" customHeight="1">
      <c r="A404" s="143" t="s">
        <v>164</v>
      </c>
      <c r="B404" s="236">
        <v>3524905</v>
      </c>
      <c r="C404" s="236">
        <v>2007844</v>
      </c>
      <c r="D404" s="236">
        <v>641429</v>
      </c>
      <c r="E404" s="323">
        <v>18.197057793046906</v>
      </c>
      <c r="F404" s="324">
        <v>31.94615717157309</v>
      </c>
      <c r="G404" s="236">
        <v>502725</v>
      </c>
      <c r="H404" s="236">
        <v>115098</v>
      </c>
    </row>
    <row r="405" spans="1:8" ht="12.75" customHeight="1">
      <c r="A405" s="143" t="s">
        <v>1489</v>
      </c>
      <c r="B405" s="236">
        <v>777010</v>
      </c>
      <c r="C405" s="236">
        <v>451598</v>
      </c>
      <c r="D405" s="236">
        <v>344438</v>
      </c>
      <c r="E405" s="323">
        <v>44.32864441899075</v>
      </c>
      <c r="F405" s="324">
        <v>76.27093122644476</v>
      </c>
      <c r="G405" s="236">
        <v>60205</v>
      </c>
      <c r="H405" s="236">
        <v>56414</v>
      </c>
    </row>
    <row r="406" spans="1:8" s="336" customFormat="1" ht="12.75" customHeight="1">
      <c r="A406" s="245" t="s">
        <v>165</v>
      </c>
      <c r="B406" s="341">
        <v>354519</v>
      </c>
      <c r="C406" s="341">
        <v>248454</v>
      </c>
      <c r="D406" s="341">
        <v>198036</v>
      </c>
      <c r="E406" s="329">
        <v>55.860475743190065</v>
      </c>
      <c r="F406" s="330">
        <v>79.70731000507136</v>
      </c>
      <c r="G406" s="341">
        <v>33727</v>
      </c>
      <c r="H406" s="341">
        <v>24522</v>
      </c>
    </row>
    <row r="407" spans="1:8" ht="12.75" customHeight="1">
      <c r="A407" s="143" t="s">
        <v>167</v>
      </c>
      <c r="B407" s="236">
        <v>2747895</v>
      </c>
      <c r="C407" s="236">
        <v>1556246</v>
      </c>
      <c r="D407" s="236">
        <v>296991</v>
      </c>
      <c r="E407" s="323">
        <v>10.80794571844994</v>
      </c>
      <c r="F407" s="324">
        <v>19.083808086896287</v>
      </c>
      <c r="G407" s="236">
        <v>442520</v>
      </c>
      <c r="H407" s="236">
        <v>58684</v>
      </c>
    </row>
    <row r="408" spans="1:8" s="336" customFormat="1" ht="12.75" customHeight="1">
      <c r="A408" s="331" t="s">
        <v>141</v>
      </c>
      <c r="B408" s="240">
        <v>7021</v>
      </c>
      <c r="C408" s="333" t="s">
        <v>1386</v>
      </c>
      <c r="D408" s="240">
        <v>4680</v>
      </c>
      <c r="E408" s="334">
        <v>66.65717134311352</v>
      </c>
      <c r="F408" s="335" t="s">
        <v>1386</v>
      </c>
      <c r="G408" s="333" t="s">
        <v>1386</v>
      </c>
      <c r="H408" s="240">
        <v>0</v>
      </c>
    </row>
    <row r="409" spans="1:8" s="336" customFormat="1" ht="12.75" customHeight="1">
      <c r="A409" s="331" t="s">
        <v>142</v>
      </c>
      <c r="B409" s="240">
        <v>211823</v>
      </c>
      <c r="C409" s="333" t="s">
        <v>1386</v>
      </c>
      <c r="D409" s="341">
        <v>0</v>
      </c>
      <c r="E409" s="334">
        <v>0</v>
      </c>
      <c r="F409" s="335" t="s">
        <v>1386</v>
      </c>
      <c r="G409" s="333" t="s">
        <v>1386</v>
      </c>
      <c r="H409" s="240">
        <v>0</v>
      </c>
    </row>
    <row r="410" spans="1:8" ht="24.75" customHeight="1">
      <c r="A410" s="155" t="s">
        <v>143</v>
      </c>
      <c r="B410" s="236">
        <v>149597</v>
      </c>
      <c r="C410" s="236">
        <v>220946</v>
      </c>
      <c r="D410" s="236">
        <v>209536</v>
      </c>
      <c r="E410" s="323">
        <v>140.06697995280655</v>
      </c>
      <c r="F410" s="324">
        <v>94.83584224199578</v>
      </c>
      <c r="G410" s="236">
        <v>27534</v>
      </c>
      <c r="H410" s="236">
        <v>18104</v>
      </c>
    </row>
    <row r="411" spans="1:8" ht="12" customHeight="1">
      <c r="A411" s="143" t="s">
        <v>195</v>
      </c>
      <c r="B411" s="236">
        <v>2379454</v>
      </c>
      <c r="C411" s="236">
        <v>1330034</v>
      </c>
      <c r="D411" s="236">
        <v>82775</v>
      </c>
      <c r="E411" s="323">
        <v>3.478739240178629</v>
      </c>
      <c r="F411" s="324">
        <v>6.223525112891851</v>
      </c>
      <c r="G411" s="236">
        <v>414401</v>
      </c>
      <c r="H411" s="236">
        <v>40580</v>
      </c>
    </row>
    <row r="412" spans="1:8" ht="12.75" customHeight="1">
      <c r="A412" s="143" t="s">
        <v>1516</v>
      </c>
      <c r="B412" s="236">
        <v>88220</v>
      </c>
      <c r="C412" s="236">
        <v>36600</v>
      </c>
      <c r="D412" s="236">
        <v>33927</v>
      </c>
      <c r="E412" s="323">
        <v>38.45726592609386</v>
      </c>
      <c r="F412" s="324">
        <v>92.6967213114754</v>
      </c>
      <c r="G412" s="236">
        <v>0</v>
      </c>
      <c r="H412" s="236">
        <v>0</v>
      </c>
    </row>
    <row r="413" spans="1:8" ht="12.75" customHeight="1">
      <c r="A413" s="143" t="s">
        <v>146</v>
      </c>
      <c r="B413" s="236">
        <v>88220</v>
      </c>
      <c r="C413" s="236">
        <v>36600</v>
      </c>
      <c r="D413" s="236">
        <v>33927</v>
      </c>
      <c r="E413" s="323">
        <v>38.45726592609386</v>
      </c>
      <c r="F413" s="324">
        <v>92.6967213114754</v>
      </c>
      <c r="G413" s="236">
        <v>0</v>
      </c>
      <c r="H413" s="236">
        <v>0</v>
      </c>
    </row>
    <row r="414" spans="1:8" ht="12.75" customHeight="1">
      <c r="A414" s="340" t="s">
        <v>199</v>
      </c>
      <c r="B414" s="14"/>
      <c r="C414" s="14"/>
      <c r="D414" s="14"/>
      <c r="E414" s="317"/>
      <c r="F414" s="320"/>
      <c r="G414" s="14"/>
      <c r="H414" s="14"/>
    </row>
    <row r="415" spans="1:8" ht="12.75" customHeight="1">
      <c r="A415" s="319" t="s">
        <v>134</v>
      </c>
      <c r="B415" s="14">
        <v>50916</v>
      </c>
      <c r="C415" s="14">
        <v>34932</v>
      </c>
      <c r="D415" s="14">
        <v>34932</v>
      </c>
      <c r="E415" s="317">
        <v>68.60711760546782</v>
      </c>
      <c r="F415" s="320">
        <v>100</v>
      </c>
      <c r="G415" s="14">
        <v>3900</v>
      </c>
      <c r="H415" s="14">
        <v>3900</v>
      </c>
    </row>
    <row r="416" spans="1:8" ht="12.75" customHeight="1">
      <c r="A416" s="322" t="s">
        <v>135</v>
      </c>
      <c r="B416" s="236">
        <v>50916</v>
      </c>
      <c r="C416" s="236">
        <v>34932</v>
      </c>
      <c r="D416" s="236">
        <v>34932</v>
      </c>
      <c r="E416" s="323">
        <v>68.60711760546782</v>
      </c>
      <c r="F416" s="324">
        <v>100</v>
      </c>
      <c r="G416" s="236">
        <v>3900</v>
      </c>
      <c r="H416" s="236">
        <v>3900</v>
      </c>
    </row>
    <row r="417" spans="1:8" ht="12.75" customHeight="1">
      <c r="A417" s="95" t="s">
        <v>162</v>
      </c>
      <c r="B417" s="14">
        <v>50916</v>
      </c>
      <c r="C417" s="14">
        <v>34932</v>
      </c>
      <c r="D417" s="14">
        <v>34928</v>
      </c>
      <c r="E417" s="317">
        <v>68.59926152879252</v>
      </c>
      <c r="F417" s="320">
        <v>99.98854918126646</v>
      </c>
      <c r="G417" s="14">
        <v>3900</v>
      </c>
      <c r="H417" s="14">
        <v>4368</v>
      </c>
    </row>
    <row r="418" spans="1:8" ht="12.75" customHeight="1">
      <c r="A418" s="143" t="s">
        <v>1547</v>
      </c>
      <c r="B418" s="236">
        <v>50916</v>
      </c>
      <c r="C418" s="236">
        <v>34932</v>
      </c>
      <c r="D418" s="236">
        <v>34928</v>
      </c>
      <c r="E418" s="323">
        <v>68.59926152879252</v>
      </c>
      <c r="F418" s="324">
        <v>99.98854918126646</v>
      </c>
      <c r="G418" s="236">
        <v>3900</v>
      </c>
      <c r="H418" s="236">
        <v>4368</v>
      </c>
    </row>
    <row r="419" spans="1:8" ht="12.75" customHeight="1">
      <c r="A419" s="143" t="s">
        <v>1489</v>
      </c>
      <c r="B419" s="236">
        <v>50916</v>
      </c>
      <c r="C419" s="236">
        <v>34932</v>
      </c>
      <c r="D419" s="236">
        <v>34928</v>
      </c>
      <c r="E419" s="323">
        <v>68.59926152879252</v>
      </c>
      <c r="F419" s="324">
        <v>99.98854918126646</v>
      </c>
      <c r="G419" s="236">
        <v>3900</v>
      </c>
      <c r="H419" s="236">
        <v>4368</v>
      </c>
    </row>
    <row r="420" spans="1:8" s="336" customFormat="1" ht="13.5" customHeight="1">
      <c r="A420" s="245" t="s">
        <v>165</v>
      </c>
      <c r="B420" s="341">
        <v>33831</v>
      </c>
      <c r="C420" s="341">
        <v>25932</v>
      </c>
      <c r="D420" s="341">
        <v>25991</v>
      </c>
      <c r="E420" s="329">
        <v>76.82598799917236</v>
      </c>
      <c r="F420" s="330">
        <v>100.22751812432516</v>
      </c>
      <c r="G420" s="341">
        <v>2900</v>
      </c>
      <c r="H420" s="341">
        <v>3360</v>
      </c>
    </row>
    <row r="421" spans="1:8" ht="12.75" customHeight="1">
      <c r="A421" s="340" t="s">
        <v>200</v>
      </c>
      <c r="B421" s="14"/>
      <c r="C421" s="14"/>
      <c r="D421" s="14"/>
      <c r="E421" s="317"/>
      <c r="F421" s="320"/>
      <c r="G421" s="14"/>
      <c r="H421" s="14"/>
    </row>
    <row r="422" spans="1:8" ht="12.75" customHeight="1">
      <c r="A422" s="319" t="s">
        <v>134</v>
      </c>
      <c r="B422" s="14">
        <v>3540555</v>
      </c>
      <c r="C422" s="14">
        <v>2655000</v>
      </c>
      <c r="D422" s="14">
        <v>2655000</v>
      </c>
      <c r="E422" s="317">
        <v>74.98824336862441</v>
      </c>
      <c r="F422" s="320">
        <v>100</v>
      </c>
      <c r="G422" s="14">
        <v>295000</v>
      </c>
      <c r="H422" s="14">
        <v>295000</v>
      </c>
    </row>
    <row r="423" spans="1:8" ht="12.75" customHeight="1">
      <c r="A423" s="322" t="s">
        <v>135</v>
      </c>
      <c r="B423" s="236">
        <v>3540555</v>
      </c>
      <c r="C423" s="236">
        <v>2655000</v>
      </c>
      <c r="D423" s="236">
        <v>2655000</v>
      </c>
      <c r="E423" s="323">
        <v>74.98824336862441</v>
      </c>
      <c r="F423" s="324">
        <v>100</v>
      </c>
      <c r="G423" s="236">
        <v>295000</v>
      </c>
      <c r="H423" s="236">
        <v>295000</v>
      </c>
    </row>
    <row r="424" spans="1:8" ht="12.75" customHeight="1">
      <c r="A424" s="95" t="s">
        <v>162</v>
      </c>
      <c r="B424" s="14">
        <v>3540555</v>
      </c>
      <c r="C424" s="14">
        <v>2655000</v>
      </c>
      <c r="D424" s="14">
        <v>2655000</v>
      </c>
      <c r="E424" s="317">
        <v>74.98824336862441</v>
      </c>
      <c r="F424" s="320">
        <v>100</v>
      </c>
      <c r="G424" s="14">
        <v>295000</v>
      </c>
      <c r="H424" s="14">
        <v>295000</v>
      </c>
    </row>
    <row r="425" spans="1:8" ht="12.75" customHeight="1">
      <c r="A425" s="143" t="s">
        <v>164</v>
      </c>
      <c r="B425" s="236">
        <v>3540555</v>
      </c>
      <c r="C425" s="236">
        <v>2655000</v>
      </c>
      <c r="D425" s="236">
        <v>2655000</v>
      </c>
      <c r="E425" s="323">
        <v>74.98824336862441</v>
      </c>
      <c r="F425" s="324">
        <v>100</v>
      </c>
      <c r="G425" s="236">
        <v>295000</v>
      </c>
      <c r="H425" s="236">
        <v>295000</v>
      </c>
    </row>
    <row r="426" spans="1:8" ht="12.75" customHeight="1">
      <c r="A426" s="143" t="s">
        <v>1489</v>
      </c>
      <c r="B426" s="236">
        <v>3540555</v>
      </c>
      <c r="C426" s="236">
        <v>2655000</v>
      </c>
      <c r="D426" s="236">
        <v>2655000</v>
      </c>
      <c r="E426" s="323">
        <v>74.98824336862441</v>
      </c>
      <c r="F426" s="324">
        <v>100</v>
      </c>
      <c r="G426" s="236">
        <v>295000</v>
      </c>
      <c r="H426" s="236">
        <v>295000</v>
      </c>
    </row>
    <row r="427" spans="1:8" ht="27" customHeight="1">
      <c r="A427" s="340" t="s">
        <v>201</v>
      </c>
      <c r="B427" s="236"/>
      <c r="C427" s="236"/>
      <c r="D427" s="236"/>
      <c r="E427" s="323"/>
      <c r="F427" s="324"/>
      <c r="G427" s="236"/>
      <c r="H427" s="236"/>
    </row>
    <row r="428" spans="1:8" ht="12.75" customHeight="1">
      <c r="A428" s="319" t="s">
        <v>134</v>
      </c>
      <c r="B428" s="14">
        <v>4795296</v>
      </c>
      <c r="C428" s="14">
        <v>5726187</v>
      </c>
      <c r="D428" s="14">
        <v>2249200</v>
      </c>
      <c r="E428" s="317">
        <v>46.904299546889284</v>
      </c>
      <c r="F428" s="320">
        <v>39.279192244332926</v>
      </c>
      <c r="G428" s="14">
        <v>2573406</v>
      </c>
      <c r="H428" s="14">
        <v>867418</v>
      </c>
    </row>
    <row r="429" spans="1:8" ht="12.75" customHeight="1">
      <c r="A429" s="322" t="s">
        <v>135</v>
      </c>
      <c r="B429" s="236">
        <v>2735354</v>
      </c>
      <c r="C429" s="236">
        <v>1960150</v>
      </c>
      <c r="D429" s="236">
        <v>1960150</v>
      </c>
      <c r="E429" s="323">
        <v>71.65982903858148</v>
      </c>
      <c r="F429" s="324">
        <v>100</v>
      </c>
      <c r="G429" s="236">
        <v>867311</v>
      </c>
      <c r="H429" s="236">
        <v>867311</v>
      </c>
    </row>
    <row r="430" spans="1:8" ht="12.75" customHeight="1">
      <c r="A430" s="143" t="s">
        <v>1525</v>
      </c>
      <c r="B430" s="236">
        <v>2059942</v>
      </c>
      <c r="C430" s="236">
        <v>3766037</v>
      </c>
      <c r="D430" s="236">
        <v>289050</v>
      </c>
      <c r="E430" s="323">
        <v>14.031948472335628</v>
      </c>
      <c r="F430" s="324">
        <v>7.675176850360206</v>
      </c>
      <c r="G430" s="236">
        <v>1706095</v>
      </c>
      <c r="H430" s="236">
        <v>107</v>
      </c>
    </row>
    <row r="431" spans="1:8" ht="12.75" customHeight="1">
      <c r="A431" s="95" t="s">
        <v>162</v>
      </c>
      <c r="B431" s="14">
        <v>4795296</v>
      </c>
      <c r="C431" s="14">
        <v>5726187</v>
      </c>
      <c r="D431" s="14">
        <v>1035002</v>
      </c>
      <c r="E431" s="317">
        <v>21.583693686479418</v>
      </c>
      <c r="F431" s="320">
        <v>18.07488997477728</v>
      </c>
      <c r="G431" s="14">
        <v>2573406</v>
      </c>
      <c r="H431" s="14">
        <v>101914</v>
      </c>
    </row>
    <row r="432" spans="1:8" ht="12.75" customHeight="1">
      <c r="A432" s="143" t="s">
        <v>164</v>
      </c>
      <c r="B432" s="236">
        <v>4753668</v>
      </c>
      <c r="C432" s="236">
        <v>5703839</v>
      </c>
      <c r="D432" s="236">
        <v>1017125</v>
      </c>
      <c r="E432" s="323">
        <v>21.39663518781707</v>
      </c>
      <c r="F432" s="324">
        <v>17.832288043193365</v>
      </c>
      <c r="G432" s="236">
        <v>2569906</v>
      </c>
      <c r="H432" s="236">
        <v>100945</v>
      </c>
    </row>
    <row r="433" spans="1:8" ht="12.75" customHeight="1">
      <c r="A433" s="143" t="s">
        <v>1489</v>
      </c>
      <c r="B433" s="236">
        <v>4623065</v>
      </c>
      <c r="C433" s="236">
        <v>5660369</v>
      </c>
      <c r="D433" s="236">
        <v>975975</v>
      </c>
      <c r="E433" s="323">
        <v>21.110994545826202</v>
      </c>
      <c r="F433" s="324">
        <v>17.242250461056514</v>
      </c>
      <c r="G433" s="236">
        <v>2565076</v>
      </c>
      <c r="H433" s="236">
        <v>97075</v>
      </c>
    </row>
    <row r="434" spans="1:8" s="336" customFormat="1" ht="12.75" customHeight="1">
      <c r="A434" s="245" t="s">
        <v>165</v>
      </c>
      <c r="B434" s="341">
        <v>295920</v>
      </c>
      <c r="C434" s="341">
        <v>243480</v>
      </c>
      <c r="D434" s="341">
        <v>168281</v>
      </c>
      <c r="E434" s="329">
        <v>56.86705866450392</v>
      </c>
      <c r="F434" s="330">
        <v>69.11491703630689</v>
      </c>
      <c r="G434" s="341">
        <v>90960</v>
      </c>
      <c r="H434" s="341">
        <v>22285</v>
      </c>
    </row>
    <row r="435" spans="1:8" ht="12.75" customHeight="1">
      <c r="A435" s="143" t="s">
        <v>167</v>
      </c>
      <c r="B435" s="236">
        <v>130603</v>
      </c>
      <c r="C435" s="236">
        <v>43470</v>
      </c>
      <c r="D435" s="236">
        <v>41150</v>
      </c>
      <c r="E435" s="323">
        <v>31.50769890431307</v>
      </c>
      <c r="F435" s="324">
        <v>94.6629859673338</v>
      </c>
      <c r="G435" s="236">
        <v>4830</v>
      </c>
      <c r="H435" s="236">
        <v>3870</v>
      </c>
    </row>
    <row r="436" spans="1:8" ht="24.75" customHeight="1">
      <c r="A436" s="155" t="s">
        <v>143</v>
      </c>
      <c r="B436" s="236">
        <v>130603</v>
      </c>
      <c r="C436" s="236">
        <v>43470</v>
      </c>
      <c r="D436" s="236">
        <v>41150</v>
      </c>
      <c r="E436" s="323">
        <v>31.50769890431307</v>
      </c>
      <c r="F436" s="324">
        <v>94.6629859673338</v>
      </c>
      <c r="G436" s="236">
        <v>4830</v>
      </c>
      <c r="H436" s="236">
        <v>3870</v>
      </c>
    </row>
    <row r="437" spans="1:8" ht="12.75">
      <c r="A437" s="143" t="s">
        <v>1516</v>
      </c>
      <c r="B437" s="236">
        <v>41628</v>
      </c>
      <c r="C437" s="236">
        <v>22348</v>
      </c>
      <c r="D437" s="236">
        <v>17877</v>
      </c>
      <c r="E437" s="323">
        <v>42.944652637647735</v>
      </c>
      <c r="F437" s="324">
        <v>79.99373545731162</v>
      </c>
      <c r="G437" s="236">
        <v>3500</v>
      </c>
      <c r="H437" s="236">
        <v>969</v>
      </c>
    </row>
    <row r="438" spans="1:8" ht="12.75">
      <c r="A438" s="143" t="s">
        <v>146</v>
      </c>
      <c r="B438" s="236">
        <v>41628</v>
      </c>
      <c r="C438" s="236">
        <v>22348</v>
      </c>
      <c r="D438" s="236">
        <v>17877</v>
      </c>
      <c r="E438" s="323">
        <v>42.944652637647735</v>
      </c>
      <c r="F438" s="324">
        <v>79.99373545731162</v>
      </c>
      <c r="G438" s="236">
        <v>3500</v>
      </c>
      <c r="H438" s="236">
        <v>969</v>
      </c>
    </row>
    <row r="439" spans="1:8" ht="12.75" customHeight="1">
      <c r="A439" s="325" t="s">
        <v>202</v>
      </c>
      <c r="B439" s="14"/>
      <c r="C439" s="14"/>
      <c r="D439" s="14"/>
      <c r="E439" s="317"/>
      <c r="F439" s="320"/>
      <c r="G439" s="14"/>
      <c r="H439" s="14"/>
    </row>
    <row r="440" spans="1:8" ht="12.75" customHeight="1">
      <c r="A440" s="319" t="s">
        <v>134</v>
      </c>
      <c r="B440" s="14">
        <v>8078978</v>
      </c>
      <c r="C440" s="14">
        <v>5885735</v>
      </c>
      <c r="D440" s="14">
        <v>5826879</v>
      </c>
      <c r="E440" s="317">
        <v>72.1239617189204</v>
      </c>
      <c r="F440" s="320">
        <v>99.00002293681248</v>
      </c>
      <c r="G440" s="14">
        <v>633232</v>
      </c>
      <c r="H440" s="14">
        <v>633571</v>
      </c>
    </row>
    <row r="441" spans="1:8" ht="12.75" customHeight="1">
      <c r="A441" s="322" t="s">
        <v>135</v>
      </c>
      <c r="B441" s="236">
        <v>7992454</v>
      </c>
      <c r="C441" s="236">
        <v>5818235</v>
      </c>
      <c r="D441" s="236">
        <v>5818235</v>
      </c>
      <c r="E441" s="323">
        <v>72.79660289568135</v>
      </c>
      <c r="F441" s="324">
        <v>100</v>
      </c>
      <c r="G441" s="236">
        <v>633232</v>
      </c>
      <c r="H441" s="236">
        <v>633232</v>
      </c>
    </row>
    <row r="442" spans="1:8" ht="14.25" customHeight="1">
      <c r="A442" s="322" t="s">
        <v>1536</v>
      </c>
      <c r="B442" s="236">
        <v>20024</v>
      </c>
      <c r="C442" s="236">
        <v>1000</v>
      </c>
      <c r="D442" s="236">
        <v>8644</v>
      </c>
      <c r="E442" s="323">
        <v>43.16819816220535</v>
      </c>
      <c r="F442" s="324">
        <v>864.4</v>
      </c>
      <c r="G442" s="236">
        <v>0</v>
      </c>
      <c r="H442" s="236">
        <v>339</v>
      </c>
    </row>
    <row r="443" spans="1:8" ht="14.25" customHeight="1">
      <c r="A443" s="143" t="s">
        <v>1525</v>
      </c>
      <c r="B443" s="236">
        <v>66500</v>
      </c>
      <c r="C443" s="236">
        <v>66500</v>
      </c>
      <c r="D443" s="236">
        <v>0</v>
      </c>
      <c r="E443" s="323">
        <v>0</v>
      </c>
      <c r="F443" s="324">
        <v>0</v>
      </c>
      <c r="G443" s="236">
        <v>0</v>
      </c>
      <c r="H443" s="236">
        <v>0</v>
      </c>
    </row>
    <row r="444" spans="1:8" ht="12.75" customHeight="1">
      <c r="A444" s="95" t="s">
        <v>162</v>
      </c>
      <c r="B444" s="14">
        <v>8078978</v>
      </c>
      <c r="C444" s="14">
        <v>5885735</v>
      </c>
      <c r="D444" s="14">
        <v>5794453</v>
      </c>
      <c r="E444" s="317">
        <v>71.72259907131819</v>
      </c>
      <c r="F444" s="320">
        <v>98.44909769128239</v>
      </c>
      <c r="G444" s="14">
        <v>633232</v>
      </c>
      <c r="H444" s="14">
        <v>623140.97</v>
      </c>
    </row>
    <row r="445" spans="1:8" ht="12.75" customHeight="1">
      <c r="A445" s="143" t="s">
        <v>164</v>
      </c>
      <c r="B445" s="236">
        <v>7814328</v>
      </c>
      <c r="C445" s="236">
        <v>5739229</v>
      </c>
      <c r="D445" s="236">
        <v>5665385</v>
      </c>
      <c r="E445" s="323">
        <v>72.49996416838403</v>
      </c>
      <c r="F445" s="324">
        <v>98.71334633972612</v>
      </c>
      <c r="G445" s="236">
        <v>618996</v>
      </c>
      <c r="H445" s="236">
        <v>614751</v>
      </c>
    </row>
    <row r="446" spans="1:8" ht="12.75" customHeight="1">
      <c r="A446" s="143" t="s">
        <v>1489</v>
      </c>
      <c r="B446" s="236">
        <v>344768</v>
      </c>
      <c r="C446" s="236">
        <v>256499</v>
      </c>
      <c r="D446" s="236">
        <v>182655</v>
      </c>
      <c r="E446" s="323">
        <v>52.9791047893076</v>
      </c>
      <c r="F446" s="324">
        <v>71.21080394075611</v>
      </c>
      <c r="G446" s="236">
        <v>18100</v>
      </c>
      <c r="H446" s="236">
        <v>13855</v>
      </c>
    </row>
    <row r="447" spans="1:8" s="336" customFormat="1" ht="12.75" customHeight="1">
      <c r="A447" s="245" t="s">
        <v>165</v>
      </c>
      <c r="B447" s="341">
        <v>117248</v>
      </c>
      <c r="C447" s="341">
        <v>93404</v>
      </c>
      <c r="D447" s="341">
        <v>87351</v>
      </c>
      <c r="E447" s="329">
        <v>74.50105758733623</v>
      </c>
      <c r="F447" s="330">
        <v>93.51954948396214</v>
      </c>
      <c r="G447" s="341">
        <v>8600</v>
      </c>
      <c r="H447" s="341">
        <v>6259</v>
      </c>
    </row>
    <row r="448" spans="1:8" ht="12.75" customHeight="1">
      <c r="A448" s="143" t="s">
        <v>167</v>
      </c>
      <c r="B448" s="236">
        <v>7469560</v>
      </c>
      <c r="C448" s="236">
        <v>5482730</v>
      </c>
      <c r="D448" s="236">
        <v>5482730</v>
      </c>
      <c r="E448" s="323">
        <v>73.40097676436095</v>
      </c>
      <c r="F448" s="324">
        <v>100</v>
      </c>
      <c r="G448" s="236">
        <v>600896</v>
      </c>
      <c r="H448" s="236">
        <v>600896</v>
      </c>
    </row>
    <row r="449" spans="1:8" ht="24.75" customHeight="1">
      <c r="A449" s="155" t="s">
        <v>143</v>
      </c>
      <c r="B449" s="236">
        <v>7469560</v>
      </c>
      <c r="C449" s="236">
        <v>5482730</v>
      </c>
      <c r="D449" s="236">
        <v>5482730</v>
      </c>
      <c r="E449" s="323">
        <v>73.40097676436095</v>
      </c>
      <c r="F449" s="324">
        <v>100</v>
      </c>
      <c r="G449" s="236">
        <v>600896</v>
      </c>
      <c r="H449" s="236">
        <v>600896</v>
      </c>
    </row>
    <row r="450" spans="1:8" ht="12.75" customHeight="1">
      <c r="A450" s="143" t="s">
        <v>1516</v>
      </c>
      <c r="B450" s="236">
        <v>264650</v>
      </c>
      <c r="C450" s="236">
        <v>146506</v>
      </c>
      <c r="D450" s="236">
        <v>129068</v>
      </c>
      <c r="E450" s="323">
        <v>48.76931796712639</v>
      </c>
      <c r="F450" s="324">
        <v>88.09741580549601</v>
      </c>
      <c r="G450" s="236">
        <v>14236</v>
      </c>
      <c r="H450" s="236">
        <v>8389.97</v>
      </c>
    </row>
    <row r="451" spans="1:8" ht="12.75" customHeight="1">
      <c r="A451" s="143" t="s">
        <v>146</v>
      </c>
      <c r="B451" s="236">
        <v>14650</v>
      </c>
      <c r="C451" s="236">
        <v>10650</v>
      </c>
      <c r="D451" s="236">
        <v>3161</v>
      </c>
      <c r="E451" s="323">
        <v>21.576791808873722</v>
      </c>
      <c r="F451" s="324">
        <v>29.68075117370892</v>
      </c>
      <c r="G451" s="236">
        <v>0</v>
      </c>
      <c r="H451" s="236">
        <v>2297.97</v>
      </c>
    </row>
    <row r="452" spans="1:8" ht="12.75">
      <c r="A452" s="143" t="s">
        <v>147</v>
      </c>
      <c r="B452" s="236">
        <v>250000</v>
      </c>
      <c r="C452" s="236">
        <v>135856</v>
      </c>
      <c r="D452" s="236">
        <v>125907</v>
      </c>
      <c r="E452" s="323">
        <v>50.36279999999999</v>
      </c>
      <c r="F452" s="324">
        <v>92.67680485219645</v>
      </c>
      <c r="G452" s="236">
        <v>14236</v>
      </c>
      <c r="H452" s="236">
        <v>6092</v>
      </c>
    </row>
    <row r="453" spans="1:8" ht="12.75" customHeight="1">
      <c r="A453" s="340" t="s">
        <v>203</v>
      </c>
      <c r="B453" s="236"/>
      <c r="C453" s="236"/>
      <c r="D453" s="236"/>
      <c r="E453" s="317"/>
      <c r="F453" s="320"/>
      <c r="G453" s="236"/>
      <c r="H453" s="236"/>
    </row>
    <row r="454" spans="1:8" ht="12.75" customHeight="1">
      <c r="A454" s="319" t="s">
        <v>134</v>
      </c>
      <c r="B454" s="14">
        <v>157462</v>
      </c>
      <c r="C454" s="14">
        <v>118721</v>
      </c>
      <c r="D454" s="14">
        <v>118721</v>
      </c>
      <c r="E454" s="317">
        <v>75.39660362500159</v>
      </c>
      <c r="F454" s="320">
        <v>100</v>
      </c>
      <c r="G454" s="14">
        <v>12078</v>
      </c>
      <c r="H454" s="14">
        <v>12078</v>
      </c>
    </row>
    <row r="455" spans="1:8" ht="12.75" customHeight="1">
      <c r="A455" s="322" t="s">
        <v>135</v>
      </c>
      <c r="B455" s="236">
        <v>157462</v>
      </c>
      <c r="C455" s="236">
        <v>118721</v>
      </c>
      <c r="D455" s="236">
        <v>118721</v>
      </c>
      <c r="E455" s="323">
        <v>75.39660362500159</v>
      </c>
      <c r="F455" s="324">
        <v>100</v>
      </c>
      <c r="G455" s="236">
        <v>12078</v>
      </c>
      <c r="H455" s="236">
        <v>12078</v>
      </c>
    </row>
    <row r="456" spans="1:8" ht="12.75" customHeight="1">
      <c r="A456" s="95" t="s">
        <v>162</v>
      </c>
      <c r="B456" s="14">
        <v>157462</v>
      </c>
      <c r="C456" s="14">
        <v>118721</v>
      </c>
      <c r="D456" s="14">
        <v>118721</v>
      </c>
      <c r="E456" s="317">
        <v>75.39660362500159</v>
      </c>
      <c r="F456" s="320">
        <v>100</v>
      </c>
      <c r="G456" s="14">
        <v>12078</v>
      </c>
      <c r="H456" s="14">
        <v>12078</v>
      </c>
    </row>
    <row r="457" spans="1:8" ht="12.75" customHeight="1">
      <c r="A457" s="143" t="s">
        <v>164</v>
      </c>
      <c r="B457" s="236">
        <v>149562</v>
      </c>
      <c r="C457" s="236">
        <v>110821</v>
      </c>
      <c r="D457" s="236">
        <v>110821</v>
      </c>
      <c r="E457" s="323">
        <v>74.09702999424988</v>
      </c>
      <c r="F457" s="324">
        <v>100</v>
      </c>
      <c r="G457" s="236">
        <v>12078</v>
      </c>
      <c r="H457" s="236">
        <v>12078</v>
      </c>
    </row>
    <row r="458" spans="1:8" ht="12.75" customHeight="1">
      <c r="A458" s="143" t="s">
        <v>1489</v>
      </c>
      <c r="B458" s="236">
        <v>149562</v>
      </c>
      <c r="C458" s="236">
        <v>110821</v>
      </c>
      <c r="D458" s="236">
        <v>110821</v>
      </c>
      <c r="E458" s="323">
        <v>74.09702999424988</v>
      </c>
      <c r="F458" s="324">
        <v>100</v>
      </c>
      <c r="G458" s="236">
        <v>12078</v>
      </c>
      <c r="H458" s="236">
        <v>12078</v>
      </c>
    </row>
    <row r="459" spans="1:8" s="336" customFormat="1" ht="12.75" customHeight="1">
      <c r="A459" s="245" t="s">
        <v>165</v>
      </c>
      <c r="B459" s="341">
        <v>83819</v>
      </c>
      <c r="C459" s="341">
        <v>61519</v>
      </c>
      <c r="D459" s="341">
        <v>61394</v>
      </c>
      <c r="E459" s="329">
        <v>73.24592276214223</v>
      </c>
      <c r="F459" s="330">
        <v>99.79681074139697</v>
      </c>
      <c r="G459" s="341">
        <v>6600</v>
      </c>
      <c r="H459" s="341">
        <v>6475</v>
      </c>
    </row>
    <row r="460" spans="1:8" ht="12.75" customHeight="1">
      <c r="A460" s="143" t="s">
        <v>1516</v>
      </c>
      <c r="B460" s="236">
        <v>7900</v>
      </c>
      <c r="C460" s="236">
        <v>7900</v>
      </c>
      <c r="D460" s="236">
        <v>7900</v>
      </c>
      <c r="E460" s="323">
        <v>100</v>
      </c>
      <c r="F460" s="324">
        <v>100</v>
      </c>
      <c r="G460" s="236">
        <v>0</v>
      </c>
      <c r="H460" s="236">
        <v>0</v>
      </c>
    </row>
    <row r="461" spans="1:8" ht="12.75" customHeight="1">
      <c r="A461" s="143" t="s">
        <v>146</v>
      </c>
      <c r="B461" s="236">
        <v>7900</v>
      </c>
      <c r="C461" s="236">
        <v>7900</v>
      </c>
      <c r="D461" s="236">
        <v>7900</v>
      </c>
      <c r="E461" s="323">
        <v>100</v>
      </c>
      <c r="F461" s="324">
        <v>100</v>
      </c>
      <c r="G461" s="236">
        <v>0</v>
      </c>
      <c r="H461" s="236">
        <v>0</v>
      </c>
    </row>
    <row r="462" spans="1:8" ht="25.5" customHeight="1">
      <c r="A462" s="340" t="s">
        <v>204</v>
      </c>
      <c r="B462" s="236"/>
      <c r="C462" s="236"/>
      <c r="D462" s="236"/>
      <c r="E462" s="323"/>
      <c r="F462" s="324"/>
      <c r="G462" s="236"/>
      <c r="H462" s="236"/>
    </row>
    <row r="463" spans="1:8" ht="12.75" customHeight="1">
      <c r="A463" s="319" t="s">
        <v>134</v>
      </c>
      <c r="B463" s="14">
        <v>6356123</v>
      </c>
      <c r="C463" s="14">
        <v>3861624</v>
      </c>
      <c r="D463" s="14">
        <v>2581926</v>
      </c>
      <c r="E463" s="317">
        <v>40.62108300924951</v>
      </c>
      <c r="F463" s="320">
        <v>66.86114443042617</v>
      </c>
      <c r="G463" s="14">
        <v>1214750</v>
      </c>
      <c r="H463" s="14">
        <v>279275</v>
      </c>
    </row>
    <row r="464" spans="1:8" ht="12.75">
      <c r="A464" s="322" t="s">
        <v>135</v>
      </c>
      <c r="B464" s="236">
        <v>4506822</v>
      </c>
      <c r="C464" s="236">
        <v>2402198</v>
      </c>
      <c r="D464" s="236">
        <v>2402198</v>
      </c>
      <c r="E464" s="323">
        <v>53.30137289646674</v>
      </c>
      <c r="F464" s="324">
        <v>100</v>
      </c>
      <c r="G464" s="236">
        <v>260889</v>
      </c>
      <c r="H464" s="236">
        <v>260889</v>
      </c>
    </row>
    <row r="465" spans="1:8" ht="14.25" customHeight="1">
      <c r="A465" s="322" t="s">
        <v>1536</v>
      </c>
      <c r="B465" s="236">
        <v>87891</v>
      </c>
      <c r="C465" s="236">
        <v>103920</v>
      </c>
      <c r="D465" s="236">
        <v>49405</v>
      </c>
      <c r="E465" s="323">
        <v>56.211671274647</v>
      </c>
      <c r="F465" s="324">
        <v>47.541377983063896</v>
      </c>
      <c r="G465" s="236">
        <v>10500</v>
      </c>
      <c r="H465" s="236">
        <v>18386</v>
      </c>
    </row>
    <row r="466" spans="1:8" ht="14.25" customHeight="1">
      <c r="A466" s="143" t="s">
        <v>1525</v>
      </c>
      <c r="B466" s="236">
        <v>1761410</v>
      </c>
      <c r="C466" s="236">
        <v>1355506</v>
      </c>
      <c r="D466" s="236">
        <v>130323</v>
      </c>
      <c r="E466" s="323">
        <v>0</v>
      </c>
      <c r="F466" s="324">
        <v>0</v>
      </c>
      <c r="G466" s="236">
        <v>943361</v>
      </c>
      <c r="H466" s="236">
        <v>0</v>
      </c>
    </row>
    <row r="467" spans="1:8" ht="12.75" customHeight="1">
      <c r="A467" s="95" t="s">
        <v>162</v>
      </c>
      <c r="B467" s="14">
        <v>6336117</v>
      </c>
      <c r="C467" s="14">
        <v>3812815</v>
      </c>
      <c r="D467" s="14">
        <v>2385698</v>
      </c>
      <c r="E467" s="317">
        <v>37.65236658350848</v>
      </c>
      <c r="F467" s="320">
        <v>62.57051548527793</v>
      </c>
      <c r="G467" s="14">
        <v>1209250</v>
      </c>
      <c r="H467" s="14">
        <v>275142</v>
      </c>
    </row>
    <row r="468" spans="1:8" ht="12.75" customHeight="1">
      <c r="A468" s="143" t="s">
        <v>164</v>
      </c>
      <c r="B468" s="236">
        <v>6190381</v>
      </c>
      <c r="C468" s="236">
        <v>3714129</v>
      </c>
      <c r="D468" s="236">
        <v>2330472</v>
      </c>
      <c r="E468" s="323">
        <v>37.646665043718635</v>
      </c>
      <c r="F468" s="324">
        <v>62.74612432686102</v>
      </c>
      <c r="G468" s="236">
        <v>1209250</v>
      </c>
      <c r="H468" s="236">
        <v>258527</v>
      </c>
    </row>
    <row r="469" spans="1:8" ht="12.75" customHeight="1">
      <c r="A469" s="143" t="s">
        <v>1489</v>
      </c>
      <c r="B469" s="236">
        <v>2875714</v>
      </c>
      <c r="C469" s="236">
        <v>1700645</v>
      </c>
      <c r="D469" s="236">
        <v>1375472</v>
      </c>
      <c r="E469" s="323">
        <v>47.830625715909164</v>
      </c>
      <c r="F469" s="324">
        <v>80.87943103939975</v>
      </c>
      <c r="G469" s="236">
        <v>179247</v>
      </c>
      <c r="H469" s="236">
        <v>158527</v>
      </c>
    </row>
    <row r="470" spans="1:8" s="336" customFormat="1" ht="12.75" customHeight="1">
      <c r="A470" s="245" t="s">
        <v>165</v>
      </c>
      <c r="B470" s="341">
        <v>1148222</v>
      </c>
      <c r="C470" s="341">
        <v>647581</v>
      </c>
      <c r="D470" s="341">
        <v>613934</v>
      </c>
      <c r="E470" s="329">
        <v>53.46823175309304</v>
      </c>
      <c r="F470" s="330">
        <v>94.80420209981453</v>
      </c>
      <c r="G470" s="341">
        <v>80461</v>
      </c>
      <c r="H470" s="341">
        <v>76274</v>
      </c>
    </row>
    <row r="471" spans="1:8" s="280" customFormat="1" ht="12.75" customHeight="1">
      <c r="A471" s="137" t="s">
        <v>140</v>
      </c>
      <c r="B471" s="296">
        <v>0</v>
      </c>
      <c r="C471" s="296">
        <v>1998</v>
      </c>
      <c r="D471" s="296">
        <v>0</v>
      </c>
      <c r="E471" s="344">
        <v>0</v>
      </c>
      <c r="F471" s="345">
        <v>0</v>
      </c>
      <c r="G471" s="296">
        <v>1998</v>
      </c>
      <c r="H471" s="296">
        <v>0</v>
      </c>
    </row>
    <row r="472" spans="1:8" ht="12.75" customHeight="1">
      <c r="A472" s="143" t="s">
        <v>167</v>
      </c>
      <c r="B472" s="236">
        <v>3314667</v>
      </c>
      <c r="C472" s="236">
        <v>2011486</v>
      </c>
      <c r="D472" s="236">
        <v>955000</v>
      </c>
      <c r="E472" s="323">
        <v>28.811340626373628</v>
      </c>
      <c r="F472" s="324">
        <v>47.47733764987675</v>
      </c>
      <c r="G472" s="236">
        <v>1030003</v>
      </c>
      <c r="H472" s="236">
        <v>100000</v>
      </c>
    </row>
    <row r="473" spans="1:8" ht="24.75" customHeight="1">
      <c r="A473" s="155" t="s">
        <v>143</v>
      </c>
      <c r="B473" s="236">
        <v>3180039</v>
      </c>
      <c r="C473" s="236">
        <v>2006486</v>
      </c>
      <c r="D473" s="236">
        <v>950000</v>
      </c>
      <c r="E473" s="323">
        <v>29.873847459103487</v>
      </c>
      <c r="F473" s="324">
        <v>47.34645544499189</v>
      </c>
      <c r="G473" s="236">
        <v>1030003</v>
      </c>
      <c r="H473" s="236">
        <v>100000</v>
      </c>
    </row>
    <row r="474" spans="1:8" ht="24.75" customHeight="1">
      <c r="A474" s="155" t="s">
        <v>197</v>
      </c>
      <c r="B474" s="236">
        <v>134628</v>
      </c>
      <c r="C474" s="236">
        <v>5000</v>
      </c>
      <c r="D474" s="236">
        <v>5000</v>
      </c>
      <c r="E474" s="323">
        <v>3.713937665270226</v>
      </c>
      <c r="F474" s="324">
        <v>100</v>
      </c>
      <c r="G474" s="236">
        <v>0</v>
      </c>
      <c r="H474" s="236">
        <v>0</v>
      </c>
    </row>
    <row r="475" spans="1:8" ht="12.75" customHeight="1">
      <c r="A475" s="143" t="s">
        <v>1516</v>
      </c>
      <c r="B475" s="236">
        <v>145736</v>
      </c>
      <c r="C475" s="236">
        <v>98686</v>
      </c>
      <c r="D475" s="236">
        <v>55226</v>
      </c>
      <c r="E475" s="323">
        <v>37.8945490475929</v>
      </c>
      <c r="F475" s="324">
        <v>55.961331901181524</v>
      </c>
      <c r="G475" s="236">
        <v>0</v>
      </c>
      <c r="H475" s="236">
        <v>16615</v>
      </c>
    </row>
    <row r="476" spans="1:8" ht="12.75">
      <c r="A476" s="143" t="s">
        <v>146</v>
      </c>
      <c r="B476" s="236">
        <v>145736</v>
      </c>
      <c r="C476" s="236">
        <v>98686</v>
      </c>
      <c r="D476" s="236">
        <v>55226</v>
      </c>
      <c r="E476" s="323">
        <v>37.8945490475929</v>
      </c>
      <c r="F476" s="324">
        <v>55.961331901181524</v>
      </c>
      <c r="G476" s="236">
        <v>0</v>
      </c>
      <c r="H476" s="236">
        <v>16615</v>
      </c>
    </row>
    <row r="477" spans="1:8" ht="12.75">
      <c r="A477" s="95" t="s">
        <v>1508</v>
      </c>
      <c r="B477" s="236">
        <v>20006</v>
      </c>
      <c r="C477" s="236">
        <v>48809</v>
      </c>
      <c r="D477" s="236">
        <v>196228</v>
      </c>
      <c r="E477" s="338" t="s">
        <v>1386</v>
      </c>
      <c r="F477" s="339" t="s">
        <v>1386</v>
      </c>
      <c r="G477" s="236">
        <v>5500</v>
      </c>
      <c r="H477" s="236">
        <v>4133</v>
      </c>
    </row>
    <row r="478" spans="1:8" ht="38.25">
      <c r="A478" s="33" t="s">
        <v>154</v>
      </c>
      <c r="B478" s="236">
        <v>-20006</v>
      </c>
      <c r="C478" s="236">
        <v>-48809</v>
      </c>
      <c r="D478" s="236">
        <v>-48809</v>
      </c>
      <c r="E478" s="338" t="s">
        <v>1386</v>
      </c>
      <c r="F478" s="339" t="s">
        <v>1386</v>
      </c>
      <c r="G478" s="236">
        <v>-5500</v>
      </c>
      <c r="H478" s="236">
        <v>-5500</v>
      </c>
    </row>
    <row r="479" spans="1:8" ht="12.75" customHeight="1">
      <c r="A479" s="340" t="s">
        <v>205</v>
      </c>
      <c r="B479" s="236"/>
      <c r="C479" s="236"/>
      <c r="D479" s="236"/>
      <c r="E479" s="323"/>
      <c r="F479" s="324"/>
      <c r="G479" s="236"/>
      <c r="H479" s="236"/>
    </row>
    <row r="480" spans="1:8" ht="12.75" customHeight="1">
      <c r="A480" s="319" t="s">
        <v>134</v>
      </c>
      <c r="B480" s="99">
        <v>155678175</v>
      </c>
      <c r="C480" s="99">
        <v>105248274</v>
      </c>
      <c r="D480" s="99">
        <v>105248274</v>
      </c>
      <c r="E480" s="317">
        <v>67.60631283094114</v>
      </c>
      <c r="F480" s="320">
        <v>100</v>
      </c>
      <c r="G480" s="99">
        <v>6135128</v>
      </c>
      <c r="H480" s="99">
        <v>6135128</v>
      </c>
    </row>
    <row r="481" spans="1:8" ht="12.75" customHeight="1">
      <c r="A481" s="322" t="s">
        <v>135</v>
      </c>
      <c r="B481" s="327">
        <v>155678175</v>
      </c>
      <c r="C481" s="327">
        <v>105248274</v>
      </c>
      <c r="D481" s="327">
        <v>105248274</v>
      </c>
      <c r="E481" s="323">
        <v>67.60631283094114</v>
      </c>
      <c r="F481" s="324">
        <v>100</v>
      </c>
      <c r="G481" s="327">
        <v>6135128</v>
      </c>
      <c r="H481" s="327">
        <v>6135128</v>
      </c>
    </row>
    <row r="482" spans="1:8" ht="12.75" customHeight="1">
      <c r="A482" s="95" t="s">
        <v>162</v>
      </c>
      <c r="B482" s="14">
        <v>155678175</v>
      </c>
      <c r="C482" s="14">
        <v>105248274</v>
      </c>
      <c r="D482" s="14">
        <v>104252218</v>
      </c>
      <c r="E482" s="317">
        <v>66.96649546412013</v>
      </c>
      <c r="F482" s="320">
        <v>99.05361298371506</v>
      </c>
      <c r="G482" s="14">
        <v>6135128</v>
      </c>
      <c r="H482" s="14">
        <v>6463692</v>
      </c>
    </row>
    <row r="483" spans="1:8" ht="12.75" customHeight="1">
      <c r="A483" s="143" t="s">
        <v>164</v>
      </c>
      <c r="B483" s="236">
        <v>141219734</v>
      </c>
      <c r="C483" s="236">
        <v>100995675</v>
      </c>
      <c r="D483" s="236">
        <v>100841707</v>
      </c>
      <c r="E483" s="323">
        <v>71.40765964054287</v>
      </c>
      <c r="F483" s="324">
        <v>99.84754990745891</v>
      </c>
      <c r="G483" s="236">
        <v>5851914</v>
      </c>
      <c r="H483" s="236">
        <v>5871682</v>
      </c>
    </row>
    <row r="484" spans="1:8" ht="12.75" customHeight="1">
      <c r="A484" s="143" t="s">
        <v>1490</v>
      </c>
      <c r="B484" s="236">
        <v>141219734</v>
      </c>
      <c r="C484" s="236">
        <v>100995675</v>
      </c>
      <c r="D484" s="236">
        <v>100841707</v>
      </c>
      <c r="E484" s="323">
        <v>71.40765964054287</v>
      </c>
      <c r="F484" s="324">
        <v>99.84754990745891</v>
      </c>
      <c r="G484" s="236">
        <v>5851914</v>
      </c>
      <c r="H484" s="236">
        <v>5871682</v>
      </c>
    </row>
    <row r="485" spans="1:8" ht="12.75">
      <c r="A485" s="143" t="s">
        <v>1516</v>
      </c>
      <c r="B485" s="236">
        <v>14458441</v>
      </c>
      <c r="C485" s="236">
        <v>4252599</v>
      </c>
      <c r="D485" s="236">
        <v>3410511</v>
      </c>
      <c r="E485" s="323">
        <v>23.588373047965543</v>
      </c>
      <c r="F485" s="324">
        <v>80.19827404370832</v>
      </c>
      <c r="G485" s="236">
        <v>283214</v>
      </c>
      <c r="H485" s="236">
        <v>592010</v>
      </c>
    </row>
    <row r="486" spans="1:8" ht="12.75">
      <c r="A486" s="143" t="s">
        <v>147</v>
      </c>
      <c r="B486" s="236">
        <v>14458441</v>
      </c>
      <c r="C486" s="236">
        <v>4252599</v>
      </c>
      <c r="D486" s="236">
        <v>3410511</v>
      </c>
      <c r="E486" s="323">
        <v>23.588373047965543</v>
      </c>
      <c r="F486" s="324">
        <v>80.19827404370832</v>
      </c>
      <c r="G486" s="236">
        <v>283214</v>
      </c>
      <c r="H486" s="236">
        <v>592010</v>
      </c>
    </row>
    <row r="487" spans="1:8" ht="12.75" customHeight="1">
      <c r="A487" s="340" t="s">
        <v>206</v>
      </c>
      <c r="B487" s="236"/>
      <c r="C487" s="236"/>
      <c r="D487" s="236"/>
      <c r="E487" s="317"/>
      <c r="F487" s="320"/>
      <c r="G487" s="236"/>
      <c r="H487" s="236"/>
    </row>
    <row r="488" spans="1:8" ht="12.75" customHeight="1">
      <c r="A488" s="319" t="s">
        <v>134</v>
      </c>
      <c r="B488" s="14">
        <v>7402897</v>
      </c>
      <c r="C488" s="14">
        <v>6162114</v>
      </c>
      <c r="D488" s="14">
        <v>6162114</v>
      </c>
      <c r="E488" s="317">
        <v>83.23922377955549</v>
      </c>
      <c r="F488" s="320">
        <v>100</v>
      </c>
      <c r="G488" s="14">
        <v>663306</v>
      </c>
      <c r="H488" s="14">
        <v>663306</v>
      </c>
    </row>
    <row r="489" spans="1:8" ht="12.75" customHeight="1">
      <c r="A489" s="322" t="s">
        <v>207</v>
      </c>
      <c r="B489" s="236">
        <v>7402897</v>
      </c>
      <c r="C489" s="236">
        <v>6162114</v>
      </c>
      <c r="D489" s="236">
        <v>6162114</v>
      </c>
      <c r="E489" s="323">
        <v>83.23922377955549</v>
      </c>
      <c r="F489" s="324">
        <v>100</v>
      </c>
      <c r="G489" s="236">
        <v>663306</v>
      </c>
      <c r="H489" s="236">
        <v>663306</v>
      </c>
    </row>
    <row r="490" spans="1:8" ht="12.75" customHeight="1">
      <c r="A490" s="95" t="s">
        <v>162</v>
      </c>
      <c r="B490" s="14">
        <v>7402897</v>
      </c>
      <c r="C490" s="14">
        <v>6162114</v>
      </c>
      <c r="D490" s="14">
        <v>6024634</v>
      </c>
      <c r="E490" s="317">
        <v>81.38211297550136</v>
      </c>
      <c r="F490" s="320">
        <v>97.76894747484386</v>
      </c>
      <c r="G490" s="14">
        <v>663306</v>
      </c>
      <c r="H490" s="14">
        <v>640386</v>
      </c>
    </row>
    <row r="491" spans="1:8" ht="12.75" customHeight="1">
      <c r="A491" s="143" t="s">
        <v>164</v>
      </c>
      <c r="B491" s="236">
        <v>7402897</v>
      </c>
      <c r="C491" s="236">
        <v>6162114</v>
      </c>
      <c r="D491" s="236">
        <v>6024634</v>
      </c>
      <c r="E491" s="323">
        <v>81.38211297550136</v>
      </c>
      <c r="F491" s="324">
        <v>97.76894747484386</v>
      </c>
      <c r="G491" s="236">
        <v>663306</v>
      </c>
      <c r="H491" s="236">
        <v>640386</v>
      </c>
    </row>
    <row r="492" spans="1:8" ht="13.5" customHeight="1">
      <c r="A492" s="143" t="s">
        <v>167</v>
      </c>
      <c r="B492" s="236">
        <v>7402897</v>
      </c>
      <c r="C492" s="236">
        <v>6162114</v>
      </c>
      <c r="D492" s="236">
        <v>6024634</v>
      </c>
      <c r="E492" s="323">
        <v>81.38211297550136</v>
      </c>
      <c r="F492" s="324">
        <v>97.76894747484386</v>
      </c>
      <c r="G492" s="236">
        <v>663306</v>
      </c>
      <c r="H492" s="236">
        <v>640386</v>
      </c>
    </row>
    <row r="493" spans="1:8" ht="24" customHeight="1">
      <c r="A493" s="155" t="s">
        <v>143</v>
      </c>
      <c r="B493" s="236">
        <v>250000</v>
      </c>
      <c r="C493" s="236">
        <v>187480</v>
      </c>
      <c r="D493" s="236">
        <v>187480</v>
      </c>
      <c r="E493" s="323">
        <v>74.992</v>
      </c>
      <c r="F493" s="324">
        <v>100</v>
      </c>
      <c r="G493" s="236">
        <v>20840</v>
      </c>
      <c r="H493" s="236">
        <v>20840</v>
      </c>
    </row>
    <row r="494" spans="1:8" ht="13.5" customHeight="1">
      <c r="A494" s="348"/>
      <c r="B494" s="348"/>
      <c r="C494" s="348"/>
      <c r="D494" s="348"/>
      <c r="E494" s="348"/>
      <c r="F494" s="348"/>
      <c r="G494" s="348"/>
      <c r="H494" s="348"/>
    </row>
    <row r="495" spans="1:8" ht="13.5" customHeight="1">
      <c r="A495" s="203"/>
      <c r="B495" s="349"/>
      <c r="C495" s="349"/>
      <c r="D495" s="349"/>
      <c r="E495" s="350"/>
      <c r="F495" s="350"/>
      <c r="G495" s="351"/>
      <c r="H495" s="349"/>
    </row>
    <row r="496" spans="1:8" ht="13.5" customHeight="1">
      <c r="A496" s="248"/>
      <c r="B496" s="349"/>
      <c r="C496" s="349"/>
      <c r="D496" s="349"/>
      <c r="E496" s="350"/>
      <c r="F496" s="350"/>
      <c r="G496" s="351"/>
      <c r="H496" s="349"/>
    </row>
    <row r="497" spans="1:8" ht="15" customHeight="1">
      <c r="A497" s="203"/>
      <c r="B497" s="349"/>
      <c r="C497" s="349"/>
      <c r="D497" s="349"/>
      <c r="E497" s="350"/>
      <c r="F497" s="350"/>
      <c r="G497" s="351"/>
      <c r="H497" s="349"/>
    </row>
    <row r="498" spans="1:8" ht="17.25" customHeight="1">
      <c r="A498" s="61" t="s">
        <v>208</v>
      </c>
      <c r="B498"/>
      <c r="C498" s="62"/>
      <c r="D498" s="62"/>
      <c r="E498" s="1"/>
      <c r="F498" s="350"/>
      <c r="G498" s="351"/>
      <c r="H498" s="349"/>
    </row>
    <row r="499" spans="1:8" ht="17.25" customHeight="1">
      <c r="A499" s="1" t="s">
        <v>1441</v>
      </c>
      <c r="B499"/>
      <c r="C499" s="1"/>
      <c r="D499" s="1"/>
      <c r="E499" s="1" t="s">
        <v>1442</v>
      </c>
      <c r="F499" s="350"/>
      <c r="G499" s="349"/>
      <c r="H499" s="349"/>
    </row>
    <row r="500" spans="1:8" ht="17.25" customHeight="1">
      <c r="A500" s="349"/>
      <c r="B500" s="349"/>
      <c r="C500" s="349"/>
      <c r="D500" s="349"/>
      <c r="E500" s="350"/>
      <c r="F500" s="350"/>
      <c r="G500" s="349"/>
      <c r="H500" s="349"/>
    </row>
    <row r="501" ht="17.25" customHeight="1">
      <c r="A501" s="349" t="s">
        <v>1443</v>
      </c>
    </row>
    <row r="502" ht="17.25" customHeight="1">
      <c r="A502" s="349" t="s">
        <v>1444</v>
      </c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1" r:id="rId1"/>
  <headerFooter alignWithMargins="0">
    <oddFooter>&amp;R&amp;P</oddFooter>
  </headerFooter>
  <rowBreaks count="8" manualBreakCount="8">
    <brk id="62" max="7" man="1"/>
    <brk id="121" max="7" man="1"/>
    <brk id="168" max="7" man="1"/>
    <brk id="228" max="7" man="1"/>
    <brk id="280" max="7" man="1"/>
    <brk id="334" max="7" man="1"/>
    <brk id="388" max="7" man="1"/>
    <brk id="4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C65" sqref="C65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3.421875" style="0" customWidth="1"/>
    <col min="9" max="9" width="12.57421875" style="0" customWidth="1"/>
  </cols>
  <sheetData>
    <row r="1" spans="1:9" s="276" customFormat="1" ht="12.75">
      <c r="A1" s="352"/>
      <c r="B1" s="1"/>
      <c r="C1" s="1"/>
      <c r="D1" s="1"/>
      <c r="E1" s="1"/>
      <c r="F1" s="1"/>
      <c r="G1" s="1"/>
      <c r="H1" s="1"/>
      <c r="I1" s="353" t="s">
        <v>209</v>
      </c>
    </row>
    <row r="2" spans="1:9" s="276" customFormat="1" ht="15.75">
      <c r="A2" s="352"/>
      <c r="B2" s="1"/>
      <c r="D2" s="3" t="s">
        <v>210</v>
      </c>
      <c r="E2" s="1"/>
      <c r="F2" s="1"/>
      <c r="G2" s="1"/>
      <c r="H2" s="1"/>
      <c r="I2" s="1"/>
    </row>
    <row r="3" spans="1:9" ht="15.75">
      <c r="A3" s="352"/>
      <c r="B3" s="354"/>
      <c r="C3" s="354"/>
      <c r="D3" s="354"/>
      <c r="E3" s="354"/>
      <c r="F3" s="354"/>
      <c r="G3" s="354"/>
      <c r="H3" s="354"/>
      <c r="I3" s="354"/>
    </row>
    <row r="4" spans="1:9" s="356" customFormat="1" ht="15.75">
      <c r="A4" s="355"/>
      <c r="C4" s="4"/>
      <c r="D4" s="4" t="s">
        <v>211</v>
      </c>
      <c r="E4" s="4"/>
      <c r="F4" s="4"/>
      <c r="G4" s="4"/>
      <c r="H4" s="4"/>
      <c r="I4" s="4"/>
    </row>
    <row r="5" spans="1:9" s="276" customFormat="1" ht="18" customHeight="1">
      <c r="A5" s="352"/>
      <c r="B5" s="62" t="s">
        <v>212</v>
      </c>
      <c r="D5" s="3" t="s">
        <v>213</v>
      </c>
      <c r="E5" s="62"/>
      <c r="F5" s="62"/>
      <c r="G5" s="62"/>
      <c r="H5" s="62"/>
      <c r="I5" s="1"/>
    </row>
    <row r="6" spans="1:9" ht="15.75">
      <c r="A6" s="352"/>
      <c r="B6" s="357"/>
      <c r="C6" s="1"/>
      <c r="D6" s="1"/>
      <c r="E6" s="1"/>
      <c r="F6" s="1"/>
      <c r="G6" s="1"/>
      <c r="H6" s="3"/>
      <c r="I6" s="1"/>
    </row>
    <row r="7" spans="1:9" s="276" customFormat="1" ht="12.75">
      <c r="A7" s="352"/>
      <c r="B7" s="1"/>
      <c r="C7" s="1"/>
      <c r="D7" s="1"/>
      <c r="E7" s="1"/>
      <c r="F7" s="1"/>
      <c r="G7" s="1"/>
      <c r="H7" s="1"/>
      <c r="I7" s="353" t="s">
        <v>1355</v>
      </c>
    </row>
    <row r="8" spans="1:9" s="276" customFormat="1" ht="89.25">
      <c r="A8" s="6" t="s">
        <v>214</v>
      </c>
      <c r="B8" s="6" t="s">
        <v>1357</v>
      </c>
      <c r="C8" s="6" t="s">
        <v>1358</v>
      </c>
      <c r="D8" s="6" t="s">
        <v>129</v>
      </c>
      <c r="E8" s="6" t="s">
        <v>1359</v>
      </c>
      <c r="F8" s="6" t="s">
        <v>215</v>
      </c>
      <c r="G8" s="6" t="s">
        <v>216</v>
      </c>
      <c r="H8" s="6" t="s">
        <v>132</v>
      </c>
      <c r="I8" s="6" t="s">
        <v>1361</v>
      </c>
    </row>
    <row r="9" spans="1:9" s="276" customFormat="1" ht="12.75">
      <c r="A9" s="20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s="276" customFormat="1" ht="12.75">
      <c r="A10" s="20"/>
      <c r="B10" s="358" t="s">
        <v>217</v>
      </c>
      <c r="C10" s="11">
        <v>1412801712</v>
      </c>
      <c r="D10" s="193" t="s">
        <v>1386</v>
      </c>
      <c r="E10" s="11">
        <v>999870575</v>
      </c>
      <c r="F10" s="359">
        <v>70.77218030721073</v>
      </c>
      <c r="G10" s="360" t="s">
        <v>1386</v>
      </c>
      <c r="H10" s="361" t="s">
        <v>1386</v>
      </c>
      <c r="I10" s="11">
        <v>132552902</v>
      </c>
    </row>
    <row r="11" spans="1:9" s="276" customFormat="1" ht="12.75" customHeight="1">
      <c r="A11" s="20"/>
      <c r="B11" s="362" t="s">
        <v>134</v>
      </c>
      <c r="C11" s="11">
        <v>1613296658</v>
      </c>
      <c r="D11" s="11">
        <v>1132978978</v>
      </c>
      <c r="E11" s="11">
        <v>1070606944</v>
      </c>
      <c r="F11" s="359">
        <v>66.36144311655792</v>
      </c>
      <c r="G11" s="363">
        <v>94.49486396383958</v>
      </c>
      <c r="H11" s="11">
        <v>125781116</v>
      </c>
      <c r="I11" s="11">
        <v>120958582</v>
      </c>
    </row>
    <row r="12" spans="1:9" s="276" customFormat="1" ht="12.75" customHeight="1">
      <c r="A12" s="20"/>
      <c r="B12" s="362" t="s">
        <v>218</v>
      </c>
      <c r="C12" s="19">
        <v>1385752673</v>
      </c>
      <c r="D12" s="19">
        <v>965704394</v>
      </c>
      <c r="E12" s="19">
        <v>965704394</v>
      </c>
      <c r="F12" s="363">
        <v>69.68807730382058</v>
      </c>
      <c r="G12" s="363">
        <v>100</v>
      </c>
      <c r="H12" s="19">
        <v>108294277</v>
      </c>
      <c r="I12" s="19">
        <v>108294277</v>
      </c>
    </row>
    <row r="13" spans="1:9" s="276" customFormat="1" ht="12" customHeight="1">
      <c r="A13" s="20"/>
      <c r="B13" s="362" t="s">
        <v>219</v>
      </c>
      <c r="C13" s="19">
        <v>1344427</v>
      </c>
      <c r="D13" s="19">
        <v>1144427</v>
      </c>
      <c r="E13" s="19">
        <v>925637</v>
      </c>
      <c r="F13" s="363">
        <v>68.84992639987146</v>
      </c>
      <c r="G13" s="363">
        <v>80.88213577624435</v>
      </c>
      <c r="H13" s="19">
        <v>0</v>
      </c>
      <c r="I13" s="19">
        <v>13248</v>
      </c>
    </row>
    <row r="14" spans="1:9" s="276" customFormat="1" ht="12.75" customHeight="1">
      <c r="A14" s="20"/>
      <c r="B14" s="362" t="s">
        <v>220</v>
      </c>
      <c r="C14" s="19">
        <v>104363113</v>
      </c>
      <c r="D14" s="19">
        <v>68430694</v>
      </c>
      <c r="E14" s="19">
        <v>65189584</v>
      </c>
      <c r="F14" s="363">
        <v>62.46420035400823</v>
      </c>
      <c r="G14" s="363">
        <v>95.26366048545408</v>
      </c>
      <c r="H14" s="19">
        <v>6891590</v>
      </c>
      <c r="I14" s="19">
        <v>8540278</v>
      </c>
    </row>
    <row r="15" spans="1:9" s="276" customFormat="1" ht="12.75" customHeight="1">
      <c r="A15" s="20"/>
      <c r="B15" s="362" t="s">
        <v>221</v>
      </c>
      <c r="C15" s="19">
        <v>121836445</v>
      </c>
      <c r="D15" s="19">
        <v>97699463</v>
      </c>
      <c r="E15" s="19">
        <v>38787329</v>
      </c>
      <c r="F15" s="363">
        <v>31.835571860291882</v>
      </c>
      <c r="G15" s="363">
        <v>39.70065731067529</v>
      </c>
      <c r="H15" s="19">
        <v>10595249</v>
      </c>
      <c r="I15" s="19">
        <v>4110779</v>
      </c>
    </row>
    <row r="16" spans="1:9" s="276" customFormat="1" ht="12.75" customHeight="1">
      <c r="A16" s="20"/>
      <c r="B16" s="358" t="s">
        <v>222</v>
      </c>
      <c r="C16" s="11">
        <v>1604232291</v>
      </c>
      <c r="D16" s="11">
        <v>1133021789</v>
      </c>
      <c r="E16" s="11">
        <v>983303427</v>
      </c>
      <c r="F16" s="359">
        <v>61.29432953796589</v>
      </c>
      <c r="G16" s="359">
        <v>86.7859238495192</v>
      </c>
      <c r="H16" s="11">
        <v>127128635</v>
      </c>
      <c r="I16" s="11">
        <v>112895625</v>
      </c>
    </row>
    <row r="17" spans="1:9" s="276" customFormat="1" ht="24.75" customHeight="1">
      <c r="A17" s="20"/>
      <c r="B17" s="51" t="s">
        <v>223</v>
      </c>
      <c r="C17" s="11">
        <v>1432675571</v>
      </c>
      <c r="D17" s="11">
        <v>1003584839</v>
      </c>
      <c r="E17" s="11">
        <v>903839688</v>
      </c>
      <c r="F17" s="359">
        <v>63.08753400249051</v>
      </c>
      <c r="G17" s="359">
        <v>90.06111420541299</v>
      </c>
      <c r="H17" s="11">
        <v>108744559</v>
      </c>
      <c r="I17" s="11">
        <v>98244244</v>
      </c>
    </row>
    <row r="18" spans="1:9" s="276" customFormat="1" ht="12.75" customHeight="1">
      <c r="A18" s="364">
        <v>1000</v>
      </c>
      <c r="B18" s="13" t="s">
        <v>224</v>
      </c>
      <c r="C18" s="11">
        <v>612386357</v>
      </c>
      <c r="D18" s="11">
        <v>434017977</v>
      </c>
      <c r="E18" s="11">
        <v>389650883</v>
      </c>
      <c r="F18" s="359">
        <v>63.62827625828379</v>
      </c>
      <c r="G18" s="359">
        <v>89.7775907102576</v>
      </c>
      <c r="H18" s="11">
        <v>51469262</v>
      </c>
      <c r="I18" s="11">
        <v>44938904</v>
      </c>
    </row>
    <row r="19" spans="1:9" s="276" customFormat="1" ht="12.75" customHeight="1">
      <c r="A19" s="20">
        <v>1100</v>
      </c>
      <c r="B19" s="365" t="s">
        <v>225</v>
      </c>
      <c r="C19" s="19">
        <v>270372444</v>
      </c>
      <c r="D19" s="19">
        <v>190556176</v>
      </c>
      <c r="E19" s="19">
        <v>184322281</v>
      </c>
      <c r="F19" s="363">
        <v>68.17347147995599</v>
      </c>
      <c r="G19" s="363">
        <v>96.72857887324523</v>
      </c>
      <c r="H19" s="19">
        <v>21593853</v>
      </c>
      <c r="I19" s="19">
        <v>19987235</v>
      </c>
    </row>
    <row r="20" spans="1:9" s="276" customFormat="1" ht="25.5" customHeight="1">
      <c r="A20" s="20">
        <v>1200</v>
      </c>
      <c r="B20" s="29" t="s">
        <v>226</v>
      </c>
      <c r="C20" s="195" t="s">
        <v>1386</v>
      </c>
      <c r="D20" s="195" t="s">
        <v>1386</v>
      </c>
      <c r="E20" s="19">
        <v>42715465</v>
      </c>
      <c r="F20" s="195" t="s">
        <v>1386</v>
      </c>
      <c r="G20" s="195" t="s">
        <v>1386</v>
      </c>
      <c r="H20" s="195" t="s">
        <v>1386</v>
      </c>
      <c r="I20" s="19">
        <v>4969639</v>
      </c>
    </row>
    <row r="21" spans="1:9" s="276" customFormat="1" ht="51" customHeight="1">
      <c r="A21" s="366" t="s">
        <v>227</v>
      </c>
      <c r="B21" s="367" t="s">
        <v>228</v>
      </c>
      <c r="C21" s="195" t="s">
        <v>1386</v>
      </c>
      <c r="D21" s="195" t="s">
        <v>1386</v>
      </c>
      <c r="E21" s="19">
        <v>148948240</v>
      </c>
      <c r="F21" s="195" t="s">
        <v>1386</v>
      </c>
      <c r="G21" s="18" t="s">
        <v>1386</v>
      </c>
      <c r="H21" s="195" t="s">
        <v>1386</v>
      </c>
      <c r="I21" s="19">
        <v>18075502</v>
      </c>
    </row>
    <row r="22" spans="1:9" s="276" customFormat="1" ht="27.75" customHeight="1">
      <c r="A22" s="366" t="s">
        <v>229</v>
      </c>
      <c r="B22" s="367" t="s">
        <v>230</v>
      </c>
      <c r="C22" s="195" t="s">
        <v>1386</v>
      </c>
      <c r="D22" s="195" t="s">
        <v>1386</v>
      </c>
      <c r="E22" s="19">
        <v>8286074</v>
      </c>
      <c r="F22" s="195" t="s">
        <v>1386</v>
      </c>
      <c r="G22" s="18" t="s">
        <v>1386</v>
      </c>
      <c r="H22" s="195" t="s">
        <v>1386</v>
      </c>
      <c r="I22" s="19">
        <v>1094419</v>
      </c>
    </row>
    <row r="23" spans="1:9" s="276" customFormat="1" ht="12.75" customHeight="1">
      <c r="A23" s="366">
        <v>1800</v>
      </c>
      <c r="B23" s="29" t="s">
        <v>231</v>
      </c>
      <c r="C23" s="195" t="s">
        <v>1386</v>
      </c>
      <c r="D23" s="195" t="s">
        <v>1386</v>
      </c>
      <c r="E23" s="19">
        <v>5378823</v>
      </c>
      <c r="F23" s="195" t="s">
        <v>1386</v>
      </c>
      <c r="G23" s="18" t="s">
        <v>1386</v>
      </c>
      <c r="H23" s="195" t="s">
        <v>1386</v>
      </c>
      <c r="I23" s="19">
        <v>812109</v>
      </c>
    </row>
    <row r="24" spans="1:9" s="276" customFormat="1" ht="27" customHeight="1">
      <c r="A24" s="368">
        <v>2000</v>
      </c>
      <c r="B24" s="369" t="s">
        <v>232</v>
      </c>
      <c r="C24" s="11">
        <v>55042343</v>
      </c>
      <c r="D24" s="191">
        <v>40465391</v>
      </c>
      <c r="E24" s="11">
        <v>39585031</v>
      </c>
      <c r="F24" s="359">
        <v>71.91741637887762</v>
      </c>
      <c r="G24" s="359">
        <v>97.8244124713882</v>
      </c>
      <c r="H24" s="11">
        <v>3702406</v>
      </c>
      <c r="I24" s="11">
        <v>3758862</v>
      </c>
    </row>
    <row r="25" spans="1:9" s="276" customFormat="1" ht="12.75" customHeight="1">
      <c r="A25" s="20"/>
      <c r="B25" s="29" t="s">
        <v>233</v>
      </c>
      <c r="C25" s="195" t="s">
        <v>1386</v>
      </c>
      <c r="D25" s="195" t="s">
        <v>1386</v>
      </c>
      <c r="E25" s="19">
        <v>24432381</v>
      </c>
      <c r="F25" s="195" t="s">
        <v>1386</v>
      </c>
      <c r="G25" s="195" t="s">
        <v>1386</v>
      </c>
      <c r="H25" s="195" t="s">
        <v>1386</v>
      </c>
      <c r="I25" s="19">
        <v>3439948</v>
      </c>
    </row>
    <row r="26" spans="1:9" s="276" customFormat="1" ht="12.75" customHeight="1">
      <c r="A26" s="20"/>
      <c r="B26" s="29" t="s">
        <v>234</v>
      </c>
      <c r="C26" s="195" t="s">
        <v>1386</v>
      </c>
      <c r="D26" s="195" t="s">
        <v>1386</v>
      </c>
      <c r="E26" s="19">
        <v>15152650</v>
      </c>
      <c r="F26" s="195" t="s">
        <v>1386</v>
      </c>
      <c r="G26" s="195" t="s">
        <v>1386</v>
      </c>
      <c r="H26" s="195" t="s">
        <v>1386</v>
      </c>
      <c r="I26" s="19">
        <v>318914</v>
      </c>
    </row>
    <row r="27" spans="1:9" s="276" customFormat="1" ht="12.75" customHeight="1">
      <c r="A27" s="364">
        <v>3000</v>
      </c>
      <c r="B27" s="370" t="s">
        <v>235</v>
      </c>
      <c r="C27" s="191">
        <v>765246871</v>
      </c>
      <c r="D27" s="191">
        <v>529101471</v>
      </c>
      <c r="E27" s="11">
        <v>474603774</v>
      </c>
      <c r="F27" s="359">
        <v>62.01969481819678</v>
      </c>
      <c r="G27" s="359">
        <v>89.69995360303959</v>
      </c>
      <c r="H27" s="11">
        <v>53572891</v>
      </c>
      <c r="I27" s="11">
        <v>49546478</v>
      </c>
    </row>
    <row r="28" spans="1:9" s="276" customFormat="1" ht="12.75" customHeight="1">
      <c r="A28" s="20">
        <v>3100</v>
      </c>
      <c r="B28" s="371" t="s">
        <v>236</v>
      </c>
      <c r="C28" s="195" t="s">
        <v>1386</v>
      </c>
      <c r="D28" s="195" t="s">
        <v>1386</v>
      </c>
      <c r="E28" s="19">
        <v>26456042</v>
      </c>
      <c r="F28" s="195" t="s">
        <v>1386</v>
      </c>
      <c r="G28" s="195" t="s">
        <v>1386</v>
      </c>
      <c r="H28" s="195" t="s">
        <v>1386</v>
      </c>
      <c r="I28" s="19">
        <v>1529601</v>
      </c>
    </row>
    <row r="29" spans="1:9" s="276" customFormat="1" ht="13.5" customHeight="1">
      <c r="A29" s="20">
        <v>3200</v>
      </c>
      <c r="B29" s="371" t="s">
        <v>237</v>
      </c>
      <c r="C29" s="24">
        <v>176774591</v>
      </c>
      <c r="D29" s="195" t="s">
        <v>1386</v>
      </c>
      <c r="E29" s="19">
        <v>123181049</v>
      </c>
      <c r="F29" s="363">
        <v>69.68255352942664</v>
      </c>
      <c r="G29" s="195" t="s">
        <v>1386</v>
      </c>
      <c r="H29" s="195" t="s">
        <v>1386</v>
      </c>
      <c r="I29" s="19">
        <v>8302098</v>
      </c>
    </row>
    <row r="30" spans="1:9" s="68" customFormat="1" ht="16.5" customHeight="1">
      <c r="A30" s="239">
        <v>3250</v>
      </c>
      <c r="B30" s="372" t="s">
        <v>238</v>
      </c>
      <c r="C30" s="332">
        <v>18713393</v>
      </c>
      <c r="D30" s="148" t="s">
        <v>1386</v>
      </c>
      <c r="E30" s="240">
        <v>13652541</v>
      </c>
      <c r="F30" s="148" t="s">
        <v>1386</v>
      </c>
      <c r="G30" s="148" t="s">
        <v>1386</v>
      </c>
      <c r="H30" s="148" t="s">
        <v>1386</v>
      </c>
      <c r="I30" s="240">
        <v>1516949</v>
      </c>
    </row>
    <row r="31" spans="1:9" s="68" customFormat="1" ht="26.25" customHeight="1">
      <c r="A31" s="239">
        <v>3280</v>
      </c>
      <c r="B31" s="372" t="s">
        <v>239</v>
      </c>
      <c r="C31" s="148" t="s">
        <v>1386</v>
      </c>
      <c r="D31" s="148" t="s">
        <v>1386</v>
      </c>
      <c r="E31" s="240">
        <v>7593489</v>
      </c>
      <c r="F31" s="148" t="s">
        <v>1386</v>
      </c>
      <c r="G31" s="148" t="s">
        <v>1386</v>
      </c>
      <c r="H31" s="148" t="s">
        <v>1386</v>
      </c>
      <c r="I31" s="240">
        <v>843721</v>
      </c>
    </row>
    <row r="32" spans="1:9" s="68" customFormat="1" ht="15" customHeight="1">
      <c r="A32" s="239">
        <v>3281</v>
      </c>
      <c r="B32" s="373" t="s">
        <v>240</v>
      </c>
      <c r="C32" s="332">
        <v>10692987</v>
      </c>
      <c r="D32" s="148" t="s">
        <v>1386</v>
      </c>
      <c r="E32" s="240">
        <v>4515896</v>
      </c>
      <c r="F32" s="148" t="s">
        <v>1386</v>
      </c>
      <c r="G32" s="148" t="s">
        <v>1386</v>
      </c>
      <c r="H32" s="148" t="s">
        <v>1386</v>
      </c>
      <c r="I32" s="240">
        <v>462691</v>
      </c>
    </row>
    <row r="33" spans="1:9" s="68" customFormat="1" ht="13.5" customHeight="1">
      <c r="A33" s="239">
        <v>3282</v>
      </c>
      <c r="B33" s="374" t="s">
        <v>241</v>
      </c>
      <c r="C33" s="148" t="s">
        <v>1386</v>
      </c>
      <c r="D33" s="148" t="s">
        <v>1386</v>
      </c>
      <c r="E33" s="240">
        <v>3077593</v>
      </c>
      <c r="F33" s="148" t="s">
        <v>1386</v>
      </c>
      <c r="G33" s="148" t="s">
        <v>1386</v>
      </c>
      <c r="H33" s="148" t="s">
        <v>1386</v>
      </c>
      <c r="I33" s="240">
        <v>381030</v>
      </c>
    </row>
    <row r="34" spans="1:9" s="276" customFormat="1" ht="12.75" customHeight="1">
      <c r="A34" s="20">
        <v>3300</v>
      </c>
      <c r="B34" s="371" t="s">
        <v>242</v>
      </c>
      <c r="C34" s="19">
        <v>9036838</v>
      </c>
      <c r="D34" s="195" t="s">
        <v>1386</v>
      </c>
      <c r="E34" s="19">
        <v>6695992</v>
      </c>
      <c r="F34" s="363">
        <v>74.09662539042971</v>
      </c>
      <c r="G34" s="18" t="s">
        <v>1386</v>
      </c>
      <c r="H34" s="195" t="s">
        <v>1386</v>
      </c>
      <c r="I34" s="19">
        <v>703546</v>
      </c>
    </row>
    <row r="35" spans="1:9" s="276" customFormat="1" ht="26.25" customHeight="1">
      <c r="A35" s="20">
        <v>3400</v>
      </c>
      <c r="B35" s="362" t="s">
        <v>243</v>
      </c>
      <c r="C35" s="24">
        <v>289480451</v>
      </c>
      <c r="D35" s="24">
        <v>200953219</v>
      </c>
      <c r="E35" s="19">
        <v>193714137</v>
      </c>
      <c r="F35" s="363">
        <v>66.91786486127866</v>
      </c>
      <c r="G35" s="363">
        <v>96.39762824600486</v>
      </c>
      <c r="H35" s="19">
        <v>23904636</v>
      </c>
      <c r="I35" s="19">
        <v>22049050</v>
      </c>
    </row>
    <row r="36" spans="1:9" s="276" customFormat="1" ht="12.75" customHeight="1">
      <c r="A36" s="20"/>
      <c r="B36" s="375" t="s">
        <v>244</v>
      </c>
      <c r="C36" s="28">
        <v>10720393</v>
      </c>
      <c r="D36" s="195" t="s">
        <v>1386</v>
      </c>
      <c r="E36" s="27">
        <v>7572646</v>
      </c>
      <c r="F36" s="363">
        <v>70.63776486552312</v>
      </c>
      <c r="G36" s="18" t="s">
        <v>1386</v>
      </c>
      <c r="H36" s="195" t="s">
        <v>1386</v>
      </c>
      <c r="I36" s="28">
        <v>590330</v>
      </c>
    </row>
    <row r="37" spans="1:9" s="276" customFormat="1" ht="12.75" customHeight="1">
      <c r="A37" s="20">
        <v>3500</v>
      </c>
      <c r="B37" s="362" t="s">
        <v>1499</v>
      </c>
      <c r="C37" s="24">
        <v>97490800</v>
      </c>
      <c r="D37" s="24">
        <v>71281490</v>
      </c>
      <c r="E37" s="24">
        <v>68694982</v>
      </c>
      <c r="F37" s="363">
        <v>70.46304061511445</v>
      </c>
      <c r="G37" s="363">
        <v>96.3714170396831</v>
      </c>
      <c r="H37" s="19">
        <v>7844867</v>
      </c>
      <c r="I37" s="19">
        <v>7316926</v>
      </c>
    </row>
    <row r="38" spans="1:9" s="276" customFormat="1" ht="12.75" customHeight="1">
      <c r="A38" s="20"/>
      <c r="B38" s="375" t="s">
        <v>245</v>
      </c>
      <c r="C38" s="195" t="s">
        <v>1386</v>
      </c>
      <c r="D38" s="195" t="s">
        <v>1386</v>
      </c>
      <c r="E38" s="28">
        <v>3126143</v>
      </c>
      <c r="F38" s="195" t="s">
        <v>1386</v>
      </c>
      <c r="G38" s="195" t="s">
        <v>1386</v>
      </c>
      <c r="H38" s="195" t="s">
        <v>1386</v>
      </c>
      <c r="I38" s="28">
        <v>360705</v>
      </c>
    </row>
    <row r="39" spans="1:9" s="276" customFormat="1" ht="12.75" customHeight="1">
      <c r="A39" s="20"/>
      <c r="B39" s="375" t="s">
        <v>246</v>
      </c>
      <c r="C39" s="195" t="s">
        <v>1386</v>
      </c>
      <c r="D39" s="195" t="s">
        <v>1386</v>
      </c>
      <c r="E39" s="28">
        <v>50398273</v>
      </c>
      <c r="F39" s="195" t="s">
        <v>1386</v>
      </c>
      <c r="G39" s="195" t="s">
        <v>1386</v>
      </c>
      <c r="H39" s="195" t="s">
        <v>1386</v>
      </c>
      <c r="I39" s="28">
        <v>5206007</v>
      </c>
    </row>
    <row r="40" spans="1:9" s="276" customFormat="1" ht="12.75" customHeight="1">
      <c r="A40" s="20"/>
      <c r="B40" s="375" t="s">
        <v>247</v>
      </c>
      <c r="C40" s="195" t="s">
        <v>1386</v>
      </c>
      <c r="D40" s="195" t="s">
        <v>1386</v>
      </c>
      <c r="E40" s="28">
        <v>4852351</v>
      </c>
      <c r="F40" s="195" t="s">
        <v>1386</v>
      </c>
      <c r="G40" s="195" t="s">
        <v>1386</v>
      </c>
      <c r="H40" s="195" t="s">
        <v>1386</v>
      </c>
      <c r="I40" s="28">
        <v>510511</v>
      </c>
    </row>
    <row r="41" spans="1:9" s="276" customFormat="1" ht="12.75" customHeight="1">
      <c r="A41" s="20"/>
      <c r="B41" s="375" t="s">
        <v>248</v>
      </c>
      <c r="C41" s="195" t="s">
        <v>1386</v>
      </c>
      <c r="D41" s="195" t="s">
        <v>1386</v>
      </c>
      <c r="E41" s="28">
        <v>10318215</v>
      </c>
      <c r="F41" s="195" t="s">
        <v>1386</v>
      </c>
      <c r="G41" s="195" t="s">
        <v>1386</v>
      </c>
      <c r="H41" s="195" t="s">
        <v>1386</v>
      </c>
      <c r="I41" s="28">
        <v>1239703</v>
      </c>
    </row>
    <row r="42" spans="1:9" s="276" customFormat="1" ht="12.75" customHeight="1">
      <c r="A42" s="376">
        <v>3600</v>
      </c>
      <c r="B42" s="362" t="s">
        <v>249</v>
      </c>
      <c r="C42" s="19">
        <v>6272827</v>
      </c>
      <c r="D42" s="19">
        <v>7232490</v>
      </c>
      <c r="E42" s="19">
        <v>4497324</v>
      </c>
      <c r="F42" s="363">
        <v>71.69532971338123</v>
      </c>
      <c r="G42" s="363">
        <v>62.18223599341306</v>
      </c>
      <c r="H42" s="19">
        <v>326239</v>
      </c>
      <c r="I42" s="19">
        <v>2358720</v>
      </c>
    </row>
    <row r="43" spans="1:9" s="276" customFormat="1" ht="25.5" customHeight="1">
      <c r="A43" s="377">
        <v>3700</v>
      </c>
      <c r="B43" s="362" t="s">
        <v>250</v>
      </c>
      <c r="C43" s="19">
        <v>14552193</v>
      </c>
      <c r="D43" s="195" t="s">
        <v>1386</v>
      </c>
      <c r="E43" s="19">
        <v>10659139</v>
      </c>
      <c r="F43" s="363">
        <v>73.24764727900461</v>
      </c>
      <c r="G43" s="18" t="s">
        <v>1386</v>
      </c>
      <c r="H43" s="195" t="s">
        <v>1386</v>
      </c>
      <c r="I43" s="19">
        <v>1208122</v>
      </c>
    </row>
    <row r="44" spans="1:9" s="276" customFormat="1" ht="38.25" customHeight="1">
      <c r="A44" s="378">
        <v>3720</v>
      </c>
      <c r="B44" s="375" t="s">
        <v>251</v>
      </c>
      <c r="C44" s="19">
        <v>14552193</v>
      </c>
      <c r="D44" s="195" t="s">
        <v>1386</v>
      </c>
      <c r="E44" s="19">
        <v>10659139</v>
      </c>
      <c r="F44" s="363">
        <v>73.24764727900461</v>
      </c>
      <c r="G44" s="195" t="s">
        <v>1386</v>
      </c>
      <c r="H44" s="195" t="s">
        <v>1386</v>
      </c>
      <c r="I44" s="19">
        <v>1208122</v>
      </c>
    </row>
    <row r="45" spans="1:9" s="276" customFormat="1" ht="12.75" customHeight="1">
      <c r="A45" s="20">
        <v>3900</v>
      </c>
      <c r="B45" s="362" t="s">
        <v>1493</v>
      </c>
      <c r="C45" s="195" t="s">
        <v>1386</v>
      </c>
      <c r="D45" s="195" t="s">
        <v>1386</v>
      </c>
      <c r="E45" s="19">
        <v>40705109</v>
      </c>
      <c r="F45" s="195" t="s">
        <v>1386</v>
      </c>
      <c r="G45" s="195" t="s">
        <v>1386</v>
      </c>
      <c r="H45" s="195" t="s">
        <v>1386</v>
      </c>
      <c r="I45" s="19">
        <v>6078415</v>
      </c>
    </row>
    <row r="46" spans="1:9" s="276" customFormat="1" ht="39" customHeight="1">
      <c r="A46" s="378">
        <v>3921</v>
      </c>
      <c r="B46" s="375" t="s">
        <v>252</v>
      </c>
      <c r="C46" s="195" t="s">
        <v>1386</v>
      </c>
      <c r="D46" s="195" t="s">
        <v>1386</v>
      </c>
      <c r="E46" s="28">
        <v>11544310</v>
      </c>
      <c r="F46" s="195" t="s">
        <v>1386</v>
      </c>
      <c r="G46" s="195" t="s">
        <v>1386</v>
      </c>
      <c r="H46" s="195" t="s">
        <v>1386</v>
      </c>
      <c r="I46" s="19">
        <v>0</v>
      </c>
    </row>
    <row r="47" spans="1:9" s="276" customFormat="1" ht="51.75" customHeight="1">
      <c r="A47" s="378">
        <v>3930</v>
      </c>
      <c r="B47" s="375" t="s">
        <v>253</v>
      </c>
      <c r="C47" s="195" t="s">
        <v>1386</v>
      </c>
      <c r="D47" s="195" t="s">
        <v>1386</v>
      </c>
      <c r="E47" s="28">
        <v>0</v>
      </c>
      <c r="F47" s="195" t="s">
        <v>1386</v>
      </c>
      <c r="G47" s="195" t="s">
        <v>1386</v>
      </c>
      <c r="H47" s="195" t="s">
        <v>1386</v>
      </c>
      <c r="I47" s="19">
        <v>0</v>
      </c>
    </row>
    <row r="48" spans="1:9" s="276" customFormat="1" ht="12.75" customHeight="1">
      <c r="A48" s="20"/>
      <c r="B48" s="379" t="s">
        <v>254</v>
      </c>
      <c r="C48" s="11">
        <v>171556720</v>
      </c>
      <c r="D48" s="11">
        <v>129436950</v>
      </c>
      <c r="E48" s="11">
        <v>79463739</v>
      </c>
      <c r="F48" s="359">
        <v>46.31922258714202</v>
      </c>
      <c r="G48" s="359">
        <v>61.39185062688822</v>
      </c>
      <c r="H48" s="11">
        <v>18384076</v>
      </c>
      <c r="I48" s="11">
        <v>14651381</v>
      </c>
    </row>
    <row r="49" spans="1:9" s="276" customFormat="1" ht="12.75" customHeight="1">
      <c r="A49" s="380" t="s">
        <v>255</v>
      </c>
      <c r="B49" s="381" t="s">
        <v>256</v>
      </c>
      <c r="C49" s="19">
        <v>74838330</v>
      </c>
      <c r="D49" s="24">
        <v>52521984</v>
      </c>
      <c r="E49" s="19">
        <v>38153535</v>
      </c>
      <c r="F49" s="363">
        <v>50.98127523690066</v>
      </c>
      <c r="G49" s="363">
        <v>72.64298127047142</v>
      </c>
      <c r="H49" s="19">
        <v>6937258</v>
      </c>
      <c r="I49" s="19">
        <v>6535380</v>
      </c>
    </row>
    <row r="50" spans="1:9" s="276" customFormat="1" ht="12" customHeight="1">
      <c r="A50" s="20">
        <v>7000</v>
      </c>
      <c r="B50" s="362" t="s">
        <v>257</v>
      </c>
      <c r="C50" s="19">
        <v>96718390</v>
      </c>
      <c r="D50" s="24">
        <v>76914966</v>
      </c>
      <c r="E50" s="19">
        <v>41310204</v>
      </c>
      <c r="F50" s="363">
        <v>42.711840013052324</v>
      </c>
      <c r="G50" s="363">
        <v>53.7089283768259</v>
      </c>
      <c r="H50" s="19">
        <v>11446818</v>
      </c>
      <c r="I50" s="19">
        <v>8116001</v>
      </c>
    </row>
    <row r="51" spans="1:9" s="276" customFormat="1" ht="39" customHeight="1">
      <c r="A51" s="50">
        <v>7720</v>
      </c>
      <c r="B51" s="382" t="s">
        <v>258</v>
      </c>
      <c r="C51" s="19">
        <v>99100</v>
      </c>
      <c r="D51" s="195" t="s">
        <v>1386</v>
      </c>
      <c r="E51" s="19">
        <v>0</v>
      </c>
      <c r="F51" s="18" t="s">
        <v>1386</v>
      </c>
      <c r="G51" s="18" t="s">
        <v>1386</v>
      </c>
      <c r="H51" s="195" t="s">
        <v>1386</v>
      </c>
      <c r="I51" s="19">
        <v>0</v>
      </c>
    </row>
    <row r="52" spans="1:9" s="276" customFormat="1" ht="36.75" customHeight="1">
      <c r="A52" s="50">
        <v>7730</v>
      </c>
      <c r="B52" s="382" t="s">
        <v>259</v>
      </c>
      <c r="C52" s="27">
        <v>14922641</v>
      </c>
      <c r="D52" s="195" t="s">
        <v>1386</v>
      </c>
      <c r="E52" s="28">
        <v>3410511</v>
      </c>
      <c r="F52" s="383">
        <v>22.8546073044309</v>
      </c>
      <c r="G52" s="195" t="s">
        <v>1386</v>
      </c>
      <c r="H52" s="195" t="s">
        <v>1386</v>
      </c>
      <c r="I52" s="19">
        <v>592010</v>
      </c>
    </row>
    <row r="53" spans="1:9" s="276" customFormat="1" ht="30" customHeight="1">
      <c r="A53" s="364">
        <v>8000</v>
      </c>
      <c r="B53" s="358" t="s">
        <v>260</v>
      </c>
      <c r="C53" s="191">
        <v>-7155693</v>
      </c>
      <c r="D53" s="193" t="s">
        <v>1386</v>
      </c>
      <c r="E53" s="191">
        <v>-21381860</v>
      </c>
      <c r="F53" s="383">
        <v>298.80907411762917</v>
      </c>
      <c r="G53" s="193" t="s">
        <v>1386</v>
      </c>
      <c r="H53" s="193" t="s">
        <v>1386</v>
      </c>
      <c r="I53" s="11">
        <v>-9925527</v>
      </c>
    </row>
    <row r="54" spans="1:9" s="276" customFormat="1" ht="12.75" customHeight="1">
      <c r="A54" s="20">
        <v>8100</v>
      </c>
      <c r="B54" s="371" t="s">
        <v>261</v>
      </c>
      <c r="C54" s="19">
        <v>45901073</v>
      </c>
      <c r="D54" s="195" t="s">
        <v>1386</v>
      </c>
      <c r="E54" s="19">
        <v>16630735</v>
      </c>
      <c r="F54" s="363">
        <v>36.231691141512094</v>
      </c>
      <c r="G54" s="195" t="s">
        <v>1386</v>
      </c>
      <c r="H54" s="195" t="s">
        <v>1386</v>
      </c>
      <c r="I54" s="19">
        <v>2215881</v>
      </c>
    </row>
    <row r="55" spans="1:9" s="276" customFormat="1" ht="12.75" customHeight="1">
      <c r="A55" s="20">
        <v>8200</v>
      </c>
      <c r="B55" s="384" t="s">
        <v>262</v>
      </c>
      <c r="C55" s="19">
        <v>53056766</v>
      </c>
      <c r="D55" s="195" t="s">
        <v>1386</v>
      </c>
      <c r="E55" s="19">
        <v>38012595</v>
      </c>
      <c r="F55" s="363">
        <v>71.64514135671217</v>
      </c>
      <c r="G55" s="195" t="s">
        <v>1386</v>
      </c>
      <c r="H55" s="195" t="s">
        <v>1386</v>
      </c>
      <c r="I55" s="19">
        <v>12141408</v>
      </c>
    </row>
    <row r="56" spans="1:9" s="276" customFormat="1" ht="12.75" customHeight="1">
      <c r="A56" s="50"/>
      <c r="B56" s="370" t="s">
        <v>263</v>
      </c>
      <c r="C56" s="11">
        <v>-184274886</v>
      </c>
      <c r="D56" s="193" t="s">
        <v>1386</v>
      </c>
      <c r="E56" s="11">
        <v>37949008</v>
      </c>
      <c r="F56" s="12" t="s">
        <v>1386</v>
      </c>
      <c r="G56" s="12" t="s">
        <v>1386</v>
      </c>
      <c r="H56" s="193" t="s">
        <v>1386</v>
      </c>
      <c r="I56" s="11">
        <v>29582804</v>
      </c>
    </row>
    <row r="57" spans="1:9" s="276" customFormat="1" ht="14.25" customHeight="1">
      <c r="A57" s="20"/>
      <c r="B57" s="23" t="s">
        <v>264</v>
      </c>
      <c r="C57" s="11">
        <v>184274886</v>
      </c>
      <c r="D57" s="193" t="s">
        <v>1386</v>
      </c>
      <c r="E57" s="11">
        <v>-37949008</v>
      </c>
      <c r="F57" s="193" t="s">
        <v>1386</v>
      </c>
      <c r="G57" s="193" t="s">
        <v>1386</v>
      </c>
      <c r="H57" s="193" t="s">
        <v>1386</v>
      </c>
      <c r="I57" s="11">
        <v>-29582804</v>
      </c>
    </row>
    <row r="58" spans="1:9" s="307" customFormat="1" ht="24" customHeight="1">
      <c r="A58" s="47" t="s">
        <v>265</v>
      </c>
      <c r="B58" s="155" t="s">
        <v>152</v>
      </c>
      <c r="C58" s="236">
        <v>400000</v>
      </c>
      <c r="D58" s="148" t="s">
        <v>1386</v>
      </c>
      <c r="E58" s="236">
        <v>400000</v>
      </c>
      <c r="F58" s="148" t="s">
        <v>1386</v>
      </c>
      <c r="G58" s="148" t="s">
        <v>1386</v>
      </c>
      <c r="H58" s="148" t="s">
        <v>1386</v>
      </c>
      <c r="I58" s="236">
        <v>0</v>
      </c>
    </row>
    <row r="59" spans="1:9" s="276" customFormat="1" ht="12.75" customHeight="1">
      <c r="A59" s="20"/>
      <c r="B59" s="26" t="s">
        <v>266</v>
      </c>
      <c r="C59" s="19">
        <v>194476814</v>
      </c>
      <c r="D59" s="195" t="s">
        <v>1386</v>
      </c>
      <c r="E59" s="19">
        <v>-37454078</v>
      </c>
      <c r="F59" s="385" t="s">
        <v>1386</v>
      </c>
      <c r="G59" s="385" t="s">
        <v>1386</v>
      </c>
      <c r="H59" s="385" t="s">
        <v>1386</v>
      </c>
      <c r="I59" s="19">
        <v>-30824379</v>
      </c>
    </row>
    <row r="60" spans="1:9" s="276" customFormat="1" ht="39.75" customHeight="1">
      <c r="A60" s="20"/>
      <c r="B60" s="29" t="s">
        <v>1478</v>
      </c>
      <c r="C60" s="19">
        <v>-6161778</v>
      </c>
      <c r="D60" s="24">
        <v>-3184591</v>
      </c>
      <c r="E60" s="24">
        <v>-3184591</v>
      </c>
      <c r="F60" s="385" t="s">
        <v>1386</v>
      </c>
      <c r="G60" s="385" t="s">
        <v>1386</v>
      </c>
      <c r="H60" s="19">
        <v>-61783</v>
      </c>
      <c r="I60" s="19">
        <v>-61783</v>
      </c>
    </row>
    <row r="61" spans="1:9" s="276" customFormat="1" ht="39" customHeight="1">
      <c r="A61" s="20"/>
      <c r="B61" s="29" t="s">
        <v>267</v>
      </c>
      <c r="C61" s="19">
        <v>-4440150</v>
      </c>
      <c r="D61" s="386">
        <v>2289661</v>
      </c>
      <c r="E61" s="386">
        <v>2289661</v>
      </c>
      <c r="F61" s="385" t="s">
        <v>1386</v>
      </c>
      <c r="G61" s="385" t="s">
        <v>1386</v>
      </c>
      <c r="H61" s="19">
        <v>1303358</v>
      </c>
      <c r="I61" s="19">
        <v>1303358</v>
      </c>
    </row>
    <row r="62" spans="1:9" s="276" customFormat="1" ht="12.75" customHeight="1">
      <c r="A62" s="387"/>
      <c r="B62" s="388"/>
      <c r="C62" s="389"/>
      <c r="D62" s="390"/>
      <c r="E62" s="389"/>
      <c r="F62" s="391"/>
      <c r="G62" s="391"/>
      <c r="H62" s="389"/>
      <c r="I62" s="389"/>
    </row>
    <row r="63" spans="1:9" s="276" customFormat="1" ht="12.75">
      <c r="A63" s="392"/>
      <c r="B63" s="125"/>
      <c r="C63" s="393"/>
      <c r="D63" s="394"/>
      <c r="E63" s="393"/>
      <c r="F63" s="395"/>
      <c r="G63" s="395"/>
      <c r="H63" s="393"/>
      <c r="I63" s="393"/>
    </row>
    <row r="64" spans="1:9" s="276" customFormat="1" ht="15" customHeight="1">
      <c r="A64" s="352"/>
      <c r="B64" s="994"/>
      <c r="C64" s="995"/>
      <c r="D64" s="995"/>
      <c r="E64" s="995"/>
      <c r="F64" s="995"/>
      <c r="G64" s="995"/>
      <c r="H64" s="995"/>
      <c r="I64" s="995"/>
    </row>
    <row r="65" spans="1:9" s="276" customFormat="1" ht="12.75">
      <c r="A65" s="352"/>
      <c r="B65" s="248"/>
      <c r="C65" s="396"/>
      <c r="D65" s="396"/>
      <c r="E65" s="396"/>
      <c r="F65" s="396"/>
      <c r="G65" s="396"/>
      <c r="H65" s="396"/>
      <c r="I65" s="396"/>
    </row>
    <row r="66" spans="1:9" s="276" customFormat="1" ht="12.75">
      <c r="A66" s="352"/>
      <c r="B66" s="203"/>
      <c r="C66" s="1"/>
      <c r="D66" s="1"/>
      <c r="E66" s="1"/>
      <c r="F66" s="1"/>
      <c r="G66" s="1"/>
      <c r="H66" s="1"/>
      <c r="I66" s="1"/>
    </row>
    <row r="67" spans="1:9" s="276" customFormat="1" ht="12.75">
      <c r="A67" s="352"/>
      <c r="B67" s="1"/>
      <c r="C67" s="1"/>
      <c r="D67" s="1"/>
      <c r="E67" s="1"/>
      <c r="F67" s="1"/>
      <c r="G67" s="1"/>
      <c r="H67" s="1"/>
      <c r="I67" s="1"/>
    </row>
    <row r="68" spans="1:9" s="276" customFormat="1" ht="12.75">
      <c r="A68" s="352"/>
      <c r="B68" s="1"/>
      <c r="C68" s="1"/>
      <c r="D68" s="1"/>
      <c r="E68" s="1"/>
      <c r="F68" s="1"/>
      <c r="G68" s="1"/>
      <c r="H68" s="1"/>
      <c r="I68" s="1"/>
    </row>
    <row r="69" spans="1:9" s="276" customFormat="1" ht="12.75">
      <c r="A69" s="61" t="s">
        <v>268</v>
      </c>
      <c r="B69" s="1"/>
      <c r="C69" s="1"/>
      <c r="D69" s="62"/>
      <c r="E69" s="62"/>
      <c r="F69" s="1"/>
      <c r="G69" s="1"/>
      <c r="H69" s="1"/>
      <c r="I69" s="1"/>
    </row>
    <row r="70" spans="1:8" s="276" customFormat="1" ht="12.75">
      <c r="A70" s="1" t="s">
        <v>1441</v>
      </c>
      <c r="C70" s="62"/>
      <c r="D70" s="62"/>
      <c r="E70" s="62"/>
      <c r="F70" s="1" t="s">
        <v>1442</v>
      </c>
      <c r="H70" s="1"/>
    </row>
    <row r="71" spans="1:9" ht="15.75">
      <c r="A71" s="352"/>
      <c r="B71" s="397"/>
      <c r="C71" s="62"/>
      <c r="D71" s="62"/>
      <c r="E71" s="1"/>
      <c r="F71" s="3"/>
      <c r="G71" s="1"/>
      <c r="H71" s="1"/>
      <c r="I71" s="1"/>
    </row>
    <row r="72" spans="1:9" ht="12.75">
      <c r="A72" s="352"/>
      <c r="B72" s="397"/>
      <c r="C72" s="1"/>
      <c r="D72" s="1"/>
      <c r="E72" s="1"/>
      <c r="F72" s="1"/>
      <c r="G72" s="1"/>
      <c r="H72" s="1"/>
      <c r="I72" s="1"/>
    </row>
    <row r="73" spans="1:9" ht="12.75">
      <c r="A73" s="352"/>
      <c r="B73" s="61"/>
      <c r="C73" s="1"/>
      <c r="D73" s="1"/>
      <c r="E73" s="1"/>
      <c r="F73" s="1"/>
      <c r="G73" s="1"/>
      <c r="H73" s="1"/>
      <c r="I73" s="1"/>
    </row>
    <row r="74" spans="1:9" ht="15.75">
      <c r="A74" s="61" t="s">
        <v>1443</v>
      </c>
      <c r="C74" s="3"/>
      <c r="D74" s="3"/>
      <c r="E74" s="62"/>
      <c r="F74" s="354"/>
      <c r="G74" s="354"/>
      <c r="H74" s="398"/>
      <c r="I74" s="399"/>
    </row>
    <row r="75" spans="1:9" ht="12.75">
      <c r="A75" s="1" t="s">
        <v>1444</v>
      </c>
      <c r="C75" s="400"/>
      <c r="D75" s="401"/>
      <c r="E75" s="400"/>
      <c r="F75" s="399"/>
      <c r="G75" s="398"/>
      <c r="H75" s="398"/>
      <c r="I75" s="399"/>
    </row>
  </sheetData>
  <mergeCells count="1">
    <mergeCell ref="B64:I64"/>
  </mergeCells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3" r:id="rId1"/>
  <headerFooter alignWithMargins="0">
    <oddFooter>&amp;R&amp;P</oddFooter>
  </headerFooter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29" sqref="F29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1"/>
      <c r="C1" s="1"/>
      <c r="D1" s="1"/>
      <c r="E1" s="1"/>
      <c r="F1" s="353" t="s">
        <v>269</v>
      </c>
    </row>
    <row r="2" spans="2:6" ht="15.75">
      <c r="B2" s="356"/>
      <c r="C2" s="3" t="s">
        <v>1352</v>
      </c>
      <c r="D2" s="3"/>
      <c r="E2" s="3"/>
      <c r="F2" s="354"/>
    </row>
    <row r="3" spans="2:6" ht="12.75">
      <c r="B3" s="1"/>
      <c r="C3" s="1"/>
      <c r="D3" s="1"/>
      <c r="E3" s="1"/>
      <c r="F3" s="1"/>
    </row>
    <row r="4" spans="1:6" ht="15.75">
      <c r="A4" s="988" t="s">
        <v>270</v>
      </c>
      <c r="B4" s="988"/>
      <c r="C4" s="988"/>
      <c r="D4" s="988"/>
      <c r="E4" s="988"/>
      <c r="F4" s="988"/>
    </row>
    <row r="5" spans="1:6" s="276" customFormat="1" ht="15.75">
      <c r="A5" s="986" t="s">
        <v>213</v>
      </c>
      <c r="B5" s="986"/>
      <c r="C5" s="986"/>
      <c r="D5" s="986"/>
      <c r="E5" s="986"/>
      <c r="F5" s="986"/>
    </row>
    <row r="6" spans="2:6" ht="12.75"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353" t="s">
        <v>271</v>
      </c>
    </row>
    <row r="8" spans="1:6" s="276" customFormat="1" ht="51">
      <c r="A8" s="6" t="s">
        <v>1356</v>
      </c>
      <c r="B8" s="402" t="s">
        <v>1453</v>
      </c>
      <c r="C8" s="6" t="s">
        <v>1358</v>
      </c>
      <c r="D8" s="6" t="s">
        <v>1359</v>
      </c>
      <c r="E8" s="6" t="s">
        <v>27</v>
      </c>
      <c r="F8" s="6" t="s">
        <v>1361</v>
      </c>
    </row>
    <row r="9" spans="1:6" s="276" customFormat="1" ht="12.75">
      <c r="A9" s="402">
        <v>1</v>
      </c>
      <c r="B9" s="402">
        <v>2</v>
      </c>
      <c r="C9" s="6">
        <v>3</v>
      </c>
      <c r="D9" s="6">
        <v>4</v>
      </c>
      <c r="E9" s="6">
        <v>5</v>
      </c>
      <c r="F9" s="6">
        <v>6</v>
      </c>
    </row>
    <row r="10" spans="1:6" s="276" customFormat="1" ht="15" customHeight="1">
      <c r="A10" s="403"/>
      <c r="B10" s="13" t="s">
        <v>188</v>
      </c>
      <c r="C10" s="11">
        <v>1597076598</v>
      </c>
      <c r="D10" s="11">
        <v>961921567</v>
      </c>
      <c r="E10" s="404">
        <v>60.23014601833142</v>
      </c>
      <c r="F10" s="11">
        <v>102970098</v>
      </c>
    </row>
    <row r="11" spans="1:6" s="276" customFormat="1" ht="15" customHeight="1">
      <c r="A11" s="405" t="s">
        <v>272</v>
      </c>
      <c r="B11" s="365" t="s">
        <v>273</v>
      </c>
      <c r="C11" s="19">
        <v>166940009</v>
      </c>
      <c r="D11" s="19">
        <v>86284567</v>
      </c>
      <c r="E11" s="406">
        <v>51.6859724141982</v>
      </c>
      <c r="F11" s="19">
        <v>11268722</v>
      </c>
    </row>
    <row r="12" spans="1:6" s="276" customFormat="1" ht="13.5" customHeight="1">
      <c r="A12" s="405" t="s">
        <v>274</v>
      </c>
      <c r="B12" s="20" t="s">
        <v>275</v>
      </c>
      <c r="C12" s="19">
        <v>91698583</v>
      </c>
      <c r="D12" s="19">
        <v>56823616</v>
      </c>
      <c r="E12" s="406">
        <v>61.96782342863466</v>
      </c>
      <c r="F12" s="19">
        <v>7538207</v>
      </c>
    </row>
    <row r="13" spans="1:6" s="276" customFormat="1" ht="24.75" customHeight="1">
      <c r="A13" s="405" t="s">
        <v>276</v>
      </c>
      <c r="B13" s="29" t="s">
        <v>277</v>
      </c>
      <c r="C13" s="19">
        <v>162238375</v>
      </c>
      <c r="D13" s="19">
        <v>107430417</v>
      </c>
      <c r="E13" s="406">
        <v>66.21763624050105</v>
      </c>
      <c r="F13" s="19">
        <v>12703133</v>
      </c>
    </row>
    <row r="14" spans="1:6" s="276" customFormat="1" ht="15" customHeight="1">
      <c r="A14" s="405" t="s">
        <v>278</v>
      </c>
      <c r="B14" s="20" t="s">
        <v>279</v>
      </c>
      <c r="C14" s="19">
        <v>137861686</v>
      </c>
      <c r="D14" s="19">
        <v>87244553</v>
      </c>
      <c r="E14" s="406">
        <v>63.284118692701895</v>
      </c>
      <c r="F14" s="19">
        <v>8690562</v>
      </c>
    </row>
    <row r="15" spans="1:6" s="276" customFormat="1" ht="15" customHeight="1">
      <c r="A15" s="405" t="s">
        <v>280</v>
      </c>
      <c r="B15" s="20" t="s">
        <v>281</v>
      </c>
      <c r="C15" s="19">
        <v>236917949</v>
      </c>
      <c r="D15" s="19">
        <v>163604351</v>
      </c>
      <c r="E15" s="406">
        <v>69.05527913378991</v>
      </c>
      <c r="F15" s="19">
        <v>18445233</v>
      </c>
    </row>
    <row r="16" spans="1:6" s="276" customFormat="1" ht="29.25" customHeight="1">
      <c r="A16" s="405" t="s">
        <v>282</v>
      </c>
      <c r="B16" s="29" t="s">
        <v>283</v>
      </c>
      <c r="C16" s="19">
        <v>116577947</v>
      </c>
      <c r="D16" s="19">
        <v>80463377</v>
      </c>
      <c r="E16" s="406">
        <v>69.02109624558751</v>
      </c>
      <c r="F16" s="19">
        <v>8763293</v>
      </c>
    </row>
    <row r="17" spans="1:6" s="276" customFormat="1" ht="27.75" customHeight="1">
      <c r="A17" s="405" t="s">
        <v>284</v>
      </c>
      <c r="B17" s="29" t="s">
        <v>285</v>
      </c>
      <c r="C17" s="19">
        <v>38942826</v>
      </c>
      <c r="D17" s="19">
        <v>16068463</v>
      </c>
      <c r="E17" s="406">
        <v>41.26167679767257</v>
      </c>
      <c r="F17" s="19">
        <v>2284785</v>
      </c>
    </row>
    <row r="18" spans="1:6" s="276" customFormat="1" ht="15.75" customHeight="1">
      <c r="A18" s="405" t="s">
        <v>286</v>
      </c>
      <c r="B18" s="20" t="s">
        <v>287</v>
      </c>
      <c r="C18" s="19">
        <v>39606732</v>
      </c>
      <c r="D18" s="19">
        <v>25689962</v>
      </c>
      <c r="E18" s="406">
        <v>64.86261476963058</v>
      </c>
      <c r="F18" s="19">
        <v>2779994</v>
      </c>
    </row>
    <row r="19" spans="1:6" s="276" customFormat="1" ht="30" customHeight="1">
      <c r="A19" s="405" t="s">
        <v>288</v>
      </c>
      <c r="B19" s="29" t="s">
        <v>289</v>
      </c>
      <c r="C19" s="19">
        <v>82007</v>
      </c>
      <c r="D19" s="19">
        <v>54950</v>
      </c>
      <c r="E19" s="406">
        <v>67.00647505700734</v>
      </c>
      <c r="F19" s="19">
        <v>5708</v>
      </c>
    </row>
    <row r="20" spans="1:6" s="276" customFormat="1" ht="26.25" customHeight="1">
      <c r="A20" s="405" t="s">
        <v>290</v>
      </c>
      <c r="B20" s="29" t="s">
        <v>291</v>
      </c>
      <c r="C20" s="19">
        <v>151830552</v>
      </c>
      <c r="D20" s="19">
        <v>66356773</v>
      </c>
      <c r="E20" s="406">
        <v>43.70449301929693</v>
      </c>
      <c r="F20" s="19">
        <v>707984</v>
      </c>
    </row>
    <row r="21" spans="1:6" s="276" customFormat="1" ht="28.5" customHeight="1">
      <c r="A21" s="405" t="s">
        <v>292</v>
      </c>
      <c r="B21" s="29" t="s">
        <v>293</v>
      </c>
      <c r="C21" s="19">
        <v>1392422</v>
      </c>
      <c r="D21" s="19">
        <v>831979</v>
      </c>
      <c r="E21" s="406">
        <v>59.750492307648116</v>
      </c>
      <c r="F21" s="19">
        <v>-170081</v>
      </c>
    </row>
    <row r="22" spans="1:6" s="276" customFormat="1" ht="16.5" customHeight="1">
      <c r="A22" s="405" t="s">
        <v>294</v>
      </c>
      <c r="B22" s="20" t="s">
        <v>295</v>
      </c>
      <c r="C22" s="19">
        <v>141185510</v>
      </c>
      <c r="D22" s="19">
        <v>89617933</v>
      </c>
      <c r="E22" s="406">
        <v>63.47530493745428</v>
      </c>
      <c r="F22" s="19">
        <v>13052303</v>
      </c>
    </row>
    <row r="23" spans="1:6" s="276" customFormat="1" ht="15.75" customHeight="1">
      <c r="A23" s="405" t="s">
        <v>296</v>
      </c>
      <c r="B23" s="20" t="s">
        <v>297</v>
      </c>
      <c r="C23" s="19">
        <v>40162138</v>
      </c>
      <c r="D23" s="19">
        <v>17266106</v>
      </c>
      <c r="E23" s="406">
        <v>42.99100311840968</v>
      </c>
      <c r="F23" s="19">
        <v>1776781</v>
      </c>
    </row>
    <row r="24" spans="1:6" s="276" customFormat="1" ht="28.5" customHeight="1">
      <c r="A24" s="405" t="s">
        <v>298</v>
      </c>
      <c r="B24" s="29" t="s">
        <v>299</v>
      </c>
      <c r="C24" s="19">
        <v>271639862</v>
      </c>
      <c r="D24" s="19">
        <v>164184520</v>
      </c>
      <c r="E24" s="406">
        <v>60.44198329036112</v>
      </c>
      <c r="F24" s="19">
        <v>15123474</v>
      </c>
    </row>
    <row r="25" spans="1:6" s="276" customFormat="1" ht="21.75" customHeight="1">
      <c r="A25" s="405"/>
      <c r="B25" s="407" t="s">
        <v>300</v>
      </c>
      <c r="C25" s="28">
        <v>-7155693</v>
      </c>
      <c r="D25" s="28">
        <v>-21381860</v>
      </c>
      <c r="E25" s="408">
        <v>298.80907411762917</v>
      </c>
      <c r="F25" s="19">
        <v>-9925527</v>
      </c>
    </row>
    <row r="26" spans="2:6" s="276" customFormat="1" ht="12.75">
      <c r="B26" s="1"/>
      <c r="C26" s="409"/>
      <c r="D26" s="409"/>
      <c r="E26" s="410"/>
      <c r="F26" s="1"/>
    </row>
    <row r="27" spans="1:6" s="276" customFormat="1" ht="12.75">
      <c r="A27" s="247"/>
      <c r="B27" s="393"/>
      <c r="C27" s="394"/>
      <c r="D27" s="409"/>
      <c r="E27" s="410"/>
      <c r="F27" s="1"/>
    </row>
    <row r="28" spans="2:6" s="276" customFormat="1" ht="12.75">
      <c r="B28" s="1"/>
      <c r="C28" s="409"/>
      <c r="D28" s="409"/>
      <c r="E28" s="410"/>
      <c r="F28" s="1"/>
    </row>
    <row r="29" spans="1:6" s="276" customFormat="1" ht="12.75">
      <c r="A29" s="61" t="s">
        <v>301</v>
      </c>
      <c r="C29" s="62"/>
      <c r="E29" s="62"/>
      <c r="F29" s="1"/>
    </row>
    <row r="30" spans="1:6" s="276" customFormat="1" ht="12.75">
      <c r="A30" s="1" t="s">
        <v>1441</v>
      </c>
      <c r="C30" s="409"/>
      <c r="D30" s="409"/>
      <c r="E30" s="410" t="s">
        <v>1442</v>
      </c>
      <c r="F30" s="1"/>
    </row>
    <row r="31" s="276" customFormat="1" ht="12.75"/>
    <row r="32" s="276" customFormat="1" ht="12.75"/>
    <row r="33" s="276" customFormat="1" ht="12.75"/>
    <row r="34" s="276" customFormat="1" ht="12.75"/>
    <row r="35" s="276" customFormat="1" ht="12.75"/>
    <row r="36" ht="12.75">
      <c r="A36" s="61" t="s">
        <v>1443</v>
      </c>
    </row>
    <row r="37" ht="12.75">
      <c r="A37" s="1" t="s">
        <v>1444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5"/>
  <sheetViews>
    <sheetView zoomScaleSheetLayoutView="90" workbookViewId="0" topLeftCell="A1">
      <selection activeCell="B4" sqref="B4"/>
    </sheetView>
  </sheetViews>
  <sheetFormatPr defaultColWidth="9.140625" defaultRowHeight="17.25" customHeight="1"/>
  <cols>
    <col min="1" max="1" width="6.421875" style="249" customWidth="1"/>
    <col min="2" max="2" width="42.28125" style="281" customWidth="1"/>
    <col min="3" max="3" width="11.140625" style="250" customWidth="1"/>
    <col min="4" max="4" width="11.28125" style="250" customWidth="1"/>
    <col min="5" max="5" width="11.57421875" style="250" customWidth="1"/>
    <col min="6" max="6" width="9.140625" style="282" customWidth="1"/>
    <col min="7" max="7" width="9.7109375" style="282" customWidth="1"/>
    <col min="8" max="8" width="11.00390625" style="250" customWidth="1"/>
    <col min="9" max="9" width="11.8515625" style="250" customWidth="1"/>
    <col min="10" max="10" width="6.28125" style="94" customWidth="1"/>
    <col min="11" max="11" width="4.28125" style="94" customWidth="1"/>
    <col min="12" max="12" width="7.7109375" style="270" customWidth="1"/>
    <col min="13" max="13" width="8.00390625" style="270" customWidth="1"/>
    <col min="14" max="14" width="12.140625" style="270" customWidth="1"/>
    <col min="15" max="16384" width="9.140625" style="94" customWidth="1"/>
  </cols>
  <sheetData>
    <row r="1" ht="12.75">
      <c r="I1" s="411" t="s">
        <v>302</v>
      </c>
    </row>
    <row r="2" spans="1:9" s="129" customFormat="1" ht="13.5" customHeight="1">
      <c r="A2" s="412"/>
      <c r="B2" s="349"/>
      <c r="C2" s="263"/>
      <c r="D2" s="351" t="s">
        <v>1557</v>
      </c>
      <c r="E2" s="413"/>
      <c r="F2" s="414"/>
      <c r="G2" s="414"/>
      <c r="H2" s="413"/>
      <c r="I2" s="413"/>
    </row>
    <row r="3" spans="2:4" ht="17.25" customHeight="1">
      <c r="B3" s="258"/>
      <c r="C3" s="415"/>
      <c r="D3" s="415"/>
    </row>
    <row r="4" spans="3:9" ht="17.25" customHeight="1">
      <c r="C4" s="416"/>
      <c r="D4" s="417" t="s">
        <v>1558</v>
      </c>
      <c r="E4" s="416"/>
      <c r="F4" s="418"/>
      <c r="G4" s="418"/>
      <c r="H4" s="416"/>
      <c r="I4" s="416"/>
    </row>
    <row r="5" spans="2:9" ht="17.25" customHeight="1">
      <c r="B5" s="171"/>
      <c r="C5" s="94"/>
      <c r="D5" s="263" t="s">
        <v>1452</v>
      </c>
      <c r="E5" s="263"/>
      <c r="H5" s="263"/>
      <c r="I5" s="263"/>
    </row>
    <row r="6" ht="12.75">
      <c r="I6" s="67" t="s">
        <v>1559</v>
      </c>
    </row>
    <row r="7" spans="1:9" ht="90" customHeight="1">
      <c r="A7" s="231" t="s">
        <v>26</v>
      </c>
      <c r="B7" s="419" t="s">
        <v>1453</v>
      </c>
      <c r="C7" s="89" t="s">
        <v>1358</v>
      </c>
      <c r="D7" s="89" t="s">
        <v>129</v>
      </c>
      <c r="E7" s="89" t="s">
        <v>1359</v>
      </c>
      <c r="F7" s="420" t="s">
        <v>1560</v>
      </c>
      <c r="G7" s="419" t="s">
        <v>1561</v>
      </c>
      <c r="H7" s="89" t="s">
        <v>1562</v>
      </c>
      <c r="I7" s="89" t="s">
        <v>1361</v>
      </c>
    </row>
    <row r="8" spans="1:9" s="275" customFormat="1" ht="11.25">
      <c r="A8" s="421">
        <v>1</v>
      </c>
      <c r="B8" s="272">
        <v>2</v>
      </c>
      <c r="C8" s="273">
        <v>3</v>
      </c>
      <c r="D8" s="422">
        <v>4</v>
      </c>
      <c r="E8" s="422">
        <v>5</v>
      </c>
      <c r="F8" s="422">
        <v>6</v>
      </c>
      <c r="G8" s="422">
        <v>7</v>
      </c>
      <c r="H8" s="422">
        <v>8</v>
      </c>
      <c r="I8" s="422">
        <v>9</v>
      </c>
    </row>
    <row r="9" spans="1:11" ht="15" customHeight="1">
      <c r="A9" s="289"/>
      <c r="B9" s="169" t="s">
        <v>1563</v>
      </c>
      <c r="C9" s="423">
        <v>640254898</v>
      </c>
      <c r="D9" s="423">
        <v>453042471</v>
      </c>
      <c r="E9" s="423">
        <v>479840909</v>
      </c>
      <c r="F9" s="424">
        <v>74.94529296049211</v>
      </c>
      <c r="G9" s="424">
        <v>105.91521539710125</v>
      </c>
      <c r="H9" s="423">
        <v>51180090</v>
      </c>
      <c r="I9" s="423">
        <v>54709652</v>
      </c>
      <c r="J9" s="250"/>
      <c r="K9" s="250"/>
    </row>
    <row r="10" spans="1:11" ht="14.25" customHeight="1">
      <c r="A10" s="289"/>
      <c r="B10" s="425" t="s">
        <v>1564</v>
      </c>
      <c r="C10" s="164">
        <v>640227666</v>
      </c>
      <c r="D10" s="164">
        <v>453022050</v>
      </c>
      <c r="E10" s="164">
        <v>479825523</v>
      </c>
      <c r="F10" s="144">
        <v>74.9460775411102</v>
      </c>
      <c r="G10" s="144">
        <v>105.9165934638281</v>
      </c>
      <c r="H10" s="426">
        <v>51177821</v>
      </c>
      <c r="I10" s="426">
        <v>54705930</v>
      </c>
      <c r="J10" s="250"/>
      <c r="K10" s="250"/>
    </row>
    <row r="11" spans="1:11" ht="12.75">
      <c r="A11" s="289"/>
      <c r="B11" s="425" t="s">
        <v>1565</v>
      </c>
      <c r="C11" s="164">
        <v>27232</v>
      </c>
      <c r="D11" s="164">
        <v>20421</v>
      </c>
      <c r="E11" s="164">
        <v>15386</v>
      </c>
      <c r="F11" s="144">
        <v>56.499706227967096</v>
      </c>
      <c r="G11" s="144">
        <v>75.34400861857891</v>
      </c>
      <c r="H11" s="426">
        <v>2269</v>
      </c>
      <c r="I11" s="426">
        <v>3722</v>
      </c>
      <c r="J11" s="250"/>
      <c r="K11" s="250"/>
    </row>
    <row r="12" spans="1:11" ht="24.75" customHeight="1">
      <c r="A12" s="289"/>
      <c r="B12" s="169" t="s">
        <v>1566</v>
      </c>
      <c r="C12" s="100">
        <v>610035177</v>
      </c>
      <c r="D12" s="423">
        <v>444762943</v>
      </c>
      <c r="E12" s="423">
        <v>443588558</v>
      </c>
      <c r="F12" s="424">
        <v>72.71524245232173</v>
      </c>
      <c r="G12" s="424">
        <v>99.73595259711195</v>
      </c>
      <c r="H12" s="423">
        <v>56309373</v>
      </c>
      <c r="I12" s="423">
        <v>57109314</v>
      </c>
      <c r="J12" s="250"/>
      <c r="K12" s="250"/>
    </row>
    <row r="13" spans="1:11" ht="14.25" customHeight="1">
      <c r="A13" s="289"/>
      <c r="B13" s="425" t="s">
        <v>1567</v>
      </c>
      <c r="C13" s="296">
        <v>607830777</v>
      </c>
      <c r="D13" s="296">
        <v>443327085</v>
      </c>
      <c r="E13" s="296">
        <v>442600206</v>
      </c>
      <c r="F13" s="144">
        <v>72.81635329235723</v>
      </c>
      <c r="G13" s="144">
        <v>99.83604001997757</v>
      </c>
      <c r="H13" s="426">
        <v>56171692</v>
      </c>
      <c r="I13" s="426">
        <v>57048014</v>
      </c>
      <c r="J13" s="250"/>
      <c r="K13" s="250"/>
    </row>
    <row r="14" spans="1:11" ht="12.75" customHeight="1">
      <c r="A14" s="427">
        <v>1000</v>
      </c>
      <c r="B14" s="428" t="s">
        <v>1485</v>
      </c>
      <c r="C14" s="293">
        <v>34147961</v>
      </c>
      <c r="D14" s="293">
        <v>25771122</v>
      </c>
      <c r="E14" s="293">
        <v>25463553</v>
      </c>
      <c r="F14" s="424">
        <v>74.56829706464758</v>
      </c>
      <c r="G14" s="424">
        <v>98.80653624626821</v>
      </c>
      <c r="H14" s="423">
        <v>10857548</v>
      </c>
      <c r="I14" s="423">
        <v>10778551</v>
      </c>
      <c r="J14" s="250"/>
      <c r="K14" s="250"/>
    </row>
    <row r="15" spans="1:11" ht="12.75">
      <c r="A15" s="429">
        <v>1100</v>
      </c>
      <c r="B15" s="430" t="s">
        <v>1568</v>
      </c>
      <c r="C15" s="296">
        <v>3805007</v>
      </c>
      <c r="D15" s="296">
        <v>2755132</v>
      </c>
      <c r="E15" s="296">
        <v>2507364</v>
      </c>
      <c r="F15" s="144">
        <v>65.89643593296938</v>
      </c>
      <c r="G15" s="144">
        <v>91.00703704940453</v>
      </c>
      <c r="H15" s="426">
        <v>304348</v>
      </c>
      <c r="I15" s="426">
        <v>264255</v>
      </c>
      <c r="J15" s="250"/>
      <c r="K15" s="250"/>
    </row>
    <row r="16" spans="1:11" ht="12.75" customHeight="1">
      <c r="A16" s="429">
        <v>1200</v>
      </c>
      <c r="B16" s="430" t="s">
        <v>1569</v>
      </c>
      <c r="C16" s="431" t="s">
        <v>1386</v>
      </c>
      <c r="D16" s="431" t="s">
        <v>1386</v>
      </c>
      <c r="E16" s="296">
        <v>573044</v>
      </c>
      <c r="F16" s="140" t="s">
        <v>1386</v>
      </c>
      <c r="G16" s="140" t="s">
        <v>1386</v>
      </c>
      <c r="H16" s="431" t="s">
        <v>1386</v>
      </c>
      <c r="I16" s="426">
        <v>65624</v>
      </c>
      <c r="J16" s="250"/>
      <c r="K16" s="250"/>
    </row>
    <row r="17" spans="1:11" ht="64.5" customHeight="1">
      <c r="A17" s="429">
        <v>1210</v>
      </c>
      <c r="B17" s="432" t="s">
        <v>1570</v>
      </c>
      <c r="C17" s="431" t="s">
        <v>1386</v>
      </c>
      <c r="D17" s="431" t="s">
        <v>1386</v>
      </c>
      <c r="E17" s="296">
        <v>573044</v>
      </c>
      <c r="F17" s="140" t="s">
        <v>1386</v>
      </c>
      <c r="G17" s="140" t="s">
        <v>1386</v>
      </c>
      <c r="H17" s="431" t="s">
        <v>1386</v>
      </c>
      <c r="I17" s="426">
        <v>65624</v>
      </c>
      <c r="J17" s="250"/>
      <c r="K17" s="250"/>
    </row>
    <row r="18" spans="1:11" ht="25.5">
      <c r="A18" s="429">
        <v>1230</v>
      </c>
      <c r="B18" s="432" t="s">
        <v>1571</v>
      </c>
      <c r="C18" s="431" t="s">
        <v>1386</v>
      </c>
      <c r="D18" s="431" t="s">
        <v>1386</v>
      </c>
      <c r="E18" s="296">
        <v>0</v>
      </c>
      <c r="F18" s="140" t="s">
        <v>1386</v>
      </c>
      <c r="G18" s="140" t="s">
        <v>1386</v>
      </c>
      <c r="H18" s="431" t="s">
        <v>1386</v>
      </c>
      <c r="I18" s="426">
        <v>0</v>
      </c>
      <c r="J18" s="250"/>
      <c r="K18" s="250"/>
    </row>
    <row r="19" spans="1:11" ht="38.25">
      <c r="A19" s="433" t="s">
        <v>1572</v>
      </c>
      <c r="B19" s="434" t="s">
        <v>1573</v>
      </c>
      <c r="C19" s="431" t="s">
        <v>1386</v>
      </c>
      <c r="D19" s="431" t="s">
        <v>1386</v>
      </c>
      <c r="E19" s="296">
        <v>4004526</v>
      </c>
      <c r="F19" s="140" t="s">
        <v>1386</v>
      </c>
      <c r="G19" s="140" t="s">
        <v>1386</v>
      </c>
      <c r="H19" s="431" t="s">
        <v>1386</v>
      </c>
      <c r="I19" s="426">
        <v>440195</v>
      </c>
      <c r="J19" s="250"/>
      <c r="K19" s="250"/>
    </row>
    <row r="20" spans="1:11" ht="27" customHeight="1">
      <c r="A20" s="433">
        <v>1455</v>
      </c>
      <c r="B20" s="435" t="s">
        <v>1574</v>
      </c>
      <c r="C20" s="431" t="s">
        <v>1386</v>
      </c>
      <c r="D20" s="431" t="s">
        <v>1386</v>
      </c>
      <c r="E20" s="296">
        <v>1993</v>
      </c>
      <c r="F20" s="140" t="s">
        <v>1386</v>
      </c>
      <c r="G20" s="140" t="s">
        <v>1386</v>
      </c>
      <c r="H20" s="431" t="s">
        <v>1386</v>
      </c>
      <c r="I20" s="426">
        <v>176</v>
      </c>
      <c r="J20" s="250"/>
      <c r="K20" s="250"/>
    </row>
    <row r="21" spans="1:11" ht="63.75">
      <c r="A21" s="433">
        <v>1456</v>
      </c>
      <c r="B21" s="435" t="s">
        <v>1575</v>
      </c>
      <c r="C21" s="431" t="s">
        <v>1386</v>
      </c>
      <c r="D21" s="431" t="s">
        <v>1386</v>
      </c>
      <c r="E21" s="296">
        <v>0</v>
      </c>
      <c r="F21" s="140" t="s">
        <v>1386</v>
      </c>
      <c r="G21" s="140" t="s">
        <v>1386</v>
      </c>
      <c r="H21" s="431" t="s">
        <v>1386</v>
      </c>
      <c r="I21" s="426">
        <v>0</v>
      </c>
      <c r="J21" s="250"/>
      <c r="K21" s="250"/>
    </row>
    <row r="22" spans="1:11" ht="12.75">
      <c r="A22" s="433">
        <v>1491</v>
      </c>
      <c r="B22" s="435" t="s">
        <v>1576</v>
      </c>
      <c r="C22" s="431" t="s">
        <v>1386</v>
      </c>
      <c r="D22" s="431" t="s">
        <v>1386</v>
      </c>
      <c r="E22" s="296">
        <v>0</v>
      </c>
      <c r="F22" s="140" t="s">
        <v>1386</v>
      </c>
      <c r="G22" s="140" t="s">
        <v>1386</v>
      </c>
      <c r="H22" s="431" t="s">
        <v>1386</v>
      </c>
      <c r="I22" s="426">
        <v>0</v>
      </c>
      <c r="J22" s="250"/>
      <c r="K22" s="250"/>
    </row>
    <row r="23" spans="1:11" ht="12.75">
      <c r="A23" s="433">
        <v>1492</v>
      </c>
      <c r="B23" s="435" t="s">
        <v>1577</v>
      </c>
      <c r="C23" s="431" t="s">
        <v>1386</v>
      </c>
      <c r="D23" s="431" t="s">
        <v>1386</v>
      </c>
      <c r="E23" s="296">
        <v>0</v>
      </c>
      <c r="F23" s="140" t="s">
        <v>1386</v>
      </c>
      <c r="G23" s="140" t="s">
        <v>1386</v>
      </c>
      <c r="H23" s="431" t="s">
        <v>1386</v>
      </c>
      <c r="I23" s="426">
        <v>0</v>
      </c>
      <c r="J23" s="250"/>
      <c r="K23" s="250"/>
    </row>
    <row r="24" spans="1:11" ht="12.75">
      <c r="A24" s="433">
        <v>1493</v>
      </c>
      <c r="B24" s="435" t="s">
        <v>1578</v>
      </c>
      <c r="C24" s="431" t="s">
        <v>1386</v>
      </c>
      <c r="D24" s="431" t="s">
        <v>1386</v>
      </c>
      <c r="E24" s="296">
        <v>665</v>
      </c>
      <c r="F24" s="140" t="s">
        <v>1386</v>
      </c>
      <c r="G24" s="140" t="s">
        <v>1386</v>
      </c>
      <c r="H24" s="431" t="s">
        <v>1386</v>
      </c>
      <c r="I24" s="426">
        <v>0</v>
      </c>
      <c r="J24" s="250"/>
      <c r="K24" s="250"/>
    </row>
    <row r="25" spans="1:11" ht="38.25">
      <c r="A25" s="433">
        <v>1494</v>
      </c>
      <c r="B25" s="435" t="s">
        <v>1579</v>
      </c>
      <c r="C25" s="431" t="s">
        <v>1386</v>
      </c>
      <c r="D25" s="431" t="s">
        <v>1386</v>
      </c>
      <c r="E25" s="296">
        <v>0</v>
      </c>
      <c r="F25" s="140" t="s">
        <v>1386</v>
      </c>
      <c r="G25" s="140" t="s">
        <v>1386</v>
      </c>
      <c r="H25" s="431" t="s">
        <v>1386</v>
      </c>
      <c r="I25" s="426">
        <v>0</v>
      </c>
      <c r="J25" s="250"/>
      <c r="K25" s="250"/>
    </row>
    <row r="26" spans="1:11" ht="12.75">
      <c r="A26" s="433">
        <v>1499</v>
      </c>
      <c r="B26" s="435" t="s">
        <v>1580</v>
      </c>
      <c r="C26" s="431" t="s">
        <v>1386</v>
      </c>
      <c r="D26" s="431" t="s">
        <v>1386</v>
      </c>
      <c r="E26" s="296">
        <v>3608</v>
      </c>
      <c r="F26" s="140" t="s">
        <v>1386</v>
      </c>
      <c r="G26" s="140" t="s">
        <v>1386</v>
      </c>
      <c r="H26" s="431" t="s">
        <v>1386</v>
      </c>
      <c r="I26" s="426">
        <v>377</v>
      </c>
      <c r="J26" s="250"/>
      <c r="K26" s="250"/>
    </row>
    <row r="27" spans="1:11" ht="36">
      <c r="A27" s="433" t="s">
        <v>1581</v>
      </c>
      <c r="B27" s="430" t="s">
        <v>1582</v>
      </c>
      <c r="C27" s="431" t="s">
        <v>1386</v>
      </c>
      <c r="D27" s="431" t="s">
        <v>1386</v>
      </c>
      <c r="E27" s="341">
        <v>40369</v>
      </c>
      <c r="F27" s="140" t="s">
        <v>1386</v>
      </c>
      <c r="G27" s="140" t="s">
        <v>1386</v>
      </c>
      <c r="H27" s="431" t="s">
        <v>1386</v>
      </c>
      <c r="I27" s="426">
        <v>8477</v>
      </c>
      <c r="J27" s="250"/>
      <c r="K27" s="250"/>
    </row>
    <row r="28" spans="1:9" ht="12.75">
      <c r="A28" s="429">
        <v>1800</v>
      </c>
      <c r="B28" s="430" t="s">
        <v>1583</v>
      </c>
      <c r="C28" s="296">
        <v>23718294</v>
      </c>
      <c r="D28" s="328">
        <v>18367000</v>
      </c>
      <c r="E28" s="328">
        <v>18338250</v>
      </c>
      <c r="F28" s="144">
        <v>77.31690146011346</v>
      </c>
      <c r="G28" s="144">
        <v>99.84346926553057</v>
      </c>
      <c r="H28" s="140">
        <v>0</v>
      </c>
      <c r="I28" s="426">
        <v>10000000</v>
      </c>
    </row>
    <row r="29" spans="1:9" ht="12.75">
      <c r="A29" s="436">
        <v>2000</v>
      </c>
      <c r="B29" s="169" t="s">
        <v>1584</v>
      </c>
      <c r="C29" s="293">
        <v>4363751</v>
      </c>
      <c r="D29" s="293">
        <v>3516596</v>
      </c>
      <c r="E29" s="293">
        <v>3174480</v>
      </c>
      <c r="F29" s="424">
        <v>72.7465888864878</v>
      </c>
      <c r="G29" s="424">
        <v>90.27138744399413</v>
      </c>
      <c r="H29" s="423">
        <v>0</v>
      </c>
      <c r="I29" s="423">
        <v>0</v>
      </c>
    </row>
    <row r="30" spans="1:9" ht="12.75">
      <c r="A30" s="436">
        <v>3000</v>
      </c>
      <c r="B30" s="169" t="s">
        <v>1585</v>
      </c>
      <c r="C30" s="293">
        <v>569319065</v>
      </c>
      <c r="D30" s="293">
        <v>414039367</v>
      </c>
      <c r="E30" s="293">
        <v>413962173</v>
      </c>
      <c r="F30" s="424">
        <v>72.71180581314276</v>
      </c>
      <c r="G30" s="424">
        <v>99.98135587913794</v>
      </c>
      <c r="H30" s="423">
        <v>45314144</v>
      </c>
      <c r="I30" s="423">
        <v>46269463</v>
      </c>
    </row>
    <row r="31" spans="1:9" ht="12.75" customHeight="1">
      <c r="A31" s="429">
        <v>3400</v>
      </c>
      <c r="B31" s="430" t="s">
        <v>1586</v>
      </c>
      <c r="C31" s="296">
        <v>2350000</v>
      </c>
      <c r="D31" s="296">
        <v>1938999</v>
      </c>
      <c r="E31" s="296">
        <v>1836380</v>
      </c>
      <c r="F31" s="144">
        <v>78.14382978723404</v>
      </c>
      <c r="G31" s="144">
        <v>94.70763007097992</v>
      </c>
      <c r="H31" s="426">
        <v>121999</v>
      </c>
      <c r="I31" s="426">
        <v>79724</v>
      </c>
    </row>
    <row r="32" spans="1:9" ht="13.5" customHeight="1">
      <c r="A32" s="429">
        <v>3500</v>
      </c>
      <c r="B32" s="430" t="s">
        <v>1587</v>
      </c>
      <c r="C32" s="296">
        <v>566969065</v>
      </c>
      <c r="D32" s="296">
        <v>412100368</v>
      </c>
      <c r="E32" s="296">
        <v>412125793</v>
      </c>
      <c r="F32" s="144">
        <v>72.68929090513959</v>
      </c>
      <c r="G32" s="144">
        <v>100.00616961351511</v>
      </c>
      <c r="H32" s="426">
        <v>45192145</v>
      </c>
      <c r="I32" s="426">
        <v>46189739</v>
      </c>
    </row>
    <row r="33" spans="1:9" ht="13.5" customHeight="1">
      <c r="A33" s="429"/>
      <c r="B33" s="437" t="s">
        <v>1588</v>
      </c>
      <c r="C33" s="431" t="s">
        <v>1386</v>
      </c>
      <c r="D33" s="438" t="s">
        <v>1386</v>
      </c>
      <c r="E33" s="341">
        <v>360917564</v>
      </c>
      <c r="F33" s="439" t="s">
        <v>1386</v>
      </c>
      <c r="G33" s="140" t="s">
        <v>1386</v>
      </c>
      <c r="H33" s="431" t="s">
        <v>1386</v>
      </c>
      <c r="I33" s="426">
        <v>40696876</v>
      </c>
    </row>
    <row r="34" spans="1:9" ht="13.5" customHeight="1">
      <c r="A34" s="299"/>
      <c r="B34" s="440" t="s">
        <v>1589</v>
      </c>
      <c r="C34" s="431" t="s">
        <v>1386</v>
      </c>
      <c r="D34" s="431" t="s">
        <v>1386</v>
      </c>
      <c r="E34" s="341">
        <v>48668407</v>
      </c>
      <c r="F34" s="140" t="s">
        <v>1386</v>
      </c>
      <c r="G34" s="140" t="s">
        <v>1386</v>
      </c>
      <c r="H34" s="431" t="s">
        <v>1386</v>
      </c>
      <c r="I34" s="426">
        <v>5252751</v>
      </c>
    </row>
    <row r="35" spans="1:9" ht="13.5" customHeight="1">
      <c r="A35" s="289"/>
      <c r="B35" s="440" t="s">
        <v>1590</v>
      </c>
      <c r="C35" s="431" t="s">
        <v>1386</v>
      </c>
      <c r="D35" s="431" t="s">
        <v>1386</v>
      </c>
      <c r="E35" s="341">
        <v>321412</v>
      </c>
      <c r="F35" s="140" t="s">
        <v>1386</v>
      </c>
      <c r="G35" s="140" t="s">
        <v>1386</v>
      </c>
      <c r="H35" s="431" t="s">
        <v>1386</v>
      </c>
      <c r="I35" s="426">
        <v>6952</v>
      </c>
    </row>
    <row r="36" spans="1:9" ht="13.5" customHeight="1">
      <c r="A36" s="289"/>
      <c r="B36" s="440" t="s">
        <v>1591</v>
      </c>
      <c r="C36" s="431" t="s">
        <v>1386</v>
      </c>
      <c r="D36" s="431" t="s">
        <v>1386</v>
      </c>
      <c r="E36" s="341">
        <v>2218410</v>
      </c>
      <c r="F36" s="140" t="s">
        <v>1386</v>
      </c>
      <c r="G36" s="140" t="s">
        <v>1386</v>
      </c>
      <c r="H36" s="431" t="s">
        <v>1386</v>
      </c>
      <c r="I36" s="426">
        <v>233160</v>
      </c>
    </row>
    <row r="37" spans="1:11" ht="25.5">
      <c r="A37" s="441" t="s">
        <v>1592</v>
      </c>
      <c r="B37" s="169" t="s">
        <v>1516</v>
      </c>
      <c r="C37" s="293">
        <v>2204400</v>
      </c>
      <c r="D37" s="293">
        <v>1435858</v>
      </c>
      <c r="E37" s="293">
        <v>988352</v>
      </c>
      <c r="F37" s="424">
        <v>44.835420068953</v>
      </c>
      <c r="G37" s="424">
        <v>68.83354760707535</v>
      </c>
      <c r="H37" s="423">
        <v>137681</v>
      </c>
      <c r="I37" s="423">
        <v>61300</v>
      </c>
      <c r="J37" s="250"/>
      <c r="K37" s="250"/>
    </row>
    <row r="38" spans="1:11" ht="25.5">
      <c r="A38" s="299" t="s">
        <v>1593</v>
      </c>
      <c r="B38" s="425" t="s">
        <v>1594</v>
      </c>
      <c r="C38" s="296">
        <v>21365</v>
      </c>
      <c r="D38" s="296">
        <v>13700</v>
      </c>
      <c r="E38" s="296">
        <v>5687</v>
      </c>
      <c r="F38" s="144">
        <v>26.618300959513224</v>
      </c>
      <c r="G38" s="144">
        <v>41.51094890510949</v>
      </c>
      <c r="H38" s="426">
        <v>2300</v>
      </c>
      <c r="I38" s="426">
        <v>836</v>
      </c>
      <c r="J38" s="250"/>
      <c r="K38" s="250"/>
    </row>
    <row r="39" spans="1:11" ht="14.25" customHeight="1">
      <c r="A39" s="289">
        <v>7000</v>
      </c>
      <c r="B39" s="425" t="s">
        <v>1595</v>
      </c>
      <c r="C39" s="296">
        <v>2183035</v>
      </c>
      <c r="D39" s="296">
        <v>1422158</v>
      </c>
      <c r="E39" s="296">
        <v>982665</v>
      </c>
      <c r="F39" s="144">
        <v>45.01370797994535</v>
      </c>
      <c r="G39" s="144">
        <v>69.09675296275097</v>
      </c>
      <c r="H39" s="426">
        <v>135381</v>
      </c>
      <c r="I39" s="426">
        <v>60464</v>
      </c>
      <c r="J39" s="250"/>
      <c r="K39" s="250"/>
    </row>
    <row r="40" spans="1:11" ht="12.75">
      <c r="A40" s="289"/>
      <c r="B40" s="425" t="s">
        <v>1508</v>
      </c>
      <c r="C40" s="426">
        <v>30219721</v>
      </c>
      <c r="D40" s="296">
        <v>8279528</v>
      </c>
      <c r="E40" s="296">
        <v>36252351</v>
      </c>
      <c r="F40" s="144" t="s">
        <v>1386</v>
      </c>
      <c r="G40" s="144" t="s">
        <v>1386</v>
      </c>
      <c r="H40" s="426">
        <v>-3564370</v>
      </c>
      <c r="I40" s="426">
        <v>-2399662</v>
      </c>
      <c r="J40" s="250"/>
      <c r="K40" s="250"/>
    </row>
    <row r="41" spans="1:11" ht="25.5">
      <c r="A41" s="289"/>
      <c r="B41" s="425" t="s">
        <v>1596</v>
      </c>
      <c r="C41" s="426">
        <v>-30219721</v>
      </c>
      <c r="D41" s="296">
        <v>-8279528</v>
      </c>
      <c r="E41" s="296">
        <v>-36252351</v>
      </c>
      <c r="F41" s="144" t="s">
        <v>1386</v>
      </c>
      <c r="G41" s="144" t="s">
        <v>1386</v>
      </c>
      <c r="H41" s="426">
        <v>3564370</v>
      </c>
      <c r="I41" s="426">
        <v>2399662</v>
      </c>
      <c r="J41" s="250"/>
      <c r="K41" s="250"/>
    </row>
    <row r="42" spans="1:10" ht="38.25">
      <c r="A42" s="289"/>
      <c r="B42" s="425" t="s">
        <v>1597</v>
      </c>
      <c r="C42" s="296">
        <v>-54803</v>
      </c>
      <c r="D42" s="431" t="s">
        <v>1386</v>
      </c>
      <c r="E42" s="296">
        <v>-147753</v>
      </c>
      <c r="F42" s="140" t="s">
        <v>1386</v>
      </c>
      <c r="G42" s="140" t="s">
        <v>1386</v>
      </c>
      <c r="H42" s="431" t="s">
        <v>1386</v>
      </c>
      <c r="I42" s="296">
        <v>92950</v>
      </c>
      <c r="J42" s="250"/>
    </row>
    <row r="43" spans="1:9" ht="17.25" customHeight="1">
      <c r="A43" s="289"/>
      <c r="B43" s="442" t="s">
        <v>1598</v>
      </c>
      <c r="C43" s="426"/>
      <c r="D43" s="426"/>
      <c r="E43" s="426"/>
      <c r="F43" s="424"/>
      <c r="G43" s="424"/>
      <c r="H43" s="423"/>
      <c r="I43" s="423"/>
    </row>
    <row r="44" spans="1:10" s="444" customFormat="1" ht="13.5" customHeight="1">
      <c r="A44" s="289"/>
      <c r="B44" s="443" t="s">
        <v>1599</v>
      </c>
      <c r="C44" s="426"/>
      <c r="D44" s="426"/>
      <c r="E44" s="426"/>
      <c r="F44" s="424"/>
      <c r="G44" s="424"/>
      <c r="H44" s="423"/>
      <c r="I44" s="423"/>
      <c r="J44" s="94"/>
    </row>
    <row r="45" spans="1:10" ht="13.5" customHeight="1">
      <c r="A45" s="427"/>
      <c r="B45" s="169" t="s">
        <v>133</v>
      </c>
      <c r="C45" s="423">
        <v>640254898</v>
      </c>
      <c r="D45" s="423">
        <v>453042471</v>
      </c>
      <c r="E45" s="423">
        <v>479840909</v>
      </c>
      <c r="F45" s="424">
        <v>74.94529296049211</v>
      </c>
      <c r="G45" s="424">
        <v>105.91521539710125</v>
      </c>
      <c r="H45" s="423">
        <v>51180090</v>
      </c>
      <c r="I45" s="426">
        <v>54709652</v>
      </c>
      <c r="J45" s="444"/>
    </row>
    <row r="46" spans="1:9" ht="12.75">
      <c r="A46" s="289"/>
      <c r="B46" s="425" t="s">
        <v>1600</v>
      </c>
      <c r="C46" s="426">
        <v>640227666</v>
      </c>
      <c r="D46" s="140">
        <v>453022050</v>
      </c>
      <c r="E46" s="140">
        <v>479825523</v>
      </c>
      <c r="F46" s="144">
        <v>74.9460775411102</v>
      </c>
      <c r="G46" s="144">
        <v>105.9165934638281</v>
      </c>
      <c r="H46" s="426">
        <v>51177821</v>
      </c>
      <c r="I46" s="426">
        <v>54705930</v>
      </c>
    </row>
    <row r="47" spans="1:9" ht="12.75" customHeight="1">
      <c r="A47" s="289">
        <v>500</v>
      </c>
      <c r="B47" s="425" t="s">
        <v>1601</v>
      </c>
      <c r="C47" s="426">
        <v>625576373</v>
      </c>
      <c r="D47" s="431" t="s">
        <v>1386</v>
      </c>
      <c r="E47" s="328">
        <v>469166384</v>
      </c>
      <c r="F47" s="144">
        <v>74.9974590232806</v>
      </c>
      <c r="G47" s="140" t="s">
        <v>1386</v>
      </c>
      <c r="H47" s="431" t="s">
        <v>1386</v>
      </c>
      <c r="I47" s="426">
        <v>53497808</v>
      </c>
    </row>
    <row r="48" spans="1:9" ht="12.75">
      <c r="A48" s="289">
        <v>520</v>
      </c>
      <c r="B48" s="445" t="s">
        <v>1602</v>
      </c>
      <c r="C48" s="426">
        <v>624480000</v>
      </c>
      <c r="D48" s="446" t="s">
        <v>1386</v>
      </c>
      <c r="E48" s="328">
        <v>467931420</v>
      </c>
      <c r="F48" s="144">
        <v>74.93137009992313</v>
      </c>
      <c r="G48" s="140" t="s">
        <v>1386</v>
      </c>
      <c r="H48" s="431" t="s">
        <v>1386</v>
      </c>
      <c r="I48" s="426">
        <v>53190040</v>
      </c>
    </row>
    <row r="49" spans="1:9" ht="25.5">
      <c r="A49" s="289">
        <v>521</v>
      </c>
      <c r="B49" s="445" t="s">
        <v>1603</v>
      </c>
      <c r="C49" s="296">
        <v>480859250</v>
      </c>
      <c r="D49" s="446" t="s">
        <v>1386</v>
      </c>
      <c r="E49" s="328">
        <v>359094304</v>
      </c>
      <c r="F49" s="144">
        <v>74.67763259207346</v>
      </c>
      <c r="G49" s="328" t="s">
        <v>1386</v>
      </c>
      <c r="H49" s="431" t="s">
        <v>1386</v>
      </c>
      <c r="I49" s="426">
        <v>40744172</v>
      </c>
    </row>
    <row r="50" spans="1:9" ht="30" customHeight="1">
      <c r="A50" s="289">
        <v>522</v>
      </c>
      <c r="B50" s="445" t="s">
        <v>1604</v>
      </c>
      <c r="C50" s="296">
        <v>35551639</v>
      </c>
      <c r="D50" s="446" t="s">
        <v>1386</v>
      </c>
      <c r="E50" s="328">
        <v>26934074</v>
      </c>
      <c r="F50" s="144">
        <v>75.76042837293662</v>
      </c>
      <c r="G50" s="328" t="s">
        <v>1386</v>
      </c>
      <c r="H50" s="431" t="s">
        <v>1386</v>
      </c>
      <c r="I50" s="426">
        <v>3079788</v>
      </c>
    </row>
    <row r="51" spans="1:9" ht="39" customHeight="1">
      <c r="A51" s="289">
        <v>523</v>
      </c>
      <c r="B51" s="445" t="s">
        <v>1605</v>
      </c>
      <c r="C51" s="296">
        <v>1723329</v>
      </c>
      <c r="D51" s="431" t="s">
        <v>1386</v>
      </c>
      <c r="E51" s="328">
        <v>1305602</v>
      </c>
      <c r="F51" s="144">
        <v>75.76046129322955</v>
      </c>
      <c r="G51" s="140" t="s">
        <v>1386</v>
      </c>
      <c r="H51" s="431" t="s">
        <v>1386</v>
      </c>
      <c r="I51" s="426">
        <v>149290</v>
      </c>
    </row>
    <row r="52" spans="1:9" ht="24.75" customHeight="1">
      <c r="A52" s="289">
        <v>524</v>
      </c>
      <c r="B52" s="445" t="s">
        <v>1606</v>
      </c>
      <c r="C52" s="296">
        <v>106335782</v>
      </c>
      <c r="D52" s="431" t="s">
        <v>1386</v>
      </c>
      <c r="E52" s="140">
        <v>80560444</v>
      </c>
      <c r="F52" s="144">
        <v>75.76042841345729</v>
      </c>
      <c r="G52" s="140" t="s">
        <v>1386</v>
      </c>
      <c r="H52" s="431" t="s">
        <v>1386</v>
      </c>
      <c r="I52" s="426">
        <v>9211717</v>
      </c>
    </row>
    <row r="53" spans="1:9" ht="24.75" customHeight="1">
      <c r="A53" s="289">
        <v>525</v>
      </c>
      <c r="B53" s="445" t="s">
        <v>1607</v>
      </c>
      <c r="C53" s="296">
        <v>10000</v>
      </c>
      <c r="D53" s="431" t="s">
        <v>1386</v>
      </c>
      <c r="E53" s="140">
        <v>10741</v>
      </c>
      <c r="F53" s="144">
        <v>107.41</v>
      </c>
      <c r="G53" s="140" t="s">
        <v>1386</v>
      </c>
      <c r="H53" s="431" t="s">
        <v>1386</v>
      </c>
      <c r="I53" s="426">
        <v>758</v>
      </c>
    </row>
    <row r="54" spans="1:9" ht="12.75" customHeight="1">
      <c r="A54" s="289">
        <v>560</v>
      </c>
      <c r="B54" s="425" t="s">
        <v>1608</v>
      </c>
      <c r="C54" s="296">
        <v>245500</v>
      </c>
      <c r="D54" s="431" t="s">
        <v>1386</v>
      </c>
      <c r="E54" s="140">
        <v>239615</v>
      </c>
      <c r="F54" s="144">
        <v>97.60285132382892</v>
      </c>
      <c r="G54" s="140" t="s">
        <v>1386</v>
      </c>
      <c r="H54" s="431" t="s">
        <v>1386</v>
      </c>
      <c r="I54" s="426">
        <v>11831</v>
      </c>
    </row>
    <row r="55" spans="1:9" ht="12.75">
      <c r="A55" s="289">
        <v>561</v>
      </c>
      <c r="B55" s="445" t="s">
        <v>1609</v>
      </c>
      <c r="C55" s="296">
        <v>135500</v>
      </c>
      <c r="D55" s="431" t="s">
        <v>1386</v>
      </c>
      <c r="E55" s="140">
        <v>116755</v>
      </c>
      <c r="F55" s="144">
        <v>86.1660516605166</v>
      </c>
      <c r="G55" s="140" t="s">
        <v>1386</v>
      </c>
      <c r="H55" s="431" t="s">
        <v>1386</v>
      </c>
      <c r="I55" s="426">
        <v>9920</v>
      </c>
    </row>
    <row r="56" spans="1:9" ht="25.5" customHeight="1">
      <c r="A56" s="289">
        <v>562</v>
      </c>
      <c r="B56" s="445" t="s">
        <v>1610</v>
      </c>
      <c r="C56" s="296">
        <v>110000</v>
      </c>
      <c r="D56" s="431" t="s">
        <v>1386</v>
      </c>
      <c r="E56" s="140">
        <v>122860</v>
      </c>
      <c r="F56" s="144">
        <v>111.69090909090909</v>
      </c>
      <c r="G56" s="140" t="s">
        <v>1386</v>
      </c>
      <c r="H56" s="431" t="s">
        <v>1386</v>
      </c>
      <c r="I56" s="426">
        <v>1911</v>
      </c>
    </row>
    <row r="57" spans="1:9" ht="25.5" customHeight="1">
      <c r="A57" s="289">
        <v>590</v>
      </c>
      <c r="B57" s="425" t="s">
        <v>1611</v>
      </c>
      <c r="C57" s="296">
        <v>850873</v>
      </c>
      <c r="D57" s="431" t="s">
        <v>1386</v>
      </c>
      <c r="E57" s="140">
        <v>995349</v>
      </c>
      <c r="F57" s="144">
        <v>116.97973728159197</v>
      </c>
      <c r="G57" s="140" t="s">
        <v>1386</v>
      </c>
      <c r="H57" s="431" t="s">
        <v>1386</v>
      </c>
      <c r="I57" s="426">
        <v>295937</v>
      </c>
    </row>
    <row r="58" spans="1:9" ht="25.5" customHeight="1">
      <c r="A58" s="289">
        <v>592</v>
      </c>
      <c r="B58" s="445" t="s">
        <v>1612</v>
      </c>
      <c r="C58" s="296">
        <v>5000</v>
      </c>
      <c r="D58" s="431" t="s">
        <v>1386</v>
      </c>
      <c r="E58" s="140">
        <v>5124</v>
      </c>
      <c r="F58" s="144">
        <v>102.48</v>
      </c>
      <c r="G58" s="140" t="s">
        <v>1386</v>
      </c>
      <c r="H58" s="431" t="s">
        <v>1386</v>
      </c>
      <c r="I58" s="426">
        <v>0</v>
      </c>
    </row>
    <row r="59" spans="1:9" ht="12.75">
      <c r="A59" s="289">
        <v>593</v>
      </c>
      <c r="B59" s="445" t="s">
        <v>1613</v>
      </c>
      <c r="C59" s="296">
        <v>210000</v>
      </c>
      <c r="D59" s="431" t="s">
        <v>1386</v>
      </c>
      <c r="E59" s="140">
        <v>81102</v>
      </c>
      <c r="F59" s="144">
        <v>38.62</v>
      </c>
      <c r="G59" s="140" t="s">
        <v>1386</v>
      </c>
      <c r="H59" s="431" t="s">
        <v>1386</v>
      </c>
      <c r="I59" s="426">
        <v>0</v>
      </c>
    </row>
    <row r="60" spans="1:9" ht="26.25" customHeight="1">
      <c r="A60" s="289">
        <v>594</v>
      </c>
      <c r="B60" s="445" t="s">
        <v>1614</v>
      </c>
      <c r="C60" s="296">
        <v>35000</v>
      </c>
      <c r="D60" s="431" t="s">
        <v>1386</v>
      </c>
      <c r="E60" s="140">
        <v>32986</v>
      </c>
      <c r="F60" s="144">
        <v>94.24571428571429</v>
      </c>
      <c r="G60" s="140" t="s">
        <v>1386</v>
      </c>
      <c r="H60" s="431" t="s">
        <v>1386</v>
      </c>
      <c r="I60" s="426">
        <v>0</v>
      </c>
    </row>
    <row r="61" spans="1:9" ht="25.5">
      <c r="A61" s="289">
        <v>599</v>
      </c>
      <c r="B61" s="445" t="s">
        <v>1615</v>
      </c>
      <c r="C61" s="296">
        <v>600873</v>
      </c>
      <c r="D61" s="431" t="s">
        <v>1386</v>
      </c>
      <c r="E61" s="140">
        <v>876137</v>
      </c>
      <c r="F61" s="144">
        <v>145.81067879568562</v>
      </c>
      <c r="G61" s="140" t="s">
        <v>1386</v>
      </c>
      <c r="H61" s="431" t="s">
        <v>1386</v>
      </c>
      <c r="I61" s="426">
        <v>295937</v>
      </c>
    </row>
    <row r="62" spans="1:9" ht="13.5" customHeight="1">
      <c r="A62" s="289">
        <v>700</v>
      </c>
      <c r="B62" s="425" t="s">
        <v>1616</v>
      </c>
      <c r="C62" s="296">
        <v>14651293</v>
      </c>
      <c r="D62" s="431" t="s">
        <v>1386</v>
      </c>
      <c r="E62" s="140">
        <v>10659139</v>
      </c>
      <c r="F62" s="144">
        <v>72.75220692125944</v>
      </c>
      <c r="G62" s="140" t="s">
        <v>1386</v>
      </c>
      <c r="H62" s="431" t="s">
        <v>1386</v>
      </c>
      <c r="I62" s="426">
        <v>1208122</v>
      </c>
    </row>
    <row r="63" spans="1:9" ht="12.75">
      <c r="A63" s="289">
        <v>740</v>
      </c>
      <c r="B63" s="425" t="s">
        <v>1617</v>
      </c>
      <c r="C63" s="296">
        <v>14651293</v>
      </c>
      <c r="D63" s="431" t="s">
        <v>1386</v>
      </c>
      <c r="E63" s="140">
        <v>10659139</v>
      </c>
      <c r="F63" s="144">
        <v>72.75220692125944</v>
      </c>
      <c r="G63" s="140" t="s">
        <v>1386</v>
      </c>
      <c r="H63" s="431" t="s">
        <v>1386</v>
      </c>
      <c r="I63" s="426">
        <v>1208122</v>
      </c>
    </row>
    <row r="64" spans="1:9" ht="51">
      <c r="A64" s="289">
        <v>742</v>
      </c>
      <c r="B64" s="445" t="s">
        <v>1618</v>
      </c>
      <c r="C64" s="296">
        <v>1857709</v>
      </c>
      <c r="D64" s="431" t="s">
        <v>1386</v>
      </c>
      <c r="E64" s="140">
        <v>1393281</v>
      </c>
      <c r="F64" s="144">
        <v>74.99995962769196</v>
      </c>
      <c r="G64" s="140" t="s">
        <v>1386</v>
      </c>
      <c r="H64" s="431" t="s">
        <v>1386</v>
      </c>
      <c r="I64" s="426">
        <v>154809</v>
      </c>
    </row>
    <row r="65" spans="1:9" ht="24.75" customHeight="1">
      <c r="A65" s="289">
        <v>743</v>
      </c>
      <c r="B65" s="445" t="s">
        <v>1619</v>
      </c>
      <c r="C65" s="296">
        <v>3209341</v>
      </c>
      <c r="D65" s="431" t="s">
        <v>1386</v>
      </c>
      <c r="E65" s="140">
        <v>2270443</v>
      </c>
      <c r="F65" s="144">
        <v>70.74483515463143</v>
      </c>
      <c r="G65" s="140" t="s">
        <v>1386</v>
      </c>
      <c r="H65" s="431" t="s">
        <v>1386</v>
      </c>
      <c r="I65" s="426">
        <v>260458</v>
      </c>
    </row>
    <row r="66" spans="1:9" ht="24.75" customHeight="1">
      <c r="A66" s="289">
        <v>744</v>
      </c>
      <c r="B66" s="445" t="s">
        <v>1620</v>
      </c>
      <c r="C66" s="296">
        <v>306488</v>
      </c>
      <c r="D66" s="431" t="s">
        <v>1386</v>
      </c>
      <c r="E66" s="140">
        <v>191925</v>
      </c>
      <c r="F66" s="144">
        <v>62.62072250789591</v>
      </c>
      <c r="G66" s="140" t="s">
        <v>1386</v>
      </c>
      <c r="H66" s="431" t="s">
        <v>1386</v>
      </c>
      <c r="I66" s="426">
        <v>34275</v>
      </c>
    </row>
    <row r="67" spans="1:9" ht="24.75" customHeight="1">
      <c r="A67" s="289">
        <v>745</v>
      </c>
      <c r="B67" s="445" t="s">
        <v>1621</v>
      </c>
      <c r="C67" s="296">
        <v>216600</v>
      </c>
      <c r="D67" s="431" t="s">
        <v>1386</v>
      </c>
      <c r="E67" s="140">
        <v>162450</v>
      </c>
      <c r="F67" s="144">
        <v>75</v>
      </c>
      <c r="G67" s="140" t="s">
        <v>1386</v>
      </c>
      <c r="H67" s="431" t="s">
        <v>1386</v>
      </c>
      <c r="I67" s="426">
        <v>18050</v>
      </c>
    </row>
    <row r="68" spans="1:9" ht="25.5" customHeight="1">
      <c r="A68" s="289">
        <v>746</v>
      </c>
      <c r="B68" s="445" t="s">
        <v>1622</v>
      </c>
      <c r="C68" s="296">
        <v>523123</v>
      </c>
      <c r="D68" s="431" t="s">
        <v>1386</v>
      </c>
      <c r="E68" s="140">
        <v>320512</v>
      </c>
      <c r="F68" s="144">
        <v>61.26895586697584</v>
      </c>
      <c r="G68" s="140" t="s">
        <v>1386</v>
      </c>
      <c r="H68" s="431" t="s">
        <v>1386</v>
      </c>
      <c r="I68" s="426">
        <v>35840</v>
      </c>
    </row>
    <row r="69" spans="1:9" ht="38.25">
      <c r="A69" s="289">
        <v>747</v>
      </c>
      <c r="B69" s="445" t="s">
        <v>1623</v>
      </c>
      <c r="C69" s="296">
        <v>23000</v>
      </c>
      <c r="D69" s="431" t="s">
        <v>1386</v>
      </c>
      <c r="E69" s="140">
        <v>17253</v>
      </c>
      <c r="F69" s="144">
        <v>75.01304347826087</v>
      </c>
      <c r="G69" s="140" t="s">
        <v>1386</v>
      </c>
      <c r="H69" s="431" t="s">
        <v>1386</v>
      </c>
      <c r="I69" s="426">
        <v>1917</v>
      </c>
    </row>
    <row r="70" spans="1:9" ht="13.5" customHeight="1">
      <c r="A70" s="289">
        <v>749</v>
      </c>
      <c r="B70" s="445" t="s">
        <v>1624</v>
      </c>
      <c r="C70" s="296">
        <v>8515032</v>
      </c>
      <c r="D70" s="431" t="s">
        <v>1386</v>
      </c>
      <c r="E70" s="140">
        <v>6303275</v>
      </c>
      <c r="F70" s="144">
        <v>74.02526496670828</v>
      </c>
      <c r="G70" s="140" t="s">
        <v>1386</v>
      </c>
      <c r="H70" s="431" t="s">
        <v>1386</v>
      </c>
      <c r="I70" s="426">
        <v>702773</v>
      </c>
    </row>
    <row r="71" spans="1:10" s="444" customFormat="1" ht="13.5" customHeight="1">
      <c r="A71" s="289"/>
      <c r="B71" s="425" t="s">
        <v>1482</v>
      </c>
      <c r="C71" s="296">
        <v>27232</v>
      </c>
      <c r="D71" s="140">
        <v>20421</v>
      </c>
      <c r="E71" s="140">
        <v>15386</v>
      </c>
      <c r="F71" s="144">
        <v>56.499706227967096</v>
      </c>
      <c r="G71" s="144">
        <v>75.34400861857891</v>
      </c>
      <c r="H71" s="426">
        <v>2269</v>
      </c>
      <c r="I71" s="426">
        <v>3722</v>
      </c>
      <c r="J71" s="94"/>
    </row>
    <row r="72" spans="1:10" ht="13.5" customHeight="1">
      <c r="A72" s="427"/>
      <c r="B72" s="169" t="s">
        <v>162</v>
      </c>
      <c r="C72" s="423">
        <v>610035177</v>
      </c>
      <c r="D72" s="423">
        <v>444762943</v>
      </c>
      <c r="E72" s="423">
        <v>443588558</v>
      </c>
      <c r="F72" s="424">
        <v>72.71524245232173</v>
      </c>
      <c r="G72" s="424">
        <v>99.73595259711195</v>
      </c>
      <c r="H72" s="423">
        <v>56309373</v>
      </c>
      <c r="I72" s="423">
        <v>57109314</v>
      </c>
      <c r="J72" s="444"/>
    </row>
    <row r="73" spans="1:9" ht="13.5" customHeight="1">
      <c r="A73" s="289"/>
      <c r="B73" s="425" t="s">
        <v>164</v>
      </c>
      <c r="C73" s="296">
        <v>607830777</v>
      </c>
      <c r="D73" s="296">
        <v>443327085</v>
      </c>
      <c r="E73" s="296">
        <v>442600206</v>
      </c>
      <c r="F73" s="144">
        <v>72.81635329235723</v>
      </c>
      <c r="G73" s="144">
        <v>99.83604001997757</v>
      </c>
      <c r="H73" s="426">
        <v>56171692</v>
      </c>
      <c r="I73" s="426">
        <v>57048014</v>
      </c>
    </row>
    <row r="74" spans="1:9" ht="13.5" customHeight="1">
      <c r="A74" s="289">
        <v>1000</v>
      </c>
      <c r="B74" s="425" t="s">
        <v>1625</v>
      </c>
      <c r="C74" s="296">
        <v>34147961</v>
      </c>
      <c r="D74" s="296">
        <v>25771122</v>
      </c>
      <c r="E74" s="296">
        <v>25463553</v>
      </c>
      <c r="F74" s="144">
        <v>74.56829706464758</v>
      </c>
      <c r="G74" s="144">
        <v>98.80653624626821</v>
      </c>
      <c r="H74" s="426">
        <v>10857548</v>
      </c>
      <c r="I74" s="426">
        <v>10778551</v>
      </c>
    </row>
    <row r="75" spans="1:9" ht="13.5" customHeight="1">
      <c r="A75" s="289">
        <v>1100</v>
      </c>
      <c r="B75" s="445" t="s">
        <v>1626</v>
      </c>
      <c r="C75" s="296">
        <v>3805007</v>
      </c>
      <c r="D75" s="296">
        <v>2755132</v>
      </c>
      <c r="E75" s="296">
        <v>2507364</v>
      </c>
      <c r="F75" s="144">
        <v>65.89643593296938</v>
      </c>
      <c r="G75" s="144">
        <v>91.00703704940453</v>
      </c>
      <c r="H75" s="426">
        <v>304348</v>
      </c>
      <c r="I75" s="426">
        <v>264255</v>
      </c>
    </row>
    <row r="76" spans="1:9" ht="13.5" customHeight="1">
      <c r="A76" s="289">
        <v>1800</v>
      </c>
      <c r="B76" s="445" t="s">
        <v>1627</v>
      </c>
      <c r="C76" s="296">
        <v>23718294</v>
      </c>
      <c r="D76" s="140">
        <v>18367000</v>
      </c>
      <c r="E76" s="140">
        <v>18338250</v>
      </c>
      <c r="F76" s="144">
        <v>77.31690146011346</v>
      </c>
      <c r="G76" s="144">
        <v>99.84346926553057</v>
      </c>
      <c r="H76" s="426">
        <v>10367000</v>
      </c>
      <c r="I76" s="426">
        <v>10000000</v>
      </c>
    </row>
    <row r="77" spans="1:9" ht="13.5" customHeight="1">
      <c r="A77" s="289">
        <v>2000</v>
      </c>
      <c r="B77" s="425" t="s">
        <v>1584</v>
      </c>
      <c r="C77" s="296">
        <v>4363751</v>
      </c>
      <c r="D77" s="296">
        <v>3516596</v>
      </c>
      <c r="E77" s="296">
        <v>3174480</v>
      </c>
      <c r="F77" s="144">
        <v>72.7465888864878</v>
      </c>
      <c r="G77" s="144">
        <v>90.27138744399413</v>
      </c>
      <c r="H77" s="426">
        <v>0</v>
      </c>
      <c r="I77" s="426">
        <v>0</v>
      </c>
    </row>
    <row r="78" spans="1:9" ht="14.25" customHeight="1">
      <c r="A78" s="289">
        <v>3000</v>
      </c>
      <c r="B78" s="425" t="s">
        <v>1628</v>
      </c>
      <c r="C78" s="296">
        <v>569319065</v>
      </c>
      <c r="D78" s="296">
        <v>414039367</v>
      </c>
      <c r="E78" s="296">
        <v>413962173</v>
      </c>
      <c r="F78" s="144">
        <v>72.71180581314276</v>
      </c>
      <c r="G78" s="144">
        <v>99.98135587913794</v>
      </c>
      <c r="H78" s="426">
        <v>45314144</v>
      </c>
      <c r="I78" s="426">
        <v>46269463</v>
      </c>
    </row>
    <row r="79" spans="1:9" ht="26.25" customHeight="1">
      <c r="A79" s="289">
        <v>3400</v>
      </c>
      <c r="B79" s="445" t="s">
        <v>1629</v>
      </c>
      <c r="C79" s="296">
        <v>2350000</v>
      </c>
      <c r="D79" s="341">
        <v>1938999</v>
      </c>
      <c r="E79" s="341">
        <v>1836380</v>
      </c>
      <c r="F79" s="144">
        <v>78.14382978723404</v>
      </c>
      <c r="G79" s="144">
        <v>94.70763007097992</v>
      </c>
      <c r="H79" s="426">
        <v>121999</v>
      </c>
      <c r="I79" s="426">
        <v>79724</v>
      </c>
    </row>
    <row r="80" spans="1:9" ht="12.75">
      <c r="A80" s="289">
        <v>3500</v>
      </c>
      <c r="B80" s="445" t="s">
        <v>1630</v>
      </c>
      <c r="C80" s="296">
        <v>566969065</v>
      </c>
      <c r="D80" s="341">
        <v>412100368</v>
      </c>
      <c r="E80" s="341">
        <v>412125793</v>
      </c>
      <c r="F80" s="144">
        <v>72.68929090513959</v>
      </c>
      <c r="G80" s="144">
        <v>100.00616961351511</v>
      </c>
      <c r="H80" s="426">
        <v>45192145</v>
      </c>
      <c r="I80" s="426">
        <v>46189739</v>
      </c>
    </row>
    <row r="81" spans="1:9" ht="25.5">
      <c r="A81" s="299" t="s">
        <v>1592</v>
      </c>
      <c r="B81" s="425" t="s">
        <v>1516</v>
      </c>
      <c r="C81" s="296">
        <v>2204400</v>
      </c>
      <c r="D81" s="296">
        <v>1435858</v>
      </c>
      <c r="E81" s="296">
        <v>988352</v>
      </c>
      <c r="F81" s="144">
        <v>44.835420068953</v>
      </c>
      <c r="G81" s="144">
        <v>68.83354760707535</v>
      </c>
      <c r="H81" s="426">
        <v>137681</v>
      </c>
      <c r="I81" s="426">
        <v>61300</v>
      </c>
    </row>
    <row r="82" spans="1:9" ht="13.5" customHeight="1">
      <c r="A82" s="299" t="s">
        <v>1593</v>
      </c>
      <c r="B82" s="425" t="s">
        <v>1631</v>
      </c>
      <c r="C82" s="296">
        <v>21365</v>
      </c>
      <c r="D82" s="296">
        <v>13700</v>
      </c>
      <c r="E82" s="296">
        <v>5687</v>
      </c>
      <c r="F82" s="144">
        <v>26.618300959513224</v>
      </c>
      <c r="G82" s="144">
        <v>41.51094890510949</v>
      </c>
      <c r="H82" s="426">
        <v>2300</v>
      </c>
      <c r="I82" s="426">
        <v>836</v>
      </c>
    </row>
    <row r="83" spans="1:11" ht="13.5" customHeight="1">
      <c r="A83" s="289">
        <v>7000</v>
      </c>
      <c r="B83" s="425" t="s">
        <v>1595</v>
      </c>
      <c r="C83" s="296">
        <v>2183035</v>
      </c>
      <c r="D83" s="296">
        <v>1422158</v>
      </c>
      <c r="E83" s="296">
        <v>982665</v>
      </c>
      <c r="F83" s="144">
        <v>45.01370797994535</v>
      </c>
      <c r="G83" s="144">
        <v>69.09675296275097</v>
      </c>
      <c r="H83" s="426">
        <v>135381</v>
      </c>
      <c r="I83" s="426">
        <v>60464</v>
      </c>
      <c r="K83" s="250"/>
    </row>
    <row r="84" spans="1:9" ht="18" customHeight="1">
      <c r="A84" s="289"/>
      <c r="B84" s="425" t="s">
        <v>1508</v>
      </c>
      <c r="C84" s="296">
        <v>30219721</v>
      </c>
      <c r="D84" s="296">
        <v>8279528</v>
      </c>
      <c r="E84" s="296">
        <v>36252351</v>
      </c>
      <c r="F84" s="144" t="s">
        <v>1386</v>
      </c>
      <c r="G84" s="144" t="s">
        <v>1386</v>
      </c>
      <c r="H84" s="426">
        <v>-3564370</v>
      </c>
      <c r="I84" s="426">
        <v>-2399662</v>
      </c>
    </row>
    <row r="85" spans="1:9" ht="25.5">
      <c r="A85" s="289"/>
      <c r="B85" s="425" t="s">
        <v>1596</v>
      </c>
      <c r="C85" s="296">
        <v>-30219721</v>
      </c>
      <c r="D85" s="140">
        <v>-8279528</v>
      </c>
      <c r="E85" s="140">
        <v>-36252351</v>
      </c>
      <c r="F85" s="144" t="s">
        <v>1386</v>
      </c>
      <c r="G85" s="144" t="s">
        <v>1386</v>
      </c>
      <c r="H85" s="426">
        <v>3564370</v>
      </c>
      <c r="I85" s="426">
        <v>2399662</v>
      </c>
    </row>
    <row r="86" spans="1:9" ht="38.25">
      <c r="A86" s="289"/>
      <c r="B86" s="425" t="s">
        <v>1597</v>
      </c>
      <c r="C86" s="296">
        <v>-54803</v>
      </c>
      <c r="D86" s="431" t="s">
        <v>1386</v>
      </c>
      <c r="E86" s="296">
        <v>-147753</v>
      </c>
      <c r="F86" s="144" t="s">
        <v>1386</v>
      </c>
      <c r="G86" s="144" t="s">
        <v>1386</v>
      </c>
      <c r="H86" s="431" t="s">
        <v>1386</v>
      </c>
      <c r="I86" s="296">
        <v>92950</v>
      </c>
    </row>
    <row r="87" spans="1:9" ht="13.5" customHeight="1">
      <c r="A87" s="289"/>
      <c r="B87" s="443" t="s">
        <v>1632</v>
      </c>
      <c r="C87" s="426"/>
      <c r="D87" s="426"/>
      <c r="E87" s="426"/>
      <c r="F87" s="424"/>
      <c r="G87" s="424"/>
      <c r="H87" s="423"/>
      <c r="I87" s="423"/>
    </row>
    <row r="88" spans="1:9" ht="12.75">
      <c r="A88" s="289"/>
      <c r="B88" s="169" t="s">
        <v>133</v>
      </c>
      <c r="C88" s="423">
        <v>514423131</v>
      </c>
      <c r="D88" s="423">
        <v>363829926</v>
      </c>
      <c r="E88" s="423">
        <v>382867725</v>
      </c>
      <c r="F88" s="424">
        <v>74.426615353733</v>
      </c>
      <c r="G88" s="424">
        <v>105.23260942531705</v>
      </c>
      <c r="H88" s="423">
        <v>41131927</v>
      </c>
      <c r="I88" s="423">
        <v>43635460</v>
      </c>
    </row>
    <row r="89" spans="1:9" ht="12.75" customHeight="1">
      <c r="A89" s="289"/>
      <c r="B89" s="425" t="s">
        <v>1600</v>
      </c>
      <c r="C89" s="426">
        <v>514423131</v>
      </c>
      <c r="D89" s="140">
        <v>363829926</v>
      </c>
      <c r="E89" s="140">
        <v>382867725</v>
      </c>
      <c r="F89" s="144">
        <v>74.426615353733</v>
      </c>
      <c r="G89" s="144">
        <v>105.23260942531705</v>
      </c>
      <c r="H89" s="426">
        <v>41131927</v>
      </c>
      <c r="I89" s="426">
        <v>43635460</v>
      </c>
    </row>
    <row r="90" spans="1:9" ht="27" customHeight="1">
      <c r="A90" s="289">
        <v>500</v>
      </c>
      <c r="B90" s="425" t="s">
        <v>1601</v>
      </c>
      <c r="C90" s="296">
        <v>481172265</v>
      </c>
      <c r="D90" s="446" t="s">
        <v>1386</v>
      </c>
      <c r="E90" s="328">
        <v>359732494</v>
      </c>
      <c r="F90" s="144">
        <v>74.76168519397102</v>
      </c>
      <c r="G90" s="328" t="s">
        <v>1386</v>
      </c>
      <c r="H90" s="431" t="s">
        <v>1386</v>
      </c>
      <c r="I90" s="426">
        <v>40994390</v>
      </c>
    </row>
    <row r="91" spans="1:9" ht="15.75" customHeight="1">
      <c r="A91" s="289">
        <v>520</v>
      </c>
      <c r="B91" s="445" t="s">
        <v>1633</v>
      </c>
      <c r="C91" s="296">
        <v>480869250</v>
      </c>
      <c r="D91" s="446" t="s">
        <v>1386</v>
      </c>
      <c r="E91" s="328">
        <v>359131300</v>
      </c>
      <c r="F91" s="144">
        <v>74.683773187826</v>
      </c>
      <c r="G91" s="328" t="s">
        <v>1386</v>
      </c>
      <c r="H91" s="431" t="s">
        <v>1386</v>
      </c>
      <c r="I91" s="426">
        <v>40749244</v>
      </c>
    </row>
    <row r="92" spans="1:9" ht="27" customHeight="1">
      <c r="A92" s="289">
        <v>521</v>
      </c>
      <c r="B92" s="445" t="s">
        <v>1634</v>
      </c>
      <c r="C92" s="296">
        <v>480859250</v>
      </c>
      <c r="D92" s="446" t="s">
        <v>1386</v>
      </c>
      <c r="E92" s="328">
        <v>359094304</v>
      </c>
      <c r="F92" s="144">
        <v>74.67763259207346</v>
      </c>
      <c r="G92" s="328" t="s">
        <v>1386</v>
      </c>
      <c r="H92" s="431" t="s">
        <v>1386</v>
      </c>
      <c r="I92" s="426">
        <v>40744172</v>
      </c>
    </row>
    <row r="93" spans="1:9" ht="25.5" customHeight="1">
      <c r="A93" s="289">
        <v>525</v>
      </c>
      <c r="B93" s="445" t="s">
        <v>1607</v>
      </c>
      <c r="C93" s="296">
        <v>10000</v>
      </c>
      <c r="D93" s="446" t="s">
        <v>1386</v>
      </c>
      <c r="E93" s="328">
        <v>10741</v>
      </c>
      <c r="F93" s="144">
        <v>107.41</v>
      </c>
      <c r="G93" s="328" t="s">
        <v>1386</v>
      </c>
      <c r="H93" s="431" t="s">
        <v>1386</v>
      </c>
      <c r="I93" s="426">
        <v>758</v>
      </c>
    </row>
    <row r="94" spans="1:9" ht="27" customHeight="1">
      <c r="A94" s="289">
        <v>560</v>
      </c>
      <c r="B94" s="425" t="s">
        <v>1608</v>
      </c>
      <c r="C94" s="296">
        <v>110000</v>
      </c>
      <c r="D94" s="446" t="s">
        <v>1386</v>
      </c>
      <c r="E94" s="328">
        <v>122860</v>
      </c>
      <c r="F94" s="144">
        <v>111.69090909090909</v>
      </c>
      <c r="G94" s="328" t="s">
        <v>1386</v>
      </c>
      <c r="H94" s="431" t="s">
        <v>1386</v>
      </c>
      <c r="I94" s="426">
        <v>1911</v>
      </c>
    </row>
    <row r="95" spans="1:9" ht="25.5">
      <c r="A95" s="289">
        <v>562</v>
      </c>
      <c r="B95" s="445" t="s">
        <v>1610</v>
      </c>
      <c r="C95" s="296">
        <v>110000</v>
      </c>
      <c r="D95" s="446" t="s">
        <v>1386</v>
      </c>
      <c r="E95" s="328">
        <v>122860</v>
      </c>
      <c r="F95" s="144">
        <v>111.69090909090909</v>
      </c>
      <c r="G95" s="328" t="s">
        <v>1386</v>
      </c>
      <c r="H95" s="431" t="s">
        <v>1386</v>
      </c>
      <c r="I95" s="426">
        <v>1911</v>
      </c>
    </row>
    <row r="96" spans="1:9" ht="25.5">
      <c r="A96" s="289">
        <v>590</v>
      </c>
      <c r="B96" s="425" t="s">
        <v>1635</v>
      </c>
      <c r="C96" s="296">
        <v>193015</v>
      </c>
      <c r="D96" s="446" t="s">
        <v>1386</v>
      </c>
      <c r="E96" s="328">
        <v>478334</v>
      </c>
      <c r="F96" s="144">
        <v>247.82218998523427</v>
      </c>
      <c r="G96" s="328" t="s">
        <v>1386</v>
      </c>
      <c r="H96" s="431" t="s">
        <v>1386</v>
      </c>
      <c r="I96" s="426">
        <v>243235</v>
      </c>
    </row>
    <row r="97" spans="1:9" ht="13.5" customHeight="1">
      <c r="A97" s="289">
        <v>593</v>
      </c>
      <c r="B97" s="445" t="s">
        <v>1613</v>
      </c>
      <c r="C97" s="296">
        <v>162750</v>
      </c>
      <c r="D97" s="446" t="s">
        <v>1386</v>
      </c>
      <c r="E97" s="328">
        <v>60510</v>
      </c>
      <c r="F97" s="144">
        <v>37.17972350230415</v>
      </c>
      <c r="G97" s="328" t="s">
        <v>1386</v>
      </c>
      <c r="H97" s="431" t="s">
        <v>1386</v>
      </c>
      <c r="I97" s="426">
        <v>0</v>
      </c>
    </row>
    <row r="98" spans="1:9" ht="27" customHeight="1">
      <c r="A98" s="289">
        <v>599</v>
      </c>
      <c r="B98" s="445" t="s">
        <v>1615</v>
      </c>
      <c r="C98" s="296">
        <v>30265</v>
      </c>
      <c r="D98" s="446" t="s">
        <v>1386</v>
      </c>
      <c r="E98" s="328">
        <v>417824</v>
      </c>
      <c r="F98" s="144">
        <v>1380.551792499587</v>
      </c>
      <c r="G98" s="328" t="s">
        <v>1386</v>
      </c>
      <c r="H98" s="431" t="s">
        <v>1386</v>
      </c>
      <c r="I98" s="426">
        <v>243235</v>
      </c>
    </row>
    <row r="99" spans="1:9" ht="15.75" customHeight="1">
      <c r="A99" s="289">
        <v>700</v>
      </c>
      <c r="B99" s="425" t="s">
        <v>1616</v>
      </c>
      <c r="C99" s="296">
        <v>33250866</v>
      </c>
      <c r="D99" s="446" t="s">
        <v>1386</v>
      </c>
      <c r="E99" s="328">
        <v>23135231</v>
      </c>
      <c r="F99" s="144">
        <v>69.57782994283517</v>
      </c>
      <c r="G99" s="328" t="s">
        <v>1386</v>
      </c>
      <c r="H99" s="431" t="s">
        <v>1386</v>
      </c>
      <c r="I99" s="426">
        <v>2641070</v>
      </c>
    </row>
    <row r="100" spans="1:9" ht="24.75" customHeight="1">
      <c r="A100" s="289">
        <v>720</v>
      </c>
      <c r="B100" s="445" t="s">
        <v>1636</v>
      </c>
      <c r="C100" s="296">
        <v>20885870</v>
      </c>
      <c r="D100" s="446" t="s">
        <v>1386</v>
      </c>
      <c r="E100" s="328">
        <v>14078551</v>
      </c>
      <c r="F100" s="144">
        <v>67.40706037143772</v>
      </c>
      <c r="G100" s="328" t="s">
        <v>1386</v>
      </c>
      <c r="H100" s="431" t="s">
        <v>1386</v>
      </c>
      <c r="I100" s="426">
        <v>1623949</v>
      </c>
    </row>
    <row r="101" spans="1:9" ht="25.5">
      <c r="A101" s="289">
        <v>721</v>
      </c>
      <c r="B101" s="445" t="s">
        <v>1637</v>
      </c>
      <c r="C101" s="296">
        <v>5408300</v>
      </c>
      <c r="D101" s="446" t="s">
        <v>1386</v>
      </c>
      <c r="E101" s="328">
        <v>3831000</v>
      </c>
      <c r="F101" s="144">
        <v>70.83556755357506</v>
      </c>
      <c r="G101" s="328" t="s">
        <v>1386</v>
      </c>
      <c r="H101" s="431" t="s">
        <v>1386</v>
      </c>
      <c r="I101" s="426">
        <v>423000</v>
      </c>
    </row>
    <row r="102" spans="1:9" ht="24.75" customHeight="1">
      <c r="A102" s="289">
        <v>722</v>
      </c>
      <c r="B102" s="445" t="s">
        <v>1638</v>
      </c>
      <c r="C102" s="296">
        <v>311672</v>
      </c>
      <c r="D102" s="446" t="s">
        <v>1386</v>
      </c>
      <c r="E102" s="328">
        <v>161020</v>
      </c>
      <c r="F102" s="144">
        <v>51.663287045355375</v>
      </c>
      <c r="G102" s="328" t="s">
        <v>1386</v>
      </c>
      <c r="H102" s="431" t="s">
        <v>1386</v>
      </c>
      <c r="I102" s="426">
        <v>21826</v>
      </c>
    </row>
    <row r="103" spans="1:9" ht="24" customHeight="1">
      <c r="A103" s="289">
        <v>723</v>
      </c>
      <c r="B103" s="445" t="s">
        <v>1639</v>
      </c>
      <c r="C103" s="296">
        <v>15165898</v>
      </c>
      <c r="D103" s="446" t="s">
        <v>1386</v>
      </c>
      <c r="E103" s="328">
        <v>10086531</v>
      </c>
      <c r="F103" s="144">
        <v>66.50797071165849</v>
      </c>
      <c r="G103" s="328" t="s">
        <v>1386</v>
      </c>
      <c r="H103" s="431" t="s">
        <v>1386</v>
      </c>
      <c r="I103" s="426">
        <v>1179123</v>
      </c>
    </row>
    <row r="104" spans="1:9" ht="12" customHeight="1">
      <c r="A104" s="289">
        <v>740</v>
      </c>
      <c r="B104" s="445" t="s">
        <v>1617</v>
      </c>
      <c r="C104" s="296">
        <v>12364996</v>
      </c>
      <c r="D104" s="446" t="s">
        <v>1386</v>
      </c>
      <c r="E104" s="328">
        <v>9056680</v>
      </c>
      <c r="F104" s="144">
        <v>73.24450408233048</v>
      </c>
      <c r="G104" s="328" t="s">
        <v>1386</v>
      </c>
      <c r="H104" s="431" t="s">
        <v>1386</v>
      </c>
      <c r="I104" s="426">
        <v>1017121</v>
      </c>
    </row>
    <row r="105" spans="1:9" ht="25.5">
      <c r="A105" s="289">
        <v>743</v>
      </c>
      <c r="B105" s="445" t="s">
        <v>1619</v>
      </c>
      <c r="C105" s="296">
        <v>3209341</v>
      </c>
      <c r="D105" s="446" t="s">
        <v>1386</v>
      </c>
      <c r="E105" s="328">
        <v>2270443</v>
      </c>
      <c r="F105" s="144">
        <v>70.74483515463143</v>
      </c>
      <c r="G105" s="328" t="s">
        <v>1386</v>
      </c>
      <c r="H105" s="431" t="s">
        <v>1386</v>
      </c>
      <c r="I105" s="426">
        <v>260458</v>
      </c>
    </row>
    <row r="106" spans="1:10" s="444" customFormat="1" ht="25.5">
      <c r="A106" s="289">
        <v>745</v>
      </c>
      <c r="B106" s="445" t="s">
        <v>1621</v>
      </c>
      <c r="C106" s="296">
        <v>216600</v>
      </c>
      <c r="D106" s="446" t="s">
        <v>1386</v>
      </c>
      <c r="E106" s="328">
        <v>162450</v>
      </c>
      <c r="F106" s="144">
        <v>75</v>
      </c>
      <c r="G106" s="328" t="s">
        <v>1386</v>
      </c>
      <c r="H106" s="431" t="s">
        <v>1386</v>
      </c>
      <c r="I106" s="426">
        <v>18050</v>
      </c>
      <c r="J106" s="94"/>
    </row>
    <row r="107" spans="1:9" ht="25.5">
      <c r="A107" s="289">
        <v>746</v>
      </c>
      <c r="B107" s="445" t="s">
        <v>1622</v>
      </c>
      <c r="C107" s="296">
        <v>523123</v>
      </c>
      <c r="D107" s="446" t="s">
        <v>1386</v>
      </c>
      <c r="E107" s="328">
        <v>320512</v>
      </c>
      <c r="F107" s="144">
        <v>61.26895586697584</v>
      </c>
      <c r="G107" s="328" t="s">
        <v>1386</v>
      </c>
      <c r="H107" s="431" t="s">
        <v>1386</v>
      </c>
      <c r="I107" s="426">
        <v>35840</v>
      </c>
    </row>
    <row r="108" spans="1:9" ht="12.75" customHeight="1">
      <c r="A108" s="289">
        <v>749</v>
      </c>
      <c r="B108" s="445" t="s">
        <v>1624</v>
      </c>
      <c r="C108" s="296">
        <v>8415932</v>
      </c>
      <c r="D108" s="446" t="s">
        <v>1386</v>
      </c>
      <c r="E108" s="328">
        <v>6303275</v>
      </c>
      <c r="F108" s="144">
        <v>74.89693357788538</v>
      </c>
      <c r="G108" s="328" t="s">
        <v>1386</v>
      </c>
      <c r="H108" s="431" t="s">
        <v>1386</v>
      </c>
      <c r="I108" s="426">
        <v>702773</v>
      </c>
    </row>
    <row r="109" spans="1:10" ht="12.75" customHeight="1">
      <c r="A109" s="427"/>
      <c r="B109" s="169" t="s">
        <v>162</v>
      </c>
      <c r="C109" s="423">
        <v>479137480</v>
      </c>
      <c r="D109" s="423">
        <v>339675445</v>
      </c>
      <c r="E109" s="423">
        <v>345196423</v>
      </c>
      <c r="F109" s="424">
        <v>72.04538100421615</v>
      </c>
      <c r="G109" s="424">
        <v>101.62536859265762</v>
      </c>
      <c r="H109" s="423">
        <v>45555611</v>
      </c>
      <c r="I109" s="423">
        <v>46577800</v>
      </c>
      <c r="J109" s="444"/>
    </row>
    <row r="110" spans="1:9" ht="12.75" customHeight="1">
      <c r="A110" s="289"/>
      <c r="B110" s="425" t="s">
        <v>164</v>
      </c>
      <c r="C110" s="296">
        <v>479137480</v>
      </c>
      <c r="D110" s="296">
        <v>339675445</v>
      </c>
      <c r="E110" s="296">
        <v>345196423</v>
      </c>
      <c r="F110" s="144">
        <v>72.04538100421615</v>
      </c>
      <c r="G110" s="144">
        <v>101.62536859265762</v>
      </c>
      <c r="H110" s="426">
        <v>45555611</v>
      </c>
      <c r="I110" s="426">
        <v>46577800</v>
      </c>
    </row>
    <row r="111" spans="1:9" ht="12.75" customHeight="1">
      <c r="A111" s="289">
        <v>1000</v>
      </c>
      <c r="B111" s="425" t="s">
        <v>1625</v>
      </c>
      <c r="C111" s="296">
        <v>20988282</v>
      </c>
      <c r="D111" s="296">
        <v>18000000</v>
      </c>
      <c r="E111" s="296">
        <v>18000000</v>
      </c>
      <c r="F111" s="144">
        <v>85.76214098895755</v>
      </c>
      <c r="G111" s="144">
        <v>100</v>
      </c>
      <c r="H111" s="426">
        <v>10000000</v>
      </c>
      <c r="I111" s="426">
        <v>10000000</v>
      </c>
    </row>
    <row r="112" spans="1:9" ht="12.75">
      <c r="A112" s="289">
        <v>1800</v>
      </c>
      <c r="B112" s="445" t="s">
        <v>1627</v>
      </c>
      <c r="C112" s="296">
        <v>20988282</v>
      </c>
      <c r="D112" s="140">
        <v>18000000</v>
      </c>
      <c r="E112" s="140">
        <v>18000000</v>
      </c>
      <c r="F112" s="144">
        <v>85.76214098895755</v>
      </c>
      <c r="G112" s="144">
        <v>100</v>
      </c>
      <c r="H112" s="426">
        <v>10000000</v>
      </c>
      <c r="I112" s="426">
        <v>10000000</v>
      </c>
    </row>
    <row r="113" spans="1:9" ht="12.75" customHeight="1">
      <c r="A113" s="289">
        <v>2000</v>
      </c>
      <c r="B113" s="425" t="s">
        <v>1584</v>
      </c>
      <c r="C113" s="296">
        <v>3084887</v>
      </c>
      <c r="D113" s="296">
        <v>2488448</v>
      </c>
      <c r="E113" s="140">
        <v>2341613</v>
      </c>
      <c r="F113" s="144">
        <v>75.90595700912222</v>
      </c>
      <c r="G113" s="144">
        <v>94.09933420348747</v>
      </c>
      <c r="H113" s="426">
        <v>0</v>
      </c>
      <c r="I113" s="426">
        <v>0</v>
      </c>
    </row>
    <row r="114" spans="1:9" ht="15" customHeight="1">
      <c r="A114" s="289">
        <v>3000</v>
      </c>
      <c r="B114" s="425" t="s">
        <v>1628</v>
      </c>
      <c r="C114" s="296">
        <v>455064311</v>
      </c>
      <c r="D114" s="296">
        <v>319186997</v>
      </c>
      <c r="E114" s="296">
        <v>324854810</v>
      </c>
      <c r="F114" s="144">
        <v>71.38657155647611</v>
      </c>
      <c r="G114" s="144">
        <v>101.77570297451686</v>
      </c>
      <c r="H114" s="426">
        <v>35555611</v>
      </c>
      <c r="I114" s="426">
        <v>36577800</v>
      </c>
    </row>
    <row r="115" spans="1:9" ht="14.25" customHeight="1">
      <c r="A115" s="289">
        <v>3500</v>
      </c>
      <c r="B115" s="445" t="s">
        <v>1840</v>
      </c>
      <c r="C115" s="296">
        <v>446540136</v>
      </c>
      <c r="D115" s="341">
        <v>319186997</v>
      </c>
      <c r="E115" s="341">
        <v>319580935</v>
      </c>
      <c r="F115" s="144">
        <v>71.56824420369684</v>
      </c>
      <c r="G115" s="144">
        <v>100.12341918803165</v>
      </c>
      <c r="H115" s="426">
        <v>34949472</v>
      </c>
      <c r="I115" s="426">
        <v>36337549</v>
      </c>
    </row>
    <row r="116" spans="1:10" s="444" customFormat="1" ht="12.75" customHeight="1">
      <c r="A116" s="289"/>
      <c r="B116" s="425" t="s">
        <v>1508</v>
      </c>
      <c r="C116" s="296">
        <v>35285651</v>
      </c>
      <c r="D116" s="296">
        <v>24154481</v>
      </c>
      <c r="E116" s="296">
        <v>37671302</v>
      </c>
      <c r="F116" s="144" t="s">
        <v>1386</v>
      </c>
      <c r="G116" s="144" t="s">
        <v>1386</v>
      </c>
      <c r="H116" s="426">
        <v>1506546</v>
      </c>
      <c r="I116" s="426">
        <v>-2942340</v>
      </c>
      <c r="J116" s="94"/>
    </row>
    <row r="117" spans="1:9" ht="12.75" customHeight="1">
      <c r="A117" s="289"/>
      <c r="B117" s="425" t="s">
        <v>1841</v>
      </c>
      <c r="C117" s="296">
        <v>-35285651</v>
      </c>
      <c r="D117" s="140">
        <v>-18224251</v>
      </c>
      <c r="E117" s="140">
        <v>-37671302</v>
      </c>
      <c r="F117" s="144" t="s">
        <v>1386</v>
      </c>
      <c r="G117" s="144" t="s">
        <v>1386</v>
      </c>
      <c r="H117" s="426">
        <v>4423684</v>
      </c>
      <c r="I117" s="426">
        <v>2942340</v>
      </c>
    </row>
    <row r="118" spans="1:9" ht="38.25" customHeight="1">
      <c r="A118" s="289"/>
      <c r="B118" s="425" t="s">
        <v>1597</v>
      </c>
      <c r="C118" s="296">
        <v>-54803</v>
      </c>
      <c r="D118" s="431" t="s">
        <v>1386</v>
      </c>
      <c r="E118" s="140">
        <v>-147753</v>
      </c>
      <c r="F118" s="144" t="s">
        <v>1386</v>
      </c>
      <c r="G118" s="144" t="s">
        <v>1386</v>
      </c>
      <c r="H118" s="431" t="s">
        <v>1386</v>
      </c>
      <c r="I118" s="426">
        <v>92950</v>
      </c>
    </row>
    <row r="119" spans="1:9" ht="12.75" customHeight="1">
      <c r="A119" s="289"/>
      <c r="B119" s="443" t="s">
        <v>1842</v>
      </c>
      <c r="C119" s="426"/>
      <c r="D119" s="426"/>
      <c r="E119" s="426"/>
      <c r="F119" s="424"/>
      <c r="G119" s="424"/>
      <c r="H119" s="423"/>
      <c r="I119" s="423"/>
    </row>
    <row r="120" spans="1:10" ht="12.75">
      <c r="A120" s="427"/>
      <c r="B120" s="169" t="s">
        <v>1563</v>
      </c>
      <c r="C120" s="423">
        <v>36542151</v>
      </c>
      <c r="D120" s="423">
        <v>25322297</v>
      </c>
      <c r="E120" s="423">
        <v>27425675</v>
      </c>
      <c r="F120" s="424">
        <v>75.05216373278081</v>
      </c>
      <c r="G120" s="424">
        <v>108.30642654574345</v>
      </c>
      <c r="H120" s="423">
        <v>2891584</v>
      </c>
      <c r="I120" s="423">
        <v>3129609</v>
      </c>
      <c r="J120" s="444"/>
    </row>
    <row r="121" spans="1:9" ht="12.75">
      <c r="A121" s="289"/>
      <c r="B121" s="425" t="s">
        <v>1600</v>
      </c>
      <c r="C121" s="426">
        <v>36542151</v>
      </c>
      <c r="D121" s="140">
        <v>25322297</v>
      </c>
      <c r="E121" s="140">
        <v>27425675</v>
      </c>
      <c r="F121" s="144">
        <v>75.05216373278081</v>
      </c>
      <c r="G121" s="144">
        <v>108.30642654574345</v>
      </c>
      <c r="H121" s="426">
        <v>2891584</v>
      </c>
      <c r="I121" s="426">
        <v>3129609</v>
      </c>
    </row>
    <row r="122" spans="1:9" ht="24.75" customHeight="1">
      <c r="A122" s="289">
        <v>500</v>
      </c>
      <c r="B122" s="425" t="s">
        <v>1601</v>
      </c>
      <c r="C122" s="426">
        <v>35813336</v>
      </c>
      <c r="D122" s="431" t="s">
        <v>1386</v>
      </c>
      <c r="E122" s="140">
        <v>27017085</v>
      </c>
      <c r="F122" s="144">
        <v>75.43861593904573</v>
      </c>
      <c r="G122" s="140" t="s">
        <v>1386</v>
      </c>
      <c r="H122" s="431" t="s">
        <v>1386</v>
      </c>
      <c r="I122" s="426">
        <v>3079789</v>
      </c>
    </row>
    <row r="123" spans="1:9" ht="12.75" customHeight="1">
      <c r="A123" s="289">
        <v>520</v>
      </c>
      <c r="B123" s="445" t="s">
        <v>1602</v>
      </c>
      <c r="C123" s="426">
        <v>35551639</v>
      </c>
      <c r="D123" s="446" t="s">
        <v>1386</v>
      </c>
      <c r="E123" s="328">
        <v>26934074</v>
      </c>
      <c r="F123" s="144">
        <v>75.76042837293662</v>
      </c>
      <c r="G123" s="328" t="s">
        <v>1386</v>
      </c>
      <c r="H123" s="431" t="s">
        <v>1386</v>
      </c>
      <c r="I123" s="426">
        <v>3079788</v>
      </c>
    </row>
    <row r="124" spans="1:9" ht="25.5" customHeight="1">
      <c r="A124" s="289">
        <v>522</v>
      </c>
      <c r="B124" s="445" t="s">
        <v>1604</v>
      </c>
      <c r="C124" s="296">
        <v>35551639</v>
      </c>
      <c r="D124" s="446" t="s">
        <v>1386</v>
      </c>
      <c r="E124" s="328">
        <v>26934074</v>
      </c>
      <c r="F124" s="144">
        <v>75.76042837293662</v>
      </c>
      <c r="G124" s="328" t="s">
        <v>1386</v>
      </c>
      <c r="H124" s="431" t="s">
        <v>1386</v>
      </c>
      <c r="I124" s="426">
        <v>3079788</v>
      </c>
    </row>
    <row r="125" spans="1:9" ht="12.75" customHeight="1">
      <c r="A125" s="289">
        <v>590</v>
      </c>
      <c r="B125" s="425" t="s">
        <v>1611</v>
      </c>
      <c r="C125" s="296">
        <v>261697</v>
      </c>
      <c r="D125" s="431" t="s">
        <v>1386</v>
      </c>
      <c r="E125" s="140">
        <v>83011</v>
      </c>
      <c r="F125" s="144">
        <v>31.720271917522936</v>
      </c>
      <c r="G125" s="140" t="s">
        <v>1386</v>
      </c>
      <c r="H125" s="431" t="s">
        <v>1386</v>
      </c>
      <c r="I125" s="426">
        <v>0</v>
      </c>
    </row>
    <row r="126" spans="1:9" ht="25.5">
      <c r="A126" s="289">
        <v>592</v>
      </c>
      <c r="B126" s="445" t="s">
        <v>1612</v>
      </c>
      <c r="C126" s="296">
        <v>5000</v>
      </c>
      <c r="D126" s="431" t="s">
        <v>1386</v>
      </c>
      <c r="E126" s="140">
        <v>5124</v>
      </c>
      <c r="F126" s="144">
        <v>102.48</v>
      </c>
      <c r="G126" s="140" t="s">
        <v>1386</v>
      </c>
      <c r="H126" s="431" t="s">
        <v>1386</v>
      </c>
      <c r="I126" s="426">
        <v>0</v>
      </c>
    </row>
    <row r="127" spans="1:9" ht="12.75">
      <c r="A127" s="289">
        <v>593</v>
      </c>
      <c r="B127" s="445" t="s">
        <v>1613</v>
      </c>
      <c r="C127" s="296">
        <v>11697</v>
      </c>
      <c r="D127" s="431" t="s">
        <v>1386</v>
      </c>
      <c r="E127" s="140">
        <v>5067</v>
      </c>
      <c r="F127" s="144">
        <v>43.31879969222878</v>
      </c>
      <c r="G127" s="140" t="s">
        <v>1386</v>
      </c>
      <c r="H127" s="431" t="s">
        <v>1386</v>
      </c>
      <c r="I127" s="426">
        <v>0</v>
      </c>
    </row>
    <row r="128" spans="1:9" ht="25.5" customHeight="1">
      <c r="A128" s="289">
        <v>594</v>
      </c>
      <c r="B128" s="445" t="s">
        <v>1614</v>
      </c>
      <c r="C128" s="296">
        <v>35000</v>
      </c>
      <c r="D128" s="431" t="s">
        <v>1386</v>
      </c>
      <c r="E128" s="140">
        <v>32986</v>
      </c>
      <c r="F128" s="144">
        <v>94.24571428571429</v>
      </c>
      <c r="G128" s="140" t="s">
        <v>1386</v>
      </c>
      <c r="H128" s="431" t="s">
        <v>1386</v>
      </c>
      <c r="I128" s="426">
        <v>0</v>
      </c>
    </row>
    <row r="129" spans="1:9" ht="12.75" customHeight="1">
      <c r="A129" s="289">
        <v>599</v>
      </c>
      <c r="B129" s="445" t="s">
        <v>1615</v>
      </c>
      <c r="C129" s="296">
        <v>210000</v>
      </c>
      <c r="D129" s="431" t="s">
        <v>1386</v>
      </c>
      <c r="E129" s="140">
        <v>39834</v>
      </c>
      <c r="F129" s="144">
        <v>18.96857142857143</v>
      </c>
      <c r="G129" s="140" t="s">
        <v>1386</v>
      </c>
      <c r="H129" s="431" t="s">
        <v>1386</v>
      </c>
      <c r="I129" s="426">
        <v>0</v>
      </c>
    </row>
    <row r="130" spans="1:9" ht="12.75">
      <c r="A130" s="289">
        <v>700</v>
      </c>
      <c r="B130" s="425" t="s">
        <v>1616</v>
      </c>
      <c r="C130" s="296">
        <v>728815</v>
      </c>
      <c r="D130" s="431" t="s">
        <v>1386</v>
      </c>
      <c r="E130" s="140">
        <v>408590</v>
      </c>
      <c r="F130" s="144">
        <v>56.06223801650625</v>
      </c>
      <c r="G130" s="140" t="s">
        <v>1386</v>
      </c>
      <c r="H130" s="431" t="s">
        <v>1386</v>
      </c>
      <c r="I130" s="426">
        <v>49820</v>
      </c>
    </row>
    <row r="131" spans="1:9" ht="25.5">
      <c r="A131" s="289">
        <v>720</v>
      </c>
      <c r="B131" s="425" t="s">
        <v>1843</v>
      </c>
      <c r="C131" s="296">
        <v>323227</v>
      </c>
      <c r="D131" s="431" t="s">
        <v>1386</v>
      </c>
      <c r="E131" s="140">
        <v>216665</v>
      </c>
      <c r="F131" s="144">
        <v>67.0318383055871</v>
      </c>
      <c r="G131" s="140" t="s">
        <v>1386</v>
      </c>
      <c r="H131" s="431" t="s">
        <v>1386</v>
      </c>
      <c r="I131" s="426">
        <v>15545</v>
      </c>
    </row>
    <row r="132" spans="1:10" s="444" customFormat="1" ht="25.5">
      <c r="A132" s="289">
        <v>724</v>
      </c>
      <c r="B132" s="445" t="s">
        <v>1844</v>
      </c>
      <c r="C132" s="296">
        <v>16015</v>
      </c>
      <c r="D132" s="446" t="s">
        <v>1386</v>
      </c>
      <c r="E132" s="328">
        <v>6015</v>
      </c>
      <c r="F132" s="144">
        <v>37.55853886980955</v>
      </c>
      <c r="G132" s="328" t="s">
        <v>1386</v>
      </c>
      <c r="H132" s="431" t="s">
        <v>1386</v>
      </c>
      <c r="I132" s="426">
        <v>0</v>
      </c>
      <c r="J132" s="94"/>
    </row>
    <row r="133" spans="1:9" ht="27" customHeight="1">
      <c r="A133" s="289">
        <v>725</v>
      </c>
      <c r="B133" s="445" t="s">
        <v>1845</v>
      </c>
      <c r="C133" s="296">
        <v>307212</v>
      </c>
      <c r="D133" s="446" t="s">
        <v>1386</v>
      </c>
      <c r="E133" s="328">
        <v>210650</v>
      </c>
      <c r="F133" s="144">
        <v>68.56828509303023</v>
      </c>
      <c r="G133" s="328" t="s">
        <v>1386</v>
      </c>
      <c r="H133" s="431" t="s">
        <v>1386</v>
      </c>
      <c r="I133" s="426">
        <v>15545</v>
      </c>
    </row>
    <row r="134" spans="1:9" ht="12.75" customHeight="1">
      <c r="A134" s="289">
        <v>740</v>
      </c>
      <c r="B134" s="425" t="s">
        <v>1846</v>
      </c>
      <c r="C134" s="296">
        <v>405588</v>
      </c>
      <c r="D134" s="431" t="s">
        <v>1386</v>
      </c>
      <c r="E134" s="140">
        <v>191925</v>
      </c>
      <c r="F134" s="144">
        <v>47.3201869877807</v>
      </c>
      <c r="G134" s="140" t="s">
        <v>1386</v>
      </c>
      <c r="H134" s="431" t="s">
        <v>1386</v>
      </c>
      <c r="I134" s="426">
        <v>34275</v>
      </c>
    </row>
    <row r="135" spans="1:9" ht="26.25" customHeight="1">
      <c r="A135" s="289">
        <v>744</v>
      </c>
      <c r="B135" s="445" t="s">
        <v>1847</v>
      </c>
      <c r="C135" s="296">
        <v>306488</v>
      </c>
      <c r="D135" s="431" t="s">
        <v>1386</v>
      </c>
      <c r="E135" s="140">
        <v>191925</v>
      </c>
      <c r="F135" s="144">
        <v>62.62072250789591</v>
      </c>
      <c r="G135" s="140" t="s">
        <v>1386</v>
      </c>
      <c r="H135" s="431" t="s">
        <v>1386</v>
      </c>
      <c r="I135" s="426">
        <v>34275</v>
      </c>
    </row>
    <row r="136" spans="1:9" ht="12.75">
      <c r="A136" s="289">
        <v>749</v>
      </c>
      <c r="B136" s="445" t="s">
        <v>1848</v>
      </c>
      <c r="C136" s="296">
        <v>99100</v>
      </c>
      <c r="D136" s="431" t="s">
        <v>1386</v>
      </c>
      <c r="E136" s="140">
        <v>0</v>
      </c>
      <c r="F136" s="144">
        <v>0</v>
      </c>
      <c r="G136" s="140" t="s">
        <v>1386</v>
      </c>
      <c r="H136" s="431" t="s">
        <v>1386</v>
      </c>
      <c r="I136" s="426">
        <v>0</v>
      </c>
    </row>
    <row r="137" spans="1:10" ht="12.75">
      <c r="A137" s="427"/>
      <c r="B137" s="169" t="s">
        <v>162</v>
      </c>
      <c r="C137" s="423">
        <v>36671961</v>
      </c>
      <c r="D137" s="423">
        <v>22463832</v>
      </c>
      <c r="E137" s="423">
        <v>26566303</v>
      </c>
      <c r="F137" s="424">
        <v>72.44309351223404</v>
      </c>
      <c r="G137" s="424">
        <v>118.26256090234293</v>
      </c>
      <c r="H137" s="423">
        <v>2863156</v>
      </c>
      <c r="I137" s="423">
        <v>2908173</v>
      </c>
      <c r="J137" s="444"/>
    </row>
    <row r="138" spans="1:9" ht="12.75" customHeight="1">
      <c r="A138" s="289"/>
      <c r="B138" s="425" t="s">
        <v>164</v>
      </c>
      <c r="C138" s="296">
        <v>36572861</v>
      </c>
      <c r="D138" s="296">
        <v>22438462</v>
      </c>
      <c r="E138" s="296">
        <v>26566303</v>
      </c>
      <c r="F138" s="144">
        <v>72.63938962828203</v>
      </c>
      <c r="G138" s="144">
        <v>118.3962742187945</v>
      </c>
      <c r="H138" s="426">
        <v>2837786</v>
      </c>
      <c r="I138" s="426">
        <v>2908173</v>
      </c>
    </row>
    <row r="139" spans="1:9" ht="12.75" customHeight="1">
      <c r="A139" s="289">
        <v>1000</v>
      </c>
      <c r="B139" s="425" t="s">
        <v>1625</v>
      </c>
      <c r="C139" s="296">
        <v>286000</v>
      </c>
      <c r="D139" s="296">
        <v>0</v>
      </c>
      <c r="E139" s="296">
        <v>0</v>
      </c>
      <c r="F139" s="144">
        <v>0</v>
      </c>
      <c r="G139" s="144" t="s">
        <v>1386</v>
      </c>
      <c r="H139" s="426">
        <v>0</v>
      </c>
      <c r="I139" s="426">
        <v>0</v>
      </c>
    </row>
    <row r="140" spans="1:9" ht="12.75">
      <c r="A140" s="289">
        <v>1100</v>
      </c>
      <c r="B140" s="445" t="s">
        <v>1626</v>
      </c>
      <c r="C140" s="296">
        <v>128621</v>
      </c>
      <c r="D140" s="296">
        <v>0</v>
      </c>
      <c r="E140" s="296">
        <v>0</v>
      </c>
      <c r="F140" s="144">
        <v>0</v>
      </c>
      <c r="G140" s="144" t="s">
        <v>1386</v>
      </c>
      <c r="H140" s="426">
        <v>0</v>
      </c>
      <c r="I140" s="426">
        <v>0</v>
      </c>
    </row>
    <row r="141" spans="1:9" ht="12.75">
      <c r="A141" s="289">
        <v>3000</v>
      </c>
      <c r="B141" s="425" t="s">
        <v>1628</v>
      </c>
      <c r="C141" s="296">
        <v>36286861</v>
      </c>
      <c r="D141" s="296">
        <v>22438462</v>
      </c>
      <c r="E141" s="296">
        <v>26566303</v>
      </c>
      <c r="F141" s="144">
        <v>73.2119071969328</v>
      </c>
      <c r="G141" s="144">
        <v>118.3962742187945</v>
      </c>
      <c r="H141" s="426">
        <v>2837786</v>
      </c>
      <c r="I141" s="426">
        <v>2908173</v>
      </c>
    </row>
    <row r="142" spans="1:10" s="444" customFormat="1" ht="25.5">
      <c r="A142" s="289">
        <v>3400</v>
      </c>
      <c r="B142" s="445" t="s">
        <v>1849</v>
      </c>
      <c r="C142" s="296">
        <v>2300000</v>
      </c>
      <c r="D142" s="341">
        <v>1897999</v>
      </c>
      <c r="E142" s="341">
        <v>1815765</v>
      </c>
      <c r="F142" s="144">
        <v>78.94630434782609</v>
      </c>
      <c r="G142" s="144">
        <v>95.66733175307259</v>
      </c>
      <c r="H142" s="426">
        <v>110999</v>
      </c>
      <c r="I142" s="426">
        <v>79724</v>
      </c>
      <c r="J142" s="94"/>
    </row>
    <row r="143" spans="1:9" ht="12.75" customHeight="1">
      <c r="A143" s="289">
        <v>3500</v>
      </c>
      <c r="B143" s="445" t="s">
        <v>1850</v>
      </c>
      <c r="C143" s="296">
        <v>27965920</v>
      </c>
      <c r="D143" s="341">
        <v>20540463</v>
      </c>
      <c r="E143" s="341">
        <v>20540499</v>
      </c>
      <c r="F143" s="144">
        <v>73.4483221006139</v>
      </c>
      <c r="G143" s="144">
        <v>100.00017526381953</v>
      </c>
      <c r="H143" s="426">
        <v>2260223</v>
      </c>
      <c r="I143" s="426">
        <v>2388184</v>
      </c>
    </row>
    <row r="144" spans="1:9" ht="28.5" customHeight="1">
      <c r="A144" s="299" t="s">
        <v>1592</v>
      </c>
      <c r="B144" s="425" t="s">
        <v>1851</v>
      </c>
      <c r="C144" s="296">
        <v>99100</v>
      </c>
      <c r="D144" s="296">
        <v>25370</v>
      </c>
      <c r="E144" s="296">
        <v>0</v>
      </c>
      <c r="F144" s="144">
        <v>0</v>
      </c>
      <c r="G144" s="144">
        <v>0</v>
      </c>
      <c r="H144" s="426">
        <v>25370</v>
      </c>
      <c r="I144" s="426">
        <v>0</v>
      </c>
    </row>
    <row r="145" spans="1:9" ht="12.75" customHeight="1">
      <c r="A145" s="289">
        <v>7000</v>
      </c>
      <c r="B145" s="425" t="s">
        <v>1852</v>
      </c>
      <c r="C145" s="296">
        <v>99100</v>
      </c>
      <c r="D145" s="296">
        <v>25370</v>
      </c>
      <c r="E145" s="296">
        <v>0</v>
      </c>
      <c r="F145" s="144">
        <v>0</v>
      </c>
      <c r="G145" s="144">
        <v>0</v>
      </c>
      <c r="H145" s="426">
        <v>25370</v>
      </c>
      <c r="I145" s="426">
        <v>0</v>
      </c>
    </row>
    <row r="146" spans="1:9" ht="12.75">
      <c r="A146" s="289"/>
      <c r="B146" s="425" t="s">
        <v>1508</v>
      </c>
      <c r="C146" s="296">
        <v>-129810</v>
      </c>
      <c r="D146" s="296">
        <v>2858465</v>
      </c>
      <c r="E146" s="296">
        <v>859372</v>
      </c>
      <c r="F146" s="144" t="s">
        <v>1386</v>
      </c>
      <c r="G146" s="144" t="s">
        <v>1386</v>
      </c>
      <c r="H146" s="426">
        <v>494992</v>
      </c>
      <c r="I146" s="426">
        <v>221436</v>
      </c>
    </row>
    <row r="147" spans="1:9" ht="26.25" customHeight="1">
      <c r="A147" s="289"/>
      <c r="B147" s="425" t="s">
        <v>1853</v>
      </c>
      <c r="C147" s="296">
        <v>129810</v>
      </c>
      <c r="D147" s="140">
        <v>1398745</v>
      </c>
      <c r="E147" s="140">
        <v>-859371</v>
      </c>
      <c r="F147" s="144" t="s">
        <v>1386</v>
      </c>
      <c r="G147" s="144" t="s">
        <v>1386</v>
      </c>
      <c r="H147" s="426">
        <v>-28428</v>
      </c>
      <c r="I147" s="426">
        <v>-221435</v>
      </c>
    </row>
    <row r="148" spans="1:9" ht="12.75" customHeight="1">
      <c r="A148" s="289"/>
      <c r="B148" s="443" t="s">
        <v>1854</v>
      </c>
      <c r="C148" s="296"/>
      <c r="D148" s="140"/>
      <c r="E148" s="140"/>
      <c r="F148" s="144"/>
      <c r="G148" s="144"/>
      <c r="H148" s="426"/>
      <c r="I148" s="426"/>
    </row>
    <row r="149" spans="1:10" ht="12.75">
      <c r="A149" s="427"/>
      <c r="B149" s="169" t="s">
        <v>133</v>
      </c>
      <c r="C149" s="423">
        <v>1724996</v>
      </c>
      <c r="D149" s="423">
        <v>1222018</v>
      </c>
      <c r="E149" s="423">
        <v>1309290</v>
      </c>
      <c r="F149" s="424">
        <v>75.9010455676419</v>
      </c>
      <c r="G149" s="424">
        <v>107.1416296650295</v>
      </c>
      <c r="H149" s="423">
        <v>137905</v>
      </c>
      <c r="I149" s="423">
        <v>149290</v>
      </c>
      <c r="J149" s="444"/>
    </row>
    <row r="150" spans="1:9" ht="12.75" customHeight="1">
      <c r="A150" s="289"/>
      <c r="B150" s="425" t="s">
        <v>1600</v>
      </c>
      <c r="C150" s="426">
        <v>1724996</v>
      </c>
      <c r="D150" s="140">
        <v>1222018</v>
      </c>
      <c r="E150" s="140">
        <v>1309290</v>
      </c>
      <c r="F150" s="144">
        <v>75.9010455676419</v>
      </c>
      <c r="G150" s="144">
        <v>107.1416296650295</v>
      </c>
      <c r="H150" s="426">
        <v>137905</v>
      </c>
      <c r="I150" s="426">
        <v>149290</v>
      </c>
    </row>
    <row r="151" spans="1:10" s="444" customFormat="1" ht="12.75" customHeight="1">
      <c r="A151" s="289">
        <v>500</v>
      </c>
      <c r="B151" s="425" t="s">
        <v>1855</v>
      </c>
      <c r="C151" s="426">
        <v>1724996</v>
      </c>
      <c r="D151" s="431" t="s">
        <v>1386</v>
      </c>
      <c r="E151" s="140">
        <v>1309290</v>
      </c>
      <c r="F151" s="144">
        <v>75.9010455676419</v>
      </c>
      <c r="G151" s="140" t="s">
        <v>1386</v>
      </c>
      <c r="H151" s="431" t="s">
        <v>1386</v>
      </c>
      <c r="I151" s="426">
        <v>149290</v>
      </c>
      <c r="J151" s="94"/>
    </row>
    <row r="152" spans="1:9" ht="12.75" customHeight="1">
      <c r="A152" s="289">
        <v>520</v>
      </c>
      <c r="B152" s="445" t="s">
        <v>1602</v>
      </c>
      <c r="C152" s="426">
        <v>1723329</v>
      </c>
      <c r="D152" s="446" t="s">
        <v>1386</v>
      </c>
      <c r="E152" s="328">
        <v>1305602</v>
      </c>
      <c r="F152" s="144">
        <v>75.76046129322955</v>
      </c>
      <c r="G152" s="328" t="s">
        <v>1386</v>
      </c>
      <c r="H152" s="446" t="s">
        <v>1386</v>
      </c>
      <c r="I152" s="426">
        <v>149290</v>
      </c>
    </row>
    <row r="153" spans="1:9" ht="38.25">
      <c r="A153" s="289">
        <v>523</v>
      </c>
      <c r="B153" s="445" t="s">
        <v>1856</v>
      </c>
      <c r="C153" s="296">
        <v>1723329</v>
      </c>
      <c r="D153" s="446" t="s">
        <v>1386</v>
      </c>
      <c r="E153" s="328">
        <v>1305602</v>
      </c>
      <c r="F153" s="144">
        <v>75.76046129322955</v>
      </c>
      <c r="G153" s="328" t="s">
        <v>1386</v>
      </c>
      <c r="H153" s="446" t="s">
        <v>1386</v>
      </c>
      <c r="I153" s="426">
        <v>149290</v>
      </c>
    </row>
    <row r="154" spans="1:9" ht="26.25" customHeight="1">
      <c r="A154" s="289">
        <v>560</v>
      </c>
      <c r="B154" s="425" t="s">
        <v>1608</v>
      </c>
      <c r="C154" s="296">
        <v>500</v>
      </c>
      <c r="D154" s="431" t="s">
        <v>1386</v>
      </c>
      <c r="E154" s="140">
        <v>6</v>
      </c>
      <c r="F154" s="144">
        <v>1.2</v>
      </c>
      <c r="G154" s="140" t="s">
        <v>1386</v>
      </c>
      <c r="H154" s="431" t="s">
        <v>1386</v>
      </c>
      <c r="I154" s="426">
        <v>0</v>
      </c>
    </row>
    <row r="155" spans="1:9" ht="12.75">
      <c r="A155" s="289">
        <v>561</v>
      </c>
      <c r="B155" s="445" t="s">
        <v>1609</v>
      </c>
      <c r="C155" s="296">
        <v>500</v>
      </c>
      <c r="D155" s="446" t="s">
        <v>1386</v>
      </c>
      <c r="E155" s="328">
        <v>6</v>
      </c>
      <c r="F155" s="144">
        <v>1.2</v>
      </c>
      <c r="G155" s="328" t="s">
        <v>1386</v>
      </c>
      <c r="H155" s="446" t="s">
        <v>1386</v>
      </c>
      <c r="I155" s="426">
        <v>0</v>
      </c>
    </row>
    <row r="156" spans="1:9" ht="12.75" customHeight="1">
      <c r="A156" s="289">
        <v>590</v>
      </c>
      <c r="B156" s="425" t="s">
        <v>1611</v>
      </c>
      <c r="C156" s="296">
        <v>1167</v>
      </c>
      <c r="D156" s="431" t="s">
        <v>1386</v>
      </c>
      <c r="E156" s="140">
        <v>3682</v>
      </c>
      <c r="F156" s="144">
        <v>315.50985432733506</v>
      </c>
      <c r="G156" s="140" t="s">
        <v>1386</v>
      </c>
      <c r="H156" s="431" t="s">
        <v>1386</v>
      </c>
      <c r="I156" s="426">
        <v>0</v>
      </c>
    </row>
    <row r="157" spans="1:9" ht="12.75">
      <c r="A157" s="289">
        <v>593</v>
      </c>
      <c r="B157" s="445" t="s">
        <v>1613</v>
      </c>
      <c r="C157" s="296">
        <v>567</v>
      </c>
      <c r="D157" s="431" t="s">
        <v>1386</v>
      </c>
      <c r="E157" s="140">
        <v>184</v>
      </c>
      <c r="F157" s="144">
        <v>32.451499118165785</v>
      </c>
      <c r="G157" s="140" t="s">
        <v>1386</v>
      </c>
      <c r="H157" s="431" t="s">
        <v>1386</v>
      </c>
      <c r="I157" s="426">
        <v>0</v>
      </c>
    </row>
    <row r="158" spans="1:9" ht="25.5">
      <c r="A158" s="289">
        <v>599</v>
      </c>
      <c r="B158" s="445" t="s">
        <v>1615</v>
      </c>
      <c r="C158" s="296">
        <v>600</v>
      </c>
      <c r="D158" s="431" t="s">
        <v>1386</v>
      </c>
      <c r="E158" s="140">
        <v>3498</v>
      </c>
      <c r="F158" s="144">
        <v>583</v>
      </c>
      <c r="G158" s="140" t="s">
        <v>1386</v>
      </c>
      <c r="H158" s="431" t="s">
        <v>1386</v>
      </c>
      <c r="I158" s="426">
        <v>0</v>
      </c>
    </row>
    <row r="159" spans="1:10" ht="15" customHeight="1">
      <c r="A159" s="427"/>
      <c r="B159" s="169" t="s">
        <v>162</v>
      </c>
      <c r="C159" s="423">
        <v>2881657</v>
      </c>
      <c r="D159" s="423">
        <v>2007630</v>
      </c>
      <c r="E159" s="423">
        <v>1834264</v>
      </c>
      <c r="F159" s="424">
        <v>63.653099588188326</v>
      </c>
      <c r="G159" s="424">
        <v>91.36464388358412</v>
      </c>
      <c r="H159" s="423">
        <v>125426</v>
      </c>
      <c r="I159" s="423">
        <v>59286</v>
      </c>
      <c r="J159" s="444"/>
    </row>
    <row r="160" spans="1:9" ht="12.75">
      <c r="A160" s="289"/>
      <c r="B160" s="425" t="s">
        <v>164</v>
      </c>
      <c r="C160" s="296">
        <v>2881657</v>
      </c>
      <c r="D160" s="296">
        <v>2007630</v>
      </c>
      <c r="E160" s="296">
        <v>1834264</v>
      </c>
      <c r="F160" s="144">
        <v>63.653099588188326</v>
      </c>
      <c r="G160" s="144">
        <v>91.36464388358412</v>
      </c>
      <c r="H160" s="426">
        <v>125426</v>
      </c>
      <c r="I160" s="426">
        <v>59286</v>
      </c>
    </row>
    <row r="161" spans="1:9" ht="12.75">
      <c r="A161" s="289">
        <v>3000</v>
      </c>
      <c r="B161" s="425" t="s">
        <v>1628</v>
      </c>
      <c r="C161" s="296">
        <v>2881657</v>
      </c>
      <c r="D161" s="296">
        <v>2007630</v>
      </c>
      <c r="E161" s="296">
        <v>1834264</v>
      </c>
      <c r="F161" s="144">
        <v>63.653099588188326</v>
      </c>
      <c r="G161" s="144">
        <v>91.36464388358412</v>
      </c>
      <c r="H161" s="426">
        <v>125426</v>
      </c>
      <c r="I161" s="426">
        <v>59286</v>
      </c>
    </row>
    <row r="162" spans="1:9" ht="25.5">
      <c r="A162" s="289">
        <v>3400</v>
      </c>
      <c r="B162" s="445" t="s">
        <v>1849</v>
      </c>
      <c r="C162" s="296">
        <v>50000</v>
      </c>
      <c r="D162" s="341">
        <v>41000</v>
      </c>
      <c r="E162" s="341">
        <v>20615</v>
      </c>
      <c r="F162" s="144">
        <v>41.23</v>
      </c>
      <c r="G162" s="144">
        <v>50.28048780487805</v>
      </c>
      <c r="H162" s="426">
        <v>11000</v>
      </c>
      <c r="I162" s="426">
        <v>0</v>
      </c>
    </row>
    <row r="163" spans="1:9" ht="12.75">
      <c r="A163" s="289">
        <v>3500</v>
      </c>
      <c r="B163" s="445" t="s">
        <v>1850</v>
      </c>
      <c r="C163" s="296">
        <v>2474273</v>
      </c>
      <c r="D163" s="341">
        <v>1628284</v>
      </c>
      <c r="E163" s="341">
        <v>1628241</v>
      </c>
      <c r="F163" s="144">
        <v>65.80684508136329</v>
      </c>
      <c r="G163" s="144">
        <v>99.99735918304178</v>
      </c>
      <c r="H163" s="426">
        <v>49282</v>
      </c>
      <c r="I163" s="426">
        <v>36623</v>
      </c>
    </row>
    <row r="164" spans="1:9" ht="12.75">
      <c r="A164" s="289"/>
      <c r="B164" s="425" t="s">
        <v>1508</v>
      </c>
      <c r="C164" s="296">
        <v>-1156661</v>
      </c>
      <c r="D164" s="296">
        <v>-785612</v>
      </c>
      <c r="E164" s="296">
        <v>-524974</v>
      </c>
      <c r="F164" s="144" t="s">
        <v>1386</v>
      </c>
      <c r="G164" s="144" t="s">
        <v>1386</v>
      </c>
      <c r="H164" s="426">
        <v>12479</v>
      </c>
      <c r="I164" s="426">
        <v>90004</v>
      </c>
    </row>
    <row r="165" spans="1:9" ht="25.5">
      <c r="A165" s="289"/>
      <c r="B165" s="425" t="s">
        <v>1596</v>
      </c>
      <c r="C165" s="296">
        <v>1156661</v>
      </c>
      <c r="D165" s="140">
        <v>785612</v>
      </c>
      <c r="E165" s="140">
        <v>524974</v>
      </c>
      <c r="F165" s="144" t="s">
        <v>1386</v>
      </c>
      <c r="G165" s="144" t="s">
        <v>1386</v>
      </c>
      <c r="H165" s="426">
        <v>-12479</v>
      </c>
      <c r="I165" s="426">
        <v>-90004</v>
      </c>
    </row>
    <row r="166" spans="1:9" ht="30.75" customHeight="1">
      <c r="A166" s="289"/>
      <c r="B166" s="443" t="s">
        <v>1857</v>
      </c>
      <c r="C166" s="447"/>
      <c r="D166" s="447"/>
      <c r="E166" s="447"/>
      <c r="F166" s="424"/>
      <c r="G166" s="424"/>
      <c r="H166" s="423"/>
      <c r="I166" s="423"/>
    </row>
    <row r="167" spans="1:9" ht="12.75" customHeight="1">
      <c r="A167" s="289"/>
      <c r="B167" s="169" t="s">
        <v>133</v>
      </c>
      <c r="C167" s="293">
        <v>106520768</v>
      </c>
      <c r="D167" s="293">
        <v>75424394</v>
      </c>
      <c r="E167" s="293">
        <v>80713870</v>
      </c>
      <c r="F167" s="424">
        <v>75.77289529117928</v>
      </c>
      <c r="G167" s="424">
        <v>107.0129512740931</v>
      </c>
      <c r="H167" s="423">
        <v>8511630</v>
      </c>
      <c r="I167" s="423">
        <v>9221637</v>
      </c>
    </row>
    <row r="168" spans="1:9" ht="17.25" customHeight="1">
      <c r="A168" s="289"/>
      <c r="B168" s="425" t="s">
        <v>1600</v>
      </c>
      <c r="C168" s="296">
        <v>106520768</v>
      </c>
      <c r="D168" s="296">
        <v>75424394</v>
      </c>
      <c r="E168" s="296">
        <v>80713870</v>
      </c>
      <c r="F168" s="144">
        <v>75.77289529117928</v>
      </c>
      <c r="G168" s="144">
        <v>107.0129512740931</v>
      </c>
      <c r="H168" s="426">
        <v>8511630</v>
      </c>
      <c r="I168" s="426">
        <v>9221637</v>
      </c>
    </row>
    <row r="169" spans="1:9" ht="27.75" customHeight="1">
      <c r="A169" s="289">
        <v>500</v>
      </c>
      <c r="B169" s="425" t="s">
        <v>1601</v>
      </c>
      <c r="C169" s="296">
        <v>106520768</v>
      </c>
      <c r="D169" s="431" t="s">
        <v>1386</v>
      </c>
      <c r="E169" s="296">
        <v>80713870</v>
      </c>
      <c r="F169" s="144">
        <v>75.77289529117928</v>
      </c>
      <c r="G169" s="140" t="s">
        <v>1386</v>
      </c>
      <c r="H169" s="431" t="s">
        <v>1386</v>
      </c>
      <c r="I169" s="426">
        <v>9221637</v>
      </c>
    </row>
    <row r="170" spans="1:9" ht="14.25" customHeight="1">
      <c r="A170" s="289">
        <v>520</v>
      </c>
      <c r="B170" s="445" t="s">
        <v>1602</v>
      </c>
      <c r="C170" s="296">
        <v>106335782</v>
      </c>
      <c r="D170" s="431" t="s">
        <v>1386</v>
      </c>
      <c r="E170" s="296">
        <v>80560444</v>
      </c>
      <c r="F170" s="144">
        <v>75.76042841345729</v>
      </c>
      <c r="G170" s="140" t="s">
        <v>1386</v>
      </c>
      <c r="H170" s="431" t="s">
        <v>1386</v>
      </c>
      <c r="I170" s="426">
        <v>9211717</v>
      </c>
    </row>
    <row r="171" spans="1:9" ht="12.75" customHeight="1">
      <c r="A171" s="289">
        <v>524</v>
      </c>
      <c r="B171" s="445" t="s">
        <v>1858</v>
      </c>
      <c r="C171" s="296">
        <v>106335782</v>
      </c>
      <c r="D171" s="431" t="s">
        <v>1386</v>
      </c>
      <c r="E171" s="296">
        <v>80560444</v>
      </c>
      <c r="F171" s="144">
        <v>75.76042841345729</v>
      </c>
      <c r="G171" s="140" t="s">
        <v>1386</v>
      </c>
      <c r="H171" s="431" t="s">
        <v>1386</v>
      </c>
      <c r="I171" s="426">
        <v>9211717</v>
      </c>
    </row>
    <row r="172" spans="1:9" ht="25.5">
      <c r="A172" s="289">
        <v>560</v>
      </c>
      <c r="B172" s="425" t="s">
        <v>1608</v>
      </c>
      <c r="C172" s="296">
        <v>135000</v>
      </c>
      <c r="D172" s="431" t="s">
        <v>1386</v>
      </c>
      <c r="E172" s="296">
        <v>116749</v>
      </c>
      <c r="F172" s="144">
        <v>86.48074074074074</v>
      </c>
      <c r="G172" s="140" t="s">
        <v>1386</v>
      </c>
      <c r="H172" s="431" t="s">
        <v>1386</v>
      </c>
      <c r="I172" s="426">
        <v>9920</v>
      </c>
    </row>
    <row r="173" spans="1:9" ht="13.5" customHeight="1">
      <c r="A173" s="289">
        <v>561</v>
      </c>
      <c r="B173" s="445" t="s">
        <v>1609</v>
      </c>
      <c r="C173" s="296">
        <v>135000</v>
      </c>
      <c r="D173" s="431" t="s">
        <v>1386</v>
      </c>
      <c r="E173" s="296">
        <v>116749</v>
      </c>
      <c r="F173" s="144">
        <v>86.48074074074074</v>
      </c>
      <c r="G173" s="140" t="s">
        <v>1386</v>
      </c>
      <c r="H173" s="431" t="s">
        <v>1386</v>
      </c>
      <c r="I173" s="426">
        <v>9920</v>
      </c>
    </row>
    <row r="174" spans="1:9" ht="25.5">
      <c r="A174" s="289">
        <v>590</v>
      </c>
      <c r="B174" s="425" t="s">
        <v>1611</v>
      </c>
      <c r="C174" s="296">
        <v>49986</v>
      </c>
      <c r="D174" s="431" t="s">
        <v>1386</v>
      </c>
      <c r="E174" s="296">
        <v>36677</v>
      </c>
      <c r="F174" s="144">
        <v>73.37454487256431</v>
      </c>
      <c r="G174" s="140" t="s">
        <v>1386</v>
      </c>
      <c r="H174" s="431" t="s">
        <v>1386</v>
      </c>
      <c r="I174" s="426">
        <v>0</v>
      </c>
    </row>
    <row r="175" spans="1:9" ht="12.75">
      <c r="A175" s="289">
        <v>593</v>
      </c>
      <c r="B175" s="445" t="s">
        <v>1613</v>
      </c>
      <c r="C175" s="296">
        <v>34986</v>
      </c>
      <c r="D175" s="431" t="s">
        <v>1386</v>
      </c>
      <c r="E175" s="296">
        <v>15341</v>
      </c>
      <c r="F175" s="144">
        <v>43.848968158692045</v>
      </c>
      <c r="G175" s="140" t="s">
        <v>1386</v>
      </c>
      <c r="H175" s="431" t="s">
        <v>1386</v>
      </c>
      <c r="I175" s="426">
        <v>0</v>
      </c>
    </row>
    <row r="176" spans="1:9" ht="26.25" customHeight="1">
      <c r="A176" s="289">
        <v>599</v>
      </c>
      <c r="B176" s="445" t="s">
        <v>1615</v>
      </c>
      <c r="C176" s="296">
        <v>15000</v>
      </c>
      <c r="D176" s="431" t="s">
        <v>1386</v>
      </c>
      <c r="E176" s="296">
        <v>21336</v>
      </c>
      <c r="F176" s="144">
        <v>142.24</v>
      </c>
      <c r="G176" s="140" t="s">
        <v>1386</v>
      </c>
      <c r="H176" s="431" t="s">
        <v>1386</v>
      </c>
      <c r="I176" s="426">
        <v>0</v>
      </c>
    </row>
    <row r="177" spans="1:9" ht="12.75">
      <c r="A177" s="289"/>
      <c r="B177" s="169" t="s">
        <v>162</v>
      </c>
      <c r="C177" s="293">
        <v>110300227</v>
      </c>
      <c r="D177" s="293">
        <v>83184760</v>
      </c>
      <c r="E177" s="293">
        <v>82517787</v>
      </c>
      <c r="F177" s="424">
        <v>74.811982934541</v>
      </c>
      <c r="G177" s="424">
        <v>99.19820289197204</v>
      </c>
      <c r="H177" s="423">
        <v>9258136</v>
      </c>
      <c r="I177" s="423">
        <v>8673698</v>
      </c>
    </row>
    <row r="178" spans="1:9" ht="14.25" customHeight="1">
      <c r="A178" s="289"/>
      <c r="B178" s="425" t="s">
        <v>164</v>
      </c>
      <c r="C178" s="296">
        <v>110300227</v>
      </c>
      <c r="D178" s="296">
        <v>83184760</v>
      </c>
      <c r="E178" s="296">
        <v>82517787</v>
      </c>
      <c r="F178" s="144">
        <v>74.811982934541</v>
      </c>
      <c r="G178" s="144">
        <v>99.19820289197204</v>
      </c>
      <c r="H178" s="426">
        <v>9258136</v>
      </c>
      <c r="I178" s="426">
        <v>8673698</v>
      </c>
    </row>
    <row r="179" spans="1:9" ht="15" customHeight="1">
      <c r="A179" s="289">
        <v>1000</v>
      </c>
      <c r="B179" s="425" t="s">
        <v>1625</v>
      </c>
      <c r="C179" s="296">
        <v>2032094</v>
      </c>
      <c r="D179" s="296">
        <v>0</v>
      </c>
      <c r="E179" s="296">
        <v>0</v>
      </c>
      <c r="F179" s="144">
        <v>0</v>
      </c>
      <c r="G179" s="144" t="s">
        <v>1386</v>
      </c>
      <c r="H179" s="426">
        <v>0</v>
      </c>
      <c r="I179" s="426">
        <v>0</v>
      </c>
    </row>
    <row r="180" spans="1:9" ht="12.75">
      <c r="A180" s="289">
        <v>1800</v>
      </c>
      <c r="B180" s="445" t="s">
        <v>1627</v>
      </c>
      <c r="C180" s="296">
        <v>2032094</v>
      </c>
      <c r="D180" s="296">
        <v>0</v>
      </c>
      <c r="E180" s="296">
        <v>0</v>
      </c>
      <c r="F180" s="144">
        <v>0</v>
      </c>
      <c r="G180" s="144" t="s">
        <v>1386</v>
      </c>
      <c r="H180" s="426">
        <v>0</v>
      </c>
      <c r="I180" s="426">
        <v>0</v>
      </c>
    </row>
    <row r="181" spans="1:9" ht="12.75">
      <c r="A181" s="289">
        <v>2000</v>
      </c>
      <c r="B181" s="425" t="s">
        <v>1584</v>
      </c>
      <c r="C181" s="296">
        <v>973864</v>
      </c>
      <c r="D181" s="296">
        <v>868148</v>
      </c>
      <c r="E181" s="296">
        <v>710774</v>
      </c>
      <c r="F181" s="144">
        <v>72.98493424133143</v>
      </c>
      <c r="G181" s="144">
        <v>81.87244571202146</v>
      </c>
      <c r="H181" s="426">
        <v>0</v>
      </c>
      <c r="I181" s="426">
        <v>0</v>
      </c>
    </row>
    <row r="182" spans="1:9" ht="12.75">
      <c r="A182" s="289">
        <v>3000</v>
      </c>
      <c r="B182" s="425" t="s">
        <v>1628</v>
      </c>
      <c r="C182" s="296">
        <v>107294269</v>
      </c>
      <c r="D182" s="296">
        <v>82316612</v>
      </c>
      <c r="E182" s="296">
        <v>81807013</v>
      </c>
      <c r="F182" s="144">
        <v>76.24546377216103</v>
      </c>
      <c r="G182" s="144">
        <v>99.38092811691521</v>
      </c>
      <c r="H182" s="426">
        <v>9258136</v>
      </c>
      <c r="I182" s="426">
        <v>8673698</v>
      </c>
    </row>
    <row r="183" spans="1:9" ht="12.75" customHeight="1">
      <c r="A183" s="289">
        <v>3500</v>
      </c>
      <c r="B183" s="445" t="s">
        <v>1630</v>
      </c>
      <c r="C183" s="296">
        <v>89988736</v>
      </c>
      <c r="D183" s="296">
        <v>70744624</v>
      </c>
      <c r="E183" s="296">
        <v>70376118</v>
      </c>
      <c r="F183" s="144">
        <v>78.20547451627723</v>
      </c>
      <c r="G183" s="144">
        <v>99.47910388215506</v>
      </c>
      <c r="H183" s="426">
        <v>7933168</v>
      </c>
      <c r="I183" s="426">
        <v>7427383</v>
      </c>
    </row>
    <row r="184" spans="1:9" ht="12.75">
      <c r="A184" s="289"/>
      <c r="B184" s="425" t="s">
        <v>1508</v>
      </c>
      <c r="C184" s="296">
        <v>-3779459</v>
      </c>
      <c r="D184" s="296">
        <v>-7760366</v>
      </c>
      <c r="E184" s="296">
        <v>-1803917</v>
      </c>
      <c r="F184" s="144" t="s">
        <v>1386</v>
      </c>
      <c r="G184" s="144" t="s">
        <v>1386</v>
      </c>
      <c r="H184" s="426">
        <v>-746506</v>
      </c>
      <c r="I184" s="426">
        <v>547939</v>
      </c>
    </row>
    <row r="185" spans="1:9" ht="26.25" customHeight="1">
      <c r="A185" s="289"/>
      <c r="B185" s="425" t="s">
        <v>1596</v>
      </c>
      <c r="C185" s="296">
        <v>3779459</v>
      </c>
      <c r="D185" s="296">
        <v>7760366</v>
      </c>
      <c r="E185" s="296">
        <v>1803917</v>
      </c>
      <c r="F185" s="144" t="s">
        <v>1386</v>
      </c>
      <c r="G185" s="144" t="s">
        <v>1386</v>
      </c>
      <c r="H185" s="426">
        <v>746506</v>
      </c>
      <c r="I185" s="426">
        <v>-547939</v>
      </c>
    </row>
    <row r="186" spans="1:9" ht="26.25" customHeight="1">
      <c r="A186" s="289"/>
      <c r="B186" s="443" t="s">
        <v>1859</v>
      </c>
      <c r="D186" s="296"/>
      <c r="E186" s="296"/>
      <c r="F186" s="424"/>
      <c r="G186" s="424"/>
      <c r="H186" s="423"/>
      <c r="I186" s="423"/>
    </row>
    <row r="187" spans="1:9" ht="12.75">
      <c r="A187" s="289"/>
      <c r="B187" s="169" t="s">
        <v>133</v>
      </c>
      <c r="C187" s="293">
        <v>13251885</v>
      </c>
      <c r="D187" s="293">
        <v>9341610</v>
      </c>
      <c r="E187" s="293">
        <v>8624565</v>
      </c>
      <c r="F187" s="424">
        <v>65.08179779706812</v>
      </c>
      <c r="G187" s="424">
        <v>92.32418180591996</v>
      </c>
      <c r="H187" s="423">
        <v>969859</v>
      </c>
      <c r="I187" s="423">
        <v>523150</v>
      </c>
    </row>
    <row r="188" spans="1:9" ht="12.75">
      <c r="A188" s="289"/>
      <c r="B188" s="425" t="s">
        <v>1600</v>
      </c>
      <c r="C188" s="296">
        <v>13224653</v>
      </c>
      <c r="D188" s="296">
        <v>9321189</v>
      </c>
      <c r="E188" s="296">
        <v>8609179</v>
      </c>
      <c r="F188" s="144">
        <v>65.09946990669623</v>
      </c>
      <c r="G188" s="144">
        <v>92.36138222280441</v>
      </c>
      <c r="H188" s="426">
        <v>967590</v>
      </c>
      <c r="I188" s="426">
        <v>519428</v>
      </c>
    </row>
    <row r="189" spans="1:9" ht="26.25" customHeight="1">
      <c r="A189" s="289">
        <v>500</v>
      </c>
      <c r="B189" s="425" t="s">
        <v>1601</v>
      </c>
      <c r="C189" s="296">
        <v>345008</v>
      </c>
      <c r="D189" s="431" t="s">
        <v>1386</v>
      </c>
      <c r="E189" s="296">
        <v>393645</v>
      </c>
      <c r="F189" s="144">
        <v>114.09735426424893</v>
      </c>
      <c r="G189" s="140" t="s">
        <v>1386</v>
      </c>
      <c r="H189" s="431" t="s">
        <v>1386</v>
      </c>
      <c r="I189" s="426">
        <v>52702</v>
      </c>
    </row>
    <row r="190" spans="1:9" ht="25.5">
      <c r="A190" s="289">
        <v>590</v>
      </c>
      <c r="B190" s="425" t="s">
        <v>1611</v>
      </c>
      <c r="C190" s="296">
        <v>345008</v>
      </c>
      <c r="D190" s="431" t="s">
        <v>1386</v>
      </c>
      <c r="E190" s="296">
        <v>393645</v>
      </c>
      <c r="F190" s="144">
        <v>114.09735426424893</v>
      </c>
      <c r="G190" s="140" t="s">
        <v>1386</v>
      </c>
      <c r="H190" s="431" t="s">
        <v>1386</v>
      </c>
      <c r="I190" s="426">
        <v>52702</v>
      </c>
    </row>
    <row r="191" spans="1:9" ht="25.5">
      <c r="A191" s="448">
        <v>599</v>
      </c>
      <c r="B191" s="445" t="s">
        <v>1860</v>
      </c>
      <c r="C191" s="296">
        <v>345008</v>
      </c>
      <c r="D191" s="431" t="s">
        <v>1386</v>
      </c>
      <c r="E191" s="296">
        <v>393645</v>
      </c>
      <c r="F191" s="144">
        <v>114.09735426424893</v>
      </c>
      <c r="G191" s="140" t="s">
        <v>1386</v>
      </c>
      <c r="H191" s="431" t="s">
        <v>1386</v>
      </c>
      <c r="I191" s="426">
        <v>52702</v>
      </c>
    </row>
    <row r="192" spans="1:9" ht="12.75">
      <c r="A192" s="289">
        <v>700</v>
      </c>
      <c r="B192" s="425" t="s">
        <v>1616</v>
      </c>
      <c r="C192" s="296">
        <v>12879645</v>
      </c>
      <c r="D192" s="431" t="s">
        <v>1386</v>
      </c>
      <c r="E192" s="296">
        <v>8215534</v>
      </c>
      <c r="F192" s="144">
        <v>63.78695996667611</v>
      </c>
      <c r="G192" s="140" t="s">
        <v>1386</v>
      </c>
      <c r="H192" s="431" t="s">
        <v>1386</v>
      </c>
      <c r="I192" s="426">
        <v>466726</v>
      </c>
    </row>
    <row r="193" spans="1:9" ht="25.5">
      <c r="A193" s="289">
        <v>720</v>
      </c>
      <c r="B193" s="425" t="s">
        <v>1636</v>
      </c>
      <c r="C193" s="296">
        <v>10998936</v>
      </c>
      <c r="D193" s="431" t="s">
        <v>1386</v>
      </c>
      <c r="E193" s="296">
        <v>6805000</v>
      </c>
      <c r="F193" s="144">
        <v>61.869620843325215</v>
      </c>
      <c r="G193" s="140" t="s">
        <v>1386</v>
      </c>
      <c r="H193" s="431" t="s">
        <v>1386</v>
      </c>
      <c r="I193" s="426">
        <v>310000</v>
      </c>
    </row>
    <row r="194" spans="1:9" ht="25.5">
      <c r="A194" s="289">
        <v>726</v>
      </c>
      <c r="B194" s="445" t="s">
        <v>1861</v>
      </c>
      <c r="C194" s="296">
        <v>8524175</v>
      </c>
      <c r="D194" s="431" t="s">
        <v>1386</v>
      </c>
      <c r="E194" s="296">
        <v>5273875</v>
      </c>
      <c r="F194" s="144">
        <v>61.869623746579585</v>
      </c>
      <c r="G194" s="140" t="s">
        <v>1386</v>
      </c>
      <c r="H194" s="431" t="s">
        <v>1386</v>
      </c>
      <c r="I194" s="426">
        <v>240250</v>
      </c>
    </row>
    <row r="195" spans="1:9" ht="25.5">
      <c r="A195" s="289">
        <v>727</v>
      </c>
      <c r="B195" s="445" t="s">
        <v>1862</v>
      </c>
      <c r="C195" s="296">
        <v>612641</v>
      </c>
      <c r="D195" s="431" t="s">
        <v>1386</v>
      </c>
      <c r="E195" s="296">
        <v>379039</v>
      </c>
      <c r="F195" s="144">
        <v>61.869675715467956</v>
      </c>
      <c r="G195" s="140" t="s">
        <v>1386</v>
      </c>
      <c r="H195" s="431" t="s">
        <v>1386</v>
      </c>
      <c r="I195" s="426">
        <v>17267</v>
      </c>
    </row>
    <row r="196" spans="1:9" ht="25.5" customHeight="1">
      <c r="A196" s="289">
        <v>728</v>
      </c>
      <c r="B196" s="445" t="s">
        <v>1863</v>
      </c>
      <c r="C196" s="296">
        <v>29697</v>
      </c>
      <c r="D196" s="431" t="s">
        <v>1386</v>
      </c>
      <c r="E196" s="296">
        <v>18373</v>
      </c>
      <c r="F196" s="144">
        <v>61.8682021753039</v>
      </c>
      <c r="G196" s="140" t="s">
        <v>1386</v>
      </c>
      <c r="H196" s="431" t="s">
        <v>1386</v>
      </c>
      <c r="I196" s="426">
        <v>837</v>
      </c>
    </row>
    <row r="197" spans="1:9" ht="38.25">
      <c r="A197" s="289">
        <v>729</v>
      </c>
      <c r="B197" s="445" t="s">
        <v>1864</v>
      </c>
      <c r="C197" s="296">
        <v>1832423</v>
      </c>
      <c r="D197" s="431" t="s">
        <v>1386</v>
      </c>
      <c r="E197" s="296">
        <v>1133713</v>
      </c>
      <c r="F197" s="144">
        <v>61.869611983695904</v>
      </c>
      <c r="G197" s="140" t="s">
        <v>1386</v>
      </c>
      <c r="H197" s="431" t="s">
        <v>1386</v>
      </c>
      <c r="I197" s="426">
        <v>51646</v>
      </c>
    </row>
    <row r="198" spans="1:9" ht="15" customHeight="1">
      <c r="A198" s="289">
        <v>740</v>
      </c>
      <c r="B198" s="425" t="s">
        <v>1865</v>
      </c>
      <c r="C198" s="296">
        <v>1880709</v>
      </c>
      <c r="D198" s="431" t="s">
        <v>1386</v>
      </c>
      <c r="E198" s="296">
        <v>1410534</v>
      </c>
      <c r="F198" s="144">
        <v>75.00011963573311</v>
      </c>
      <c r="G198" s="140" t="s">
        <v>1386</v>
      </c>
      <c r="H198" s="431" t="s">
        <v>1386</v>
      </c>
      <c r="I198" s="426">
        <v>156726</v>
      </c>
    </row>
    <row r="199" spans="1:9" ht="51">
      <c r="A199" s="289">
        <v>742</v>
      </c>
      <c r="B199" s="445" t="s">
        <v>1866</v>
      </c>
      <c r="C199" s="296">
        <v>1857709</v>
      </c>
      <c r="D199" s="431" t="s">
        <v>1386</v>
      </c>
      <c r="E199" s="296">
        <v>1393281</v>
      </c>
      <c r="F199" s="144">
        <v>74.99995962769196</v>
      </c>
      <c r="G199" s="140" t="s">
        <v>1386</v>
      </c>
      <c r="H199" s="431" t="s">
        <v>1386</v>
      </c>
      <c r="I199" s="426">
        <v>154809</v>
      </c>
    </row>
    <row r="200" spans="1:9" ht="38.25">
      <c r="A200" s="289">
        <v>747</v>
      </c>
      <c r="B200" s="445" t="s">
        <v>1867</v>
      </c>
      <c r="C200" s="296">
        <v>23000</v>
      </c>
      <c r="D200" s="431" t="s">
        <v>1386</v>
      </c>
      <c r="E200" s="296">
        <v>17253</v>
      </c>
      <c r="F200" s="144">
        <v>75.01304347826087</v>
      </c>
      <c r="G200" s="140" t="s">
        <v>1386</v>
      </c>
      <c r="H200" s="431" t="s">
        <v>1386</v>
      </c>
      <c r="I200" s="426">
        <v>1917</v>
      </c>
    </row>
    <row r="201" spans="1:9" ht="12.75" customHeight="1">
      <c r="A201" s="289"/>
      <c r="B201" s="425" t="s">
        <v>1482</v>
      </c>
      <c r="C201" s="296">
        <v>27232</v>
      </c>
      <c r="D201" s="296">
        <v>20421</v>
      </c>
      <c r="E201" s="296">
        <v>15386</v>
      </c>
      <c r="F201" s="144">
        <v>56.499706227967096</v>
      </c>
      <c r="G201" s="144">
        <v>75.34400861857891</v>
      </c>
      <c r="H201" s="426">
        <v>2269</v>
      </c>
      <c r="I201" s="426">
        <v>3722</v>
      </c>
    </row>
    <row r="202" spans="1:9" ht="12.75">
      <c r="A202" s="289"/>
      <c r="B202" s="169" t="s">
        <v>162</v>
      </c>
      <c r="C202" s="293">
        <v>13251885</v>
      </c>
      <c r="D202" s="293">
        <v>9341610</v>
      </c>
      <c r="E202" s="293">
        <v>8573998</v>
      </c>
      <c r="F202" s="424">
        <v>64.70021434686461</v>
      </c>
      <c r="G202" s="424">
        <v>91.78287254552481</v>
      </c>
      <c r="H202" s="423">
        <v>969859</v>
      </c>
      <c r="I202" s="423">
        <v>839851</v>
      </c>
    </row>
    <row r="203" spans="1:9" ht="13.5" customHeight="1">
      <c r="A203" s="289"/>
      <c r="B203" s="425" t="s">
        <v>164</v>
      </c>
      <c r="C203" s="296">
        <v>11146585</v>
      </c>
      <c r="D203" s="296">
        <v>7931122</v>
      </c>
      <c r="E203" s="296">
        <v>7585646</v>
      </c>
      <c r="F203" s="144">
        <v>68.05354285639952</v>
      </c>
      <c r="G203" s="144">
        <v>95.6440463278714</v>
      </c>
      <c r="H203" s="426">
        <v>857548</v>
      </c>
      <c r="I203" s="426">
        <v>778551</v>
      </c>
    </row>
    <row r="204" spans="1:9" ht="13.5" customHeight="1">
      <c r="A204" s="289">
        <v>1000</v>
      </c>
      <c r="B204" s="425" t="s">
        <v>1625</v>
      </c>
      <c r="C204" s="296">
        <v>10841585</v>
      </c>
      <c r="D204" s="296">
        <v>7771122</v>
      </c>
      <c r="E204" s="296">
        <v>7463553</v>
      </c>
      <c r="F204" s="144">
        <v>68.84189903966994</v>
      </c>
      <c r="G204" s="144">
        <v>96.0421545305813</v>
      </c>
      <c r="H204" s="426">
        <v>857548</v>
      </c>
      <c r="I204" s="426">
        <v>778551</v>
      </c>
    </row>
    <row r="205" spans="1:9" ht="13.5" customHeight="1">
      <c r="A205" s="289">
        <v>1100</v>
      </c>
      <c r="B205" s="445" t="s">
        <v>1626</v>
      </c>
      <c r="C205" s="296">
        <v>3676386</v>
      </c>
      <c r="D205" s="296">
        <v>2755132</v>
      </c>
      <c r="E205" s="296">
        <v>2507364</v>
      </c>
      <c r="F205" s="144">
        <v>68.2018699886247</v>
      </c>
      <c r="G205" s="144">
        <v>91.00703704940453</v>
      </c>
      <c r="H205" s="426">
        <v>304348</v>
      </c>
      <c r="I205" s="426">
        <v>264255</v>
      </c>
    </row>
    <row r="206" spans="1:9" ht="13.5" customHeight="1">
      <c r="A206" s="289">
        <v>1800</v>
      </c>
      <c r="B206" s="449" t="s">
        <v>1627</v>
      </c>
      <c r="C206" s="296">
        <v>697918</v>
      </c>
      <c r="D206" s="140">
        <v>367000</v>
      </c>
      <c r="E206" s="296">
        <v>338250</v>
      </c>
      <c r="F206" s="144">
        <v>48.46557905083405</v>
      </c>
      <c r="G206" s="144" t="s">
        <v>1386</v>
      </c>
      <c r="H206" s="140" t="s">
        <v>1386</v>
      </c>
      <c r="I206" s="426">
        <v>0</v>
      </c>
    </row>
    <row r="207" spans="1:9" ht="13.5" customHeight="1">
      <c r="A207" s="289">
        <v>2000</v>
      </c>
      <c r="B207" s="425" t="s">
        <v>1584</v>
      </c>
      <c r="C207" s="296">
        <v>305000</v>
      </c>
      <c r="D207" s="296">
        <v>160000</v>
      </c>
      <c r="E207" s="296">
        <v>122093</v>
      </c>
      <c r="F207" s="144">
        <v>40.03049180327869</v>
      </c>
      <c r="G207" s="144" t="s">
        <v>1386</v>
      </c>
      <c r="H207" s="426">
        <v>0</v>
      </c>
      <c r="I207" s="426">
        <v>0</v>
      </c>
    </row>
    <row r="208" spans="1:9" ht="13.5" customHeight="1">
      <c r="A208" s="299" t="s">
        <v>1592</v>
      </c>
      <c r="B208" s="425" t="s">
        <v>1851</v>
      </c>
      <c r="C208" s="296">
        <v>2105300</v>
      </c>
      <c r="D208" s="296">
        <v>1410488</v>
      </c>
      <c r="E208" s="296">
        <v>988352</v>
      </c>
      <c r="F208" s="144">
        <v>46.94589844677718</v>
      </c>
      <c r="G208" s="144">
        <v>70.07163478172093</v>
      </c>
      <c r="H208" s="426">
        <v>112311</v>
      </c>
      <c r="I208" s="426">
        <v>61300</v>
      </c>
    </row>
    <row r="209" spans="1:9" ht="13.5" customHeight="1">
      <c r="A209" s="299" t="s">
        <v>1593</v>
      </c>
      <c r="B209" s="425" t="s">
        <v>1868</v>
      </c>
      <c r="C209" s="296">
        <v>21365</v>
      </c>
      <c r="D209" s="296">
        <v>13700</v>
      </c>
      <c r="E209" s="296">
        <v>5687</v>
      </c>
      <c r="F209" s="144">
        <v>26.618300959513224</v>
      </c>
      <c r="G209" s="144">
        <v>41.51094890510949</v>
      </c>
      <c r="H209" s="426">
        <v>2300</v>
      </c>
      <c r="I209" s="426">
        <v>836</v>
      </c>
    </row>
    <row r="210" spans="1:9" ht="13.5" customHeight="1">
      <c r="A210" s="289">
        <v>7000</v>
      </c>
      <c r="B210" s="425" t="s">
        <v>1852</v>
      </c>
      <c r="C210" s="296">
        <v>2083935</v>
      </c>
      <c r="D210" s="296">
        <v>1396788</v>
      </c>
      <c r="E210" s="296">
        <v>982665</v>
      </c>
      <c r="F210" s="144">
        <v>47.15430183762929</v>
      </c>
      <c r="G210" s="144">
        <v>70.35176419041402</v>
      </c>
      <c r="H210" s="426">
        <v>110011</v>
      </c>
      <c r="I210" s="426">
        <v>60464</v>
      </c>
    </row>
    <row r="211" spans="1:9" ht="11.25" customHeight="1" hidden="1">
      <c r="A211" s="289"/>
      <c r="B211" s="425"/>
      <c r="C211" s="296">
        <f>C187-C202</f>
        <v>0</v>
      </c>
      <c r="D211" s="296">
        <f>D187-D202</f>
        <v>0</v>
      </c>
      <c r="E211" s="296">
        <f>E187-E202</f>
        <v>50567</v>
      </c>
      <c r="F211" s="144" t="s">
        <v>1386</v>
      </c>
      <c r="G211" s="144" t="s">
        <v>1386</v>
      </c>
      <c r="H211" s="426">
        <f>D211-'[1]Augusts'!D202</f>
        <v>0</v>
      </c>
      <c r="I211" s="426">
        <f>E211-'[1]Augusts'!E202</f>
        <v>-316701</v>
      </c>
    </row>
    <row r="212" spans="1:9" ht="11.25" customHeight="1" hidden="1">
      <c r="A212" s="289"/>
      <c r="B212" s="425"/>
      <c r="C212" s="296">
        <v>0</v>
      </c>
      <c r="D212" s="296">
        <v>0</v>
      </c>
      <c r="E212" s="296">
        <f>-E211</f>
        <v>-50567</v>
      </c>
      <c r="F212" s="144" t="s">
        <v>1386</v>
      </c>
      <c r="G212" s="144" t="s">
        <v>1386</v>
      </c>
      <c r="H212" s="426">
        <f>D212-'[1]Augusts'!D203</f>
        <v>0</v>
      </c>
      <c r="I212" s="426">
        <f>E212-'[1]Augusts'!E203</f>
        <v>316701</v>
      </c>
    </row>
    <row r="213" spans="1:9" ht="11.25" customHeight="1">
      <c r="A213" s="301"/>
      <c r="B213" s="450"/>
      <c r="C213" s="254"/>
      <c r="D213" s="254"/>
      <c r="E213" s="254"/>
      <c r="F213" s="451"/>
      <c r="G213" s="451"/>
      <c r="H213" s="452"/>
      <c r="I213" s="453"/>
    </row>
    <row r="214" spans="1:9" ht="11.25" customHeight="1">
      <c r="A214" s="301"/>
      <c r="B214" s="450"/>
      <c r="C214" s="254"/>
      <c r="D214" s="254"/>
      <c r="E214" s="254"/>
      <c r="F214" s="454"/>
      <c r="G214" s="454"/>
      <c r="H214" s="453"/>
      <c r="I214" s="453"/>
    </row>
    <row r="215" spans="2:8" ht="12.75" hidden="1">
      <c r="B215" s="455" t="s">
        <v>1869</v>
      </c>
      <c r="C215" s="456"/>
      <c r="D215" s="456"/>
      <c r="E215" s="457"/>
      <c r="F215" s="458"/>
      <c r="G215" s="458"/>
      <c r="H215" s="456"/>
    </row>
    <row r="216" spans="1:10" s="275" customFormat="1" ht="12.75" hidden="1">
      <c r="A216" s="249"/>
      <c r="B216" s="459" t="s">
        <v>1870</v>
      </c>
      <c r="C216" s="460"/>
      <c r="D216" s="460"/>
      <c r="E216" s="461"/>
      <c r="F216" s="460"/>
      <c r="G216" s="460"/>
      <c r="H216" s="460"/>
      <c r="I216" s="250"/>
      <c r="J216" s="94"/>
    </row>
    <row r="217" spans="1:10" s="275" customFormat="1" ht="12.75" hidden="1">
      <c r="A217" s="249"/>
      <c r="B217" s="1000" t="s">
        <v>1871</v>
      </c>
      <c r="C217" s="1001"/>
      <c r="D217" s="1001"/>
      <c r="E217" s="1001"/>
      <c r="F217" s="1001"/>
      <c r="G217" s="1001"/>
      <c r="H217" s="1001"/>
      <c r="I217" s="250"/>
      <c r="J217" s="94"/>
    </row>
    <row r="218" spans="2:8" ht="12.75" customHeight="1" hidden="1">
      <c r="B218" s="1000" t="s">
        <v>1872</v>
      </c>
      <c r="C218" s="1001"/>
      <c r="D218" s="1001"/>
      <c r="E218" s="1001"/>
      <c r="F218" s="1001"/>
      <c r="G218" s="1001"/>
      <c r="H218" s="1001"/>
    </row>
    <row r="219" spans="2:8" ht="12" customHeight="1" hidden="1">
      <c r="B219" s="1000" t="s">
        <v>1873</v>
      </c>
      <c r="C219" s="1001"/>
      <c r="D219" s="1001"/>
      <c r="E219" s="1001"/>
      <c r="F219" s="1001"/>
      <c r="G219" s="1001"/>
      <c r="H219" s="1001"/>
    </row>
    <row r="220" spans="2:8" ht="12.75" customHeight="1">
      <c r="B220" s="1002" t="s">
        <v>1874</v>
      </c>
      <c r="C220" s="1003"/>
      <c r="D220" s="1003"/>
      <c r="E220" s="1003"/>
      <c r="F220" s="1003"/>
      <c r="G220" s="1003"/>
      <c r="H220" s="1003"/>
    </row>
    <row r="221" spans="2:8" ht="12" customHeight="1">
      <c r="B221" s="306" t="s">
        <v>1875</v>
      </c>
      <c r="C221" s="286"/>
      <c r="D221" s="286"/>
      <c r="F221" s="94"/>
      <c r="G221" s="462"/>
      <c r="H221" s="94"/>
    </row>
    <row r="222" spans="2:8" ht="12" customHeight="1">
      <c r="B222" s="463" t="s">
        <v>1876</v>
      </c>
      <c r="C222" s="464"/>
      <c r="D222" s="286"/>
      <c r="E222" s="462"/>
      <c r="F222" s="463"/>
      <c r="G222" s="465"/>
      <c r="H222" s="464"/>
    </row>
    <row r="223" spans="2:8" ht="12.75">
      <c r="B223" s="996" t="s">
        <v>1877</v>
      </c>
      <c r="C223" s="997"/>
      <c r="D223" s="998"/>
      <c r="E223" s="286"/>
      <c r="F223" s="466"/>
      <c r="G223" s="466"/>
      <c r="H223" s="286"/>
    </row>
    <row r="224" spans="2:5" ht="12.75">
      <c r="B224" s="999" t="s">
        <v>1878</v>
      </c>
      <c r="C224" s="999"/>
      <c r="D224" s="999"/>
      <c r="E224" s="998"/>
    </row>
    <row r="225" spans="2:4" ht="12.75">
      <c r="B225" s="467"/>
      <c r="C225" s="467"/>
      <c r="D225" s="467"/>
    </row>
    <row r="226" spans="2:4" ht="12.75">
      <c r="B226" s="467"/>
      <c r="C226" s="467"/>
      <c r="D226" s="467"/>
    </row>
    <row r="227" spans="2:4" ht="12.75">
      <c r="B227" s="467"/>
      <c r="C227" s="467"/>
      <c r="D227" s="467"/>
    </row>
    <row r="228" spans="2:4" ht="12.75">
      <c r="B228" s="467"/>
      <c r="C228" s="467"/>
      <c r="D228" s="467"/>
    </row>
    <row r="229" spans="2:4" ht="12.75">
      <c r="B229" s="467"/>
      <c r="C229" s="467"/>
      <c r="D229" s="467"/>
    </row>
    <row r="230" spans="1:10" ht="14.25" customHeight="1">
      <c r="A230" s="207" t="s">
        <v>124</v>
      </c>
      <c r="I230" s="274"/>
      <c r="J230" s="274"/>
    </row>
    <row r="231" spans="1:10" ht="17.25" customHeight="1">
      <c r="A231" s="249" t="s">
        <v>1441</v>
      </c>
      <c r="G231" s="282" t="s">
        <v>1442</v>
      </c>
      <c r="I231" s="274"/>
      <c r="J231" s="274"/>
    </row>
    <row r="233" ht="17.25" customHeight="1">
      <c r="A233" s="306" t="s">
        <v>1101</v>
      </c>
    </row>
    <row r="234" spans="1:8" ht="17.25" customHeight="1">
      <c r="A234" s="275" t="s">
        <v>1444</v>
      </c>
      <c r="B234" s="275"/>
      <c r="C234" s="275"/>
      <c r="D234" s="275"/>
      <c r="E234" s="286"/>
      <c r="F234" s="458"/>
      <c r="G234" s="458"/>
      <c r="H234" s="274"/>
    </row>
    <row r="235" spans="2:8" ht="17.25" customHeight="1">
      <c r="B235" s="275"/>
      <c r="C235" s="275"/>
      <c r="D235" s="275"/>
      <c r="E235" s="286"/>
      <c r="F235" s="468"/>
      <c r="G235" s="468"/>
      <c r="H235" s="275"/>
    </row>
  </sheetData>
  <mergeCells count="6">
    <mergeCell ref="B223:D223"/>
    <mergeCell ref="B224:E224"/>
    <mergeCell ref="B217:H217"/>
    <mergeCell ref="B218:H218"/>
    <mergeCell ref="B219:H219"/>
    <mergeCell ref="B220:H220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F338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1" width="35.7109375" style="0" customWidth="1"/>
    <col min="2" max="3" width="11.7109375" style="68" customWidth="1"/>
    <col min="4" max="6" width="11.7109375" style="0" customWidth="1"/>
  </cols>
  <sheetData>
    <row r="1" spans="1:6" ht="12.75">
      <c r="A1" s="349"/>
      <c r="B1" s="215"/>
      <c r="C1" s="215"/>
      <c r="D1" s="469"/>
      <c r="E1" s="211"/>
      <c r="F1" s="411" t="s">
        <v>1879</v>
      </c>
    </row>
    <row r="2" spans="1:6" ht="12.75">
      <c r="A2" s="470"/>
      <c r="B2" s="171" t="s">
        <v>1450</v>
      </c>
      <c r="C2" s="471"/>
      <c r="D2" s="472"/>
      <c r="E2" s="471"/>
      <c r="F2" s="471"/>
    </row>
    <row r="3" spans="1:6" ht="12.75">
      <c r="A3" s="473"/>
      <c r="B3" s="413"/>
      <c r="C3" s="413"/>
      <c r="D3" s="469"/>
      <c r="E3" s="413"/>
      <c r="F3" s="413"/>
    </row>
    <row r="4" spans="1:6" ht="15.75">
      <c r="A4" s="1004" t="s">
        <v>1880</v>
      </c>
      <c r="B4" s="1004"/>
      <c r="C4" s="1004"/>
      <c r="D4" s="1004"/>
      <c r="E4" s="1004"/>
      <c r="F4" s="1004"/>
    </row>
    <row r="5" spans="1:6" ht="12.75">
      <c r="A5" s="1004" t="s">
        <v>1881</v>
      </c>
      <c r="B5" s="1005"/>
      <c r="C5" s="1005"/>
      <c r="D5" s="1005"/>
      <c r="E5" s="1005"/>
      <c r="F5" s="1005"/>
    </row>
    <row r="6" spans="1:6" ht="12.75">
      <c r="A6" s="473"/>
      <c r="B6" s="476" t="s">
        <v>1452</v>
      </c>
      <c r="C6" s="413"/>
      <c r="D6" s="217"/>
      <c r="E6" s="413"/>
      <c r="F6" s="413"/>
    </row>
    <row r="7" spans="1:6" ht="12.75">
      <c r="A7" s="477"/>
      <c r="B7" s="478"/>
      <c r="C7" s="478"/>
      <c r="D7" s="77"/>
      <c r="E7" s="211"/>
      <c r="F7" s="217" t="s">
        <v>1355</v>
      </c>
    </row>
    <row r="8" spans="1:6" ht="51">
      <c r="A8" s="231" t="s">
        <v>1453</v>
      </c>
      <c r="B8" s="232" t="s">
        <v>1454</v>
      </c>
      <c r="C8" s="232" t="s">
        <v>1359</v>
      </c>
      <c r="D8" s="479" t="s">
        <v>1882</v>
      </c>
      <c r="E8" s="232" t="s">
        <v>1883</v>
      </c>
      <c r="F8" s="231" t="s">
        <v>1361</v>
      </c>
    </row>
    <row r="9" spans="1:6" ht="9.75" customHeight="1">
      <c r="A9" s="27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</row>
    <row r="10" spans="1:6" ht="12.75">
      <c r="A10" s="319" t="s">
        <v>1884</v>
      </c>
      <c r="B10" s="347">
        <v>8229066</v>
      </c>
      <c r="C10" s="347">
        <v>4762280</v>
      </c>
      <c r="D10" s="424">
        <v>57.87145224014487</v>
      </c>
      <c r="E10" s="291">
        <v>615960</v>
      </c>
      <c r="F10" s="291">
        <v>361417</v>
      </c>
    </row>
    <row r="11" spans="1:6" ht="12" customHeight="1">
      <c r="A11" s="104" t="s">
        <v>162</v>
      </c>
      <c r="B11" s="347">
        <v>8935817</v>
      </c>
      <c r="C11" s="347">
        <v>3630821</v>
      </c>
      <c r="D11" s="424">
        <v>40.63222198932677</v>
      </c>
      <c r="E11" s="166">
        <v>600325</v>
      </c>
      <c r="F11" s="291">
        <v>413562</v>
      </c>
    </row>
    <row r="12" spans="1:6" ht="12.75">
      <c r="A12" s="331" t="s">
        <v>164</v>
      </c>
      <c r="B12" s="346">
        <v>7984731</v>
      </c>
      <c r="C12" s="346">
        <v>3465241</v>
      </c>
      <c r="D12" s="144">
        <v>43.398343663675085</v>
      </c>
      <c r="E12" s="164">
        <v>455455</v>
      </c>
      <c r="F12" s="164">
        <v>406101</v>
      </c>
    </row>
    <row r="13" spans="1:6" ht="12.75">
      <c r="A13" s="155" t="s">
        <v>1489</v>
      </c>
      <c r="B13" s="346">
        <v>6853891</v>
      </c>
      <c r="C13" s="346">
        <v>3081497</v>
      </c>
      <c r="D13" s="144">
        <v>44.95981917424716</v>
      </c>
      <c r="E13" s="164">
        <v>312582</v>
      </c>
      <c r="F13" s="164">
        <v>357748</v>
      </c>
    </row>
    <row r="14" spans="1:6" ht="12.75">
      <c r="A14" s="33" t="s">
        <v>139</v>
      </c>
      <c r="B14" s="346">
        <v>995947</v>
      </c>
      <c r="C14" s="346">
        <v>342211</v>
      </c>
      <c r="D14" s="144">
        <v>34.36036254941277</v>
      </c>
      <c r="E14" s="164">
        <v>91712</v>
      </c>
      <c r="F14" s="164">
        <v>30604</v>
      </c>
    </row>
    <row r="15" spans="1:6" ht="12.75">
      <c r="A15" s="33" t="s">
        <v>1885</v>
      </c>
      <c r="B15" s="346">
        <v>5857944</v>
      </c>
      <c r="C15" s="346">
        <v>2739286</v>
      </c>
      <c r="D15" s="144">
        <v>46.76190144528524</v>
      </c>
      <c r="E15" s="164">
        <v>220870</v>
      </c>
      <c r="F15" s="164">
        <v>327144</v>
      </c>
    </row>
    <row r="16" spans="1:6" ht="12.75">
      <c r="A16" s="33" t="s">
        <v>1490</v>
      </c>
      <c r="B16" s="346">
        <v>1130840</v>
      </c>
      <c r="C16" s="346">
        <v>383744</v>
      </c>
      <c r="D16" s="144">
        <v>33.93442043083018</v>
      </c>
      <c r="E16" s="164">
        <v>142873</v>
      </c>
      <c r="F16" s="164">
        <v>48353</v>
      </c>
    </row>
    <row r="17" spans="1:6" ht="25.5">
      <c r="A17" s="33" t="s">
        <v>143</v>
      </c>
      <c r="B17" s="164">
        <v>563729</v>
      </c>
      <c r="C17" s="164">
        <v>21594</v>
      </c>
      <c r="D17" s="144">
        <v>3.8305639766625452</v>
      </c>
      <c r="E17" s="164">
        <v>92519</v>
      </c>
      <c r="F17" s="164">
        <v>2769</v>
      </c>
    </row>
    <row r="18" spans="1:6" ht="12.75" customHeight="1">
      <c r="A18" s="33" t="s">
        <v>144</v>
      </c>
      <c r="B18" s="346">
        <v>447092</v>
      </c>
      <c r="C18" s="346">
        <v>242456</v>
      </c>
      <c r="D18" s="144">
        <v>54.229554543583866</v>
      </c>
      <c r="E18" s="164">
        <v>50354</v>
      </c>
      <c r="F18" s="164">
        <v>45584</v>
      </c>
    </row>
    <row r="19" spans="1:6" ht="25.5" hidden="1">
      <c r="A19" s="33" t="s">
        <v>145</v>
      </c>
      <c r="B19" s="164">
        <v>0</v>
      </c>
      <c r="C19" s="164">
        <v>0</v>
      </c>
      <c r="D19" s="144" t="s">
        <v>1386</v>
      </c>
      <c r="E19" s="164">
        <v>0</v>
      </c>
      <c r="F19" s="164">
        <v>0</v>
      </c>
    </row>
    <row r="20" spans="1:6" ht="12.75">
      <c r="A20" s="33" t="s">
        <v>1886</v>
      </c>
      <c r="B20" s="346">
        <v>120019</v>
      </c>
      <c r="C20" s="346">
        <v>119694</v>
      </c>
      <c r="D20" s="144">
        <v>99.72920954182256</v>
      </c>
      <c r="E20" s="164">
        <v>0</v>
      </c>
      <c r="F20" s="164">
        <v>0</v>
      </c>
    </row>
    <row r="21" spans="1:6" ht="12.75" customHeight="1">
      <c r="A21" s="331" t="s">
        <v>1516</v>
      </c>
      <c r="B21" s="346">
        <v>951086</v>
      </c>
      <c r="C21" s="346">
        <v>165580</v>
      </c>
      <c r="D21" s="144">
        <v>17.40957179476935</v>
      </c>
      <c r="E21" s="164">
        <v>144870</v>
      </c>
      <c r="F21" s="164">
        <v>7461</v>
      </c>
    </row>
    <row r="22" spans="1:6" ht="12.75">
      <c r="A22" s="33" t="s">
        <v>160</v>
      </c>
      <c r="B22" s="346">
        <v>951086</v>
      </c>
      <c r="C22" s="346">
        <v>165580</v>
      </c>
      <c r="D22" s="144">
        <v>17.40957179476935</v>
      </c>
      <c r="E22" s="164">
        <v>144870</v>
      </c>
      <c r="F22" s="164">
        <v>7461</v>
      </c>
    </row>
    <row r="23" spans="1:6" ht="12.75">
      <c r="A23" s="425" t="s">
        <v>1508</v>
      </c>
      <c r="B23" s="346">
        <v>-706751</v>
      </c>
      <c r="C23" s="346">
        <v>1131459</v>
      </c>
      <c r="D23" s="144" t="s">
        <v>1386</v>
      </c>
      <c r="E23" s="164">
        <v>15635</v>
      </c>
      <c r="F23" s="164">
        <v>-52145</v>
      </c>
    </row>
    <row r="24" spans="1:6" ht="25.5">
      <c r="A24" s="33" t="s">
        <v>1887</v>
      </c>
      <c r="B24" s="164">
        <v>706751</v>
      </c>
      <c r="C24" s="164">
        <v>-1131459</v>
      </c>
      <c r="D24" s="144" t="s">
        <v>1386</v>
      </c>
      <c r="E24" s="164">
        <v>-20301</v>
      </c>
      <c r="F24" s="164">
        <v>52145</v>
      </c>
    </row>
    <row r="25" spans="1:6" ht="12.75">
      <c r="A25" s="33"/>
      <c r="B25" s="236"/>
      <c r="C25" s="236"/>
      <c r="D25" s="144"/>
      <c r="E25" s="166"/>
      <c r="F25" s="166"/>
    </row>
    <row r="26" spans="1:6" ht="0.75" customHeight="1" hidden="1">
      <c r="A26" s="340" t="s">
        <v>1888</v>
      </c>
      <c r="B26" s="14"/>
      <c r="C26" s="14"/>
      <c r="D26" s="144"/>
      <c r="E26" s="166"/>
      <c r="F26" s="166"/>
    </row>
    <row r="27" spans="1:6" ht="12.75" hidden="1">
      <c r="A27" s="319" t="s">
        <v>1884</v>
      </c>
      <c r="B27" s="14"/>
      <c r="C27" s="14"/>
      <c r="D27" s="424"/>
      <c r="E27" s="166"/>
      <c r="F27" s="166"/>
    </row>
    <row r="28" spans="1:6" ht="12.75" hidden="1">
      <c r="A28" s="104" t="s">
        <v>162</v>
      </c>
      <c r="B28" s="14">
        <v>0</v>
      </c>
      <c r="C28" s="14">
        <v>0</v>
      </c>
      <c r="D28" s="144"/>
      <c r="E28" s="166"/>
      <c r="F28" s="166"/>
    </row>
    <row r="29" spans="1:6" ht="12.75" hidden="1">
      <c r="A29" s="331" t="s">
        <v>164</v>
      </c>
      <c r="B29" s="236">
        <v>0</v>
      </c>
      <c r="C29" s="236">
        <v>0</v>
      </c>
      <c r="D29" s="144"/>
      <c r="E29" s="166"/>
      <c r="F29" s="166"/>
    </row>
    <row r="30" spans="1:6" ht="12.75" hidden="1">
      <c r="A30" s="155" t="s">
        <v>1489</v>
      </c>
      <c r="B30" s="236">
        <v>0</v>
      </c>
      <c r="C30" s="236">
        <v>0</v>
      </c>
      <c r="D30" s="144"/>
      <c r="E30" s="166"/>
      <c r="F30" s="166"/>
    </row>
    <row r="31" spans="1:6" ht="12.75" hidden="1">
      <c r="A31" s="33" t="s">
        <v>139</v>
      </c>
      <c r="B31" s="236"/>
      <c r="C31" s="236"/>
      <c r="D31" s="144"/>
      <c r="E31" s="166"/>
      <c r="F31" s="166"/>
    </row>
    <row r="32" spans="1:6" ht="12.75" hidden="1">
      <c r="A32" s="33" t="s">
        <v>1885</v>
      </c>
      <c r="B32" s="236"/>
      <c r="C32" s="236"/>
      <c r="D32" s="144"/>
      <c r="E32" s="166"/>
      <c r="F32" s="166"/>
    </row>
    <row r="33" spans="1:6" ht="12.75" hidden="1">
      <c r="A33" s="33" t="s">
        <v>1490</v>
      </c>
      <c r="B33" s="236">
        <v>0</v>
      </c>
      <c r="C33" s="236">
        <v>0</v>
      </c>
      <c r="D33" s="144"/>
      <c r="E33" s="166"/>
      <c r="F33" s="166"/>
    </row>
    <row r="34" spans="1:6" ht="25.5" hidden="1">
      <c r="A34" s="33" t="s">
        <v>143</v>
      </c>
      <c r="B34" s="236"/>
      <c r="C34" s="236"/>
      <c r="D34" s="144"/>
      <c r="E34" s="166"/>
      <c r="F34" s="166"/>
    </row>
    <row r="35" spans="1:6" ht="12.75" hidden="1">
      <c r="A35" s="33" t="s">
        <v>144</v>
      </c>
      <c r="B35" s="236"/>
      <c r="C35" s="236"/>
      <c r="D35" s="144"/>
      <c r="E35" s="166"/>
      <c r="F35" s="166"/>
    </row>
    <row r="36" spans="1:6" ht="12.75" hidden="1">
      <c r="A36" s="331" t="s">
        <v>1516</v>
      </c>
      <c r="B36" s="236">
        <v>0</v>
      </c>
      <c r="C36" s="236">
        <v>0</v>
      </c>
      <c r="D36" s="144"/>
      <c r="E36" s="166"/>
      <c r="F36" s="166"/>
    </row>
    <row r="37" spans="1:6" ht="12.75" hidden="1">
      <c r="A37" s="33" t="s">
        <v>160</v>
      </c>
      <c r="B37" s="236"/>
      <c r="C37" s="236"/>
      <c r="D37" s="144"/>
      <c r="E37" s="166"/>
      <c r="F37" s="166"/>
    </row>
    <row r="38" spans="1:6" ht="12.75" hidden="1">
      <c r="A38" s="425" t="s">
        <v>1508</v>
      </c>
      <c r="B38" s="236">
        <v>0</v>
      </c>
      <c r="C38" s="236">
        <v>0</v>
      </c>
      <c r="D38" s="144"/>
      <c r="E38" s="166"/>
      <c r="F38" s="166"/>
    </row>
    <row r="39" spans="1:6" ht="25.5" hidden="1">
      <c r="A39" s="33" t="s">
        <v>1889</v>
      </c>
      <c r="B39" s="236"/>
      <c r="C39" s="236"/>
      <c r="D39" s="144"/>
      <c r="E39" s="166"/>
      <c r="F39" s="166"/>
    </row>
    <row r="40" spans="1:6" ht="12.75">
      <c r="A40" s="340" t="s">
        <v>1890</v>
      </c>
      <c r="B40" s="14"/>
      <c r="C40" s="14"/>
      <c r="D40" s="144"/>
      <c r="E40" s="166"/>
      <c r="F40" s="166"/>
    </row>
    <row r="41" spans="1:6" ht="12.75">
      <c r="A41" s="319" t="s">
        <v>1891</v>
      </c>
      <c r="B41" s="14">
        <v>53549</v>
      </c>
      <c r="C41" s="14">
        <v>25083</v>
      </c>
      <c r="D41" s="424">
        <v>46.84121085361071</v>
      </c>
      <c r="E41" s="291">
        <v>2400</v>
      </c>
      <c r="F41" s="291">
        <v>478</v>
      </c>
    </row>
    <row r="42" spans="1:6" ht="12.75">
      <c r="A42" s="104" t="s">
        <v>162</v>
      </c>
      <c r="B42" s="14">
        <v>53549</v>
      </c>
      <c r="C42" s="14">
        <v>33348</v>
      </c>
      <c r="D42" s="424">
        <v>62.27567274832396</v>
      </c>
      <c r="E42" s="166">
        <v>2400</v>
      </c>
      <c r="F42" s="291">
        <v>1404</v>
      </c>
    </row>
    <row r="43" spans="1:6" ht="12.75">
      <c r="A43" s="331" t="s">
        <v>164</v>
      </c>
      <c r="B43" s="236">
        <v>53549</v>
      </c>
      <c r="C43" s="236">
        <v>33348</v>
      </c>
      <c r="D43" s="144">
        <v>62.27567274832396</v>
      </c>
      <c r="E43" s="164">
        <v>2400</v>
      </c>
      <c r="F43" s="164">
        <v>1404</v>
      </c>
    </row>
    <row r="44" spans="1:6" ht="12.75">
      <c r="A44" s="155" t="s">
        <v>1489</v>
      </c>
      <c r="B44" s="236">
        <v>53549</v>
      </c>
      <c r="C44" s="236">
        <v>33348</v>
      </c>
      <c r="D44" s="144">
        <v>62.27567274832396</v>
      </c>
      <c r="E44" s="164">
        <v>2400</v>
      </c>
      <c r="F44" s="164">
        <v>1404</v>
      </c>
    </row>
    <row r="45" spans="1:6" ht="12.75">
      <c r="A45" s="33" t="s">
        <v>139</v>
      </c>
      <c r="B45" s="236">
        <v>2885</v>
      </c>
      <c r="C45" s="236">
        <v>680</v>
      </c>
      <c r="D45" s="144">
        <v>23.570190641247834</v>
      </c>
      <c r="E45" s="164">
        <v>200</v>
      </c>
      <c r="F45" s="164">
        <v>0</v>
      </c>
    </row>
    <row r="46" spans="1:6" ht="12.75" customHeight="1">
      <c r="A46" s="33" t="s">
        <v>1885</v>
      </c>
      <c r="B46" s="236">
        <v>50664</v>
      </c>
      <c r="C46" s="236">
        <v>32668</v>
      </c>
      <c r="D46" s="144">
        <v>64.47970945839255</v>
      </c>
      <c r="E46" s="164">
        <v>2200</v>
      </c>
      <c r="F46" s="164">
        <v>1404</v>
      </c>
    </row>
    <row r="47" spans="1:6" ht="18.75" customHeight="1" hidden="1">
      <c r="A47" s="33" t="s">
        <v>1490</v>
      </c>
      <c r="B47" s="236">
        <v>0</v>
      </c>
      <c r="C47" s="236">
        <v>0</v>
      </c>
      <c r="D47" s="144" t="e">
        <v>#DIV/0!</v>
      </c>
      <c r="E47" s="164">
        <v>0</v>
      </c>
      <c r="F47" s="164">
        <v>0</v>
      </c>
    </row>
    <row r="48" spans="1:6" ht="25.5" hidden="1">
      <c r="A48" s="33" t="s">
        <v>143</v>
      </c>
      <c r="B48" s="236"/>
      <c r="C48" s="236"/>
      <c r="D48" s="144" t="e">
        <v>#DIV/0!</v>
      </c>
      <c r="E48" s="164">
        <v>0</v>
      </c>
      <c r="F48" s="164">
        <v>0</v>
      </c>
    </row>
    <row r="49" spans="1:6" ht="12.75" hidden="1">
      <c r="A49" s="33" t="s">
        <v>144</v>
      </c>
      <c r="B49" s="236"/>
      <c r="C49" s="236"/>
      <c r="D49" s="144" t="e">
        <v>#DIV/0!</v>
      </c>
      <c r="E49" s="164">
        <v>0</v>
      </c>
      <c r="F49" s="164">
        <v>0</v>
      </c>
    </row>
    <row r="50" spans="1:6" ht="25.5" hidden="1">
      <c r="A50" s="33" t="s">
        <v>145</v>
      </c>
      <c r="B50" s="236"/>
      <c r="C50" s="236"/>
      <c r="D50" s="144" t="e">
        <v>#DIV/0!</v>
      </c>
      <c r="E50" s="164">
        <v>0</v>
      </c>
      <c r="F50" s="164">
        <v>0</v>
      </c>
    </row>
    <row r="51" spans="1:6" ht="12.75" hidden="1">
      <c r="A51" s="33" t="s">
        <v>1886</v>
      </c>
      <c r="B51" s="236"/>
      <c r="C51" s="236"/>
      <c r="D51" s="144" t="e">
        <v>#DIV/0!</v>
      </c>
      <c r="E51" s="164">
        <v>0</v>
      </c>
      <c r="F51" s="164">
        <v>0</v>
      </c>
    </row>
    <row r="52" spans="1:6" ht="12.75" customHeight="1" hidden="1">
      <c r="A52" s="331" t="s">
        <v>1516</v>
      </c>
      <c r="B52" s="236">
        <v>0</v>
      </c>
      <c r="C52" s="236">
        <v>0</v>
      </c>
      <c r="D52" s="144" t="e">
        <v>#DIV/0!</v>
      </c>
      <c r="E52" s="164">
        <v>0</v>
      </c>
      <c r="F52" s="164">
        <v>0</v>
      </c>
    </row>
    <row r="53" spans="1:6" ht="12.75" customHeight="1" hidden="1">
      <c r="A53" s="33" t="s">
        <v>160</v>
      </c>
      <c r="B53" s="236"/>
      <c r="C53" s="236"/>
      <c r="D53" s="144" t="e">
        <v>#DIV/0!</v>
      </c>
      <c r="E53" s="164">
        <v>0</v>
      </c>
      <c r="F53" s="164">
        <v>0</v>
      </c>
    </row>
    <row r="54" spans="1:6" ht="12.75">
      <c r="A54" s="425" t="s">
        <v>1508</v>
      </c>
      <c r="B54" s="236">
        <v>0</v>
      </c>
      <c r="C54" s="236">
        <v>-8265</v>
      </c>
      <c r="D54" s="144" t="s">
        <v>1386</v>
      </c>
      <c r="E54" s="164">
        <v>0</v>
      </c>
      <c r="F54" s="164">
        <v>-926</v>
      </c>
    </row>
    <row r="55" spans="1:6" ht="25.5">
      <c r="A55" s="33" t="s">
        <v>1889</v>
      </c>
      <c r="B55" s="236">
        <v>0</v>
      </c>
      <c r="C55" s="296">
        <v>8265</v>
      </c>
      <c r="D55" s="144" t="s">
        <v>1386</v>
      </c>
      <c r="E55" s="164">
        <v>0</v>
      </c>
      <c r="F55" s="164">
        <v>926</v>
      </c>
    </row>
    <row r="56" spans="1:6" ht="12.75">
      <c r="A56" s="340" t="s">
        <v>1892</v>
      </c>
      <c r="B56" s="14"/>
      <c r="C56" s="14"/>
      <c r="D56" s="144"/>
      <c r="E56" s="166"/>
      <c r="F56" s="166"/>
    </row>
    <row r="57" spans="1:6" ht="12.75">
      <c r="A57" s="319" t="s">
        <v>1893</v>
      </c>
      <c r="B57" s="14">
        <v>518</v>
      </c>
      <c r="C57" s="14">
        <v>326</v>
      </c>
      <c r="D57" s="424">
        <v>62.93436293436293</v>
      </c>
      <c r="E57" s="166">
        <v>252</v>
      </c>
      <c r="F57" s="291">
        <v>0</v>
      </c>
    </row>
    <row r="58" spans="1:6" ht="12.75">
      <c r="A58" s="104" t="s">
        <v>162</v>
      </c>
      <c r="B58" s="14">
        <v>2811</v>
      </c>
      <c r="C58" s="14">
        <v>2610</v>
      </c>
      <c r="D58" s="424">
        <v>92.8495197438634</v>
      </c>
      <c r="E58" s="166">
        <v>252</v>
      </c>
      <c r="F58" s="291">
        <v>251</v>
      </c>
    </row>
    <row r="59" spans="1:6" ht="12.75">
      <c r="A59" s="331" t="s">
        <v>164</v>
      </c>
      <c r="B59" s="236">
        <v>304</v>
      </c>
      <c r="C59" s="236">
        <v>103</v>
      </c>
      <c r="D59" s="144">
        <v>33.881578947368425</v>
      </c>
      <c r="E59" s="164">
        <v>3</v>
      </c>
      <c r="F59" s="164">
        <v>2</v>
      </c>
    </row>
    <row r="60" spans="1:6" ht="12.75">
      <c r="A60" s="155" t="s">
        <v>1489</v>
      </c>
      <c r="B60" s="236">
        <v>304</v>
      </c>
      <c r="C60" s="236">
        <v>103</v>
      </c>
      <c r="D60" s="144">
        <v>33.881578947368425</v>
      </c>
      <c r="E60" s="164">
        <v>3</v>
      </c>
      <c r="F60" s="164">
        <v>2</v>
      </c>
    </row>
    <row r="61" spans="1:6" ht="12.75" customHeight="1" hidden="1">
      <c r="A61" s="33" t="s">
        <v>139</v>
      </c>
      <c r="B61" s="327"/>
      <c r="C61" s="327"/>
      <c r="D61" s="144" t="e">
        <v>#DIV/0!</v>
      </c>
      <c r="E61" s="164">
        <v>0</v>
      </c>
      <c r="F61" s="164">
        <v>0</v>
      </c>
    </row>
    <row r="62" spans="1:6" ht="12.75">
      <c r="A62" s="33" t="s">
        <v>1885</v>
      </c>
      <c r="B62" s="236">
        <v>304</v>
      </c>
      <c r="C62" s="236">
        <v>103</v>
      </c>
      <c r="D62" s="144">
        <v>33.881578947368425</v>
      </c>
      <c r="E62" s="164">
        <v>3</v>
      </c>
      <c r="F62" s="164">
        <v>2</v>
      </c>
    </row>
    <row r="63" spans="1:6" ht="12.75" hidden="1">
      <c r="A63" s="33" t="s">
        <v>1490</v>
      </c>
      <c r="B63" s="236">
        <v>0</v>
      </c>
      <c r="C63" s="236">
        <v>0</v>
      </c>
      <c r="D63" s="144" t="e">
        <v>#DIV/0!</v>
      </c>
      <c r="E63" s="164">
        <v>0</v>
      </c>
      <c r="F63" s="164">
        <v>0</v>
      </c>
    </row>
    <row r="64" spans="1:6" ht="25.5" hidden="1">
      <c r="A64" s="33" t="s">
        <v>143</v>
      </c>
      <c r="B64" s="236"/>
      <c r="C64" s="236"/>
      <c r="D64" s="144" t="e">
        <v>#DIV/0!</v>
      </c>
      <c r="E64" s="164">
        <v>0</v>
      </c>
      <c r="F64" s="164">
        <v>0</v>
      </c>
    </row>
    <row r="65" spans="1:6" ht="12.75" hidden="1">
      <c r="A65" s="33" t="s">
        <v>144</v>
      </c>
      <c r="B65" s="236"/>
      <c r="C65" s="236"/>
      <c r="D65" s="144" t="e">
        <v>#DIV/0!</v>
      </c>
      <c r="E65" s="164">
        <v>0</v>
      </c>
      <c r="F65" s="164">
        <v>0</v>
      </c>
    </row>
    <row r="66" spans="1:6" ht="25.5" hidden="1">
      <c r="A66" s="33" t="s">
        <v>145</v>
      </c>
      <c r="B66" s="236"/>
      <c r="C66" s="236"/>
      <c r="D66" s="144" t="e">
        <v>#DIV/0!</v>
      </c>
      <c r="E66" s="164">
        <v>0</v>
      </c>
      <c r="F66" s="164">
        <v>0</v>
      </c>
    </row>
    <row r="67" spans="1:6" ht="12.75" customHeight="1" hidden="1">
      <c r="A67" s="33" t="s">
        <v>1886</v>
      </c>
      <c r="B67" s="236"/>
      <c r="C67" s="236"/>
      <c r="D67" s="144" t="e">
        <v>#DIV/0!</v>
      </c>
      <c r="E67" s="164">
        <v>0</v>
      </c>
      <c r="F67" s="164">
        <v>0</v>
      </c>
    </row>
    <row r="68" spans="1:6" ht="12.75">
      <c r="A68" s="331" t="s">
        <v>1516</v>
      </c>
      <c r="B68" s="236">
        <v>2507</v>
      </c>
      <c r="C68" s="236">
        <v>2507</v>
      </c>
      <c r="D68" s="144">
        <v>100</v>
      </c>
      <c r="E68" s="164">
        <v>249</v>
      </c>
      <c r="F68" s="164">
        <v>249</v>
      </c>
    </row>
    <row r="69" spans="1:6" ht="12.75">
      <c r="A69" s="33" t="s">
        <v>160</v>
      </c>
      <c r="B69" s="236">
        <v>2507</v>
      </c>
      <c r="C69" s="236">
        <v>2507</v>
      </c>
      <c r="D69" s="144">
        <v>100</v>
      </c>
      <c r="E69" s="164">
        <v>249</v>
      </c>
      <c r="F69" s="164">
        <v>249</v>
      </c>
    </row>
    <row r="70" spans="1:6" ht="12.75">
      <c r="A70" s="425" t="s">
        <v>1508</v>
      </c>
      <c r="B70" s="236">
        <v>-2293</v>
      </c>
      <c r="C70" s="236">
        <v>-2284</v>
      </c>
      <c r="D70" s="96" t="s">
        <v>1386</v>
      </c>
      <c r="E70" s="164">
        <v>0</v>
      </c>
      <c r="F70" s="164">
        <v>-251</v>
      </c>
    </row>
    <row r="71" spans="1:6" ht="25.5">
      <c r="A71" s="33" t="s">
        <v>1887</v>
      </c>
      <c r="B71" s="236">
        <v>2293</v>
      </c>
      <c r="C71" s="296">
        <v>2284</v>
      </c>
      <c r="D71" s="144" t="s">
        <v>1386</v>
      </c>
      <c r="E71" s="164">
        <v>0</v>
      </c>
      <c r="F71" s="164">
        <v>251</v>
      </c>
    </row>
    <row r="72" spans="1:6" ht="12.75">
      <c r="A72" s="340" t="s">
        <v>1894</v>
      </c>
      <c r="B72" s="14"/>
      <c r="C72" s="14"/>
      <c r="D72" s="144"/>
      <c r="E72" s="166"/>
      <c r="F72" s="166"/>
    </row>
    <row r="73" spans="1:6" ht="12.75">
      <c r="A73" s="319" t="s">
        <v>1884</v>
      </c>
      <c r="B73" s="14">
        <v>910901</v>
      </c>
      <c r="C73" s="14">
        <v>841727</v>
      </c>
      <c r="D73" s="424">
        <v>92.40598045232137</v>
      </c>
      <c r="E73" s="166">
        <v>0</v>
      </c>
      <c r="F73" s="291">
        <v>-2326</v>
      </c>
    </row>
    <row r="74" spans="1:6" ht="12.75">
      <c r="A74" s="104" t="s">
        <v>162</v>
      </c>
      <c r="B74" s="14">
        <v>918695</v>
      </c>
      <c r="C74" s="14">
        <v>143256</v>
      </c>
      <c r="D74" s="424">
        <v>15.593423279760966</v>
      </c>
      <c r="E74" s="166">
        <v>0</v>
      </c>
      <c r="F74" s="291">
        <v>49463</v>
      </c>
    </row>
    <row r="75" spans="1:6" ht="12.75">
      <c r="A75" s="331" t="s">
        <v>164</v>
      </c>
      <c r="B75" s="236">
        <v>918695</v>
      </c>
      <c r="C75" s="236">
        <v>143256</v>
      </c>
      <c r="D75" s="144">
        <v>15.593423279760966</v>
      </c>
      <c r="E75" s="164">
        <v>0</v>
      </c>
      <c r="F75" s="164">
        <v>49463</v>
      </c>
    </row>
    <row r="76" spans="1:6" ht="12.75">
      <c r="A76" s="155" t="s">
        <v>1489</v>
      </c>
      <c r="B76" s="236">
        <v>918695</v>
      </c>
      <c r="C76" s="236">
        <v>143256</v>
      </c>
      <c r="D76" s="144">
        <v>15.593423279760966</v>
      </c>
      <c r="E76" s="164">
        <v>0</v>
      </c>
      <c r="F76" s="164">
        <v>49463</v>
      </c>
    </row>
    <row r="77" spans="1:6" ht="12.75">
      <c r="A77" s="33" t="s">
        <v>139</v>
      </c>
      <c r="B77" s="236">
        <v>4105</v>
      </c>
      <c r="C77" s="236">
        <v>0</v>
      </c>
      <c r="D77" s="144">
        <v>0</v>
      </c>
      <c r="E77" s="164">
        <v>0</v>
      </c>
      <c r="F77" s="164">
        <v>0</v>
      </c>
    </row>
    <row r="78" spans="1:6" ht="12.75">
      <c r="A78" s="33" t="s">
        <v>1885</v>
      </c>
      <c r="B78" s="236">
        <v>914590</v>
      </c>
      <c r="C78" s="236">
        <v>143256</v>
      </c>
      <c r="D78" s="144">
        <v>15.663412020686865</v>
      </c>
      <c r="E78" s="164">
        <v>0</v>
      </c>
      <c r="F78" s="164">
        <v>49463</v>
      </c>
    </row>
    <row r="79" spans="1:6" ht="0.75" customHeight="1" hidden="1">
      <c r="A79" s="33" t="s">
        <v>1490</v>
      </c>
      <c r="B79" s="236">
        <v>0</v>
      </c>
      <c r="C79" s="236">
        <v>0</v>
      </c>
      <c r="D79" s="144" t="e">
        <v>#DIV/0!</v>
      </c>
      <c r="E79" s="164">
        <v>0</v>
      </c>
      <c r="F79" s="164">
        <v>0</v>
      </c>
    </row>
    <row r="80" spans="1:6" ht="25.5" hidden="1">
      <c r="A80" s="33" t="s">
        <v>143</v>
      </c>
      <c r="B80" s="236"/>
      <c r="C80" s="236"/>
      <c r="D80" s="144" t="e">
        <v>#DIV/0!</v>
      </c>
      <c r="E80" s="164">
        <v>0</v>
      </c>
      <c r="F80" s="164">
        <v>0</v>
      </c>
    </row>
    <row r="81" spans="1:6" ht="12.75" hidden="1">
      <c r="A81" s="33" t="s">
        <v>144</v>
      </c>
      <c r="B81" s="236"/>
      <c r="C81" s="236"/>
      <c r="D81" s="144" t="e">
        <v>#DIV/0!</v>
      </c>
      <c r="E81" s="164">
        <v>0</v>
      </c>
      <c r="F81" s="164">
        <v>0</v>
      </c>
    </row>
    <row r="82" spans="1:6" ht="25.5" hidden="1">
      <c r="A82" s="33" t="s">
        <v>145</v>
      </c>
      <c r="B82" s="236"/>
      <c r="C82" s="236"/>
      <c r="D82" s="144" t="e">
        <v>#DIV/0!</v>
      </c>
      <c r="E82" s="164">
        <v>0</v>
      </c>
      <c r="F82" s="164">
        <v>0</v>
      </c>
    </row>
    <row r="83" spans="1:6" ht="12.75" hidden="1">
      <c r="A83" s="33" t="s">
        <v>1886</v>
      </c>
      <c r="B83" s="236"/>
      <c r="C83" s="236"/>
      <c r="D83" s="144" t="e">
        <v>#DIV/0!</v>
      </c>
      <c r="E83" s="164">
        <v>0</v>
      </c>
      <c r="F83" s="164">
        <v>0</v>
      </c>
    </row>
    <row r="84" spans="1:6" ht="12.75" hidden="1">
      <c r="A84" s="331" t="s">
        <v>1516</v>
      </c>
      <c r="B84" s="236">
        <v>0</v>
      </c>
      <c r="C84" s="236">
        <v>0</v>
      </c>
      <c r="D84" s="144" t="e">
        <v>#DIV/0!</v>
      </c>
      <c r="E84" s="164">
        <v>0</v>
      </c>
      <c r="F84" s="164">
        <v>0</v>
      </c>
    </row>
    <row r="85" spans="1:6" ht="12.75" hidden="1">
      <c r="A85" s="33" t="s">
        <v>160</v>
      </c>
      <c r="B85" s="236"/>
      <c r="C85" s="236"/>
      <c r="D85" s="144" t="e">
        <v>#DIV/0!</v>
      </c>
      <c r="E85" s="164">
        <v>0</v>
      </c>
      <c r="F85" s="164">
        <v>0</v>
      </c>
    </row>
    <row r="86" spans="1:6" ht="12.75">
      <c r="A86" s="425" t="s">
        <v>1508</v>
      </c>
      <c r="B86" s="236">
        <v>-7794</v>
      </c>
      <c r="C86" s="236">
        <v>698471</v>
      </c>
      <c r="D86" s="144" t="s">
        <v>1386</v>
      </c>
      <c r="E86" s="164">
        <v>0</v>
      </c>
      <c r="F86" s="164">
        <v>-51789</v>
      </c>
    </row>
    <row r="87" spans="1:6" ht="25.5">
      <c r="A87" s="33" t="s">
        <v>1889</v>
      </c>
      <c r="B87" s="236">
        <v>7794</v>
      </c>
      <c r="C87" s="296">
        <v>-698471</v>
      </c>
      <c r="D87" s="144" t="s">
        <v>1386</v>
      </c>
      <c r="E87" s="164">
        <v>0</v>
      </c>
      <c r="F87" s="164">
        <v>51789</v>
      </c>
    </row>
    <row r="88" spans="1:6" ht="12.75">
      <c r="A88" s="340" t="s">
        <v>1895</v>
      </c>
      <c r="B88" s="14"/>
      <c r="C88" s="14"/>
      <c r="D88" s="144"/>
      <c r="E88" s="166"/>
      <c r="F88" s="166"/>
    </row>
    <row r="89" spans="1:6" ht="12.75">
      <c r="A89" s="319" t="s">
        <v>1884</v>
      </c>
      <c r="B89" s="14">
        <v>102946</v>
      </c>
      <c r="C89" s="14">
        <v>104705</v>
      </c>
      <c r="D89" s="424">
        <v>101.70866279408621</v>
      </c>
      <c r="E89" s="291">
        <v>17970</v>
      </c>
      <c r="F89" s="291">
        <v>1076</v>
      </c>
    </row>
    <row r="90" spans="1:6" ht="12.75">
      <c r="A90" s="104" t="s">
        <v>162</v>
      </c>
      <c r="B90" s="14">
        <v>127649</v>
      </c>
      <c r="C90" s="14">
        <v>97189</v>
      </c>
      <c r="D90" s="424">
        <v>76.1376900719943</v>
      </c>
      <c r="E90" s="291">
        <v>17970</v>
      </c>
      <c r="F90" s="291">
        <v>4737</v>
      </c>
    </row>
    <row r="91" spans="1:6" ht="12.75">
      <c r="A91" s="331" t="s">
        <v>164</v>
      </c>
      <c r="B91" s="236">
        <v>126163</v>
      </c>
      <c r="C91" s="236">
        <v>95703</v>
      </c>
      <c r="D91" s="144">
        <v>75.85662991526834</v>
      </c>
      <c r="E91" s="164">
        <v>17970</v>
      </c>
      <c r="F91" s="164">
        <v>4737</v>
      </c>
    </row>
    <row r="92" spans="1:6" ht="12.75">
      <c r="A92" s="155" t="s">
        <v>1489</v>
      </c>
      <c r="B92" s="236">
        <v>126163</v>
      </c>
      <c r="C92" s="236">
        <v>95703</v>
      </c>
      <c r="D92" s="144">
        <v>75.85662991526834</v>
      </c>
      <c r="E92" s="164">
        <v>17970</v>
      </c>
      <c r="F92" s="164">
        <v>4737</v>
      </c>
    </row>
    <row r="93" spans="1:6" ht="12.75">
      <c r="A93" s="33" t="s">
        <v>139</v>
      </c>
      <c r="B93" s="236">
        <v>77201</v>
      </c>
      <c r="C93" s="236">
        <v>62823</v>
      </c>
      <c r="D93" s="144">
        <v>81.37588891335604</v>
      </c>
      <c r="E93" s="164">
        <v>3863</v>
      </c>
      <c r="F93" s="164">
        <v>1972</v>
      </c>
    </row>
    <row r="94" spans="1:6" ht="12.75">
      <c r="A94" s="33" t="s">
        <v>1885</v>
      </c>
      <c r="B94" s="236">
        <v>48962</v>
      </c>
      <c r="C94" s="236">
        <v>32880</v>
      </c>
      <c r="D94" s="144">
        <v>67.15411952126139</v>
      </c>
      <c r="E94" s="164">
        <v>14107</v>
      </c>
      <c r="F94" s="164">
        <v>2765</v>
      </c>
    </row>
    <row r="95" spans="1:6" ht="12.75" customHeight="1" hidden="1">
      <c r="A95" s="33" t="s">
        <v>1490</v>
      </c>
      <c r="B95" s="236">
        <v>0</v>
      </c>
      <c r="C95" s="236">
        <v>0</v>
      </c>
      <c r="D95" s="144" t="e">
        <v>#DIV/0!</v>
      </c>
      <c r="E95" s="164">
        <v>0</v>
      </c>
      <c r="F95" s="164">
        <v>0</v>
      </c>
    </row>
    <row r="96" spans="1:6" ht="25.5" hidden="1">
      <c r="A96" s="33" t="s">
        <v>143</v>
      </c>
      <c r="B96" s="236"/>
      <c r="C96" s="236"/>
      <c r="D96" s="144" t="e">
        <v>#DIV/0!</v>
      </c>
      <c r="E96" s="164">
        <v>0</v>
      </c>
      <c r="F96" s="164">
        <v>0</v>
      </c>
    </row>
    <row r="97" spans="1:6" ht="12.75" hidden="1">
      <c r="A97" s="33" t="s">
        <v>144</v>
      </c>
      <c r="B97" s="236"/>
      <c r="C97" s="236"/>
      <c r="D97" s="144" t="e">
        <v>#DIV/0!</v>
      </c>
      <c r="E97" s="164">
        <v>0</v>
      </c>
      <c r="F97" s="164">
        <v>0</v>
      </c>
    </row>
    <row r="98" spans="1:6" ht="25.5" hidden="1">
      <c r="A98" s="33" t="s">
        <v>145</v>
      </c>
      <c r="B98" s="236"/>
      <c r="C98" s="236"/>
      <c r="D98" s="144" t="e">
        <v>#DIV/0!</v>
      </c>
      <c r="E98" s="164">
        <v>0</v>
      </c>
      <c r="F98" s="164">
        <v>0</v>
      </c>
    </row>
    <row r="99" spans="1:6" ht="12.75" hidden="1">
      <c r="A99" s="33" t="s">
        <v>1886</v>
      </c>
      <c r="B99" s="236"/>
      <c r="C99" s="236"/>
      <c r="D99" s="144" t="e">
        <v>#DIV/0!</v>
      </c>
      <c r="E99" s="164">
        <v>0</v>
      </c>
      <c r="F99" s="164">
        <v>0</v>
      </c>
    </row>
    <row r="100" spans="1:6" ht="12.75">
      <c r="A100" s="331" t="s">
        <v>1516</v>
      </c>
      <c r="B100" s="236">
        <v>1486</v>
      </c>
      <c r="C100" s="236">
        <v>1486</v>
      </c>
      <c r="D100" s="144">
        <v>100</v>
      </c>
      <c r="E100" s="164">
        <v>0</v>
      </c>
      <c r="F100" s="164">
        <v>0</v>
      </c>
    </row>
    <row r="101" spans="1:6" ht="12.75">
      <c r="A101" s="33" t="s">
        <v>160</v>
      </c>
      <c r="B101" s="236">
        <v>1486</v>
      </c>
      <c r="C101" s="236">
        <v>1486</v>
      </c>
      <c r="D101" s="144">
        <v>100</v>
      </c>
      <c r="E101" s="164">
        <v>0</v>
      </c>
      <c r="F101" s="164">
        <v>0</v>
      </c>
    </row>
    <row r="102" spans="1:6" ht="12.75">
      <c r="A102" s="425" t="s">
        <v>1508</v>
      </c>
      <c r="B102" s="236">
        <v>-24703</v>
      </c>
      <c r="C102" s="236">
        <v>7516</v>
      </c>
      <c r="D102" s="144" t="s">
        <v>1386</v>
      </c>
      <c r="E102" s="164">
        <v>0</v>
      </c>
      <c r="F102" s="164">
        <v>-3661</v>
      </c>
    </row>
    <row r="103" spans="1:6" ht="25.5">
      <c r="A103" s="33" t="s">
        <v>1889</v>
      </c>
      <c r="B103" s="236">
        <v>24703</v>
      </c>
      <c r="C103" s="296">
        <v>-7516</v>
      </c>
      <c r="D103" s="144" t="s">
        <v>1386</v>
      </c>
      <c r="E103" s="164">
        <v>0</v>
      </c>
      <c r="F103" s="164">
        <v>3661</v>
      </c>
    </row>
    <row r="104" spans="1:6" ht="12.75">
      <c r="A104" s="340" t="s">
        <v>1896</v>
      </c>
      <c r="B104" s="236"/>
      <c r="C104" s="236"/>
      <c r="D104" s="144"/>
      <c r="E104" s="166"/>
      <c r="F104" s="166"/>
    </row>
    <row r="105" spans="1:6" ht="12.75">
      <c r="A105" s="319" t="s">
        <v>1893</v>
      </c>
      <c r="B105" s="14">
        <v>330279</v>
      </c>
      <c r="C105" s="14">
        <v>416519</v>
      </c>
      <c r="D105" s="144">
        <v>126.11125745203297</v>
      </c>
      <c r="E105" s="291">
        <v>61650</v>
      </c>
      <c r="F105" s="291">
        <v>27421</v>
      </c>
    </row>
    <row r="106" spans="1:6" ht="12.75">
      <c r="A106" s="104" t="s">
        <v>162</v>
      </c>
      <c r="B106" s="14">
        <v>433912</v>
      </c>
      <c r="C106" s="14">
        <v>331291</v>
      </c>
      <c r="D106" s="144">
        <v>76.34981286528144</v>
      </c>
      <c r="E106" s="291">
        <v>61650</v>
      </c>
      <c r="F106" s="291">
        <v>46446</v>
      </c>
    </row>
    <row r="107" spans="1:6" ht="12.75">
      <c r="A107" s="331" t="s">
        <v>164</v>
      </c>
      <c r="B107" s="236">
        <v>433912</v>
      </c>
      <c r="C107" s="236">
        <v>331291</v>
      </c>
      <c r="D107" s="144">
        <v>76.34981286528144</v>
      </c>
      <c r="E107" s="164">
        <v>61650</v>
      </c>
      <c r="F107" s="164">
        <v>46446</v>
      </c>
    </row>
    <row r="108" spans="1:6" ht="12.75">
      <c r="A108" s="155" t="s">
        <v>1489</v>
      </c>
      <c r="B108" s="236">
        <v>317254</v>
      </c>
      <c r="C108" s="236">
        <v>214958</v>
      </c>
      <c r="D108" s="144">
        <v>67.75580449734282</v>
      </c>
      <c r="E108" s="164">
        <v>61650</v>
      </c>
      <c r="F108" s="164">
        <v>46446</v>
      </c>
    </row>
    <row r="109" spans="1:6" ht="8.25" customHeight="1" hidden="1">
      <c r="A109" s="33" t="s">
        <v>139</v>
      </c>
      <c r="B109" s="236"/>
      <c r="C109" s="236"/>
      <c r="D109" s="144" t="e">
        <v>#DIV/0!</v>
      </c>
      <c r="E109" s="164">
        <v>0</v>
      </c>
      <c r="F109" s="164">
        <v>0</v>
      </c>
    </row>
    <row r="110" spans="1:6" ht="12.75">
      <c r="A110" s="33" t="s">
        <v>1885</v>
      </c>
      <c r="B110" s="236">
        <v>317254</v>
      </c>
      <c r="C110" s="236">
        <v>214958</v>
      </c>
      <c r="D110" s="144">
        <v>67.75580449734282</v>
      </c>
      <c r="E110" s="164">
        <v>61650</v>
      </c>
      <c r="F110" s="164">
        <v>46446</v>
      </c>
    </row>
    <row r="111" spans="1:6" ht="12" customHeight="1">
      <c r="A111" s="33" t="s">
        <v>1490</v>
      </c>
      <c r="B111" s="236">
        <v>116658</v>
      </c>
      <c r="C111" s="236">
        <v>116333</v>
      </c>
      <c r="D111" s="144">
        <v>99.72140787601364</v>
      </c>
      <c r="E111" s="164">
        <v>0</v>
      </c>
      <c r="F111" s="164">
        <v>0</v>
      </c>
    </row>
    <row r="112" spans="1:6" ht="21.75" customHeight="1" hidden="1">
      <c r="A112" s="33" t="s">
        <v>143</v>
      </c>
      <c r="B112" s="236"/>
      <c r="C112" s="236"/>
      <c r="D112" s="144" t="e">
        <v>#DIV/0!</v>
      </c>
      <c r="E112" s="164">
        <v>0</v>
      </c>
      <c r="F112" s="164">
        <v>0</v>
      </c>
    </row>
    <row r="113" spans="1:6" ht="12.75" hidden="1">
      <c r="A113" s="33" t="s">
        <v>144</v>
      </c>
      <c r="B113" s="236"/>
      <c r="C113" s="236"/>
      <c r="D113" s="144" t="e">
        <v>#DIV/0!</v>
      </c>
      <c r="E113" s="164">
        <v>0</v>
      </c>
      <c r="F113" s="164">
        <v>0</v>
      </c>
    </row>
    <row r="114" spans="1:6" ht="13.5" customHeight="1" hidden="1">
      <c r="A114" s="33" t="s">
        <v>145</v>
      </c>
      <c r="B114" s="236"/>
      <c r="C114" s="236"/>
      <c r="D114" s="144" t="e">
        <v>#DIV/0!</v>
      </c>
      <c r="E114" s="164">
        <v>0</v>
      </c>
      <c r="F114" s="164">
        <v>0</v>
      </c>
    </row>
    <row r="115" spans="1:6" ht="12.75">
      <c r="A115" s="33" t="s">
        <v>1886</v>
      </c>
      <c r="B115" s="236">
        <v>116658</v>
      </c>
      <c r="C115" s="236">
        <v>116333</v>
      </c>
      <c r="D115" s="144">
        <v>99.72140787601364</v>
      </c>
      <c r="E115" s="164">
        <v>0</v>
      </c>
      <c r="F115" s="164">
        <v>0</v>
      </c>
    </row>
    <row r="116" spans="1:6" ht="15.75" customHeight="1" hidden="1">
      <c r="A116" s="331" t="s">
        <v>1516</v>
      </c>
      <c r="B116" s="236">
        <v>0</v>
      </c>
      <c r="C116" s="236">
        <v>0</v>
      </c>
      <c r="D116" s="144" t="e">
        <v>#DIV/0!</v>
      </c>
      <c r="E116" s="164">
        <v>0</v>
      </c>
      <c r="F116" s="164">
        <v>0</v>
      </c>
    </row>
    <row r="117" spans="1:6" ht="12.75" customHeight="1" hidden="1">
      <c r="A117" s="33" t="s">
        <v>160</v>
      </c>
      <c r="B117" s="236"/>
      <c r="C117" s="236"/>
      <c r="D117" s="144" t="e">
        <v>#DIV/0!</v>
      </c>
      <c r="E117" s="164">
        <v>0</v>
      </c>
      <c r="F117" s="164">
        <v>0</v>
      </c>
    </row>
    <row r="118" spans="1:6" ht="12.75">
      <c r="A118" s="425" t="s">
        <v>1508</v>
      </c>
      <c r="B118" s="236">
        <v>-103633</v>
      </c>
      <c r="C118" s="236">
        <v>85228</v>
      </c>
      <c r="D118" s="96" t="s">
        <v>1386</v>
      </c>
      <c r="E118" s="164">
        <v>0</v>
      </c>
      <c r="F118" s="164">
        <v>-19025</v>
      </c>
    </row>
    <row r="119" spans="1:6" ht="25.5">
      <c r="A119" s="33" t="s">
        <v>1887</v>
      </c>
      <c r="B119" s="236">
        <v>103633</v>
      </c>
      <c r="C119" s="296">
        <v>-85228</v>
      </c>
      <c r="D119" s="144" t="s">
        <v>1386</v>
      </c>
      <c r="E119" s="164">
        <v>0</v>
      </c>
      <c r="F119" s="164">
        <v>19025</v>
      </c>
    </row>
    <row r="120" spans="1:6" ht="12.75">
      <c r="A120" s="340" t="s">
        <v>1897</v>
      </c>
      <c r="B120" s="236"/>
      <c r="C120" s="236"/>
      <c r="D120" s="144"/>
      <c r="E120" s="166"/>
      <c r="F120" s="166"/>
    </row>
    <row r="121" spans="1:6" ht="12.75">
      <c r="A121" s="319" t="s">
        <v>1884</v>
      </c>
      <c r="B121" s="14">
        <v>72442</v>
      </c>
      <c r="C121" s="14">
        <v>53587</v>
      </c>
      <c r="D121" s="424">
        <v>73.9722812732945</v>
      </c>
      <c r="E121" s="291">
        <v>5481</v>
      </c>
      <c r="F121" s="291">
        <v>2454</v>
      </c>
    </row>
    <row r="122" spans="1:6" ht="12.75">
      <c r="A122" s="104" t="s">
        <v>162</v>
      </c>
      <c r="B122" s="14">
        <v>91442</v>
      </c>
      <c r="C122" s="14">
        <v>44279</v>
      </c>
      <c r="D122" s="424">
        <v>48.423044115395555</v>
      </c>
      <c r="E122" s="291">
        <v>5685</v>
      </c>
      <c r="F122" s="291">
        <v>4682</v>
      </c>
    </row>
    <row r="123" spans="1:6" ht="12.75">
      <c r="A123" s="331" t="s">
        <v>164</v>
      </c>
      <c r="B123" s="236">
        <v>54484</v>
      </c>
      <c r="C123" s="236">
        <v>34636</v>
      </c>
      <c r="D123" s="144">
        <v>63.57095661111519</v>
      </c>
      <c r="E123" s="164">
        <v>5185</v>
      </c>
      <c r="F123" s="164">
        <v>4348</v>
      </c>
    </row>
    <row r="124" spans="1:6" ht="12.75">
      <c r="A124" s="155" t="s">
        <v>1489</v>
      </c>
      <c r="B124" s="236">
        <v>49709</v>
      </c>
      <c r="C124" s="236">
        <v>30146</v>
      </c>
      <c r="D124" s="144">
        <v>60.64495363012734</v>
      </c>
      <c r="E124" s="164">
        <v>4175</v>
      </c>
      <c r="F124" s="164">
        <v>3355</v>
      </c>
    </row>
    <row r="125" spans="1:6" ht="13.5" customHeight="1">
      <c r="A125" s="33" t="s">
        <v>139</v>
      </c>
      <c r="B125" s="236">
        <v>5723</v>
      </c>
      <c r="C125" s="236">
        <v>4704</v>
      </c>
      <c r="D125" s="144">
        <v>82.19465315394025</v>
      </c>
      <c r="E125" s="164">
        <v>827</v>
      </c>
      <c r="F125" s="164">
        <v>808</v>
      </c>
    </row>
    <row r="126" spans="1:6" ht="12.75">
      <c r="A126" s="33" t="s">
        <v>1885</v>
      </c>
      <c r="B126" s="236">
        <v>43986</v>
      </c>
      <c r="C126" s="236">
        <v>25442</v>
      </c>
      <c r="D126" s="144">
        <v>57.84113126904015</v>
      </c>
      <c r="E126" s="164">
        <v>3348</v>
      </c>
      <c r="F126" s="164">
        <v>2547</v>
      </c>
    </row>
    <row r="127" spans="1:6" ht="11.25" customHeight="1">
      <c r="A127" s="33" t="s">
        <v>1490</v>
      </c>
      <c r="B127" s="236">
        <v>4775</v>
      </c>
      <c r="C127" s="236">
        <v>4490</v>
      </c>
      <c r="D127" s="144">
        <v>94.03141361256544</v>
      </c>
      <c r="E127" s="164">
        <v>1010</v>
      </c>
      <c r="F127" s="164">
        <v>993</v>
      </c>
    </row>
    <row r="128" spans="1:6" ht="1.5" customHeight="1" hidden="1">
      <c r="A128" s="33" t="s">
        <v>143</v>
      </c>
      <c r="B128" s="236"/>
      <c r="C128" s="236"/>
      <c r="D128" s="144" t="e">
        <v>#DIV/0!</v>
      </c>
      <c r="E128" s="164">
        <v>0</v>
      </c>
      <c r="F128" s="164">
        <v>0</v>
      </c>
    </row>
    <row r="129" spans="1:6" ht="12.75" customHeight="1">
      <c r="A129" s="33" t="s">
        <v>144</v>
      </c>
      <c r="B129" s="236">
        <v>4775</v>
      </c>
      <c r="C129" s="236">
        <v>4490</v>
      </c>
      <c r="D129" s="144">
        <v>94.03141361256544</v>
      </c>
      <c r="E129" s="164">
        <v>1010</v>
      </c>
      <c r="F129" s="164">
        <v>993</v>
      </c>
    </row>
    <row r="130" spans="1:6" ht="25.5" hidden="1">
      <c r="A130" s="33" t="s">
        <v>145</v>
      </c>
      <c r="B130" s="236"/>
      <c r="C130" s="236"/>
      <c r="D130" s="144" t="e">
        <v>#DIV/0!</v>
      </c>
      <c r="E130" s="164">
        <v>0</v>
      </c>
      <c r="F130" s="164">
        <v>0</v>
      </c>
    </row>
    <row r="131" spans="1:6" ht="12.75" hidden="1">
      <c r="A131" s="33" t="s">
        <v>1886</v>
      </c>
      <c r="B131" s="236"/>
      <c r="C131" s="236"/>
      <c r="D131" s="144" t="e">
        <v>#DIV/0!</v>
      </c>
      <c r="E131" s="164">
        <v>0</v>
      </c>
      <c r="F131" s="164">
        <v>0</v>
      </c>
    </row>
    <row r="132" spans="1:6" ht="12.75">
      <c r="A132" s="331" t="s">
        <v>1516</v>
      </c>
      <c r="B132" s="236">
        <v>36958</v>
      </c>
      <c r="C132" s="236">
        <v>9643</v>
      </c>
      <c r="D132" s="144">
        <v>26.091779858217436</v>
      </c>
      <c r="E132" s="164">
        <v>500</v>
      </c>
      <c r="F132" s="164">
        <v>334</v>
      </c>
    </row>
    <row r="133" spans="1:6" ht="12.75">
      <c r="A133" s="33" t="s">
        <v>160</v>
      </c>
      <c r="B133" s="236">
        <v>36958</v>
      </c>
      <c r="C133" s="236">
        <v>9643</v>
      </c>
      <c r="D133" s="144">
        <v>26.091779858217436</v>
      </c>
      <c r="E133" s="164">
        <v>500</v>
      </c>
      <c r="F133" s="164">
        <v>334</v>
      </c>
    </row>
    <row r="134" spans="1:6" ht="12.75">
      <c r="A134" s="425" t="s">
        <v>1508</v>
      </c>
      <c r="B134" s="236">
        <v>-19000</v>
      </c>
      <c r="C134" s="236">
        <v>9308</v>
      </c>
      <c r="D134" s="144" t="s">
        <v>1386</v>
      </c>
      <c r="E134" s="164">
        <v>-204</v>
      </c>
      <c r="F134" s="164">
        <v>-2228</v>
      </c>
    </row>
    <row r="135" spans="1:6" ht="25.5">
      <c r="A135" s="33" t="s">
        <v>1889</v>
      </c>
      <c r="B135" s="236">
        <v>19000</v>
      </c>
      <c r="C135" s="296">
        <v>-9308</v>
      </c>
      <c r="D135" s="144" t="s">
        <v>1386</v>
      </c>
      <c r="E135" s="164">
        <v>204</v>
      </c>
      <c r="F135" s="164">
        <v>2228</v>
      </c>
    </row>
    <row r="136" spans="1:6" ht="12.75">
      <c r="A136" s="340" t="s">
        <v>1898</v>
      </c>
      <c r="B136" s="236"/>
      <c r="C136" s="236"/>
      <c r="D136" s="144"/>
      <c r="E136" s="166"/>
      <c r="F136" s="166"/>
    </row>
    <row r="137" spans="1:6" ht="12.75">
      <c r="A137" s="319" t="s">
        <v>1891</v>
      </c>
      <c r="B137" s="293">
        <v>3047962</v>
      </c>
      <c r="C137" s="14">
        <v>1937921</v>
      </c>
      <c r="D137" s="424">
        <v>63.580877976825164</v>
      </c>
      <c r="E137" s="291">
        <v>345621</v>
      </c>
      <c r="F137" s="291">
        <v>287325</v>
      </c>
    </row>
    <row r="138" spans="1:6" ht="12.75">
      <c r="A138" s="104" t="s">
        <v>162</v>
      </c>
      <c r="B138" s="14">
        <v>3110167</v>
      </c>
      <c r="C138" s="293">
        <v>1630714</v>
      </c>
      <c r="D138" s="424">
        <v>52.431718296798856</v>
      </c>
      <c r="E138" s="291">
        <v>330798</v>
      </c>
      <c r="F138" s="291">
        <v>190194</v>
      </c>
    </row>
    <row r="139" spans="1:6" ht="12.75">
      <c r="A139" s="331" t="s">
        <v>164</v>
      </c>
      <c r="B139" s="236">
        <v>2875996</v>
      </c>
      <c r="C139" s="236">
        <v>1591253</v>
      </c>
      <c r="D139" s="144">
        <v>55.32876262692994</v>
      </c>
      <c r="E139" s="164">
        <v>304159</v>
      </c>
      <c r="F139" s="164">
        <v>186754</v>
      </c>
    </row>
    <row r="140" spans="1:6" ht="12.75">
      <c r="A140" s="155" t="s">
        <v>1489</v>
      </c>
      <c r="B140" s="236">
        <v>2520786</v>
      </c>
      <c r="C140" s="236">
        <v>1396728</v>
      </c>
      <c r="D140" s="144">
        <v>55.40843213188268</v>
      </c>
      <c r="E140" s="164">
        <v>273792</v>
      </c>
      <c r="F140" s="164">
        <v>162498</v>
      </c>
    </row>
    <row r="141" spans="1:6" ht="12.75">
      <c r="A141" s="33" t="s">
        <v>139</v>
      </c>
      <c r="B141" s="236">
        <v>264479</v>
      </c>
      <c r="C141" s="236">
        <v>95575</v>
      </c>
      <c r="D141" s="144">
        <v>36.13708460785166</v>
      </c>
      <c r="E141" s="164">
        <v>51649</v>
      </c>
      <c r="F141" s="164">
        <v>12110</v>
      </c>
    </row>
    <row r="142" spans="1:6" ht="12.75">
      <c r="A142" s="33" t="s">
        <v>1885</v>
      </c>
      <c r="B142" s="236">
        <v>2256307</v>
      </c>
      <c r="C142" s="236">
        <v>1301153</v>
      </c>
      <c r="D142" s="144">
        <v>57.667374164951845</v>
      </c>
      <c r="E142" s="164">
        <v>222143</v>
      </c>
      <c r="F142" s="164">
        <v>150388</v>
      </c>
    </row>
    <row r="143" spans="1:6" ht="12.75">
      <c r="A143" s="33" t="s">
        <v>1490</v>
      </c>
      <c r="B143" s="236">
        <v>355210</v>
      </c>
      <c r="C143" s="236">
        <v>194525</v>
      </c>
      <c r="D143" s="144">
        <v>54.76337940936348</v>
      </c>
      <c r="E143" s="164">
        <v>30367</v>
      </c>
      <c r="F143" s="164">
        <v>24256</v>
      </c>
    </row>
    <row r="144" spans="1:6" ht="0.75" customHeight="1" hidden="1">
      <c r="A144" s="33" t="s">
        <v>143</v>
      </c>
      <c r="B144" s="236"/>
      <c r="C144" s="236"/>
      <c r="D144" s="144" t="e">
        <v>#DIV/0!</v>
      </c>
      <c r="E144" s="164">
        <v>0</v>
      </c>
      <c r="F144" s="164">
        <v>0</v>
      </c>
    </row>
    <row r="145" spans="1:6" ht="12" customHeight="1">
      <c r="A145" s="33" t="s">
        <v>144</v>
      </c>
      <c r="B145" s="236">
        <v>355210</v>
      </c>
      <c r="C145" s="236">
        <v>194525</v>
      </c>
      <c r="D145" s="144">
        <v>54.76337940936348</v>
      </c>
      <c r="E145" s="164">
        <v>30367</v>
      </c>
      <c r="F145" s="164">
        <v>24256</v>
      </c>
    </row>
    <row r="146" spans="1:6" ht="0.75" customHeight="1" hidden="1">
      <c r="A146" s="33" t="s">
        <v>145</v>
      </c>
      <c r="B146" s="236"/>
      <c r="C146" s="236"/>
      <c r="D146" s="144" t="e">
        <v>#DIV/0!</v>
      </c>
      <c r="E146" s="164">
        <v>0</v>
      </c>
      <c r="F146" s="164">
        <v>0</v>
      </c>
    </row>
    <row r="147" spans="1:6" ht="12.75" hidden="1">
      <c r="A147" s="33" t="s">
        <v>1886</v>
      </c>
      <c r="B147" s="236">
        <v>0</v>
      </c>
      <c r="C147" s="236">
        <v>0</v>
      </c>
      <c r="D147" s="144">
        <v>0</v>
      </c>
      <c r="E147" s="164">
        <v>0</v>
      </c>
      <c r="F147" s="164">
        <v>0</v>
      </c>
    </row>
    <row r="148" spans="1:6" ht="12.75" customHeight="1">
      <c r="A148" s="331" t="s">
        <v>1516</v>
      </c>
      <c r="B148" s="236">
        <v>234171</v>
      </c>
      <c r="C148" s="236">
        <v>39461</v>
      </c>
      <c r="D148" s="144">
        <v>16.851360757736867</v>
      </c>
      <c r="E148" s="164">
        <v>26639</v>
      </c>
      <c r="F148" s="164">
        <v>3440</v>
      </c>
    </row>
    <row r="149" spans="1:6" ht="12.75">
      <c r="A149" s="33" t="s">
        <v>160</v>
      </c>
      <c r="B149" s="236">
        <v>234171</v>
      </c>
      <c r="C149" s="236">
        <v>39461</v>
      </c>
      <c r="D149" s="144">
        <v>16.851360757736867</v>
      </c>
      <c r="E149" s="164">
        <v>26639</v>
      </c>
      <c r="F149" s="164">
        <v>3440</v>
      </c>
    </row>
    <row r="150" spans="1:6" ht="12.75" customHeight="1">
      <c r="A150" s="425" t="s">
        <v>1508</v>
      </c>
      <c r="B150" s="236">
        <v>-62205</v>
      </c>
      <c r="C150" s="236">
        <v>307207</v>
      </c>
      <c r="D150" s="144" t="s">
        <v>1386</v>
      </c>
      <c r="E150" s="164">
        <v>14823</v>
      </c>
      <c r="F150" s="164">
        <v>97131</v>
      </c>
    </row>
    <row r="151" spans="1:6" ht="25.5">
      <c r="A151" s="33" t="s">
        <v>1887</v>
      </c>
      <c r="B151" s="296">
        <v>62205</v>
      </c>
      <c r="C151" s="296">
        <v>-307207</v>
      </c>
      <c r="D151" s="144" t="s">
        <v>1386</v>
      </c>
      <c r="E151" s="164">
        <v>-14424</v>
      </c>
      <c r="F151" s="164">
        <v>-97131</v>
      </c>
    </row>
    <row r="152" spans="1:6" ht="12.75">
      <c r="A152" s="340" t="s">
        <v>1899</v>
      </c>
      <c r="B152" s="236"/>
      <c r="C152" s="236"/>
      <c r="D152" s="144"/>
      <c r="E152" s="166"/>
      <c r="F152" s="166"/>
    </row>
    <row r="153" spans="1:6" ht="12.75">
      <c r="A153" s="319" t="s">
        <v>1891</v>
      </c>
      <c r="B153" s="14">
        <v>327647</v>
      </c>
      <c r="C153" s="14">
        <v>254336</v>
      </c>
      <c r="D153" s="424">
        <v>77.62500495960592</v>
      </c>
      <c r="E153" s="291">
        <v>30218</v>
      </c>
      <c r="F153" s="291">
        <v>-33693</v>
      </c>
    </row>
    <row r="154" spans="1:6" ht="12.75">
      <c r="A154" s="104" t="s">
        <v>162</v>
      </c>
      <c r="B154" s="14">
        <v>336537</v>
      </c>
      <c r="C154" s="14">
        <v>199214</v>
      </c>
      <c r="D154" s="424">
        <v>59.195274219476616</v>
      </c>
      <c r="E154" s="291">
        <v>36018</v>
      </c>
      <c r="F154" s="291">
        <v>12605</v>
      </c>
    </row>
    <row r="155" spans="1:6" ht="12.75">
      <c r="A155" s="331" t="s">
        <v>164</v>
      </c>
      <c r="B155" s="236">
        <v>299510</v>
      </c>
      <c r="C155" s="236">
        <v>179629</v>
      </c>
      <c r="D155" s="144">
        <v>59.97429134252613</v>
      </c>
      <c r="E155" s="164">
        <v>35818</v>
      </c>
      <c r="F155" s="164">
        <v>13875</v>
      </c>
    </row>
    <row r="156" spans="1:6" ht="12.75">
      <c r="A156" s="155" t="s">
        <v>1489</v>
      </c>
      <c r="B156" s="236">
        <v>259585</v>
      </c>
      <c r="C156" s="236">
        <v>140919</v>
      </c>
      <c r="D156" s="144">
        <v>54.28626461467342</v>
      </c>
      <c r="E156" s="164">
        <v>31893</v>
      </c>
      <c r="F156" s="164">
        <v>-6460</v>
      </c>
    </row>
    <row r="157" spans="1:6" ht="12.75">
      <c r="A157" s="33" t="s">
        <v>139</v>
      </c>
      <c r="B157" s="236">
        <v>55563</v>
      </c>
      <c r="C157" s="296">
        <v>30413</v>
      </c>
      <c r="D157" s="144">
        <v>54.73606536724079</v>
      </c>
      <c r="E157" s="164">
        <v>8520</v>
      </c>
      <c r="F157" s="164">
        <v>785</v>
      </c>
    </row>
    <row r="158" spans="1:6" ht="12.75">
      <c r="A158" s="33" t="s">
        <v>1885</v>
      </c>
      <c r="B158" s="296">
        <v>204022</v>
      </c>
      <c r="C158" s="296">
        <v>110506</v>
      </c>
      <c r="D158" s="144">
        <v>54.1637666526159</v>
      </c>
      <c r="E158" s="164">
        <v>23373</v>
      </c>
      <c r="F158" s="164">
        <v>-7245</v>
      </c>
    </row>
    <row r="159" spans="1:6" ht="12.75" customHeight="1">
      <c r="A159" s="33" t="s">
        <v>1490</v>
      </c>
      <c r="B159" s="236">
        <v>39925</v>
      </c>
      <c r="C159" s="236">
        <v>38710</v>
      </c>
      <c r="D159" s="144">
        <v>96.95679398872886</v>
      </c>
      <c r="E159" s="164">
        <v>3925</v>
      </c>
      <c r="F159" s="164">
        <v>20335</v>
      </c>
    </row>
    <row r="160" spans="1:6" ht="25.5" hidden="1">
      <c r="A160" s="33" t="s">
        <v>143</v>
      </c>
      <c r="B160" s="236"/>
      <c r="C160" s="236"/>
      <c r="D160" s="144" t="e">
        <v>#DIV/0!</v>
      </c>
      <c r="E160" s="164">
        <v>0</v>
      </c>
      <c r="F160" s="164">
        <v>0</v>
      </c>
    </row>
    <row r="161" spans="1:6" ht="12.75">
      <c r="A161" s="33" t="s">
        <v>144</v>
      </c>
      <c r="B161" s="236">
        <v>39925</v>
      </c>
      <c r="C161" s="236">
        <v>38710</v>
      </c>
      <c r="D161" s="144">
        <v>96.95679398872886</v>
      </c>
      <c r="E161" s="164">
        <v>3925</v>
      </c>
      <c r="F161" s="164">
        <v>20335</v>
      </c>
    </row>
    <row r="162" spans="1:6" ht="1.5" customHeight="1" hidden="1">
      <c r="A162" s="33" t="s">
        <v>145</v>
      </c>
      <c r="B162" s="236"/>
      <c r="C162" s="236"/>
      <c r="D162" s="144" t="e">
        <v>#DIV/0!</v>
      </c>
      <c r="E162" s="164">
        <v>0</v>
      </c>
      <c r="F162" s="164">
        <v>0</v>
      </c>
    </row>
    <row r="163" spans="1:6" ht="12.75" hidden="1">
      <c r="A163" s="33" t="s">
        <v>1886</v>
      </c>
      <c r="B163" s="236"/>
      <c r="C163" s="236"/>
      <c r="D163" s="144" t="e">
        <v>#DIV/0!</v>
      </c>
      <c r="E163" s="164">
        <v>0</v>
      </c>
      <c r="F163" s="164">
        <v>0</v>
      </c>
    </row>
    <row r="164" spans="1:6" ht="12.75">
      <c r="A164" s="331" t="s">
        <v>1516</v>
      </c>
      <c r="B164" s="236">
        <v>37027</v>
      </c>
      <c r="C164" s="236">
        <v>19585</v>
      </c>
      <c r="D164" s="144">
        <v>52.89383422907608</v>
      </c>
      <c r="E164" s="164">
        <v>200</v>
      </c>
      <c r="F164" s="164">
        <v>-1270</v>
      </c>
    </row>
    <row r="165" spans="1:6" ht="12.75">
      <c r="A165" s="33" t="s">
        <v>160</v>
      </c>
      <c r="B165" s="236">
        <v>37027</v>
      </c>
      <c r="C165" s="236">
        <v>19585</v>
      </c>
      <c r="D165" s="144">
        <v>52.89383422907608</v>
      </c>
      <c r="E165" s="164">
        <v>200</v>
      </c>
      <c r="F165" s="164">
        <v>-1270</v>
      </c>
    </row>
    <row r="166" spans="1:6" ht="12.75" customHeight="1">
      <c r="A166" s="425" t="s">
        <v>1508</v>
      </c>
      <c r="B166" s="236">
        <v>-8890</v>
      </c>
      <c r="C166" s="236">
        <v>55122</v>
      </c>
      <c r="D166" s="144" t="s">
        <v>1386</v>
      </c>
      <c r="E166" s="164">
        <v>-5800</v>
      </c>
      <c r="F166" s="164">
        <v>-46298</v>
      </c>
    </row>
    <row r="167" spans="1:6" ht="25.5">
      <c r="A167" s="33" t="s">
        <v>1887</v>
      </c>
      <c r="B167" s="296">
        <v>8890</v>
      </c>
      <c r="C167" s="296">
        <v>-55122</v>
      </c>
      <c r="D167" s="144" t="s">
        <v>1386</v>
      </c>
      <c r="E167" s="164">
        <v>735</v>
      </c>
      <c r="F167" s="164">
        <v>46298</v>
      </c>
    </row>
    <row r="168" spans="1:6" ht="30" customHeight="1" hidden="1">
      <c r="A168" s="340" t="s">
        <v>1900</v>
      </c>
      <c r="B168" s="236"/>
      <c r="C168" s="236"/>
      <c r="D168" s="144"/>
      <c r="E168" s="166">
        <v>0</v>
      </c>
      <c r="F168" s="166">
        <v>0</v>
      </c>
    </row>
    <row r="169" spans="1:6" ht="27.75" customHeight="1" hidden="1">
      <c r="A169" s="319" t="s">
        <v>1884</v>
      </c>
      <c r="B169" s="14"/>
      <c r="C169" s="14"/>
      <c r="D169" s="424" t="e">
        <v>#DIV/0!</v>
      </c>
      <c r="E169" s="166">
        <v>0</v>
      </c>
      <c r="F169" s="166">
        <v>0</v>
      </c>
    </row>
    <row r="170" spans="1:6" ht="27" customHeight="1" hidden="1">
      <c r="A170" s="104" t="s">
        <v>162</v>
      </c>
      <c r="B170" s="14">
        <v>0</v>
      </c>
      <c r="C170" s="14">
        <v>0</v>
      </c>
      <c r="D170" s="424" t="e">
        <v>#DIV/0!</v>
      </c>
      <c r="E170" s="166">
        <v>0</v>
      </c>
      <c r="F170" s="166">
        <v>0</v>
      </c>
    </row>
    <row r="171" spans="1:6" ht="28.5" customHeight="1" hidden="1">
      <c r="A171" s="331" t="s">
        <v>164</v>
      </c>
      <c r="B171" s="236">
        <v>0</v>
      </c>
      <c r="C171" s="236">
        <v>0</v>
      </c>
      <c r="D171" s="144" t="e">
        <v>#DIV/0!</v>
      </c>
      <c r="E171" s="166">
        <v>0</v>
      </c>
      <c r="F171" s="166">
        <v>0</v>
      </c>
    </row>
    <row r="172" spans="1:6" ht="27.75" customHeight="1" hidden="1">
      <c r="A172" s="155" t="s">
        <v>1489</v>
      </c>
      <c r="B172" s="236">
        <v>0</v>
      </c>
      <c r="C172" s="236">
        <v>0</v>
      </c>
      <c r="D172" s="144" t="e">
        <v>#DIV/0!</v>
      </c>
      <c r="E172" s="166">
        <v>0</v>
      </c>
      <c r="F172" s="166">
        <v>0</v>
      </c>
    </row>
    <row r="173" spans="1:6" ht="27.75" customHeight="1" hidden="1">
      <c r="A173" s="33" t="s">
        <v>139</v>
      </c>
      <c r="B173" s="236"/>
      <c r="C173" s="236"/>
      <c r="D173" s="144" t="e">
        <v>#DIV/0!</v>
      </c>
      <c r="E173" s="166">
        <v>0</v>
      </c>
      <c r="F173" s="166">
        <v>0</v>
      </c>
    </row>
    <row r="174" spans="1:6" ht="28.5" customHeight="1" hidden="1">
      <c r="A174" s="33" t="s">
        <v>1885</v>
      </c>
      <c r="B174" s="236"/>
      <c r="C174" s="236"/>
      <c r="D174" s="144" t="e">
        <v>#DIV/0!</v>
      </c>
      <c r="E174" s="166">
        <v>0</v>
      </c>
      <c r="F174" s="166">
        <v>0</v>
      </c>
    </row>
    <row r="175" spans="1:6" ht="30.75" customHeight="1" hidden="1">
      <c r="A175" s="33" t="s">
        <v>1490</v>
      </c>
      <c r="B175" s="236">
        <v>0</v>
      </c>
      <c r="C175" s="236">
        <v>0</v>
      </c>
      <c r="D175" s="144" t="e">
        <v>#DIV/0!</v>
      </c>
      <c r="E175" s="166">
        <v>0</v>
      </c>
      <c r="F175" s="166">
        <v>0</v>
      </c>
    </row>
    <row r="176" spans="1:6" ht="0.75" customHeight="1" hidden="1">
      <c r="A176" s="33" t="s">
        <v>143</v>
      </c>
      <c r="B176" s="236"/>
      <c r="C176" s="236"/>
      <c r="D176" s="144" t="e">
        <v>#DIV/0!</v>
      </c>
      <c r="E176" s="166">
        <v>0</v>
      </c>
      <c r="F176" s="166">
        <v>0</v>
      </c>
    </row>
    <row r="177" spans="1:6" ht="29.25" customHeight="1" hidden="1">
      <c r="A177" s="33" t="s">
        <v>144</v>
      </c>
      <c r="B177" s="236"/>
      <c r="C177" s="236"/>
      <c r="D177" s="144" t="e">
        <v>#DIV/0!</v>
      </c>
      <c r="E177" s="166">
        <v>0</v>
      </c>
      <c r="F177" s="166">
        <v>0</v>
      </c>
    </row>
    <row r="178" spans="1:6" ht="29.25" customHeight="1" hidden="1">
      <c r="A178" s="33" t="s">
        <v>145</v>
      </c>
      <c r="B178" s="236"/>
      <c r="C178" s="236"/>
      <c r="D178" s="144" t="e">
        <v>#DIV/0!</v>
      </c>
      <c r="E178" s="166">
        <v>0</v>
      </c>
      <c r="F178" s="166">
        <v>0</v>
      </c>
    </row>
    <row r="179" spans="1:6" ht="28.5" customHeight="1" hidden="1">
      <c r="A179" s="33" t="s">
        <v>1886</v>
      </c>
      <c r="B179" s="236"/>
      <c r="C179" s="236"/>
      <c r="D179" s="144" t="e">
        <v>#DIV/0!</v>
      </c>
      <c r="E179" s="166">
        <v>0</v>
      </c>
      <c r="F179" s="166">
        <v>0</v>
      </c>
    </row>
    <row r="180" spans="1:6" ht="33" customHeight="1" hidden="1">
      <c r="A180" s="331" t="s">
        <v>1516</v>
      </c>
      <c r="B180" s="236">
        <v>0</v>
      </c>
      <c r="C180" s="236">
        <v>0</v>
      </c>
      <c r="D180" s="144" t="e">
        <v>#DIV/0!</v>
      </c>
      <c r="E180" s="166">
        <v>0</v>
      </c>
      <c r="F180" s="166">
        <v>0</v>
      </c>
    </row>
    <row r="181" spans="1:6" ht="12.75" customHeight="1" hidden="1">
      <c r="A181" s="33" t="s">
        <v>160</v>
      </c>
      <c r="B181" s="236"/>
      <c r="C181" s="236"/>
      <c r="D181" s="144" t="e">
        <v>#DIV/0!</v>
      </c>
      <c r="E181" s="166">
        <v>0</v>
      </c>
      <c r="F181" s="166">
        <v>0</v>
      </c>
    </row>
    <row r="182" spans="1:6" ht="17.25" customHeight="1" hidden="1">
      <c r="A182" s="425" t="s">
        <v>1508</v>
      </c>
      <c r="B182" s="236">
        <v>0</v>
      </c>
      <c r="C182" s="236">
        <v>0</v>
      </c>
      <c r="D182" s="96" t="s">
        <v>1386</v>
      </c>
      <c r="E182" s="166">
        <v>0</v>
      </c>
      <c r="F182" s="166">
        <v>0</v>
      </c>
    </row>
    <row r="183" spans="1:6" ht="26.25" customHeight="1" hidden="1">
      <c r="A183" s="33" t="s">
        <v>1889</v>
      </c>
      <c r="B183" s="236"/>
      <c r="C183" s="296"/>
      <c r="D183" s="144" t="s">
        <v>1386</v>
      </c>
      <c r="E183" s="164"/>
      <c r="F183" s="164"/>
    </row>
    <row r="184" spans="1:6" ht="12.75" customHeight="1">
      <c r="A184" s="340" t="s">
        <v>1901</v>
      </c>
      <c r="B184" s="236"/>
      <c r="C184" s="236"/>
      <c r="D184" s="144"/>
      <c r="E184" s="166"/>
      <c r="F184" s="166"/>
    </row>
    <row r="185" spans="1:6" ht="12.75">
      <c r="A185" s="319" t="s">
        <v>1884</v>
      </c>
      <c r="B185" s="14">
        <v>86727</v>
      </c>
      <c r="C185" s="14">
        <v>58800</v>
      </c>
      <c r="D185" s="424">
        <v>67.79895534262687</v>
      </c>
      <c r="E185" s="291">
        <v>-193395</v>
      </c>
      <c r="F185" s="291">
        <v>2926</v>
      </c>
    </row>
    <row r="186" spans="1:6" ht="11.25" customHeight="1">
      <c r="A186" s="104" t="s">
        <v>162</v>
      </c>
      <c r="B186" s="14">
        <v>183364</v>
      </c>
      <c r="C186" s="14">
        <v>127345</v>
      </c>
      <c r="D186" s="424">
        <v>69.44929211840929</v>
      </c>
      <c r="E186" s="291">
        <v>-193395</v>
      </c>
      <c r="F186" s="291">
        <v>15487</v>
      </c>
    </row>
    <row r="187" spans="1:6" ht="12.75">
      <c r="A187" s="331" t="s">
        <v>164</v>
      </c>
      <c r="B187" s="236">
        <v>164423</v>
      </c>
      <c r="C187" s="236">
        <v>119404</v>
      </c>
      <c r="D187" s="144">
        <v>72.62001058246109</v>
      </c>
      <c r="E187" s="164">
        <v>-194216</v>
      </c>
      <c r="F187" s="164">
        <v>14898</v>
      </c>
    </row>
    <row r="188" spans="1:6" ht="12.75">
      <c r="A188" s="155" t="s">
        <v>1489</v>
      </c>
      <c r="B188" s="236">
        <v>164423</v>
      </c>
      <c r="C188" s="236">
        <v>119404</v>
      </c>
      <c r="D188" s="144">
        <v>72.62001058246109</v>
      </c>
      <c r="E188" s="164">
        <v>-194216</v>
      </c>
      <c r="F188" s="164">
        <v>14898</v>
      </c>
    </row>
    <row r="189" spans="1:6" ht="12.75">
      <c r="A189" s="33" t="s">
        <v>139</v>
      </c>
      <c r="B189" s="236">
        <v>17814</v>
      </c>
      <c r="C189" s="236">
        <v>7867</v>
      </c>
      <c r="D189" s="144">
        <v>44.16189513865499</v>
      </c>
      <c r="E189" s="164">
        <v>9735</v>
      </c>
      <c r="F189" s="164">
        <v>862</v>
      </c>
    </row>
    <row r="190" spans="1:6" ht="12.75" customHeight="1">
      <c r="A190" s="33" t="s">
        <v>1885</v>
      </c>
      <c r="B190" s="236">
        <v>146609</v>
      </c>
      <c r="C190" s="236">
        <v>111537</v>
      </c>
      <c r="D190" s="144">
        <v>76.07786697951695</v>
      </c>
      <c r="E190" s="164">
        <v>-203951</v>
      </c>
      <c r="F190" s="164">
        <v>14036</v>
      </c>
    </row>
    <row r="191" spans="1:6" ht="12.75" hidden="1">
      <c r="A191" s="33" t="s">
        <v>1490</v>
      </c>
      <c r="B191" s="236">
        <v>0</v>
      </c>
      <c r="C191" s="236">
        <v>0</v>
      </c>
      <c r="D191" s="144" t="e">
        <v>#DIV/0!</v>
      </c>
      <c r="E191" s="164">
        <v>0</v>
      </c>
      <c r="F191" s="164">
        <v>0</v>
      </c>
    </row>
    <row r="192" spans="1:6" ht="25.5" hidden="1">
      <c r="A192" s="33" t="s">
        <v>143</v>
      </c>
      <c r="B192" s="236"/>
      <c r="C192" s="236"/>
      <c r="D192" s="144" t="e">
        <v>#DIV/0!</v>
      </c>
      <c r="E192" s="164">
        <v>0</v>
      </c>
      <c r="F192" s="164">
        <v>0</v>
      </c>
    </row>
    <row r="193" spans="1:6" ht="12.75" hidden="1">
      <c r="A193" s="33" t="s">
        <v>144</v>
      </c>
      <c r="B193" s="236"/>
      <c r="C193" s="236"/>
      <c r="D193" s="144" t="e">
        <v>#DIV/0!</v>
      </c>
      <c r="E193" s="164">
        <v>0</v>
      </c>
      <c r="F193" s="164">
        <v>0</v>
      </c>
    </row>
    <row r="194" spans="1:6" ht="25.5" hidden="1">
      <c r="A194" s="33" t="s">
        <v>145</v>
      </c>
      <c r="B194" s="236"/>
      <c r="C194" s="236"/>
      <c r="D194" s="144" t="e">
        <v>#DIV/0!</v>
      </c>
      <c r="E194" s="164">
        <v>0</v>
      </c>
      <c r="F194" s="164">
        <v>0</v>
      </c>
    </row>
    <row r="195" spans="1:6" ht="12.75" hidden="1">
      <c r="A195" s="33" t="s">
        <v>1886</v>
      </c>
      <c r="B195" s="236"/>
      <c r="C195" s="236"/>
      <c r="D195" s="144" t="e">
        <v>#DIV/0!</v>
      </c>
      <c r="E195" s="164">
        <v>0</v>
      </c>
      <c r="F195" s="164">
        <v>0</v>
      </c>
    </row>
    <row r="196" spans="1:6" ht="12.75">
      <c r="A196" s="331" t="s">
        <v>1516</v>
      </c>
      <c r="B196" s="236">
        <v>18941</v>
      </c>
      <c r="C196" s="236">
        <v>7941</v>
      </c>
      <c r="D196" s="144">
        <v>41.92492476637981</v>
      </c>
      <c r="E196" s="164">
        <v>821</v>
      </c>
      <c r="F196" s="164">
        <v>589</v>
      </c>
    </row>
    <row r="197" spans="1:6" ht="12.75">
      <c r="A197" s="33" t="s">
        <v>160</v>
      </c>
      <c r="B197" s="236">
        <v>18941</v>
      </c>
      <c r="C197" s="236">
        <v>7941</v>
      </c>
      <c r="D197" s="144">
        <v>41.92492476637981</v>
      </c>
      <c r="E197" s="164">
        <v>821</v>
      </c>
      <c r="F197" s="164">
        <v>589</v>
      </c>
    </row>
    <row r="198" spans="1:6" ht="12.75">
      <c r="A198" s="425" t="s">
        <v>1508</v>
      </c>
      <c r="B198" s="236">
        <v>-96637</v>
      </c>
      <c r="C198" s="236">
        <v>-68545</v>
      </c>
      <c r="D198" s="144" t="s">
        <v>1386</v>
      </c>
      <c r="E198" s="164">
        <v>0</v>
      </c>
      <c r="F198" s="164">
        <v>-12561</v>
      </c>
    </row>
    <row r="199" spans="1:6" ht="25.5">
      <c r="A199" s="33" t="s">
        <v>1889</v>
      </c>
      <c r="B199" s="236">
        <v>96637</v>
      </c>
      <c r="C199" s="236">
        <v>68545</v>
      </c>
      <c r="D199" s="144" t="s">
        <v>1386</v>
      </c>
      <c r="E199" s="164">
        <v>0</v>
      </c>
      <c r="F199" s="164">
        <v>12561</v>
      </c>
    </row>
    <row r="200" spans="1:6" ht="12.75">
      <c r="A200" s="340" t="s">
        <v>1902</v>
      </c>
      <c r="B200" s="236"/>
      <c r="C200" s="236"/>
      <c r="D200" s="144"/>
      <c r="E200" s="166"/>
      <c r="F200" s="166"/>
    </row>
    <row r="201" spans="1:6" ht="12.75">
      <c r="A201" s="319" t="s">
        <v>1884</v>
      </c>
      <c r="B201" s="14">
        <v>416659</v>
      </c>
      <c r="C201" s="14">
        <v>195249</v>
      </c>
      <c r="D201" s="424">
        <v>46.860622235449135</v>
      </c>
      <c r="E201" s="291">
        <v>21130</v>
      </c>
      <c r="F201" s="291">
        <v>1641</v>
      </c>
    </row>
    <row r="202" spans="1:6" ht="12.75">
      <c r="A202" s="104" t="s">
        <v>162</v>
      </c>
      <c r="B202" s="14">
        <v>416659</v>
      </c>
      <c r="C202" s="14">
        <v>195788</v>
      </c>
      <c r="D202" s="424">
        <v>46.98998461571693</v>
      </c>
      <c r="E202" s="291">
        <v>21130</v>
      </c>
      <c r="F202" s="291">
        <v>22447</v>
      </c>
    </row>
    <row r="203" spans="1:6" ht="12.75">
      <c r="A203" s="331" t="s">
        <v>164</v>
      </c>
      <c r="B203" s="236">
        <v>412198</v>
      </c>
      <c r="C203" s="236">
        <v>191928</v>
      </c>
      <c r="D203" s="144">
        <v>46.56208909310574</v>
      </c>
      <c r="E203" s="164">
        <v>20540</v>
      </c>
      <c r="F203" s="164">
        <v>21858</v>
      </c>
    </row>
    <row r="204" spans="1:6" ht="12.75">
      <c r="A204" s="155" t="s">
        <v>1489</v>
      </c>
      <c r="B204" s="236">
        <v>391127</v>
      </c>
      <c r="C204" s="236">
        <v>176386</v>
      </c>
      <c r="D204" s="144">
        <v>45.096861121835104</v>
      </c>
      <c r="E204" s="164">
        <v>9157</v>
      </c>
      <c r="F204" s="164">
        <v>20009</v>
      </c>
    </row>
    <row r="205" spans="1:6" ht="12.75">
      <c r="A205" s="33" t="s">
        <v>139</v>
      </c>
      <c r="B205" s="236">
        <v>98888</v>
      </c>
      <c r="C205" s="236">
        <v>31164</v>
      </c>
      <c r="D205" s="144">
        <v>31.51444057924116</v>
      </c>
      <c r="E205" s="164">
        <v>-627</v>
      </c>
      <c r="F205" s="164">
        <v>3391</v>
      </c>
    </row>
    <row r="206" spans="1:6" ht="12.75">
      <c r="A206" s="33" t="s">
        <v>1885</v>
      </c>
      <c r="B206" s="236">
        <v>292239</v>
      </c>
      <c r="C206" s="236">
        <v>145222</v>
      </c>
      <c r="D206" s="144">
        <v>49.69288835507923</v>
      </c>
      <c r="E206" s="164">
        <v>9784</v>
      </c>
      <c r="F206" s="164">
        <v>16618</v>
      </c>
    </row>
    <row r="207" spans="1:6" ht="12.75">
      <c r="A207" s="33" t="s">
        <v>1490</v>
      </c>
      <c r="B207" s="236">
        <v>21071</v>
      </c>
      <c r="C207" s="236">
        <v>15542</v>
      </c>
      <c r="D207" s="144">
        <v>73.76014427412083</v>
      </c>
      <c r="E207" s="164">
        <v>11383</v>
      </c>
      <c r="F207" s="164">
        <v>1849</v>
      </c>
    </row>
    <row r="208" spans="1:6" ht="12.75" customHeight="1">
      <c r="A208" s="33" t="s">
        <v>143</v>
      </c>
      <c r="B208" s="236">
        <v>21071</v>
      </c>
      <c r="C208" s="236">
        <v>15542</v>
      </c>
      <c r="D208" s="144">
        <v>73.76014427412083</v>
      </c>
      <c r="E208" s="164">
        <v>11383</v>
      </c>
      <c r="F208" s="164">
        <v>1849</v>
      </c>
    </row>
    <row r="209" spans="1:6" ht="12.75" hidden="1">
      <c r="A209" s="33" t="s">
        <v>144</v>
      </c>
      <c r="B209" s="236"/>
      <c r="C209" s="236"/>
      <c r="D209" s="144" t="e">
        <v>#DIV/0!</v>
      </c>
      <c r="E209" s="164">
        <v>0</v>
      </c>
      <c r="F209" s="164">
        <v>0</v>
      </c>
    </row>
    <row r="210" spans="1:6" ht="25.5" hidden="1">
      <c r="A210" s="33" t="s">
        <v>145</v>
      </c>
      <c r="B210" s="236"/>
      <c r="C210" s="236"/>
      <c r="D210" s="144" t="e">
        <v>#DIV/0!</v>
      </c>
      <c r="E210" s="164">
        <v>0</v>
      </c>
      <c r="F210" s="164">
        <v>0</v>
      </c>
    </row>
    <row r="211" spans="1:6" ht="12.75" hidden="1">
      <c r="A211" s="33" t="s">
        <v>1886</v>
      </c>
      <c r="B211" s="236"/>
      <c r="C211" s="236"/>
      <c r="D211" s="144" t="e">
        <v>#DIV/0!</v>
      </c>
      <c r="E211" s="164">
        <v>0</v>
      </c>
      <c r="F211" s="164">
        <v>0</v>
      </c>
    </row>
    <row r="212" spans="1:6" ht="12.75">
      <c r="A212" s="331" t="s">
        <v>1516</v>
      </c>
      <c r="B212" s="236">
        <v>4461</v>
      </c>
      <c r="C212" s="236">
        <v>3860</v>
      </c>
      <c r="D212" s="144">
        <v>86.52768437570052</v>
      </c>
      <c r="E212" s="164">
        <v>590</v>
      </c>
      <c r="F212" s="164">
        <v>589</v>
      </c>
    </row>
    <row r="213" spans="1:6" ht="12.75">
      <c r="A213" s="33" t="s">
        <v>160</v>
      </c>
      <c r="B213" s="236">
        <v>4461</v>
      </c>
      <c r="C213" s="236">
        <v>3860</v>
      </c>
      <c r="D213" s="144">
        <v>86.52768437570052</v>
      </c>
      <c r="E213" s="164">
        <v>590</v>
      </c>
      <c r="F213" s="164">
        <v>589</v>
      </c>
    </row>
    <row r="214" spans="1:6" ht="12.75">
      <c r="A214" s="425" t="s">
        <v>1508</v>
      </c>
      <c r="B214" s="236">
        <v>0</v>
      </c>
      <c r="C214" s="236">
        <v>-539</v>
      </c>
      <c r="D214" s="144" t="s">
        <v>1386</v>
      </c>
      <c r="E214" s="164">
        <v>0</v>
      </c>
      <c r="F214" s="164">
        <v>-20806</v>
      </c>
    </row>
    <row r="215" spans="1:6" ht="25.5">
      <c r="A215" s="33" t="s">
        <v>1887</v>
      </c>
      <c r="B215" s="236">
        <v>0</v>
      </c>
      <c r="C215" s="296">
        <v>539</v>
      </c>
      <c r="D215" s="144" t="s">
        <v>1386</v>
      </c>
      <c r="E215" s="164">
        <v>0</v>
      </c>
      <c r="F215" s="164">
        <v>20806</v>
      </c>
    </row>
    <row r="216" spans="1:6" ht="12.75">
      <c r="A216" s="340" t="s">
        <v>1903</v>
      </c>
      <c r="B216" s="236"/>
      <c r="C216" s="236"/>
      <c r="D216" s="144"/>
      <c r="E216" s="166"/>
      <c r="F216" s="166"/>
    </row>
    <row r="217" spans="1:6" ht="12.75">
      <c r="A217" s="319" t="s">
        <v>1904</v>
      </c>
      <c r="B217" s="14">
        <v>384742</v>
      </c>
      <c r="C217" s="14">
        <v>208361</v>
      </c>
      <c r="D217" s="424">
        <v>54.15603183432014</v>
      </c>
      <c r="E217" s="291">
        <v>11126</v>
      </c>
      <c r="F217" s="291">
        <v>25509</v>
      </c>
    </row>
    <row r="218" spans="1:6" ht="12.75">
      <c r="A218" s="104" t="s">
        <v>162</v>
      </c>
      <c r="B218" s="14">
        <v>388709</v>
      </c>
      <c r="C218" s="14">
        <v>167648</v>
      </c>
      <c r="D218" s="424">
        <v>43.12943615918335</v>
      </c>
      <c r="E218" s="291">
        <v>2013</v>
      </c>
      <c r="F218" s="291">
        <v>26871</v>
      </c>
    </row>
    <row r="219" spans="1:6" ht="12.75">
      <c r="A219" s="331" t="s">
        <v>164</v>
      </c>
      <c r="B219" s="236">
        <v>176629</v>
      </c>
      <c r="C219" s="236">
        <v>126506</v>
      </c>
      <c r="D219" s="144">
        <v>71.62244025613008</v>
      </c>
      <c r="E219" s="164">
        <v>15263</v>
      </c>
      <c r="F219" s="164">
        <v>28651</v>
      </c>
    </row>
    <row r="220" spans="1:6" ht="12.75">
      <c r="A220" s="155" t="s">
        <v>1489</v>
      </c>
      <c r="B220" s="236">
        <v>175104</v>
      </c>
      <c r="C220" s="236">
        <v>124982</v>
      </c>
      <c r="D220" s="144">
        <v>71.37586805555556</v>
      </c>
      <c r="E220" s="164">
        <v>15263</v>
      </c>
      <c r="F220" s="164">
        <v>28651</v>
      </c>
    </row>
    <row r="221" spans="1:6" ht="12.75">
      <c r="A221" s="33" t="s">
        <v>139</v>
      </c>
      <c r="B221" s="236">
        <v>76324</v>
      </c>
      <c r="C221" s="236">
        <v>52172</v>
      </c>
      <c r="D221" s="144">
        <v>68.35595618678266</v>
      </c>
      <c r="E221" s="164">
        <v>8052</v>
      </c>
      <c r="F221" s="164">
        <v>7380</v>
      </c>
    </row>
    <row r="222" spans="1:6" ht="12.75">
      <c r="A222" s="33" t="s">
        <v>1885</v>
      </c>
      <c r="B222" s="236">
        <v>98780</v>
      </c>
      <c r="C222" s="236">
        <v>72810</v>
      </c>
      <c r="D222" s="144">
        <v>73.70925288519943</v>
      </c>
      <c r="E222" s="164">
        <v>7211</v>
      </c>
      <c r="F222" s="164">
        <v>21271</v>
      </c>
    </row>
    <row r="223" spans="1:6" ht="12.75" customHeight="1">
      <c r="A223" s="33" t="s">
        <v>1490</v>
      </c>
      <c r="B223" s="236">
        <v>1525</v>
      </c>
      <c r="C223" s="236">
        <v>1524</v>
      </c>
      <c r="D223" s="144">
        <v>99.9344262295082</v>
      </c>
      <c r="E223" s="164">
        <v>0</v>
      </c>
      <c r="F223" s="164">
        <v>0</v>
      </c>
    </row>
    <row r="224" spans="1:6" ht="12.75" customHeight="1">
      <c r="A224" s="33" t="s">
        <v>143</v>
      </c>
      <c r="B224" s="236">
        <v>1525</v>
      </c>
      <c r="C224" s="236">
        <v>1524</v>
      </c>
      <c r="D224" s="144">
        <v>99.9344262295082</v>
      </c>
      <c r="E224" s="164">
        <v>0</v>
      </c>
      <c r="F224" s="164">
        <v>0</v>
      </c>
    </row>
    <row r="225" spans="1:6" ht="12.75" hidden="1">
      <c r="A225" s="33" t="s">
        <v>144</v>
      </c>
      <c r="B225" s="236">
        <v>0</v>
      </c>
      <c r="C225" s="236">
        <v>0</v>
      </c>
      <c r="D225" s="144">
        <v>0</v>
      </c>
      <c r="E225" s="164">
        <v>0</v>
      </c>
      <c r="F225" s="164">
        <v>0</v>
      </c>
    </row>
    <row r="226" spans="1:6" ht="25.5" hidden="1">
      <c r="A226" s="33" t="s">
        <v>145</v>
      </c>
      <c r="B226" s="236"/>
      <c r="C226" s="236"/>
      <c r="D226" s="144" t="e">
        <v>#DIV/0!</v>
      </c>
      <c r="E226" s="164">
        <v>0</v>
      </c>
      <c r="F226" s="164">
        <v>0</v>
      </c>
    </row>
    <row r="227" spans="1:6" ht="12.75" hidden="1">
      <c r="A227" s="33" t="s">
        <v>1886</v>
      </c>
      <c r="B227" s="236"/>
      <c r="C227" s="236"/>
      <c r="D227" s="144" t="e">
        <v>#DIV/0!</v>
      </c>
      <c r="E227" s="164">
        <v>0</v>
      </c>
      <c r="F227" s="164">
        <v>0</v>
      </c>
    </row>
    <row r="228" spans="1:6" ht="12.75">
      <c r="A228" s="331" t="s">
        <v>1516</v>
      </c>
      <c r="B228" s="236">
        <v>212080</v>
      </c>
      <c r="C228" s="236">
        <v>41142</v>
      </c>
      <c r="D228" s="144">
        <v>19.399283289324785</v>
      </c>
      <c r="E228" s="164">
        <v>-13250</v>
      </c>
      <c r="F228" s="164">
        <v>-1780</v>
      </c>
    </row>
    <row r="229" spans="1:6" ht="12.75">
      <c r="A229" s="33" t="s">
        <v>160</v>
      </c>
      <c r="B229" s="236">
        <v>212080</v>
      </c>
      <c r="C229" s="236">
        <v>41142</v>
      </c>
      <c r="D229" s="144">
        <v>19.399283289324785</v>
      </c>
      <c r="E229" s="164">
        <v>-13250</v>
      </c>
      <c r="F229" s="164">
        <v>-1780</v>
      </c>
    </row>
    <row r="230" spans="1:6" ht="12.75">
      <c r="A230" s="425" t="s">
        <v>1508</v>
      </c>
      <c r="B230" s="236">
        <v>-3967</v>
      </c>
      <c r="C230" s="236">
        <v>40713</v>
      </c>
      <c r="D230" s="144" t="s">
        <v>1386</v>
      </c>
      <c r="E230" s="164">
        <v>9113</v>
      </c>
      <c r="F230" s="164">
        <v>-1362</v>
      </c>
    </row>
    <row r="231" spans="1:6" ht="25.5">
      <c r="A231" s="33" t="s">
        <v>1887</v>
      </c>
      <c r="B231" s="296">
        <v>3967</v>
      </c>
      <c r="C231" s="296">
        <v>-40713</v>
      </c>
      <c r="D231" s="144" t="s">
        <v>1386</v>
      </c>
      <c r="E231" s="164">
        <v>-9113</v>
      </c>
      <c r="F231" s="164">
        <v>1362</v>
      </c>
    </row>
    <row r="232" spans="1:6" ht="12.75">
      <c r="A232" s="340" t="s">
        <v>1905</v>
      </c>
      <c r="B232" s="236"/>
      <c r="C232" s="236"/>
      <c r="D232" s="144"/>
      <c r="E232" s="166"/>
      <c r="F232" s="166"/>
    </row>
    <row r="233" spans="1:6" ht="12.75">
      <c r="A233" s="319" t="s">
        <v>1904</v>
      </c>
      <c r="B233" s="293">
        <v>1979032</v>
      </c>
      <c r="C233" s="293">
        <v>274871</v>
      </c>
      <c r="D233" s="424">
        <v>13.889163995327008</v>
      </c>
      <c r="E233" s="291">
        <v>299322</v>
      </c>
      <c r="F233" s="291">
        <v>48105</v>
      </c>
    </row>
    <row r="234" spans="1:6" ht="12.75">
      <c r="A234" s="104" t="s">
        <v>1906</v>
      </c>
      <c r="B234" s="293">
        <v>2321491</v>
      </c>
      <c r="C234" s="14">
        <v>236243</v>
      </c>
      <c r="D234" s="424">
        <v>10.176347872983355</v>
      </c>
      <c r="E234" s="291">
        <v>301618</v>
      </c>
      <c r="F234" s="291">
        <v>20711</v>
      </c>
    </row>
    <row r="235" spans="1:6" ht="12.75">
      <c r="A235" s="331" t="s">
        <v>164</v>
      </c>
      <c r="B235" s="236">
        <v>1949418</v>
      </c>
      <c r="C235" s="236">
        <v>205958</v>
      </c>
      <c r="D235" s="144">
        <v>10.565101994544012</v>
      </c>
      <c r="E235" s="164">
        <v>172497</v>
      </c>
      <c r="F235" s="164">
        <v>15401</v>
      </c>
    </row>
    <row r="236" spans="1:6" ht="12.75" customHeight="1">
      <c r="A236" s="155" t="s">
        <v>1489</v>
      </c>
      <c r="B236" s="236">
        <v>1361103</v>
      </c>
      <c r="C236" s="236">
        <v>196699</v>
      </c>
      <c r="D236" s="144">
        <v>14.451441220833397</v>
      </c>
      <c r="E236" s="164">
        <v>76309</v>
      </c>
      <c r="F236" s="164">
        <v>14481</v>
      </c>
    </row>
    <row r="237" spans="1:6" ht="12.75">
      <c r="A237" s="33" t="s">
        <v>139</v>
      </c>
      <c r="B237" s="236">
        <v>307688</v>
      </c>
      <c r="C237" s="236">
        <v>35864</v>
      </c>
      <c r="D237" s="144">
        <v>11.65596318348457</v>
      </c>
      <c r="E237" s="164">
        <v>9492</v>
      </c>
      <c r="F237" s="164">
        <v>3156</v>
      </c>
    </row>
    <row r="238" spans="1:6" ht="12.75">
      <c r="A238" s="33" t="s">
        <v>1885</v>
      </c>
      <c r="B238" s="96">
        <v>1053415</v>
      </c>
      <c r="C238" s="236">
        <v>160835</v>
      </c>
      <c r="D238" s="144">
        <v>15.267961819415898</v>
      </c>
      <c r="E238" s="164">
        <v>66817</v>
      </c>
      <c r="F238" s="164">
        <v>11325</v>
      </c>
    </row>
    <row r="239" spans="1:6" ht="12.75">
      <c r="A239" s="33" t="s">
        <v>1490</v>
      </c>
      <c r="B239" s="236">
        <v>588315</v>
      </c>
      <c r="C239" s="236">
        <v>9259</v>
      </c>
      <c r="D239" s="144">
        <v>1.573816747830669</v>
      </c>
      <c r="E239" s="164">
        <v>96188</v>
      </c>
      <c r="F239" s="164">
        <v>920</v>
      </c>
    </row>
    <row r="240" spans="1:6" ht="12.75" customHeight="1">
      <c r="A240" s="33" t="s">
        <v>143</v>
      </c>
      <c r="B240" s="236">
        <v>541133</v>
      </c>
      <c r="C240" s="236">
        <v>4528</v>
      </c>
      <c r="D240" s="144">
        <v>0.8367628660606542</v>
      </c>
      <c r="E240" s="164">
        <v>81136</v>
      </c>
      <c r="F240" s="164">
        <v>920</v>
      </c>
    </row>
    <row r="241" spans="1:6" ht="11.25" customHeight="1">
      <c r="A241" s="33" t="s">
        <v>144</v>
      </c>
      <c r="B241" s="236">
        <v>47182</v>
      </c>
      <c r="C241" s="236">
        <v>4731</v>
      </c>
      <c r="D241" s="144">
        <v>10.027128989869018</v>
      </c>
      <c r="E241" s="164">
        <v>15052</v>
      </c>
      <c r="F241" s="164">
        <v>0</v>
      </c>
    </row>
    <row r="242" spans="1:6" ht="0.75" customHeight="1" hidden="1">
      <c r="A242" s="33" t="s">
        <v>145</v>
      </c>
      <c r="B242" s="236"/>
      <c r="C242" s="236"/>
      <c r="D242" s="144" t="e">
        <v>#DIV/0!</v>
      </c>
      <c r="E242" s="164">
        <v>0</v>
      </c>
      <c r="F242" s="164">
        <v>0</v>
      </c>
    </row>
    <row r="243" spans="1:6" ht="12.75" hidden="1">
      <c r="A243" s="33" t="s">
        <v>1886</v>
      </c>
      <c r="B243" s="236"/>
      <c r="C243" s="236"/>
      <c r="D243" s="144" t="e">
        <v>#DIV/0!</v>
      </c>
      <c r="E243" s="164">
        <v>0</v>
      </c>
      <c r="F243" s="164">
        <v>0</v>
      </c>
    </row>
    <row r="244" spans="1:6" ht="12.75">
      <c r="A244" s="331" t="s">
        <v>1516</v>
      </c>
      <c r="B244" s="236">
        <v>372073</v>
      </c>
      <c r="C244" s="236">
        <v>30285</v>
      </c>
      <c r="D244" s="144">
        <v>8.139531758552756</v>
      </c>
      <c r="E244" s="164">
        <v>129121</v>
      </c>
      <c r="F244" s="164">
        <v>5310</v>
      </c>
    </row>
    <row r="245" spans="1:6" ht="12.75">
      <c r="A245" s="33" t="s">
        <v>160</v>
      </c>
      <c r="B245" s="236">
        <v>372073</v>
      </c>
      <c r="C245" s="236">
        <v>30285</v>
      </c>
      <c r="D245" s="144">
        <v>8.139531758552756</v>
      </c>
      <c r="E245" s="164">
        <v>129121</v>
      </c>
      <c r="F245" s="164">
        <v>5310</v>
      </c>
    </row>
    <row r="246" spans="1:6" ht="12.75">
      <c r="A246" s="425" t="s">
        <v>1508</v>
      </c>
      <c r="B246" s="236">
        <v>-342459</v>
      </c>
      <c r="C246" s="236">
        <v>38628</v>
      </c>
      <c r="D246" s="144" t="s">
        <v>1386</v>
      </c>
      <c r="E246" s="164">
        <v>-2296</v>
      </c>
      <c r="F246" s="164">
        <v>27394</v>
      </c>
    </row>
    <row r="247" spans="1:6" ht="25.5">
      <c r="A247" s="33" t="s">
        <v>1887</v>
      </c>
      <c r="B247" s="296">
        <v>342459</v>
      </c>
      <c r="C247" s="296">
        <v>-38628</v>
      </c>
      <c r="D247" s="144" t="s">
        <v>1386</v>
      </c>
      <c r="E247" s="164">
        <v>2296</v>
      </c>
      <c r="F247" s="164">
        <v>-27394</v>
      </c>
    </row>
    <row r="248" spans="1:6" ht="12.75">
      <c r="A248" s="340" t="s">
        <v>1907</v>
      </c>
      <c r="B248" s="236"/>
      <c r="C248" s="236"/>
      <c r="D248" s="144"/>
      <c r="E248" s="164"/>
      <c r="F248" s="164"/>
    </row>
    <row r="249" spans="1:6" ht="12.75" customHeight="1">
      <c r="A249" s="319" t="s">
        <v>1908</v>
      </c>
      <c r="B249" s="14">
        <v>308850</v>
      </c>
      <c r="C249" s="14">
        <v>283843</v>
      </c>
      <c r="D249" s="424">
        <v>91.90318925044521</v>
      </c>
      <c r="E249" s="291">
        <v>485</v>
      </c>
      <c r="F249" s="291">
        <v>513</v>
      </c>
    </row>
    <row r="250" spans="1:6" ht="12.75">
      <c r="A250" s="104" t="s">
        <v>162</v>
      </c>
      <c r="B250" s="14">
        <v>330009</v>
      </c>
      <c r="C250" s="14">
        <v>323014</v>
      </c>
      <c r="D250" s="424">
        <v>97.8803608386438</v>
      </c>
      <c r="E250" s="291">
        <v>486</v>
      </c>
      <c r="F250" s="291">
        <v>1397</v>
      </c>
    </row>
    <row r="251" spans="1:6" ht="12.75">
      <c r="A251" s="331" t="s">
        <v>164</v>
      </c>
      <c r="B251" s="236">
        <v>320012</v>
      </c>
      <c r="C251" s="236">
        <v>313344</v>
      </c>
      <c r="D251" s="144">
        <v>97.91632813769485</v>
      </c>
      <c r="E251" s="164">
        <v>486</v>
      </c>
      <c r="F251" s="164">
        <v>1397</v>
      </c>
    </row>
    <row r="252" spans="1:6" ht="12.75">
      <c r="A252" s="155" t="s">
        <v>1489</v>
      </c>
      <c r="B252" s="236">
        <v>316651</v>
      </c>
      <c r="C252" s="236">
        <v>309983</v>
      </c>
      <c r="D252" s="144">
        <v>97.89421160836378</v>
      </c>
      <c r="E252" s="164">
        <v>486</v>
      </c>
      <c r="F252" s="164">
        <v>1397</v>
      </c>
    </row>
    <row r="253" spans="1:6" ht="12.75">
      <c r="A253" s="33" t="s">
        <v>139</v>
      </c>
      <c r="B253" s="236">
        <v>21352</v>
      </c>
      <c r="C253" s="236">
        <v>19121</v>
      </c>
      <c r="D253" s="144">
        <v>89.5513300861746</v>
      </c>
      <c r="E253" s="164">
        <v>1</v>
      </c>
      <c r="F253" s="164">
        <v>22</v>
      </c>
    </row>
    <row r="254" spans="1:6" ht="12.75">
      <c r="A254" s="33" t="s">
        <v>1885</v>
      </c>
      <c r="B254" s="236">
        <v>295299</v>
      </c>
      <c r="C254" s="236">
        <v>290862</v>
      </c>
      <c r="D254" s="144">
        <v>98.49745512175795</v>
      </c>
      <c r="E254" s="164">
        <v>485</v>
      </c>
      <c r="F254" s="164">
        <v>1375</v>
      </c>
    </row>
    <row r="255" spans="1:6" ht="12.75">
      <c r="A255" s="33" t="s">
        <v>1490</v>
      </c>
      <c r="B255" s="236">
        <v>3361</v>
      </c>
      <c r="C255" s="236">
        <v>3361</v>
      </c>
      <c r="D255" s="144">
        <v>100</v>
      </c>
      <c r="E255" s="164">
        <v>0</v>
      </c>
      <c r="F255" s="164">
        <v>0</v>
      </c>
    </row>
    <row r="256" spans="1:6" ht="25.5" hidden="1">
      <c r="A256" s="33" t="s">
        <v>143</v>
      </c>
      <c r="B256" s="236"/>
      <c r="C256" s="236"/>
      <c r="D256" s="144" t="e">
        <v>#DIV/0!</v>
      </c>
      <c r="E256" s="164">
        <v>0</v>
      </c>
      <c r="F256" s="164">
        <v>0</v>
      </c>
    </row>
    <row r="257" spans="1:6" ht="12.75" hidden="1">
      <c r="A257" s="33" t="s">
        <v>144</v>
      </c>
      <c r="B257" s="236"/>
      <c r="C257" s="236"/>
      <c r="D257" s="144" t="e">
        <v>#DIV/0!</v>
      </c>
      <c r="E257" s="164">
        <v>0</v>
      </c>
      <c r="F257" s="164">
        <v>0</v>
      </c>
    </row>
    <row r="258" spans="1:6" ht="25.5" hidden="1">
      <c r="A258" s="33" t="s">
        <v>145</v>
      </c>
      <c r="B258" s="236"/>
      <c r="C258" s="236"/>
      <c r="D258" s="144" t="e">
        <v>#DIV/0!</v>
      </c>
      <c r="E258" s="164">
        <v>0</v>
      </c>
      <c r="F258" s="164">
        <v>0</v>
      </c>
    </row>
    <row r="259" spans="1:6" ht="12.75">
      <c r="A259" s="33" t="s">
        <v>1886</v>
      </c>
      <c r="B259" s="236">
        <v>3361</v>
      </c>
      <c r="C259" s="236">
        <v>3361</v>
      </c>
      <c r="D259" s="144">
        <v>100</v>
      </c>
      <c r="E259" s="164">
        <v>0</v>
      </c>
      <c r="F259" s="164">
        <v>0</v>
      </c>
    </row>
    <row r="260" spans="1:6" ht="12.75">
      <c r="A260" s="331" t="s">
        <v>1516</v>
      </c>
      <c r="B260" s="236">
        <v>9997</v>
      </c>
      <c r="C260" s="236">
        <v>9670</v>
      </c>
      <c r="D260" s="144">
        <v>96.72901870561168</v>
      </c>
      <c r="E260" s="164">
        <v>0</v>
      </c>
      <c r="F260" s="164">
        <v>0</v>
      </c>
    </row>
    <row r="261" spans="1:6" ht="12.75">
      <c r="A261" s="33" t="s">
        <v>160</v>
      </c>
      <c r="B261" s="236">
        <v>9997</v>
      </c>
      <c r="C261" s="236">
        <v>9670</v>
      </c>
      <c r="D261" s="144">
        <v>96.72901870561168</v>
      </c>
      <c r="E261" s="164">
        <v>0</v>
      </c>
      <c r="F261" s="164">
        <v>0</v>
      </c>
    </row>
    <row r="262" spans="1:6" ht="12.75">
      <c r="A262" s="425" t="s">
        <v>1508</v>
      </c>
      <c r="B262" s="236">
        <v>-21159</v>
      </c>
      <c r="C262" s="236">
        <v>-39171</v>
      </c>
      <c r="D262" s="144" t="s">
        <v>1386</v>
      </c>
      <c r="E262" s="164">
        <v>-1</v>
      </c>
      <c r="F262" s="164">
        <v>-884</v>
      </c>
    </row>
    <row r="263" spans="1:6" ht="25.5">
      <c r="A263" s="33" t="s">
        <v>1887</v>
      </c>
      <c r="B263" s="296">
        <v>21159</v>
      </c>
      <c r="C263" s="296">
        <v>39171</v>
      </c>
      <c r="D263" s="144" t="s">
        <v>1386</v>
      </c>
      <c r="E263" s="164">
        <v>1</v>
      </c>
      <c r="F263" s="164">
        <v>884</v>
      </c>
    </row>
    <row r="264" spans="1:6" ht="12.75">
      <c r="A264" s="290" t="s">
        <v>1909</v>
      </c>
      <c r="B264" s="236"/>
      <c r="C264" s="236"/>
      <c r="D264" s="144"/>
      <c r="E264" s="164"/>
      <c r="F264" s="166"/>
    </row>
    <row r="265" spans="1:6" ht="12.75">
      <c r="A265" s="319" t="s">
        <v>1884</v>
      </c>
      <c r="B265" s="14">
        <v>5000</v>
      </c>
      <c r="C265" s="14">
        <v>0</v>
      </c>
      <c r="D265" s="424">
        <v>0</v>
      </c>
      <c r="E265" s="291">
        <v>0</v>
      </c>
      <c r="F265" s="291">
        <v>0</v>
      </c>
    </row>
    <row r="266" spans="1:6" ht="12.75">
      <c r="A266" s="104" t="s">
        <v>162</v>
      </c>
      <c r="B266" s="14">
        <v>15886</v>
      </c>
      <c r="C266" s="14">
        <v>10474</v>
      </c>
      <c r="D266" s="424">
        <v>65.9322674052625</v>
      </c>
      <c r="E266" s="291">
        <v>0</v>
      </c>
      <c r="F266" s="291">
        <v>112</v>
      </c>
    </row>
    <row r="267" spans="1:6" ht="12.75">
      <c r="A267" s="331" t="s">
        <v>164</v>
      </c>
      <c r="B267" s="236">
        <v>15886</v>
      </c>
      <c r="C267" s="236">
        <v>10474</v>
      </c>
      <c r="D267" s="144">
        <v>65.9322674052625</v>
      </c>
      <c r="E267" s="164">
        <v>0</v>
      </c>
      <c r="F267" s="164">
        <v>112</v>
      </c>
    </row>
    <row r="268" spans="1:6" ht="12.75">
      <c r="A268" s="155" t="s">
        <v>1489</v>
      </c>
      <c r="B268" s="236">
        <v>15886</v>
      </c>
      <c r="C268" s="236">
        <v>10474</v>
      </c>
      <c r="D268" s="144">
        <v>65.9322674052625</v>
      </c>
      <c r="E268" s="164">
        <v>0</v>
      </c>
      <c r="F268" s="164">
        <v>112</v>
      </c>
    </row>
    <row r="269" spans="1:6" ht="0.75" customHeight="1" hidden="1">
      <c r="A269" s="33" t="s">
        <v>139</v>
      </c>
      <c r="B269" s="236"/>
      <c r="C269" s="236"/>
      <c r="D269" s="144" t="e">
        <v>#DIV/0!</v>
      </c>
      <c r="E269" s="164">
        <v>0</v>
      </c>
      <c r="F269" s="164">
        <v>0</v>
      </c>
    </row>
    <row r="270" spans="1:6" ht="12.75">
      <c r="A270" s="33" t="s">
        <v>1885</v>
      </c>
      <c r="B270" s="236">
        <v>15886</v>
      </c>
      <c r="C270" s="236">
        <v>10474</v>
      </c>
      <c r="D270" s="144">
        <v>65.9322674052625</v>
      </c>
      <c r="E270" s="164">
        <v>0</v>
      </c>
      <c r="F270" s="164">
        <v>112</v>
      </c>
    </row>
    <row r="271" spans="1:6" ht="12.75" hidden="1">
      <c r="A271" s="33" t="s">
        <v>1490</v>
      </c>
      <c r="B271" s="236">
        <v>0</v>
      </c>
      <c r="C271" s="236">
        <v>0</v>
      </c>
      <c r="D271" s="144" t="e">
        <v>#DIV/0!</v>
      </c>
      <c r="E271" s="164">
        <v>0</v>
      </c>
      <c r="F271" s="164">
        <v>0</v>
      </c>
    </row>
    <row r="272" spans="1:6" ht="25.5" hidden="1">
      <c r="A272" s="33" t="s">
        <v>143</v>
      </c>
      <c r="B272" s="236"/>
      <c r="C272" s="236"/>
      <c r="D272" s="144" t="e">
        <v>#DIV/0!</v>
      </c>
      <c r="E272" s="164">
        <v>0</v>
      </c>
      <c r="F272" s="164">
        <v>0</v>
      </c>
    </row>
    <row r="273" spans="1:6" ht="12.75" hidden="1">
      <c r="A273" s="33" t="s">
        <v>144</v>
      </c>
      <c r="B273" s="236"/>
      <c r="C273" s="236"/>
      <c r="D273" s="144" t="e">
        <v>#DIV/0!</v>
      </c>
      <c r="E273" s="164">
        <v>0</v>
      </c>
      <c r="F273" s="164">
        <v>0</v>
      </c>
    </row>
    <row r="274" spans="1:6" ht="25.5" hidden="1">
      <c r="A274" s="33" t="s">
        <v>145</v>
      </c>
      <c r="B274" s="236"/>
      <c r="C274" s="236"/>
      <c r="D274" s="144" t="e">
        <v>#DIV/0!</v>
      </c>
      <c r="E274" s="164">
        <v>0</v>
      </c>
      <c r="F274" s="164">
        <v>0</v>
      </c>
    </row>
    <row r="275" spans="1:6" ht="12.75" hidden="1">
      <c r="A275" s="33" t="s">
        <v>1886</v>
      </c>
      <c r="B275" s="236"/>
      <c r="C275" s="236"/>
      <c r="D275" s="144" t="e">
        <v>#DIV/0!</v>
      </c>
      <c r="E275" s="164">
        <v>0</v>
      </c>
      <c r="F275" s="164">
        <v>0</v>
      </c>
    </row>
    <row r="276" spans="1:6" ht="12.75" hidden="1">
      <c r="A276" s="331" t="s">
        <v>1516</v>
      </c>
      <c r="B276" s="236">
        <v>0</v>
      </c>
      <c r="C276" s="236">
        <v>0</v>
      </c>
      <c r="D276" s="144" t="e">
        <v>#DIV/0!</v>
      </c>
      <c r="E276" s="164">
        <v>0</v>
      </c>
      <c r="F276" s="164">
        <v>0</v>
      </c>
    </row>
    <row r="277" spans="1:6" ht="12.75" hidden="1">
      <c r="A277" s="33" t="s">
        <v>160</v>
      </c>
      <c r="B277" s="236"/>
      <c r="C277" s="236"/>
      <c r="D277" s="144" t="e">
        <v>#DIV/0!</v>
      </c>
      <c r="E277" s="164">
        <v>0</v>
      </c>
      <c r="F277" s="164">
        <v>0</v>
      </c>
    </row>
    <row r="278" spans="1:6" ht="12.75">
      <c r="A278" s="425" t="s">
        <v>1508</v>
      </c>
      <c r="B278" s="236">
        <v>-10886</v>
      </c>
      <c r="C278" s="236">
        <v>-10474</v>
      </c>
      <c r="D278" s="96" t="s">
        <v>1386</v>
      </c>
      <c r="E278" s="164">
        <v>0</v>
      </c>
      <c r="F278" s="164">
        <v>-112</v>
      </c>
    </row>
    <row r="279" spans="1:6" ht="25.5">
      <c r="A279" s="33" t="s">
        <v>1889</v>
      </c>
      <c r="B279" s="236">
        <v>10886</v>
      </c>
      <c r="C279" s="296">
        <v>10474</v>
      </c>
      <c r="D279" s="144" t="s">
        <v>1386</v>
      </c>
      <c r="E279" s="164">
        <v>0</v>
      </c>
      <c r="F279" s="164">
        <v>112</v>
      </c>
    </row>
    <row r="280" spans="1:6" ht="25.5">
      <c r="A280" s="340" t="s">
        <v>1910</v>
      </c>
      <c r="B280" s="236"/>
      <c r="C280" s="236"/>
      <c r="D280" s="144"/>
      <c r="E280" s="166"/>
      <c r="F280" s="166"/>
    </row>
    <row r="281" spans="1:6" ht="12.75">
      <c r="A281" s="319" t="s">
        <v>1884</v>
      </c>
      <c r="B281" s="14">
        <v>31883</v>
      </c>
      <c r="C281" s="14">
        <v>16069</v>
      </c>
      <c r="D281" s="424">
        <v>50.39989963303327</v>
      </c>
      <c r="E281" s="291">
        <v>0</v>
      </c>
      <c r="F281" s="291">
        <v>-12</v>
      </c>
    </row>
    <row r="282" spans="1:6" ht="12.75">
      <c r="A282" s="104" t="s">
        <v>162</v>
      </c>
      <c r="B282" s="14">
        <v>35008</v>
      </c>
      <c r="C282" s="14">
        <v>16601</v>
      </c>
      <c r="D282" s="424">
        <v>47.42058957952468</v>
      </c>
      <c r="E282" s="291">
        <v>0</v>
      </c>
      <c r="F282" s="291">
        <v>354</v>
      </c>
    </row>
    <row r="283" spans="1:6" ht="12.75">
      <c r="A283" s="331" t="s">
        <v>164</v>
      </c>
      <c r="B283" s="236">
        <v>35008</v>
      </c>
      <c r="C283" s="236">
        <v>16601</v>
      </c>
      <c r="D283" s="144">
        <v>47.42058957952468</v>
      </c>
      <c r="E283" s="164">
        <v>0</v>
      </c>
      <c r="F283" s="164">
        <v>354</v>
      </c>
    </row>
    <row r="284" spans="1:6" ht="12.75">
      <c r="A284" s="155" t="s">
        <v>1489</v>
      </c>
      <c r="B284" s="236">
        <v>35008</v>
      </c>
      <c r="C284" s="236">
        <v>16601</v>
      </c>
      <c r="D284" s="144">
        <v>47.42058957952468</v>
      </c>
      <c r="E284" s="164">
        <v>0</v>
      </c>
      <c r="F284" s="164">
        <v>354</v>
      </c>
    </row>
    <row r="285" spans="1:6" ht="12.75">
      <c r="A285" s="33" t="s">
        <v>139</v>
      </c>
      <c r="B285" s="236">
        <v>2394</v>
      </c>
      <c r="C285" s="236">
        <v>1828</v>
      </c>
      <c r="D285" s="144">
        <v>76.35756056808688</v>
      </c>
      <c r="E285" s="164">
        <v>0</v>
      </c>
      <c r="F285" s="164">
        <v>118</v>
      </c>
    </row>
    <row r="286" spans="1:6" ht="12.75" customHeight="1">
      <c r="A286" s="33" t="s">
        <v>1885</v>
      </c>
      <c r="B286" s="236">
        <v>32614</v>
      </c>
      <c r="C286" s="236">
        <v>14773</v>
      </c>
      <c r="D286" s="144">
        <v>45.29649843625437</v>
      </c>
      <c r="E286" s="164">
        <v>0</v>
      </c>
      <c r="F286" s="164">
        <v>236</v>
      </c>
    </row>
    <row r="287" spans="1:6" ht="12.75" hidden="1">
      <c r="A287" s="33" t="s">
        <v>1490</v>
      </c>
      <c r="B287" s="236">
        <v>0</v>
      </c>
      <c r="C287" s="236">
        <v>0</v>
      </c>
      <c r="D287" s="144" t="e">
        <v>#DIV/0!</v>
      </c>
      <c r="E287" s="164">
        <v>0</v>
      </c>
      <c r="F287" s="164">
        <v>0</v>
      </c>
    </row>
    <row r="288" spans="1:6" ht="25.5" hidden="1">
      <c r="A288" s="33" t="s">
        <v>143</v>
      </c>
      <c r="B288" s="236"/>
      <c r="C288" s="236"/>
      <c r="D288" s="144" t="e">
        <v>#DIV/0!</v>
      </c>
      <c r="E288" s="164">
        <v>0</v>
      </c>
      <c r="F288" s="164">
        <v>0</v>
      </c>
    </row>
    <row r="289" spans="1:6" ht="12.75" hidden="1">
      <c r="A289" s="33" t="s">
        <v>144</v>
      </c>
      <c r="B289" s="236"/>
      <c r="C289" s="236"/>
      <c r="D289" s="144" t="e">
        <v>#DIV/0!</v>
      </c>
      <c r="E289" s="164">
        <v>0</v>
      </c>
      <c r="F289" s="164">
        <v>0</v>
      </c>
    </row>
    <row r="290" spans="1:6" ht="25.5" hidden="1">
      <c r="A290" s="33" t="s">
        <v>145</v>
      </c>
      <c r="B290" s="236"/>
      <c r="C290" s="236"/>
      <c r="D290" s="144" t="e">
        <v>#DIV/0!</v>
      </c>
      <c r="E290" s="164">
        <v>0</v>
      </c>
      <c r="F290" s="164">
        <v>0</v>
      </c>
    </row>
    <row r="291" spans="1:6" ht="12.75" hidden="1">
      <c r="A291" s="33" t="s">
        <v>1886</v>
      </c>
      <c r="B291" s="236"/>
      <c r="C291" s="236"/>
      <c r="D291" s="144" t="e">
        <v>#DIV/0!</v>
      </c>
      <c r="E291" s="164">
        <v>0</v>
      </c>
      <c r="F291" s="164">
        <v>0</v>
      </c>
    </row>
    <row r="292" spans="1:6" ht="12.75" hidden="1">
      <c r="A292" s="331" t="s">
        <v>1516</v>
      </c>
      <c r="B292" s="236">
        <v>0</v>
      </c>
      <c r="C292" s="236">
        <v>0</v>
      </c>
      <c r="D292" s="144" t="e">
        <v>#DIV/0!</v>
      </c>
      <c r="E292" s="164">
        <v>0</v>
      </c>
      <c r="F292" s="164">
        <v>0</v>
      </c>
    </row>
    <row r="293" spans="1:6" ht="11.25" customHeight="1" hidden="1">
      <c r="A293" s="33" t="s">
        <v>160</v>
      </c>
      <c r="B293" s="236"/>
      <c r="C293" s="236"/>
      <c r="D293" s="144" t="e">
        <v>#DIV/0!</v>
      </c>
      <c r="E293" s="164">
        <v>0</v>
      </c>
      <c r="F293" s="164">
        <v>0</v>
      </c>
    </row>
    <row r="294" spans="1:6" ht="12.75">
      <c r="A294" s="425" t="s">
        <v>1508</v>
      </c>
      <c r="B294" s="236">
        <v>-3125</v>
      </c>
      <c r="C294" s="236">
        <v>-532</v>
      </c>
      <c r="D294" s="144" t="s">
        <v>1386</v>
      </c>
      <c r="E294" s="164">
        <v>0</v>
      </c>
      <c r="F294" s="164">
        <v>-366</v>
      </c>
    </row>
    <row r="295" spans="1:6" ht="25.5">
      <c r="A295" s="33" t="s">
        <v>1889</v>
      </c>
      <c r="B295" s="236">
        <v>3125</v>
      </c>
      <c r="C295" s="296">
        <v>532</v>
      </c>
      <c r="D295" s="144" t="s">
        <v>1386</v>
      </c>
      <c r="E295" s="164">
        <v>0</v>
      </c>
      <c r="F295" s="164">
        <v>366</v>
      </c>
    </row>
    <row r="296" spans="1:6" ht="12.75" customHeight="1" hidden="1">
      <c r="A296" s="340" t="s">
        <v>1911</v>
      </c>
      <c r="B296" s="236"/>
      <c r="C296" s="236"/>
      <c r="D296" s="144"/>
      <c r="E296" s="166">
        <v>0</v>
      </c>
      <c r="F296" s="166">
        <v>0</v>
      </c>
    </row>
    <row r="297" spans="1:6" ht="12.75" hidden="1">
      <c r="A297" s="319" t="s">
        <v>1884</v>
      </c>
      <c r="B297" s="14"/>
      <c r="C297" s="14"/>
      <c r="D297" s="424" t="e">
        <v>#DIV/0!</v>
      </c>
      <c r="E297" s="166">
        <v>0</v>
      </c>
      <c r="F297" s="166">
        <v>0</v>
      </c>
    </row>
    <row r="298" spans="1:6" ht="12.75" hidden="1">
      <c r="A298" s="104" t="s">
        <v>162</v>
      </c>
      <c r="B298" s="14">
        <v>0</v>
      </c>
      <c r="C298" s="14">
        <v>0</v>
      </c>
      <c r="D298" s="424" t="e">
        <v>#DIV/0!</v>
      </c>
      <c r="E298" s="166">
        <v>0</v>
      </c>
      <c r="F298" s="166">
        <v>0</v>
      </c>
    </row>
    <row r="299" spans="1:6" ht="12.75" hidden="1">
      <c r="A299" s="331" t="s">
        <v>164</v>
      </c>
      <c r="B299" s="236">
        <v>0</v>
      </c>
      <c r="C299" s="236">
        <v>0</v>
      </c>
      <c r="D299" s="144" t="e">
        <v>#DIV/0!</v>
      </c>
      <c r="E299" s="166">
        <v>0</v>
      </c>
      <c r="F299" s="166">
        <v>0</v>
      </c>
    </row>
    <row r="300" spans="1:6" ht="12.75" hidden="1">
      <c r="A300" s="155" t="s">
        <v>1489</v>
      </c>
      <c r="B300" s="236">
        <v>0</v>
      </c>
      <c r="C300" s="236">
        <v>0</v>
      </c>
      <c r="D300" s="144" t="e">
        <v>#DIV/0!</v>
      </c>
      <c r="E300" s="166">
        <v>0</v>
      </c>
      <c r="F300" s="166">
        <v>0</v>
      </c>
    </row>
    <row r="301" spans="1:6" ht="12.75" hidden="1">
      <c r="A301" s="33" t="s">
        <v>139</v>
      </c>
      <c r="B301" s="236"/>
      <c r="C301" s="236"/>
      <c r="D301" s="144" t="e">
        <v>#DIV/0!</v>
      </c>
      <c r="E301" s="166">
        <v>0</v>
      </c>
      <c r="F301" s="166">
        <v>0</v>
      </c>
    </row>
    <row r="302" spans="1:6" ht="12.75" hidden="1">
      <c r="A302" s="33" t="s">
        <v>1885</v>
      </c>
      <c r="B302" s="236"/>
      <c r="C302" s="236"/>
      <c r="D302" s="144" t="e">
        <v>#DIV/0!</v>
      </c>
      <c r="E302" s="166">
        <v>0</v>
      </c>
      <c r="F302" s="166">
        <v>0</v>
      </c>
    </row>
    <row r="303" spans="1:6" ht="12.75" hidden="1">
      <c r="A303" s="33" t="s">
        <v>1490</v>
      </c>
      <c r="B303" s="236">
        <v>0</v>
      </c>
      <c r="C303" s="236">
        <v>0</v>
      </c>
      <c r="D303" s="144" t="e">
        <v>#DIV/0!</v>
      </c>
      <c r="E303" s="166">
        <v>0</v>
      </c>
      <c r="F303" s="166">
        <v>0</v>
      </c>
    </row>
    <row r="304" spans="1:6" ht="25.5" hidden="1">
      <c r="A304" s="33" t="s">
        <v>143</v>
      </c>
      <c r="B304" s="236"/>
      <c r="C304" s="236"/>
      <c r="D304" s="144" t="e">
        <v>#DIV/0!</v>
      </c>
      <c r="E304" s="166">
        <v>0</v>
      </c>
      <c r="F304" s="166">
        <v>0</v>
      </c>
    </row>
    <row r="305" spans="1:6" ht="12.75" hidden="1">
      <c r="A305" s="33" t="s">
        <v>144</v>
      </c>
      <c r="B305" s="236"/>
      <c r="C305" s="236"/>
      <c r="D305" s="144" t="e">
        <v>#DIV/0!</v>
      </c>
      <c r="E305" s="166">
        <v>0</v>
      </c>
      <c r="F305" s="166">
        <v>0</v>
      </c>
    </row>
    <row r="306" spans="1:6" ht="25.5" hidden="1">
      <c r="A306" s="33" t="s">
        <v>145</v>
      </c>
      <c r="B306" s="236"/>
      <c r="C306" s="236"/>
      <c r="D306" s="144" t="e">
        <v>#DIV/0!</v>
      </c>
      <c r="E306" s="166">
        <v>0</v>
      </c>
      <c r="F306" s="166">
        <v>0</v>
      </c>
    </row>
    <row r="307" spans="1:6" ht="12.75" hidden="1">
      <c r="A307" s="33" t="s">
        <v>1886</v>
      </c>
      <c r="B307" s="236"/>
      <c r="C307" s="236"/>
      <c r="D307" s="144" t="e">
        <v>#DIV/0!</v>
      </c>
      <c r="E307" s="166">
        <v>0</v>
      </c>
      <c r="F307" s="166">
        <v>0</v>
      </c>
    </row>
    <row r="308" spans="1:6" ht="12.75" hidden="1">
      <c r="A308" s="331" t="s">
        <v>1516</v>
      </c>
      <c r="B308" s="236">
        <v>0</v>
      </c>
      <c r="C308" s="236">
        <v>0</v>
      </c>
      <c r="D308" s="144" t="e">
        <v>#DIV/0!</v>
      </c>
      <c r="E308" s="166">
        <v>0</v>
      </c>
      <c r="F308" s="166">
        <v>0</v>
      </c>
    </row>
    <row r="309" spans="1:6" ht="12.75" hidden="1">
      <c r="A309" s="33" t="s">
        <v>160</v>
      </c>
      <c r="B309" s="236"/>
      <c r="C309" s="236"/>
      <c r="D309" s="144" t="e">
        <v>#DIV/0!</v>
      </c>
      <c r="E309" s="166">
        <v>0</v>
      </c>
      <c r="F309" s="166">
        <v>0</v>
      </c>
    </row>
    <row r="310" spans="1:6" ht="12.75" hidden="1">
      <c r="A310" s="425" t="s">
        <v>1508</v>
      </c>
      <c r="B310" s="236">
        <v>0</v>
      </c>
      <c r="C310" s="236">
        <v>0</v>
      </c>
      <c r="D310" s="96" t="s">
        <v>1386</v>
      </c>
      <c r="E310" s="166">
        <v>0</v>
      </c>
      <c r="F310" s="166">
        <v>0</v>
      </c>
    </row>
    <row r="311" spans="1:6" ht="25.5" hidden="1">
      <c r="A311" s="33" t="s">
        <v>1889</v>
      </c>
      <c r="B311" s="236"/>
      <c r="C311" s="236"/>
      <c r="D311" s="144" t="s">
        <v>1386</v>
      </c>
      <c r="E311" s="166">
        <v>0</v>
      </c>
      <c r="F311" s="166">
        <v>0</v>
      </c>
    </row>
    <row r="312" spans="1:6" ht="25.5">
      <c r="A312" s="340" t="s">
        <v>1912</v>
      </c>
      <c r="B312" s="236"/>
      <c r="C312" s="236"/>
      <c r="D312" s="144"/>
      <c r="E312" s="166"/>
      <c r="F312" s="166"/>
    </row>
    <row r="313" spans="1:6" ht="12.75">
      <c r="A313" s="319" t="s">
        <v>1884</v>
      </c>
      <c r="B313" s="14">
        <v>169929</v>
      </c>
      <c r="C313" s="14">
        <v>90883</v>
      </c>
      <c r="D313" s="424">
        <v>53.48292522171024</v>
      </c>
      <c r="E313" s="291">
        <v>13700</v>
      </c>
      <c r="F313" s="291">
        <v>0</v>
      </c>
    </row>
    <row r="314" spans="1:6" ht="12.75">
      <c r="A314" s="104" t="s">
        <v>162</v>
      </c>
      <c r="B314" s="14">
        <v>169929</v>
      </c>
      <c r="C314" s="14">
        <v>71807</v>
      </c>
      <c r="D314" s="424">
        <v>42.2570603016554</v>
      </c>
      <c r="E314" s="291">
        <v>13700</v>
      </c>
      <c r="F314" s="291">
        <v>16401</v>
      </c>
    </row>
    <row r="315" spans="1:6" ht="12.75">
      <c r="A315" s="331" t="s">
        <v>164</v>
      </c>
      <c r="B315" s="236">
        <v>148544</v>
      </c>
      <c r="C315" s="236">
        <v>71807</v>
      </c>
      <c r="D315" s="144">
        <v>48.340559026281774</v>
      </c>
      <c r="E315" s="164">
        <v>13700</v>
      </c>
      <c r="F315" s="164">
        <v>16401</v>
      </c>
    </row>
    <row r="316" spans="1:6" ht="12.75">
      <c r="A316" s="155" t="s">
        <v>1489</v>
      </c>
      <c r="B316" s="236">
        <v>148544</v>
      </c>
      <c r="C316" s="236">
        <v>71807</v>
      </c>
      <c r="D316" s="144">
        <v>48.340559026281774</v>
      </c>
      <c r="E316" s="164">
        <v>13700</v>
      </c>
      <c r="F316" s="164">
        <v>16401</v>
      </c>
    </row>
    <row r="317" spans="1:6" ht="12.75">
      <c r="A317" s="33" t="s">
        <v>139</v>
      </c>
      <c r="B317" s="236">
        <v>61531</v>
      </c>
      <c r="C317" s="236">
        <v>0</v>
      </c>
      <c r="D317" s="144">
        <v>0</v>
      </c>
      <c r="E317" s="164">
        <v>0</v>
      </c>
      <c r="F317" s="164">
        <v>0</v>
      </c>
    </row>
    <row r="318" spans="1:6" ht="12.75">
      <c r="A318" s="33" t="s">
        <v>1885</v>
      </c>
      <c r="B318" s="236">
        <v>87013</v>
      </c>
      <c r="C318" s="236">
        <v>71807</v>
      </c>
      <c r="D318" s="144">
        <v>82.52445036948501</v>
      </c>
      <c r="E318" s="164">
        <v>13700</v>
      </c>
      <c r="F318" s="164">
        <v>16401</v>
      </c>
    </row>
    <row r="319" spans="1:6" ht="12.75" hidden="1">
      <c r="A319" s="33" t="s">
        <v>1490</v>
      </c>
      <c r="B319" s="236">
        <v>0</v>
      </c>
      <c r="C319" s="236">
        <v>0</v>
      </c>
      <c r="D319" s="144" t="e">
        <v>#DIV/0!</v>
      </c>
      <c r="E319" s="164">
        <v>0</v>
      </c>
      <c r="F319" s="164">
        <v>0</v>
      </c>
    </row>
    <row r="320" spans="1:6" ht="25.5" hidden="1">
      <c r="A320" s="33" t="s">
        <v>143</v>
      </c>
      <c r="B320" s="236"/>
      <c r="C320" s="236"/>
      <c r="D320" s="144" t="e">
        <v>#DIV/0!</v>
      </c>
      <c r="E320" s="164">
        <v>0</v>
      </c>
      <c r="F320" s="164">
        <v>0</v>
      </c>
    </row>
    <row r="321" spans="1:6" ht="12.75" hidden="1">
      <c r="A321" s="33" t="s">
        <v>144</v>
      </c>
      <c r="B321" s="236"/>
      <c r="C321" s="236"/>
      <c r="D321" s="144" t="e">
        <v>#DIV/0!</v>
      </c>
      <c r="E321" s="164">
        <v>0</v>
      </c>
      <c r="F321" s="164">
        <v>0</v>
      </c>
    </row>
    <row r="322" spans="1:6" ht="25.5" hidden="1">
      <c r="A322" s="33" t="s">
        <v>145</v>
      </c>
      <c r="B322" s="236"/>
      <c r="C322" s="236"/>
      <c r="D322" s="144" t="e">
        <v>#DIV/0!</v>
      </c>
      <c r="E322" s="164">
        <v>0</v>
      </c>
      <c r="F322" s="164">
        <v>0</v>
      </c>
    </row>
    <row r="323" spans="1:6" ht="12.75" hidden="1">
      <c r="A323" s="33" t="s">
        <v>1886</v>
      </c>
      <c r="B323" s="236"/>
      <c r="C323" s="236"/>
      <c r="D323" s="144" t="e">
        <v>#DIV/0!</v>
      </c>
      <c r="E323" s="164">
        <v>0</v>
      </c>
      <c r="F323" s="164">
        <v>0</v>
      </c>
    </row>
    <row r="324" spans="1:6" ht="12.75">
      <c r="A324" s="331" t="s">
        <v>1516</v>
      </c>
      <c r="B324" s="236">
        <v>21385</v>
      </c>
      <c r="C324" s="236">
        <v>0</v>
      </c>
      <c r="D324" s="144">
        <v>0</v>
      </c>
      <c r="E324" s="164">
        <v>0</v>
      </c>
      <c r="F324" s="164">
        <v>0</v>
      </c>
    </row>
    <row r="325" spans="1:6" ht="12.75">
      <c r="A325" s="33" t="s">
        <v>160</v>
      </c>
      <c r="B325" s="236">
        <v>21385</v>
      </c>
      <c r="C325" s="236">
        <v>0</v>
      </c>
      <c r="D325" s="144">
        <v>0</v>
      </c>
      <c r="E325" s="164">
        <v>0</v>
      </c>
      <c r="F325" s="164">
        <v>0</v>
      </c>
    </row>
    <row r="326" spans="1:6" ht="12.75">
      <c r="A326" s="425" t="s">
        <v>1508</v>
      </c>
      <c r="B326" s="236">
        <v>0</v>
      </c>
      <c r="C326" s="236">
        <v>19076</v>
      </c>
      <c r="D326" s="96" t="s">
        <v>1386</v>
      </c>
      <c r="E326" s="164">
        <v>0</v>
      </c>
      <c r="F326" s="164">
        <v>-16401</v>
      </c>
    </row>
    <row r="327" spans="1:6" ht="25.5">
      <c r="A327" s="33" t="s">
        <v>1889</v>
      </c>
      <c r="B327" s="236">
        <v>0</v>
      </c>
      <c r="C327" s="296">
        <v>-19076</v>
      </c>
      <c r="D327" s="97" t="s">
        <v>1386</v>
      </c>
      <c r="E327" s="164">
        <v>0</v>
      </c>
      <c r="F327" s="164">
        <v>16401</v>
      </c>
    </row>
    <row r="328" spans="1:6" ht="12.75">
      <c r="A328" s="480"/>
      <c r="B328" s="211"/>
      <c r="C328" s="211"/>
      <c r="D328" s="469"/>
      <c r="E328" s="211"/>
      <c r="F328" s="211"/>
    </row>
    <row r="329" spans="1:6" ht="37.5" customHeight="1">
      <c r="A329" s="1006" t="s">
        <v>1913</v>
      </c>
      <c r="B329" s="983"/>
      <c r="C329" s="983"/>
      <c r="D329" s="983"/>
      <c r="E329" s="983"/>
      <c r="F329" s="983"/>
    </row>
    <row r="330" spans="1:6" ht="12.75">
      <c r="A330" s="483"/>
      <c r="B330" s="484"/>
      <c r="C330" s="484"/>
      <c r="D330" s="485"/>
      <c r="E330" s="484"/>
      <c r="F330" s="484"/>
    </row>
    <row r="331" spans="1:6" ht="12.75">
      <c r="A331" s="129"/>
      <c r="B331" s="211"/>
      <c r="C331" s="211"/>
      <c r="D331" s="469"/>
      <c r="E331" s="211"/>
      <c r="F331" s="211"/>
    </row>
    <row r="332" spans="1:6" ht="12.75">
      <c r="A332" s="480"/>
      <c r="B332" s="211"/>
      <c r="C332" s="211"/>
      <c r="D332" s="469"/>
      <c r="E332" s="211"/>
      <c r="F332" s="211"/>
    </row>
    <row r="333" spans="1:6" ht="12.75">
      <c r="A333" s="281" t="s">
        <v>1147</v>
      </c>
      <c r="B333" s="94"/>
      <c r="C333" s="250"/>
      <c r="D333" s="67"/>
      <c r="E333" s="282"/>
      <c r="F333" s="486"/>
    </row>
    <row r="334" spans="1:6" ht="12.75">
      <c r="A334" s="281" t="s">
        <v>1441</v>
      </c>
      <c r="B334" s="94"/>
      <c r="C334" s="250"/>
      <c r="D334" s="67"/>
      <c r="E334" s="282" t="s">
        <v>1442</v>
      </c>
      <c r="F334" s="486"/>
    </row>
    <row r="335" spans="1:6" ht="12.75">
      <c r="A335" s="281"/>
      <c r="B335" s="94"/>
      <c r="C335" s="250"/>
      <c r="D335" s="67"/>
      <c r="E335" s="282"/>
      <c r="F335" s="486"/>
    </row>
    <row r="336" spans="1:6" ht="12.75">
      <c r="A336" s="281"/>
      <c r="B336" s="94"/>
      <c r="C336" s="250"/>
      <c r="D336" s="67"/>
      <c r="F336" s="94"/>
    </row>
    <row r="337" spans="1:6" ht="12.75">
      <c r="A337" s="487" t="s">
        <v>1101</v>
      </c>
      <c r="B337" s="275"/>
      <c r="C337" s="275"/>
      <c r="D337" s="468"/>
      <c r="E337" s="275"/>
      <c r="F337" s="274"/>
    </row>
    <row r="338" spans="1:6" ht="12.75">
      <c r="A338" s="487" t="s">
        <v>1444</v>
      </c>
      <c r="B338" s="275"/>
      <c r="C338" s="275"/>
      <c r="D338" s="468"/>
      <c r="E338" s="275"/>
      <c r="F338" s="275"/>
    </row>
  </sheetData>
  <mergeCells count="3">
    <mergeCell ref="A4:F4"/>
    <mergeCell ref="A5:F5"/>
    <mergeCell ref="A329:F329"/>
  </mergeCells>
  <printOptions horizontalCentered="1"/>
  <pageMargins left="0.7480314960629921" right="0.7480314960629921" top="0.7874015748031497" bottom="0.7874015748031497" header="0.5118110236220472" footer="0.5118110236220472"/>
  <pageSetup firstPageNumber="27" useFirstPageNumber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2004-10-15T11:22:03Z</cp:lastPrinted>
  <dcterms:created xsi:type="dcterms:W3CDTF">2004-10-15T10:46:51Z</dcterms:created>
  <dcterms:modified xsi:type="dcterms:W3CDTF">2004-10-18T07:07:35Z</dcterms:modified>
  <cp:category/>
  <cp:version/>
  <cp:contentType/>
  <cp:contentStatus/>
</cp:coreProperties>
</file>