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externalReferences>
    <externalReference r:id="rId29"/>
  </externalReferences>
  <definedNames>
    <definedName name="_xlnm.Print_Area" localSheetId="1">'1.tab.'!$A$1:$F$99</definedName>
    <definedName name="_xlnm.Print_Area" localSheetId="11">'11.tab.'!$A$1:$E$76</definedName>
    <definedName name="_xlnm.Print_Area" localSheetId="12">'12.tab.'!$A$1:$F$109</definedName>
    <definedName name="_xlnm.Print_Area" localSheetId="14">'14.tab.'!$A:$F</definedName>
    <definedName name="_xlnm.Print_Area" localSheetId="15">'15.tab.'!$A$1:$F$62</definedName>
    <definedName name="_xlnm.Print_Area" localSheetId="16">'16.tab.'!$A$1:$F$53</definedName>
    <definedName name="_xlnm.Print_Area" localSheetId="17">'17.tab.'!$A$1:$F$91</definedName>
    <definedName name="_xlnm.Print_Area" localSheetId="18">'18.tab.'!$A$1:$F$65</definedName>
    <definedName name="_xlnm.Print_Area" localSheetId="19">'19.tab.'!$A$1:$F$36</definedName>
    <definedName name="_xlnm.Print_Area" localSheetId="2">'2.tab.'!$A$1:$F$64</definedName>
    <definedName name="_xlnm.Print_Area" localSheetId="20">'20.tab.'!$A$1:$L$53</definedName>
    <definedName name="_xlnm.Print_Area" localSheetId="21">'21.tab.'!$A$1:$B$27</definedName>
    <definedName name="_xlnm.Print_Area" localSheetId="22">'22.tab.'!$A$1:$F$1039</definedName>
    <definedName name="_xlnm.Print_Area" localSheetId="24">'24.tab.'!$A$1:$D$50</definedName>
    <definedName name="_xlnm.Print_Area" localSheetId="25">'25.tab.'!$A$1:$D$621</definedName>
    <definedName name="_xlnm.Print_Area" localSheetId="4">'4.tab.'!$A:$H</definedName>
    <definedName name="_xlnm.Print_Area" localSheetId="7">'7.tab.'!$A$1:$I$247</definedName>
    <definedName name="_xlnm.Print_Area" localSheetId="8">'8.tab.'!$A$1:$C$594</definedName>
    <definedName name="_xlnm.Print_Area" localSheetId="9">'9.tab.'!$A$1:$D$43</definedName>
    <definedName name="_xlnm.Print_Area" localSheetId="0">'kopb.'!$A:$E</definedName>
    <definedName name="_xlnm.Print_Titles" localSheetId="1">'1.tab.'!$7:$9</definedName>
    <definedName name="_xlnm.Print_Titles" localSheetId="11">'11.tab.'!$6:$8</definedName>
    <definedName name="_xlnm.Print_Titles" localSheetId="12">'12.tab.'!$6:$8</definedName>
    <definedName name="_xlnm.Print_Titles" localSheetId="14">'14.tab.'!$6:$8</definedName>
    <definedName name="_xlnm.Print_Titles" localSheetId="15">'15.tab.'!$6:$8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'20.tab.'!$8:$10</definedName>
    <definedName name="_xlnm.Print_Titles" localSheetId="22">'22.tab.'!$6:$8</definedName>
    <definedName name="_xlnm.Print_Titles" localSheetId="25">'25.tab.'!$8:$10</definedName>
    <definedName name="_xlnm.Print_Titles" localSheetId="3">'3.tab.'!$6:$8</definedName>
    <definedName name="_xlnm.Print_Titles" localSheetId="4">'4.tab.'!$7:$9</definedName>
    <definedName name="_xlnm.Print_Titles" localSheetId="5">'5.tab.'!$7:$9</definedName>
    <definedName name="_xlnm.Print_Titles" localSheetId="7">'7.tab.'!$6:$8</definedName>
    <definedName name="_xlnm.Print_Titles" localSheetId="8">'8.tab.'!$7:$9</definedName>
    <definedName name="Z_09517292_B97C_4555_8797_8F0E6F84F555_.wvu.FilterData" localSheetId="22" hidden="1">'22.tab.'!$A$1:$AS$1052</definedName>
    <definedName name="Z_09517292_B97C_4555_8797_8F0E6F84F555_.wvu.PrintArea" localSheetId="22" hidden="1">'22.tab.'!$A$1:$F$1040</definedName>
    <definedName name="Z_09517292_B97C_4555_8797_8F0E6F84F555_.wvu.PrintTitles" localSheetId="22" hidden="1">'22.tab.'!$6:$8</definedName>
    <definedName name="Z_09517292_B97C_4555_8797_8F0E6F84F555_.wvu.Rows" localSheetId="22" hidden="1">'22.tab.'!$10:$87,'22.tab.'!$101:$239,'22.tab.'!$241:$254,'22.tab.'!$265:$291,'22.tab.'!$293:$307,'22.tab.'!$319:$342,'22.tab.'!$344:$352,'22.tab.'!$361:$394,'22.tab.'!$396:$407,'22.tab.'!$419:$455,'22.tab.'!$457:$467,'22.tab.'!$476:$548,'22.tab.'!$550:$569,'22.tab.'!$576:$591,'22.tab.'!$593:$611,'22.tab.'!$621:$651,'22.tab.'!$653:$685,'22.tab.'!$687:$715,'22.tab.'!$725:$741,'22.tab.'!$743:$751,'22.tab.'!$760:$778,'22.tab.'!$780:$794,'22.tab.'!$796:$802,'22.tab.'!$804:$822,'22.tab.'!$831:$874,'22.tab.'!$876:$889,'22.tab.'!$891:$897,'22.tab.'!$906:$915,'22.tab.'!$928:$936,'22.tab.'!$947:$963</definedName>
    <definedName name="Z_0F575CE8_BE2F_43AA_B614_525803FA95EE_.wvu.FilterData" localSheetId="22" hidden="1">'22.tab.'!$A$1:$AS$1052</definedName>
    <definedName name="Z_19A7897A_3D49_48BF_BD4E_E4DF0ACCCC4B_.wvu.FilterData" localSheetId="22" hidden="1">'22.tab.'!$A$1:$AS$1052</definedName>
    <definedName name="Z_19A7897A_3D49_48BF_BD4E_E4DF0ACCCC4B_.wvu.PrintArea" localSheetId="22" hidden="1">'22.tab.'!$A$1:$F$1040</definedName>
    <definedName name="Z_19A7897A_3D49_48BF_BD4E_E4DF0ACCCC4B_.wvu.PrintTitles" localSheetId="22" hidden="1">'22.tab.'!$6:$8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'20.tab.'!$A$1:$L$46</definedName>
    <definedName name="Z_640C99E1_FCCB_11D4_856D_00105A71C5B5_.wvu.PrintTitles" localSheetId="11" hidden="1">'11.tab.'!$6:$8</definedName>
    <definedName name="Z_640C99E1_FCCB_11D4_856D_00105A71C5B5_.wvu.PrintTitles" localSheetId="20" hidden="1">'20.tab.'!$8:$10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'18.tab.'!$B$1:$E$62</definedName>
    <definedName name="Z_BC5FEA1E_5696_4CF4_B8B2_A5CF94385785_.wvu.PrintArea" localSheetId="19" hidden="1">'19.tab.'!$B$1:$F$31</definedName>
    <definedName name="Z_BC5FEA1E_5696_4CF4_B8B2_A5CF94385785_.wvu.PrintTitles" localSheetId="11" hidden="1">'11.tab.'!$6:$8</definedName>
    <definedName name="Z_BC5FEA1E_5696_4CF4_B8B2_A5CF94385785_.wvu.PrintTitles" localSheetId="20" hidden="1">'20.tab.'!$8:$10</definedName>
    <definedName name="Z_BC5FEA1E_5696_4CF4_B8B2_A5CF94385785_.wvu.PrintTitles" localSheetId="22" hidden="1">'22.tab.'!$6:$8</definedName>
  </definedNames>
  <calcPr fullCalcOnLoad="1"/>
</workbook>
</file>

<file path=xl/sharedStrings.xml><?xml version="1.0" encoding="utf-8"?>
<sst xmlns="http://schemas.openxmlformats.org/spreadsheetml/2006/main" count="6012" uniqueCount="1927">
  <si>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</si>
  <si>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</si>
  <si>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</si>
  <si>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</si>
  <si>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</si>
  <si>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</si>
  <si>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>Īpašiem (likumos un Ministru kabineta noteikumos noteiktiem) mērķiem noteiktie atskaitījumu ieņēmumi</t>
  </si>
  <si>
    <t>Regresa prasības</t>
  </si>
  <si>
    <t>Dividendes no valsts pensiju speciālajam budžetam nodotajām kapitāla daļām</t>
  </si>
  <si>
    <t>Citi īpašiem (likumu un Ministru kabineta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</si>
  <si>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</si>
  <si>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</si>
  <si>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 ***</t>
  </si>
  <si>
    <t>Saņemtie valsts budžeta transferta pārskaitījumi</t>
  </si>
  <si>
    <t>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</si>
  <si>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</si>
  <si>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</si>
  <si>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</si>
  <si>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</si>
  <si>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</si>
  <si>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</si>
  <si>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</si>
  <si>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Maksas pakalpojumi un citi pašu ieņēmumi ****</t>
  </si>
  <si>
    <t>Kārtējie izdevumi</t>
  </si>
  <si>
    <t>tai skaitā atalgojumi</t>
  </si>
  <si>
    <t>transferts</t>
  </si>
  <si>
    <t>4000- 7000</t>
  </si>
  <si>
    <t>Valsts pensiju speciālais budžets</t>
  </si>
  <si>
    <t>Ieņēmumi – kopā ****</t>
  </si>
  <si>
    <t xml:space="preserve">Īpašiem mērķiem iezīmēti ieņēmumi </t>
  </si>
  <si>
    <t xml:space="preserve">Īpašā (likumos un Ministru kabineta noteikumos noteiktajā) kārtībā noteiktie speciālā budžeta un iestāžu ieņēmumi </t>
  </si>
  <si>
    <t xml:space="preserve">Sociālās apdrošināšanas iemaksas </t>
  </si>
  <si>
    <t>Valsts sociālās apdrošināšanas speciālā budžeta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</si>
  <si>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</si>
  <si>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</si>
  <si>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</si>
  <si>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</si>
  <si>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 xml:space="preserve">   Subsīdijas un dotācijas</t>
  </si>
  <si>
    <t xml:space="preserve">      tai skaitā dotācijas iedzīvotājiem</t>
  </si>
  <si>
    <t>Nodarbinātības speciālais budžets</t>
  </si>
  <si>
    <t xml:space="preserve">Ieņēmumi – kopā </t>
  </si>
  <si>
    <t>Īpašiem mērķiem iezīmēti ieņēmumi</t>
  </si>
  <si>
    <t>No darba negadījumu speciālā budžeta sociālajai apdrošināšanai bezdarba gadījumam</t>
  </si>
  <si>
    <t>No invaliditātes, maternitātes un slimības speciālā budžeta apdrošināšanai bezdarba gadījumam</t>
  </si>
  <si>
    <t>Darba negadījumu speciālais budžets</t>
  </si>
  <si>
    <t>Invaliditātes, maternitātes un slimības speciālais  budžets</t>
  </si>
  <si>
    <t xml:space="preserve">tai skaitā dotācijas iedzīvotājiem </t>
  </si>
  <si>
    <t>Valsts sociālās apdrošināšanas aģentūras speciālais budžets</t>
  </si>
  <si>
    <t>Pārējie iepriekš nekvalificētie īpašiem mērķiem noteiktie ieņēmumi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</si>
  <si>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</si>
  <si>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</si>
  <si>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</si>
  <si>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</si>
  <si>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* - Aile "Izpilde no gada sākuma" konsolidēta par valsts sociālās apdrošināšanas iekšējiem transfertiem - Ls</t>
  </si>
  <si>
    <t>** - Ailē "Izpilde no gada sākuma" Ls 7411 - iepriekšējos budžeta periodos speciālā budžeta iestāžu saņemto iepriekšējos gados neizlietoto budžeta līdzekļu no īpašiem mērķiem iezīmētiem ieņēmumiem atmaksa;</t>
  </si>
  <si>
    <t xml:space="preserve">*** -  Ailē "Izpilde no gada sākuma" ietverti budžetā neplānoti "Pārējie iepriekš neklasificētie īpašiem mērķiem noteiktie ieņēmumi":                                                                                                                  </t>
  </si>
  <si>
    <t>04.01.00 apakšprogrammā Ls 425837 - procentu ieņēmumi no VK par kontu atlikumu izmantošanu; Ls 1540 - likvidācijas kvota no ražošanas uzņēmuma "Hiolding";</t>
  </si>
  <si>
    <t>04.02.00 apakšprogrammā Ls 56395 - procentu ieņēmumi no VK par kontu atlikumu izmantošanu;</t>
  </si>
  <si>
    <t>04.03.00 apakšprogrammā Ls 9208 - procentu ieņēmumi no VK par kontu atlikumu izmantošanu;</t>
  </si>
  <si>
    <t>04.04.00 apakšprogrammā Ls 45662 - procentu ieņēmumi no VK par kontu atlikumu izmantošanu.</t>
  </si>
  <si>
    <t xml:space="preserve"> </t>
  </si>
  <si>
    <t>**** - t.sk. Ls 48 - kļūdaini ieņēmumu kodā "Maksas pakalpojumi un citi pašu ieņēmumi" ieskaitīti izdevumi;</t>
  </si>
  <si>
    <t>***** - t.sk. Ls 478 ailē "Pārskata mēneša izpilde" kļūdainā izdevumu kodā ieskaitītais "Slimības pabalsts".</t>
  </si>
  <si>
    <t xml:space="preserve">Valsts kases pārvaldniece                                                                      </t>
  </si>
  <si>
    <t>8.tabula</t>
  </si>
  <si>
    <t>Valsts budžeta ziedojumu un dāvinājumu ieņēmumi un izdevumi pa ministrijām</t>
  </si>
  <si>
    <t xml:space="preserve">un citām centrālajām valsts iestādēm </t>
  </si>
  <si>
    <t>Ieņēmumi - kopā *</t>
  </si>
  <si>
    <t>Izdevumi - kopā *</t>
  </si>
  <si>
    <t xml:space="preserve">     tai skaitā atalgojumi</t>
  </si>
  <si>
    <t xml:space="preserve">                      pārējie kārtējie</t>
  </si>
  <si>
    <t xml:space="preserve">     Maksājumi par aizņēmumiem un kredītiem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</si>
  <si>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</si>
  <si>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</si>
  <si>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</si>
  <si>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</si>
  <si>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</si>
  <si>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</si>
  <si>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</si>
  <si>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</si>
  <si>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</si>
  <si>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</si>
  <si>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</si>
  <si>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</si>
  <si>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</si>
  <si>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</si>
  <si>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>14. Iekšlietu ministrija</t>
  </si>
  <si>
    <t>15. Izglītības un zinātnes ministrija</t>
  </si>
  <si>
    <t>16. Zemkopības ministrija</t>
  </si>
  <si>
    <t>17. Satiksmes ministrija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</si>
  <si>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</si>
  <si>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</si>
  <si>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</si>
  <si>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</si>
  <si>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</si>
  <si>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</si>
  <si>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</si>
  <si>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</si>
  <si>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</si>
  <si>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</si>
  <si>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</si>
  <si>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</si>
  <si>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45. Īpašu uzdevumu ministra sabiedrības integrācijas lietās sekretariāts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</si>
  <si>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</si>
  <si>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</si>
  <si>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</si>
  <si>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</si>
  <si>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</si>
  <si>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</si>
  <si>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</si>
  <si>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>*izpilde no gada sākuma konsolidēta par Kultūrkapitāla fonda līdzekļiem: ieņēmumi - Izglītības un zinātnes ministrija Ls 8838, Zemkopības ministrija - Ls 1100, Vides ministrija Ls 6000, Kultūras ministrija Ls 958832, Veselības ministrija - Ls 800; izdevum</t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</si>
  <si>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</si>
  <si>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</si>
  <si>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</si>
  <si>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</si>
  <si>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</si>
  <si>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</si>
  <si>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</si>
  <si>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</si>
  <si>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</si>
  <si>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</si>
  <si>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</si>
  <si>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</si>
  <si>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</si>
  <si>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</si>
  <si>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1400, 1500</t>
  </si>
  <si>
    <t>pakalpojumu apmaksa un materiālu, energoresursu, ūdens un inventāra vērtībā līdz Ls 50 par vienu vienību iegāde</t>
  </si>
  <si>
    <t>1300, 1600, 1900</t>
  </si>
  <si>
    <t>Subsīdijas un dotācijas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</si>
  <si>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</si>
  <si>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</si>
  <si>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</si>
  <si>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</si>
  <si>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</si>
  <si>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</si>
  <si>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 xml:space="preserve">   Kapitālie izdevumi </t>
  </si>
  <si>
    <t>Fiskālā bilance (1.-2.)</t>
  </si>
  <si>
    <t>Naudas līdzekļu atlikumu izmaiņas palielinājums (-) vai samazinājums (+)</t>
  </si>
  <si>
    <r>
      <t>*izpilde no gada sākuma konsolidēta par Kultūrkapitāla fonda līdzekļiem: ieņēmumi - par</t>
    </r>
    <r>
      <rPr>
        <sz val="8"/>
        <color indexed="51"/>
        <rFont val="Times New Roman"/>
        <family val="1"/>
      </rPr>
      <t xml:space="preserve"> </t>
    </r>
    <r>
      <rPr>
        <sz val="8"/>
        <rFont val="Times New Roman"/>
        <family val="1"/>
      </rPr>
      <t>Ls 975570</t>
    </r>
    <r>
      <rPr>
        <sz val="8"/>
        <rFont val="Times New Roman"/>
        <family val="1"/>
      </rPr>
      <t xml:space="preserve">; </t>
    </r>
    <r>
      <rPr>
        <sz val="8"/>
        <rFont val="Times New Roman"/>
        <family val="1"/>
      </rPr>
      <t>izdevumi - par Ls 761374.</t>
    </r>
  </si>
  <si>
    <t>10.tabula</t>
  </si>
  <si>
    <t xml:space="preserve">Valsts budžeta ziedojumu un dāvinājumu izdevumi (ieskaitot tīros aizdevumus) atbilstoši funkcionālajām kategorijām </t>
  </si>
  <si>
    <t>Vides aizsardzība, radiācijas drošība un bīstamo atkritumu apsaimniekošana, dzīvokļu saimniecība un komunālie pakalpojumi</t>
  </si>
  <si>
    <t>Brīvais laiks, sports, kultūra un reliģija *</t>
  </si>
  <si>
    <t>*izpilde no gada sākuma konsolidēta par Kultūrkapitāla fonda līdzekļiem: Brīvais laiks, sports, kultūra un reliģija - Ls 761374.</t>
  </si>
  <si>
    <t>11. tabula</t>
  </si>
  <si>
    <t>Pašvaldību konsolidētā budžeta izpilde  (neieskaitot ziedojumus un dāvinājumus)</t>
  </si>
  <si>
    <t>(2005.gada  janvāris - jūlijs)</t>
  </si>
  <si>
    <t>Gada plāns</t>
  </si>
  <si>
    <t>Izpilde  % pret gada plānu         (3/2)</t>
  </si>
  <si>
    <t xml:space="preserve">         Subsīdijas un dotācijas</t>
  </si>
  <si>
    <t>Pārejas perioda palīdzība - kopā</t>
  </si>
  <si>
    <t>Dotācijas no vispārējiem ieņēmumiem</t>
  </si>
  <si>
    <t>Uzturēšanās izdevumi</t>
  </si>
  <si>
    <t>SAPARD programma - kopā</t>
  </si>
  <si>
    <t xml:space="preserve">Investīcijas (izņemot ārvalstu finanšu palīdzības
 programmu projektus) - kopā </t>
  </si>
  <si>
    <t xml:space="preserve"> Pašu ieņēmumi</t>
  </si>
  <si>
    <t>Kohēzijas fonds - kopā</t>
  </si>
  <si>
    <t xml:space="preserve"> Kapitālie izdevumi</t>
  </si>
  <si>
    <t>Eiropas Reģionālās attīstības fonds (ERAF) - kopā</t>
  </si>
  <si>
    <t>Pašu ieņēmumi</t>
  </si>
  <si>
    <t xml:space="preserve">  Uzturēšanās izdevumi</t>
  </si>
  <si>
    <t>Eiropas Sociālais fonds (ESF) - kopā</t>
  </si>
  <si>
    <t>Eiropas Lauksaimniecības virzības un garantiju fonda (ELVGF) virzības daļa  - kopā</t>
  </si>
  <si>
    <t xml:space="preserve">Dotācijas iestādēm, organizācijā un komersantiem </t>
  </si>
  <si>
    <t>Zivsaimniecības vadības finanšu instruments (ZVFI) - kopā</t>
  </si>
  <si>
    <t>Eiropas Lauksaimniecības virzības un garantiju fonda (ELVGF) garantiju daļa  - kopā</t>
  </si>
  <si>
    <t>Eiropas Kopienas iniciatīvas - kopā</t>
  </si>
  <si>
    <t>Iemaksas starptautiskajās organizācijās</t>
  </si>
  <si>
    <t>Citas Eiropas Kopienas programmas - kopā</t>
  </si>
  <si>
    <t>Eiropas Ekonomiskās zonas un Norvēģijas finanšu instrumenti - kopā</t>
  </si>
  <si>
    <t>Pārējās saistības - kopā</t>
  </si>
  <si>
    <t>02 Saeima</t>
  </si>
  <si>
    <t>Dotācija no vispārējiem ieņēmumiem</t>
  </si>
  <si>
    <t xml:space="preserve">     Uzturēšanās izdevumi</t>
  </si>
  <si>
    <t>03 Ministru kabinets</t>
  </si>
  <si>
    <t xml:space="preserve">        Ārvalstu finanšu palīdzība</t>
  </si>
  <si>
    <t xml:space="preserve">        Kārtējie izdevumi</t>
  </si>
  <si>
    <t>10 Aizsardzības ministrija</t>
  </si>
  <si>
    <t>Investīcijas (izņemot ārvalstu finanšu palīdzības
 programmu projektus) - kopā</t>
  </si>
  <si>
    <t>11 Ārlietu ministrija</t>
  </si>
  <si>
    <t>12 Ekonomikas ministrija</t>
  </si>
  <si>
    <t xml:space="preserve"> Subsīdijas un dotācijas</t>
  </si>
  <si>
    <t>Ārvalstu finanšu palīdzības naudas līdzekļu atlikumu izmaiņas palielinājums(-) vai samazinājums (+)</t>
  </si>
  <si>
    <t>13 Finanšu ministrija</t>
  </si>
  <si>
    <t xml:space="preserve">            Pārējās subsīdijas un dotācijas</t>
  </si>
  <si>
    <t>14 Iekšlietu ministrija</t>
  </si>
  <si>
    <t xml:space="preserve">       Ārvalstu finanšu palīdzība</t>
  </si>
  <si>
    <t>15 Izglītības un zinātnes ministrija</t>
  </si>
  <si>
    <t>Dotācijas iestādēm, uzņēmumiem un organizācijām</t>
  </si>
  <si>
    <t xml:space="preserve"> Subīdijas un dotācijas</t>
  </si>
  <si>
    <t xml:space="preserve">        Dotācija no vispārējiem ieņēmumiem</t>
  </si>
  <si>
    <t>16 Zemkopības ministrija</t>
  </si>
  <si>
    <t xml:space="preserve">          Subsīdijas un dotācijas</t>
  </si>
  <si>
    <t>Pārējās subsīdijas un dotācijas**</t>
  </si>
  <si>
    <t>Eiropas Lauksaimniecības virzības un garantiju fonda (ELVGF) virzības daļa - kopā</t>
  </si>
  <si>
    <t>Eiropas Lauksaimniecības virzības un garantiju fonda (ELVGF) garantiju daļa - kopā</t>
  </si>
  <si>
    <t>17 Satiksmes ministrija</t>
  </si>
  <si>
    <t xml:space="preserve">     Resursi izdevumu segšanai - kopā</t>
  </si>
  <si>
    <t>18 Labklājības ministrija</t>
  </si>
  <si>
    <t xml:space="preserve">      Izdevumi - kopā</t>
  </si>
  <si>
    <t>Dotacijas iedzīvotājiem</t>
  </si>
  <si>
    <t>Eiropas Kopienas inicatīvas - kopā</t>
  </si>
  <si>
    <t>19 Tieslietu ministrija</t>
  </si>
  <si>
    <t>21 Vides ministrija</t>
  </si>
  <si>
    <t xml:space="preserve">        Investīcijas</t>
  </si>
  <si>
    <t>22 Kultūras ministrija</t>
  </si>
  <si>
    <t>24 Valsts kontrole</t>
  </si>
  <si>
    <t>28 Augstākā tiesa</t>
  </si>
  <si>
    <t>29 Veselības ministrija</t>
  </si>
  <si>
    <t xml:space="preserve"> Investīcijas</t>
  </si>
  <si>
    <t>32 Prokuratūra</t>
  </si>
  <si>
    <t>35 Centrālā vēlēšanu komisija</t>
  </si>
  <si>
    <t>45 Īpašu uzdevumu ministra sabiedrības
     integrācijas lietās sekretariāts</t>
  </si>
  <si>
    <t>Dotācijas iestādēm, organizācijām un uzņēmumime</t>
  </si>
  <si>
    <t>57 Īpašu uzdevumu ministra elektroniskās pārvaldes lietās sekretariāts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</si>
  <si>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</si>
  <si>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</si>
  <si>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</si>
  <si>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</si>
  <si>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         Īpašiem mērķiem iezīmētie ieņēmumi</t>
  </si>
  <si>
    <t xml:space="preserve">   Uzturēšanās izdevumi</t>
  </si>
  <si>
    <t xml:space="preserve">*- ailē "Izpilde no gada sākuma" t.sk. valūtas kursa svārstības - 112013 lati </t>
  </si>
  <si>
    <t>**- ailē "Izpilde no gada sākuma" ārvalstu finanšu palīdzības ieņēmumu un izdevumu pārējas subsīdijas un dotācijas konsolidētas par  2421483 latiem</t>
  </si>
  <si>
    <t>23.tabula</t>
  </si>
  <si>
    <t xml:space="preserve">Programma “Valsts aizsardzība, drošība un integrācija NATO” </t>
  </si>
  <si>
    <t>(2005.gada janvāris -jūlijs)</t>
  </si>
  <si>
    <t>Izpilde % pret gada plānu          (3/2)</t>
  </si>
  <si>
    <t>Aizsardzības ministrija</t>
  </si>
  <si>
    <t>Ministru kabinets</t>
  </si>
  <si>
    <t>Informācijas analīzes dienests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</si>
  <si>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</si>
  <si>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</si>
  <si>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</si>
  <si>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</si>
  <si>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Tieslietu ministrija</t>
  </si>
  <si>
    <t>Karšu izgatavošana Valsts zemes dienestā</t>
  </si>
  <si>
    <t>Iekšlietu ministrija</t>
  </si>
  <si>
    <t>Mobilizācijas gatavības sistēmas darbības izdevumi</t>
  </si>
  <si>
    <t>Aizsardzības līdzekļu iegāde</t>
  </si>
  <si>
    <t>Robežsardze</t>
  </si>
  <si>
    <t>Drošības policija</t>
  </si>
  <si>
    <t>Valsts aizsardzības un apsardzības infrastruktūras izbūve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</si>
  <si>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</si>
  <si>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</si>
  <si>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</si>
  <si>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</si>
  <si>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</si>
  <si>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</si>
  <si>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t xml:space="preserve">Katastrofu medicīnas centrs 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</si>
  <si>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</si>
  <si>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</si>
  <si>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</si>
  <si>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(2005.gada jūlijs)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</si>
  <si>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</si>
  <si>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</si>
  <si>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</si>
  <si>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</si>
  <si>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</si>
  <si>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</si>
  <si>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</si>
  <si>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</si>
  <si>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</si>
  <si>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''Parex Banka''</t>
  </si>
  <si>
    <t>A/s ''Parekss Banka''</t>
  </si>
  <si>
    <t>A/s ''Baltic Trust Bank''</t>
  </si>
  <si>
    <t>A/s ''Baltijas Tranzītu Banka''</t>
  </si>
  <si>
    <t>VA/s "Latvijas hipotēku un zemes banka"</t>
  </si>
  <si>
    <t>VA/s "Latvijas hipotēku banka"</t>
  </si>
  <si>
    <t>HVB Bank Latvia</t>
  </si>
  <si>
    <t>Nordea bank Finland Plc Latvijas filiāle</t>
  </si>
  <si>
    <t>1.2. Depozītu konti</t>
  </si>
  <si>
    <t>VA/s "Latvijas Hipotēku un zemes banka"</t>
  </si>
  <si>
    <t>A/s ''Nord/LB Latvija''</t>
  </si>
  <si>
    <t>A/s "Latvijas Krājbanka"</t>
  </si>
  <si>
    <t>A/s "Aizkraukles banka"</t>
  </si>
  <si>
    <t>A/S "Hansabanka"</t>
  </si>
  <si>
    <t>2. Ārvalstīs (2.1.)</t>
  </si>
  <si>
    <t>2.1. Norēķinu konti</t>
  </si>
  <si>
    <t>Bank of America</t>
  </si>
  <si>
    <t>Valsts kases pārvaldnieks</t>
  </si>
  <si>
    <t>A.Veiss</t>
  </si>
  <si>
    <t>2005. gada 15.augusts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</si>
  <si>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</si>
  <si>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</si>
  <si>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</si>
  <si>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</si>
  <si>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</si>
  <si>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</si>
  <si>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</si>
  <si>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</si>
  <si>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</si>
  <si>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</si>
  <si>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</si>
  <si>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</si>
  <si>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</si>
  <si>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>Kalncempju pagasts</t>
  </si>
  <si>
    <t>Kārķu pagasts</t>
  </si>
  <si>
    <t>Rendas pagasts</t>
  </si>
  <si>
    <t xml:space="preserve">         -Pārējie aizdevumi pašvaldībām</t>
  </si>
  <si>
    <t>Aglonas pagasts</t>
  </si>
  <si>
    <t>Ainažu pagasts</t>
  </si>
  <si>
    <t>Aizkraukles novada dome</t>
  </si>
  <si>
    <t>Aizkraukles rajona padome</t>
  </si>
  <si>
    <t>Aizputes pilsēta</t>
  </si>
  <si>
    <t>Aksnītes pilsēta</t>
  </si>
  <si>
    <t>Alojas pilsēta</t>
  </si>
  <si>
    <t>Alsungas pagasts</t>
  </si>
  <si>
    <t>Aronas pagasts</t>
  </si>
  <si>
    <t>Auces pilsēta</t>
  </si>
  <si>
    <t>Balvu pilsēta</t>
  </si>
  <si>
    <t>Balvu pagasts</t>
  </si>
  <si>
    <t>Balgales pagasts</t>
  </si>
  <si>
    <t>Bērzpils pagasts</t>
  </si>
  <si>
    <t>Bārtas pagasts</t>
  </si>
  <si>
    <t>Carnikavas pagasts</t>
  </si>
  <si>
    <t>Codes pagasts</t>
  </si>
  <si>
    <t>Cēsu pilsēta</t>
  </si>
  <si>
    <t>Daukstu pagasts</t>
  </si>
  <si>
    <t>Dricānu pagasts</t>
  </si>
  <si>
    <t>Daugmales pagasts</t>
  </si>
  <si>
    <t>Dunalkas pagasts</t>
  </si>
  <si>
    <t>Eglaines pagasts</t>
  </si>
  <si>
    <t xml:space="preserve">Elejas pagasta padome </t>
  </si>
  <si>
    <t>Gaujienas pagasts</t>
  </si>
  <si>
    <t>Grobiņas pagasts</t>
  </si>
  <si>
    <t>Ilzeskalna pagasts</t>
  </si>
  <si>
    <t>Ipiķu pagasts</t>
  </si>
  <si>
    <t>Irlavas pagasts</t>
  </si>
  <si>
    <t>Engures pagasta padome</t>
  </si>
  <si>
    <t xml:space="preserve">Jaunjelgavas pilsēta </t>
  </si>
  <si>
    <t>Jaunpiebalgas pagasts</t>
  </si>
  <si>
    <t>Jaunpils pagasts</t>
  </si>
  <si>
    <t>Jaunsvirlaukas pagasts</t>
  </si>
  <si>
    <t>Jelgavas pilsēta</t>
  </si>
  <si>
    <t>Jēkabpils pilsēta</t>
  </si>
  <si>
    <t xml:space="preserve">Jūrmalas pilsēta </t>
  </si>
  <si>
    <t>Kalsnavas pagasts</t>
  </si>
  <si>
    <t>Kocēnu pagasts</t>
  </si>
  <si>
    <t>Krāslavas novads</t>
  </si>
  <si>
    <t>Kuldīgas pilsēta</t>
  </si>
  <si>
    <t>Laucienes pagasts</t>
  </si>
  <si>
    <t>Lazdukalna pagasts</t>
  </si>
  <si>
    <t>Lestenes pagasts</t>
  </si>
  <si>
    <t>Liepājas pilsētas dome</t>
  </si>
  <si>
    <t xml:space="preserve">Liepājas rajona padome </t>
  </si>
  <si>
    <t>Liezēres pagasts</t>
  </si>
  <si>
    <t>Limbažu pilsēta</t>
  </si>
  <si>
    <t>Lubānas pilsēta</t>
  </si>
  <si>
    <t>Ludzas rajons</t>
  </si>
  <si>
    <t>Lutriņu pagasts</t>
  </si>
  <si>
    <t>Līvānu novads</t>
  </si>
  <si>
    <t>Madonas pilsēta</t>
  </si>
  <si>
    <t>Mazsalacas pilsēta</t>
  </si>
  <si>
    <t>Mazzalves pagasts</t>
  </si>
  <si>
    <t>Mežāres pagasts</t>
  </si>
  <si>
    <t xml:space="preserve">Mālpils pagasts </t>
  </si>
  <si>
    <t>Mārupes pagasts</t>
  </si>
  <si>
    <t>Neretas pagasts</t>
  </si>
  <si>
    <t>Ņukšu pagasts</t>
  </si>
  <si>
    <t>Ogres novada dome</t>
  </si>
  <si>
    <t>Penkules pagasts</t>
  </si>
  <si>
    <t>Pilskalnes pagasts</t>
  </si>
  <si>
    <t>Preiļu novads</t>
  </si>
  <si>
    <t>Pļaviņu pilsēta</t>
  </si>
  <si>
    <t>Pāles pagasts</t>
  </si>
  <si>
    <t>Rikavas pagasts</t>
  </si>
  <si>
    <t>Rēzeknes rajona padome</t>
  </si>
  <si>
    <t>Salacgrīvas pilsēta</t>
  </si>
  <si>
    <t>Siguldas novads</t>
  </si>
  <si>
    <t>Sesavas pagasts</t>
  </si>
  <si>
    <t>Skrīveru pagasts</t>
  </si>
  <si>
    <t>Sokolku pagasts</t>
  </si>
  <si>
    <t>Stopiņu novads</t>
  </si>
  <si>
    <t>Suntažu pagasts</t>
  </si>
  <si>
    <t>Svariņu pagasts</t>
  </si>
  <si>
    <t>Talsu pilsēta</t>
  </si>
  <si>
    <t>Talsu rajons</t>
  </si>
  <si>
    <t xml:space="preserve">Tukuma pilsēta </t>
  </si>
  <si>
    <t>Tērvetes novads</t>
  </si>
  <si>
    <t>Užavas pagasts</t>
  </si>
  <si>
    <t>Pūres pagasts</t>
  </si>
  <si>
    <t>Salaspils novada dome</t>
  </si>
  <si>
    <t>Trikātas pagasta padome</t>
  </si>
  <si>
    <t>Straupes pagasts</t>
  </si>
  <si>
    <t>Rīgas pilsētas dome</t>
  </si>
  <si>
    <t>Riebiņu novads</t>
  </si>
  <si>
    <t>Vaidavas pagasts</t>
  </si>
  <si>
    <t>Valkas pilsēta</t>
  </si>
  <si>
    <t>Valles pagasts</t>
  </si>
  <si>
    <t>Valmieras pilsēta</t>
  </si>
  <si>
    <t>Vangažu pilsēta</t>
  </si>
  <si>
    <t>Vircavas pagasts</t>
  </si>
  <si>
    <t>Viļānu pilsēta</t>
  </si>
  <si>
    <t>Višķu pagasts</t>
  </si>
  <si>
    <t>Vīksnas pagasts</t>
  </si>
  <si>
    <t>3.2. Pašvaldību uzņēmumiem</t>
  </si>
  <si>
    <t>" Auces komunālie pakalpojumi" SIA</t>
  </si>
  <si>
    <t>" Ūdeka"  pašvaldības SIA</t>
  </si>
  <si>
    <t>Kuldīgas rajona slimnīca SIA</t>
  </si>
  <si>
    <t>"Liepājas RAS" SIA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</si>
  <si>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</si>
  <si>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</si>
  <si>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</si>
  <si>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</si>
  <si>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(atmaksa)</t>
  </si>
  <si>
    <t xml:space="preserve">                                                                                                            (dzēšana)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</si>
  <si>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</si>
  <si>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</si>
  <si>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</si>
  <si>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</si>
  <si>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</si>
  <si>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</si>
  <si>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</si>
  <si>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</si>
  <si>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</si>
  <si>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</si>
  <si>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</si>
  <si>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</si>
  <si>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</si>
  <si>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</si>
  <si>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</si>
  <si>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 xml:space="preserve">    Ēdoles pagasts</t>
  </si>
  <si>
    <t xml:space="preserve">   Kalncempju pagasts</t>
  </si>
  <si>
    <t xml:space="preserve">   Kārķu pagasts</t>
  </si>
  <si>
    <t xml:space="preserve">   Maļinovas pagasts</t>
  </si>
  <si>
    <t xml:space="preserve">   Ozolnieku novads</t>
  </si>
  <si>
    <t xml:space="preserve">    Naujienes pagasts</t>
  </si>
  <si>
    <t xml:space="preserve">    Salas pagasts (Jēkabpils raj.)</t>
  </si>
  <si>
    <t>Valsts kases oficiālais mēneša pārskats</t>
  </si>
  <si>
    <t>Konsolidētā kopbudžeta izpilde</t>
  </si>
  <si>
    <t>(ieskaitot ziedojumus un dāvinājumus)</t>
  </si>
  <si>
    <t>(2005.gada janvāris-jūlijs)</t>
  </si>
  <si>
    <t>(2005.gada janvāris- jūlijs )</t>
  </si>
  <si>
    <t>(tūkst.latu)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</si>
  <si>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</si>
  <si>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</si>
  <si>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</si>
  <si>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</si>
  <si>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</si>
  <si>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</si>
  <si>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</si>
  <si>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</si>
  <si>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</si>
  <si>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</si>
  <si>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</si>
  <si>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</si>
  <si>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</si>
  <si>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</si>
  <si>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</si>
  <si>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</si>
  <si>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</si>
  <si>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</si>
  <si>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</si>
  <si>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</si>
  <si>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</si>
  <si>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</si>
  <si>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</si>
  <si>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</si>
  <si>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</si>
  <si>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</si>
  <si>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</si>
  <si>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</si>
  <si>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</si>
  <si>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</si>
  <si>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</si>
  <si>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</si>
  <si>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</si>
  <si>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</si>
  <si>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(bruto)</t>
  </si>
  <si>
    <t xml:space="preserve">      Norēķinu kontu atlikumu izmaiņas(neto)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</si>
  <si>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</si>
  <si>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</si>
  <si>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</si>
  <si>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</si>
  <si>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</si>
  <si>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</si>
  <si>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</si>
  <si>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</si>
  <si>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Valsts kases pārvaldniece</t>
  </si>
  <si>
    <t>I.Krūmane</t>
  </si>
  <si>
    <t>Valsts kase/Pārskatu departaments</t>
  </si>
  <si>
    <t>2005.gada 15.augusts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</si>
  <si>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</si>
  <si>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</si>
  <si>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</si>
  <si>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(2005.gada janvāris-jūlijs)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</si>
  <si>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</si>
  <si>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</si>
  <si>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</si>
  <si>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</si>
  <si>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</si>
  <si>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</si>
  <si>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</si>
  <si>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</si>
  <si>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</si>
  <si>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</si>
  <si>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</si>
  <si>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</si>
  <si>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</si>
  <si>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</si>
  <si>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</si>
  <si>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Vieglo automobiļu un motociklu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</si>
  <si>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</si>
  <si>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</si>
  <si>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</si>
  <si>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</si>
  <si>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</si>
  <si>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</si>
  <si>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</si>
  <si>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</si>
  <si>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</si>
  <si>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</si>
  <si>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</si>
  <si>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</si>
  <si>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</si>
  <si>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</si>
  <si>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</si>
  <si>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</si>
  <si>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</si>
  <si>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</si>
  <si>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</si>
  <si>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</si>
  <si>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</si>
  <si>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</si>
  <si>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</si>
  <si>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</si>
  <si>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</si>
  <si>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</si>
  <si>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</si>
  <si>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</si>
  <si>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</si>
  <si>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</si>
  <si>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</si>
  <si>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</si>
  <si>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</si>
  <si>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</si>
  <si>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ieņēmumi no valsts un pašvaldību īpašuma privatizācijas </t>
  </si>
  <si>
    <t xml:space="preserve">          aizņēmumi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</si>
  <si>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</si>
  <si>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</si>
  <si>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</si>
  <si>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        no valsts pensiju speciālajam budžetam nodoto kapitāla daļu pārdošanas iegūto līdzekļu 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</si>
  <si>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</si>
  <si>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</si>
  <si>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</si>
  <si>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</si>
  <si>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</si>
  <si>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</si>
  <si>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</si>
  <si>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</si>
  <si>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</si>
  <si>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</si>
  <si>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</si>
  <si>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</si>
  <si>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</si>
  <si>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</si>
  <si>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</si>
  <si>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</si>
  <si>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</si>
  <si>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</si>
  <si>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</si>
  <si>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</si>
  <si>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</si>
  <si>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</si>
  <si>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</si>
  <si>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</si>
  <si>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</si>
  <si>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</si>
  <si>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</si>
  <si>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</si>
  <si>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</si>
  <si>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</si>
  <si>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</si>
  <si>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</si>
  <si>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</si>
  <si>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</si>
  <si>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</si>
  <si>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</t>
  </si>
  <si>
    <t>Valsts speciālā budžeta finansiālais deficīts (-), pārpalikums (+)</t>
  </si>
  <si>
    <t>C.5.</t>
  </si>
  <si>
    <t>Valsts speciālā budžeta fiskālais deficīts (-), pārpalikums (+)</t>
  </si>
  <si>
    <t xml:space="preserve">Valsts kases pārvaldniece                                       </t>
  </si>
  <si>
    <t>Valsts kase / Pārskatu departaments</t>
  </si>
  <si>
    <t>2.tabula</t>
  </si>
  <si>
    <t xml:space="preserve">Valsts pamatbudžeta ieņēmumi 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</si>
  <si>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</si>
  <si>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</si>
  <si>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</si>
  <si>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</si>
  <si>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</si>
  <si>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</si>
  <si>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</si>
  <si>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</si>
  <si>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</si>
  <si>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</si>
  <si>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</si>
  <si>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</si>
  <si>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</si>
  <si>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</si>
  <si>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</si>
  <si>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</si>
  <si>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5.4.3.0</t>
  </si>
  <si>
    <t>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</si>
  <si>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</si>
  <si>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</si>
  <si>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</si>
  <si>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</si>
  <si>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</si>
  <si>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</si>
  <si>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</si>
  <si>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</si>
  <si>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</si>
  <si>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1.2.Citiem budžetiem sadalāmie nodokļi </t>
  </si>
  <si>
    <t>4.0.0.0.</t>
  </si>
  <si>
    <t>1.3. Nenodokļu ieņēmumi</t>
  </si>
  <si>
    <t>8.2.0.0.</t>
  </si>
  <si>
    <t xml:space="preserve">   Latvijas Bankas maksājums</t>
  </si>
  <si>
    <t>8.3.0.0.</t>
  </si>
  <si>
    <t>Dividendes (maksājumi par valsts(pašvaldību) kapitāla izmantošanu</t>
  </si>
  <si>
    <t xml:space="preserve">    t.sk. Valsts a/s "Latvijas meži"maksājums.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</si>
  <si>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</si>
  <si>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</si>
  <si>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</si>
  <si>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</si>
  <si>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</si>
  <si>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un maksājumi par sniegto nodrošinājumu un juridiskajiem un citiem pakalpojumiem</t>
  </si>
  <si>
    <t>9.2.0.0.</t>
  </si>
  <si>
    <t xml:space="preserve">  Valsts nodevas un maksājumi par speciālu atļauju(licenču) izsniegšanu un profesionālās kvalifikācijas atbilstības dokumentu reģistrāciju</t>
  </si>
  <si>
    <t>9.2.1.8.</t>
  </si>
  <si>
    <t xml:space="preserve"> t.k. preču un pakalpojumu loterejas organizēšanas nodeva</t>
  </si>
  <si>
    <t>9.3.0.0.</t>
  </si>
  <si>
    <r>
      <t xml:space="preserve"> </t>
    </r>
    <r>
      <rPr>
        <sz val="10"/>
        <rFont val="Times New Roman"/>
        <family val="1"/>
      </rPr>
      <t xml:space="preserve">Speciāliem mērķiem paredzētās valsts nodeva </t>
    </r>
  </si>
  <si>
    <t>9.3.1.0.</t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</si>
  <si>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</si>
  <si>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t>9.3.4.0.</t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</si>
  <si>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</si>
  <si>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t>9.3.5.0.</t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</si>
  <si>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</si>
  <si>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9.3.6.0.</t>
  </si>
  <si>
    <t xml:space="preserve">             Cukura ražošanas nodeva</t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</si>
  <si>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</si>
  <si>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</si>
  <si>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</si>
  <si>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</si>
  <si>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</si>
  <si>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</si>
  <si>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</si>
  <si>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</si>
  <si>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</si>
  <si>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</si>
  <si>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</si>
  <si>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</si>
  <si>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</si>
  <si>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</si>
  <si>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</si>
  <si>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</si>
  <si>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12.0.0.0.,13.0.0.0.,   19.3.0.0.</t>
  </si>
  <si>
    <t xml:space="preserve">   Pārējie nenodokļu ieņēmumi</t>
  </si>
  <si>
    <t>t.sk.     Ieņēmumi no Ārlietu ministrijai piederošās     ēkas Raiņa bulvārī 9 pārdošanas</t>
  </si>
  <si>
    <t>12.1.0.7.</t>
  </si>
  <si>
    <t xml:space="preserve">           Ieņēmumi no UMTS licences</t>
  </si>
  <si>
    <t>19.3.0.0.</t>
  </si>
  <si>
    <t xml:space="preserve">      Eiropas kopienas vienreizējias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</si>
  <si>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</si>
  <si>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</si>
  <si>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</si>
  <si>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</si>
  <si>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</si>
  <si>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</si>
  <si>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</si>
  <si>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</si>
  <si>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Valsts kases pārvaldniece                </t>
  </si>
  <si>
    <t>Valsts kase /Pārskatu departaments</t>
  </si>
  <si>
    <r>
      <t xml:space="preserve">                  Ī</t>
    </r>
    <r>
      <rPr>
        <i/>
        <sz val="10"/>
        <rFont val="Times New Roman"/>
        <family val="1"/>
      </rPr>
      <t>pašuma nodokļi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</si>
  <si>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</si>
  <si>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</si>
  <si>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</si>
  <si>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(2005.gada janvāris - jūlijs)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</si>
  <si>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</si>
  <si>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</si>
  <si>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</si>
  <si>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</si>
  <si>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</si>
  <si>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</si>
  <si>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9.2.4.0.</t>
  </si>
  <si>
    <t>Nodeva par speciālu atļauju (licenču) izsniegšanu stratēģiskas nozīmes preču darījumiem</t>
  </si>
  <si>
    <t>Finanšu ministrija – kopā</t>
  </si>
  <si>
    <t>Preču vai pakalpojumu loterijas organizēšanas nodeva</t>
  </si>
  <si>
    <t>9.1.6.0</t>
  </si>
  <si>
    <t>Nodeva par valsts proves uzraudzības īstenošanu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</si>
  <si>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</si>
  <si>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</si>
  <si>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</si>
  <si>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</si>
  <si>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</si>
  <si>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</si>
  <si>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</si>
  <si>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</si>
  <si>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</si>
  <si>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</si>
  <si>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</si>
  <si>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</si>
  <si>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</si>
  <si>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</si>
  <si>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</si>
  <si>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</si>
  <si>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</si>
  <si>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</si>
  <si>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</si>
  <si>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</si>
  <si>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</si>
  <si>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</si>
  <si>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</si>
  <si>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</si>
  <si>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</si>
  <si>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</si>
  <si>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</si>
  <si>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nodarītajiem kaitējumiem</t>
  </si>
  <si>
    <t>10.1.1.7.</t>
  </si>
  <si>
    <t xml:space="preserve">Naudas sodi par zivju resursiem nodarītajiem zaudējumiem </t>
  </si>
  <si>
    <t>12.0.8.7.</t>
  </si>
  <si>
    <t>Ieņēmumi no konfiscēto zvejas rīku, zvejas līdzekļu un zivju realizācijas</t>
  </si>
  <si>
    <t>12.1.1.9.</t>
  </si>
  <si>
    <t>Kompensācija par zivju resursiem nodarītajiem zaudējumiem</t>
  </si>
  <si>
    <t>12.1.1.8.</t>
  </si>
  <si>
    <t>Maksājums par ūdenstilpju un zvejas tiesību nomu un zvejas tiesību izmantošanu</t>
  </si>
  <si>
    <t>19.4.0.0.</t>
  </si>
  <si>
    <t>Ieņēmumi no Eiropas Lauksaimniecības virzības un garantiju fonda Garantiju daļas</t>
  </si>
  <si>
    <t>12.5.2.0.</t>
  </si>
  <si>
    <t>Ieņēmumi no SAPARD programmas par avansēto Eiropas Savienības finansējuma daļu</t>
  </si>
  <si>
    <t>Satiksmes ministrija – kopā</t>
  </si>
  <si>
    <t>12.1.1.4.</t>
  </si>
  <si>
    <t>Atskaitījumi no ostu maksām</t>
  </si>
  <si>
    <t>12.1.0.2.</t>
  </si>
  <si>
    <t>Iemaksas no Dzelzceļa infrastruktūras fonda</t>
  </si>
  <si>
    <t>12.1.1.6.</t>
  </si>
  <si>
    <t>Ieņēmumi no Civilās aviācijas administrācijas</t>
  </si>
  <si>
    <t>Labklājības ministrija – kopā</t>
  </si>
  <si>
    <t>9.1.8.4.</t>
  </si>
  <si>
    <t>Valsts nodeva par darba atļaujas pieprasīšanai nepieciešamo dokumentu izskatīšanu</t>
  </si>
  <si>
    <t>Tieslietu ministrija – kopā</t>
  </si>
  <si>
    <t>9.1.1.1.</t>
  </si>
  <si>
    <t>Kancelejas nodeva tiesu iestādēs</t>
  </si>
  <si>
    <t>9.1.1.2.</t>
  </si>
  <si>
    <t>Nodeva par darbības veikšanu tiesu iestādēs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</si>
  <si>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</si>
  <si>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</si>
  <si>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</si>
  <si>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</si>
  <si>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</si>
  <si>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</si>
  <si>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</si>
  <si>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</si>
  <si>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</si>
  <si>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</si>
  <si>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</si>
  <si>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</si>
  <si>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</si>
  <si>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</si>
  <si>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</si>
  <si>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</si>
  <si>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</si>
  <si>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</si>
  <si>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</si>
  <si>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</si>
  <si>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– kopā</t>
  </si>
  <si>
    <t>9.1.3.3.</t>
  </si>
  <si>
    <t>Nodeva par filmu producētāja (ražotāja) un izplatītāja, filmu izplatīšanas vietas un filmas reģistrāciju</t>
  </si>
  <si>
    <t xml:space="preserve">Radio un televīzija – kopā </t>
  </si>
  <si>
    <t>9.2.1.3.</t>
  </si>
  <si>
    <t>Nodeva par speciālu atļauju (licenci) darbībai elektronisko sabiedrības saziņas līdzekļu jomā</t>
  </si>
  <si>
    <t>Reģionālās attīstības un pašvaldību lietu ministrija – kopā</t>
  </si>
  <si>
    <t>12.1.1.5.</t>
  </si>
  <si>
    <t>Ieņēmumi no dzīvojamo māju privatizācijas</t>
  </si>
  <si>
    <t xml:space="preserve">Valsts kases pārvaldniece                                                                         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</si>
  <si>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</si>
  <si>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</si>
  <si>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</si>
  <si>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kopā ar ārvalstu  finanšu palīdzību</t>
  </si>
  <si>
    <t xml:space="preserve"> (2005.gada janvāris - jūlijs)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</si>
  <si>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</si>
  <si>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</si>
  <si>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</si>
  <si>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</si>
  <si>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</si>
  <si>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</si>
  <si>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</si>
  <si>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</si>
  <si>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</si>
  <si>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</si>
  <si>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</si>
  <si>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</si>
  <si>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</si>
  <si>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</si>
  <si>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</si>
  <si>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- speciālam budžetam</t>
  </si>
  <si>
    <t xml:space="preserve">    no tiem -pašvaldību budžetiem</t>
  </si>
  <si>
    <t xml:space="preserve">    tai skaitā dotācijas iestādēm, organizācijām un komersantiem</t>
  </si>
  <si>
    <t xml:space="preserve">    no tiem - pašvaldību budžetiem</t>
  </si>
  <si>
    <t xml:space="preserve">    tai skaitā dotācijas iedzīvotājiem</t>
  </si>
  <si>
    <t xml:space="preserve">    tai skaitā biedru naudas,dalības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</si>
  <si>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</si>
  <si>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</si>
  <si>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</si>
  <si>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</si>
  <si>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</si>
  <si>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r>
      <t xml:space="preserve">Finansēšana </t>
    </r>
    <r>
      <rPr>
        <sz val="10"/>
        <rFont val="Times New Roman"/>
        <family val="1"/>
      </rPr>
      <t xml:space="preserve">: </t>
    </r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</si>
  <si>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</si>
  <si>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</si>
  <si>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</si>
  <si>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</si>
  <si>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-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</si>
  <si>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</si>
  <si>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</si>
  <si>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</si>
  <si>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</si>
  <si>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</si>
  <si>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</si>
  <si>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</si>
  <si>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</si>
  <si>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</si>
  <si>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>10.  Aizsardzības ministrija</t>
  </si>
  <si>
    <t xml:space="preserve">  Subsīdijas un dotācijas </t>
  </si>
  <si>
    <t>11.  Ārlietu ministrija</t>
  </si>
  <si>
    <t xml:space="preserve"> Ārvalstu finanšu palīdzība </t>
  </si>
  <si>
    <t>12.  Ekonomikas ministrija</t>
  </si>
  <si>
    <t xml:space="preserve">    kapitālie izdevumi</t>
  </si>
  <si>
    <t>13.  Finanšu ministrija</t>
  </si>
  <si>
    <t xml:space="preserve"> Maksājumi par aizņēmumiem un kredītiem</t>
  </si>
  <si>
    <t xml:space="preserve">    no tiem -  dotācija pašvaldību budžetiem</t>
  </si>
  <si>
    <t>Tīrie aizdevumi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</si>
  <si>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</si>
  <si>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</si>
  <si>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</si>
  <si>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</si>
  <si>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</si>
  <si>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</si>
  <si>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</si>
  <si>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</si>
  <si>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</si>
  <si>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</si>
  <si>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</si>
  <si>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</si>
  <si>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</si>
  <si>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</si>
  <si>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</si>
  <si>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</si>
  <si>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</si>
  <si>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</si>
  <si>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</si>
  <si>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</si>
  <si>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</si>
  <si>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 xml:space="preserve">
45. Īpašu uzdevumu ministra sabiedrības integrācijas lietās sekretariāts</t>
  </si>
  <si>
    <t>Ārvalstu finanšu palīdzība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</si>
  <si>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</si>
  <si>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</si>
  <si>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</si>
  <si>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</si>
  <si>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</si>
  <si>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</si>
  <si>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</si>
  <si>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Valsts kases pārvaldniece                                         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</si>
  <si>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</si>
  <si>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</si>
  <si>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</si>
  <si>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</si>
  <si>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(2005.gada janvāris-jūlijs)</t>
  </si>
  <si>
    <t>Klasifikā-cijas kods</t>
  </si>
  <si>
    <t>Izpilde % pret gada plānu      (5/3)</t>
  </si>
  <si>
    <t>Izpilde % pret finansē-šanas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</si>
  <si>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</si>
  <si>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</si>
  <si>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</si>
  <si>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</si>
  <si>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</si>
  <si>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</si>
  <si>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</si>
  <si>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</si>
  <si>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</si>
  <si>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</si>
  <si>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</si>
  <si>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</si>
  <si>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</si>
  <si>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</si>
  <si>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 pamatbudžetā</t>
  </si>
  <si>
    <t>2.1.2. Maksājumi par aizņēmumiem un kredītiem</t>
  </si>
  <si>
    <t xml:space="preserve">      Kredītu procentu samaksa</t>
  </si>
  <si>
    <t xml:space="preserve">       Procentu samaksa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</si>
  <si>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</si>
  <si>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</si>
  <si>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</si>
  <si>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</si>
  <si>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</si>
  <si>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</si>
  <si>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</si>
  <si>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</si>
  <si>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</si>
  <si>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</si>
  <si>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</si>
  <si>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</si>
  <si>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</si>
  <si>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</si>
  <si>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 un dalības maksa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</si>
  <si>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</si>
  <si>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</si>
  <si>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</si>
  <si>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</si>
  <si>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skaitā atmaksa valsts pamatbudžetā no otrā līmeņa starpniekinstitūcijas par Eiropas Savienības politiku instrumentu līdzfinansēto projektu un (vai) pasākumu īstenošanā veiktajām subsīdijām un dotācijām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</si>
  <si>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</si>
  <si>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</si>
  <si>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</si>
  <si>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</si>
  <si>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</si>
  <si>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</si>
  <si>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</si>
  <si>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</si>
  <si>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</si>
  <si>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</si>
  <si>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</si>
  <si>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</si>
  <si>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</si>
  <si>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 xml:space="preserve">Valsts kases pārvaldniece                                                              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</si>
  <si>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</si>
  <si>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>6.tabula</t>
  </si>
  <si>
    <t>Valsts pamatbudžeta izdevumi un tīrie aizdevumi atbilstoši funkcionālajām kategorijām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</si>
  <si>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</si>
  <si>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</si>
  <si>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</si>
  <si>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</si>
  <si>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</si>
  <si>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</si>
  <si>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</si>
  <si>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</si>
  <si>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</si>
  <si>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</si>
  <si>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</si>
  <si>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</si>
  <si>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</si>
  <si>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</si>
  <si>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aizsardzība,radiācijas drošība un bīstamo atkritumu apsaimnniekošana, dzīvokļu un komunālā saimniecība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</si>
  <si>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</si>
  <si>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</si>
  <si>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</si>
  <si>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</si>
  <si>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</si>
  <si>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</si>
  <si>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</si>
  <si>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</si>
  <si>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</si>
  <si>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</si>
  <si>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</si>
  <si>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</si>
  <si>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</si>
  <si>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</si>
  <si>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</si>
  <si>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Valsts kases pārvaldniece                                     </t>
  </si>
  <si>
    <t>7.tabula</t>
  </si>
  <si>
    <t xml:space="preserve"> Valsts kases oficiālais mēneša pārskats</t>
  </si>
  <si>
    <t>Valsts speciālā budžeta ieņēmumi un izdevumi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</si>
  <si>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</si>
  <si>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</si>
  <si>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</si>
  <si>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</si>
  <si>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>Ieņēmumi – kopā</t>
  </si>
  <si>
    <t xml:space="preserve">  Īpašiem mērķiem iezīmēti ieņēmumi *</t>
  </si>
  <si>
    <t xml:space="preserve">  Maksas pakalpojumi un citi pašu ieņēmumi</t>
  </si>
  <si>
    <t xml:space="preserve">Izdevumi – kopā </t>
  </si>
  <si>
    <t xml:space="preserve">  Uzturēšanas izdevumi</t>
  </si>
  <si>
    <t xml:space="preserve">   Kārtējie izdevumi</t>
  </si>
  <si>
    <t xml:space="preserve">       tai skaitā atalgojumi</t>
  </si>
  <si>
    <t>tai skaitā aizņēmumu atmaksa pamatbudžetā</t>
  </si>
  <si>
    <t xml:space="preserve">   Maksājumi par aizņēmumiem un kredītiem</t>
  </si>
  <si>
    <t xml:space="preserve">   Subsīdijas un dotācijas *</t>
  </si>
  <si>
    <t>tai skaitā dotācijas iestādēm, organizācijām un komersantiem</t>
  </si>
  <si>
    <t>tai skaitā dotācijas iedzīvotājiem *****</t>
  </si>
  <si>
    <t>4000-7000</t>
  </si>
  <si>
    <t xml:space="preserve">  Izdevumi kapitālieguldījumiem</t>
  </si>
  <si>
    <t>4000, 6000</t>
  </si>
  <si>
    <t>kapitālie izdevumi</t>
  </si>
  <si>
    <t>investīcijas</t>
  </si>
  <si>
    <t>Valsts speciālā budžeta naudas līdzekļu atlikumu izmaiņas palielinājums (-) vai samazinājums (+)</t>
  </si>
  <si>
    <t>No valsts pensiju speciālajam budžetam nodoto kapitāla daļu pārdošanas iegūto līdzekļu palielinājums (-) vai samazinājums (+)</t>
  </si>
  <si>
    <t>18. Labklājības ministrija</t>
  </si>
  <si>
    <t>Īpašiem mērķiem iezīmēti ieņēmumi *</t>
  </si>
  <si>
    <t>Maksas pakalpojumi un citi pašu ieņēmumi</t>
  </si>
  <si>
    <t>Izdevumi – kopā</t>
  </si>
  <si>
    <t xml:space="preserve">    Kārtējie izdevumi</t>
  </si>
  <si>
    <t xml:space="preserve">        tajā skaitā atalgojumi</t>
  </si>
  <si>
    <t>tai skaitā aizņēmuma atmaksa pamatbudžetā</t>
  </si>
  <si>
    <t>tai skaitā dotācijas iedzīvotājiem</t>
  </si>
  <si>
    <t xml:space="preserve">       kapitālie izdevumi</t>
  </si>
  <si>
    <t xml:space="preserve">       investīcijas</t>
  </si>
  <si>
    <t>Sociālā apdrošināšana</t>
  </si>
  <si>
    <t>Īpašā (likumos un Ministru kabineta noteikumos noteiktajā) kārtībā noteiktie speciālā budžeta un iestāžu ieņēmumi **</t>
  </si>
  <si>
    <t>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</si>
  <si>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</si>
  <si>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</si>
  <si>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 xml:space="preserve">Sedas pilsētas </t>
  </si>
  <si>
    <t>Slampes pagasts</t>
  </si>
  <si>
    <t>Staiceles pagasts</t>
  </si>
  <si>
    <t>Stradu pagasts</t>
  </si>
  <si>
    <t>Tumes pagasts</t>
  </si>
  <si>
    <t>Ugāles pagasts</t>
  </si>
  <si>
    <t>Valdemārpils pilsēta</t>
  </si>
  <si>
    <t>Vērēmu pagasts</t>
  </si>
  <si>
    <t xml:space="preserve">     - EV41 Cieto sadzīves atkritumu projekts (Rīga, Getliņi) (Pasaules Banka)</t>
  </si>
  <si>
    <t xml:space="preserve">     -VAS "Latvijas gāze" debitoru parādu atmaksa</t>
  </si>
  <si>
    <t xml:space="preserve">     -Enerģētikas projekts pašvaldībām ( Dānijas bezprocentu aizdevums) </t>
  </si>
  <si>
    <t xml:space="preserve">  Bauskas pilsētas dome</t>
  </si>
  <si>
    <t xml:space="preserve">  Gulbenes pilsētas dome</t>
  </si>
  <si>
    <t xml:space="preserve">  Kokneses pagasta padome</t>
  </si>
  <si>
    <t xml:space="preserve">  Kuldīgas pilsētas dome</t>
  </si>
  <si>
    <t xml:space="preserve">  Ogres novada dome</t>
  </si>
  <si>
    <t xml:space="preserve">  Rūjienas pilsētas dome</t>
  </si>
  <si>
    <t xml:space="preserve">  Saldus pilsētas dome</t>
  </si>
  <si>
    <t xml:space="preserve">  Valkas pilsētas doem</t>
  </si>
  <si>
    <t xml:space="preserve">  Valmieras pilsētas dome</t>
  </si>
  <si>
    <t xml:space="preserve">     - Komunālās saimniecības projekts Līgatnei (Dānijas Unibanka)</t>
  </si>
  <si>
    <t xml:space="preserve">     - Siltumapgādes sistēmas rekonstrukcijas programma (ENh03)</t>
  </si>
  <si>
    <t>Bauskas pilsēta</t>
  </si>
  <si>
    <t>Ilūkstes novada dome</t>
  </si>
  <si>
    <t>Iecavas novada dome</t>
  </si>
  <si>
    <t>Ilūkstes novads</t>
  </si>
  <si>
    <t>Dvietes pagasts</t>
  </si>
  <si>
    <t>Ezeres pagasts</t>
  </si>
  <si>
    <t>Jumpravas pagasts</t>
  </si>
  <si>
    <t>Kalupes pagasts</t>
  </si>
  <si>
    <t>Kalkūnes pagasta padome</t>
  </si>
  <si>
    <t>Litenes pagasts</t>
  </si>
  <si>
    <t>Līgatnes pilsētas dome</t>
  </si>
  <si>
    <t>Nīcas pagasta padome</t>
  </si>
  <si>
    <t>Olaines pagasts</t>
  </si>
  <si>
    <t>Ozolnieku novads</t>
  </si>
  <si>
    <t>Puzes pagasts</t>
  </si>
  <si>
    <t>Rundāles pagasts</t>
  </si>
  <si>
    <t>Rūjienas pilsēta</t>
  </si>
  <si>
    <t>Taurupes pagasts</t>
  </si>
  <si>
    <t>Usmas pagasts</t>
  </si>
  <si>
    <t>Valkas pilsētas dome</t>
  </si>
  <si>
    <t>Vecumnieku pagasts</t>
  </si>
  <si>
    <t>Veselavas pagasts</t>
  </si>
  <si>
    <t>Vidrižu pagasta padome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</si>
  <si>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</si>
  <si>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</si>
  <si>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</si>
  <si>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Pašvaldību un vides infrastruktūras projekts (EIB)</t>
  </si>
  <si>
    <t xml:space="preserve">     - Pārējās pašvaldību aizdevumu atmaksas</t>
  </si>
  <si>
    <t xml:space="preserve">    Ādažu pagasts</t>
  </si>
  <si>
    <t>Ainažu pilsēta</t>
  </si>
  <si>
    <t>Aiviekstes pagasts</t>
  </si>
  <si>
    <t>Aizkraukles rajons</t>
  </si>
  <si>
    <t>Aizputes pagasts</t>
  </si>
  <si>
    <t>Allažu pagasts</t>
  </si>
  <si>
    <t>Alūksnes pilsēta</t>
  </si>
  <si>
    <t>Amatas novads</t>
  </si>
  <si>
    <t>Ambeļu pagasts</t>
  </si>
  <si>
    <t>Ances pagasts</t>
  </si>
  <si>
    <t>Andrupenes pagasts</t>
  </si>
  <si>
    <t>Annas pagasts</t>
  </si>
  <si>
    <t>Annenieku pagasts</t>
  </si>
  <si>
    <t>Apes pilsēta</t>
  </si>
  <si>
    <t>Asares pagasts</t>
  </si>
  <si>
    <t>Aulejas pagasts</t>
  </si>
  <si>
    <t>Babītes pagasta padome</t>
  </si>
  <si>
    <t>Baldones pilsēta</t>
  </si>
  <si>
    <t>Baltinavas pagasts</t>
  </si>
  <si>
    <t>Balvu pilsētas dome</t>
  </si>
  <si>
    <t>Balvu rajons</t>
  </si>
  <si>
    <t>Bebru pagasts</t>
  </si>
  <si>
    <t>Beļavas pagasts</t>
  </si>
  <si>
    <t>Bēnes pagasts</t>
  </si>
  <si>
    <t>Bērzaines pagasts</t>
  </si>
  <si>
    <t>Bērzgales pagasts</t>
  </si>
  <si>
    <t>Bērziņu pagasts</t>
  </si>
  <si>
    <t>Bikstu pagasts</t>
  </si>
  <si>
    <t>Bilskas pagasts</t>
  </si>
  <si>
    <t>Birzgales pagasts</t>
  </si>
  <si>
    <t>Birzgales pagasta padome</t>
  </si>
  <si>
    <t>Biķernieku pagasts</t>
  </si>
  <si>
    <t>Blomes pagasts</t>
  </si>
  <si>
    <t>Blontu pagasts</t>
  </si>
  <si>
    <t>Brocēnu novads</t>
  </si>
  <si>
    <t>Brunavas pagasts</t>
  </si>
  <si>
    <t>Briģu pagasts</t>
  </si>
  <si>
    <t>Brīvzemnieku pagasts</t>
  </si>
  <si>
    <t>Bunkas pagasts</t>
  </si>
  <si>
    <t>Cesvaines pilsēta</t>
  </si>
  <si>
    <t>Ciblas novads</t>
  </si>
  <si>
    <t>Cirmas pagasts</t>
  </si>
  <si>
    <t>Cīravas pagasts</t>
  </si>
  <si>
    <t>Dagdas pilsēta</t>
  </si>
  <si>
    <t>Daudzeses pagasts</t>
  </si>
  <si>
    <t>Daugavpils rajons</t>
  </si>
  <si>
    <t>Degoles pagasts</t>
  </si>
  <si>
    <t>Demenes pagasts</t>
  </si>
  <si>
    <t>Dobeles pagasts</t>
  </si>
  <si>
    <t>Dobeles pilsēta</t>
  </si>
  <si>
    <t>Dobeles rajons</t>
  </si>
  <si>
    <t>Drustu pagasts</t>
  </si>
  <si>
    <t>Dunavas pagasts</t>
  </si>
  <si>
    <t>Dundagas pagasts</t>
  </si>
  <si>
    <t>Dunikas pagasts</t>
  </si>
  <si>
    <t>Durbes novads</t>
  </si>
  <si>
    <t>Dzelzavas pagasts</t>
  </si>
  <si>
    <t>Dzelzavas pagasta padome</t>
  </si>
  <si>
    <t>Elejas pagasts</t>
  </si>
  <si>
    <t>Embūtes pagasts</t>
  </si>
  <si>
    <t>Engures pagasts</t>
  </si>
  <si>
    <t>Ērgļu pagasts</t>
  </si>
  <si>
    <t>Ezernieku pagasts</t>
  </si>
  <si>
    <t>Gailīšu pagasts</t>
  </si>
  <si>
    <t>Gaiķu pagasts</t>
  </si>
  <si>
    <t>Galgauskas pagasts</t>
  </si>
  <si>
    <t>Glūdas pagasta padome</t>
  </si>
  <si>
    <t>Garkalnes pagasts</t>
  </si>
  <si>
    <t>Glūdas pagasts</t>
  </si>
  <si>
    <t>Feimaņu pagasts</t>
  </si>
  <si>
    <t>Ģibuļu pagasts</t>
  </si>
  <si>
    <t>Griškānu pagasts</t>
  </si>
  <si>
    <t>Grāveru pagasts</t>
  </si>
  <si>
    <t>Grobiņas pilsētas dome</t>
  </si>
  <si>
    <t>Gudenieku pagasts</t>
  </si>
  <si>
    <t>Gulbenes pilsēta</t>
  </si>
  <si>
    <t>Gulbenes rajons</t>
  </si>
  <si>
    <t>Ilzenes pagasts</t>
  </si>
  <si>
    <t>Indrānu pagasts</t>
  </si>
  <si>
    <t>Inčukalna pagasts</t>
  </si>
  <si>
    <t>Īslīces pagasts</t>
  </si>
  <si>
    <t>Isnaudas pagasta</t>
  </si>
  <si>
    <t>Īvandes pagasts</t>
  </si>
  <si>
    <t>Izvaltas pagasts</t>
  </si>
  <si>
    <t>Jaunalūksnes pagasts</t>
  </si>
  <si>
    <t>Jaunannas pagasts</t>
  </si>
  <si>
    <t>Jaunbērzes pagasts</t>
  </si>
  <si>
    <t>Jaungulbenes pagasts</t>
  </si>
  <si>
    <t>Jaunlaicenes pagasts</t>
  </si>
  <si>
    <t>Jaunsātu pagasts</t>
  </si>
  <si>
    <t>Jēkabpils pilsētas dome</t>
  </si>
  <si>
    <t>Jēkabpils rajons</t>
  </si>
  <si>
    <t>Jelgavas rajons</t>
  </si>
  <si>
    <t>Jersikas pagasts</t>
  </si>
  <si>
    <t>Jeru pagasts</t>
  </si>
  <si>
    <t>Jumpravas pagasta padome</t>
  </si>
  <si>
    <t>Jūrkalnes pagasts</t>
  </si>
  <si>
    <t>Jūrmalas pilsēta</t>
  </si>
  <si>
    <t>Kabiles pagasts</t>
  </si>
  <si>
    <t>Kalvenes pagasts</t>
  </si>
  <si>
    <t>Kalētu pagasts</t>
  </si>
  <si>
    <t>Kandavas novads</t>
  </si>
  <si>
    <t>Kandavas novada dome</t>
  </si>
  <si>
    <t>Kantinieku pagasts</t>
  </si>
  <si>
    <t>Kastuļinas pagasts</t>
  </si>
  <si>
    <t>Kauguru pagasts</t>
  </si>
  <si>
    <t>Ķeguma novads</t>
  </si>
  <si>
    <t>Klintaines pagasts</t>
  </si>
  <si>
    <t>Kokneses pagasts</t>
  </si>
  <si>
    <t>Ķoņu pagasts</t>
  </si>
  <si>
    <t>Krimuldas pagasts</t>
  </si>
  <si>
    <t>Krimūnu pagasts</t>
  </si>
  <si>
    <t>Kubuļu pagasts</t>
  </si>
  <si>
    <t>Kurmenes pagasts</t>
  </si>
  <si>
    <t>Ķeipenes pagasts</t>
  </si>
  <si>
    <t>Kārsavas pilsēta</t>
  </si>
  <si>
    <t>Kūku pagasts</t>
  </si>
  <si>
    <t>Laidzes pagasts</t>
  </si>
  <si>
    <t>Lapmežciema pagasts</t>
  </si>
  <si>
    <t>Lauderu pagasts</t>
  </si>
  <si>
    <t>Ļaudonas pagasts</t>
  </si>
  <si>
    <t>Launkalnes pagasts</t>
  </si>
  <si>
    <t>Lazdonas pagasts</t>
  </si>
  <si>
    <t>Lažas pagasts</t>
  </si>
  <si>
    <t>Leimaņu pagasts</t>
  </si>
  <si>
    <t>Lejasciema pagasts</t>
  </si>
  <si>
    <t>Lendžu pagasts</t>
  </si>
  <si>
    <t>Lielplatones pagasts</t>
  </si>
  <si>
    <t>Lielvārdes novads</t>
  </si>
  <si>
    <t>Liepas pagasts</t>
  </si>
  <si>
    <t>Liepas pagasta padome</t>
  </si>
  <si>
    <t>Liepupes pagasts</t>
  </si>
  <si>
    <t>Liepājas pilsēta</t>
  </si>
  <si>
    <t>Liepājas rajons</t>
  </si>
  <si>
    <t>Lēdurgas pagasts</t>
  </si>
  <si>
    <t>Lēdmanes pagasts</t>
  </si>
  <si>
    <t>Lībagu pagasts</t>
  </si>
  <si>
    <t>Līksnas pagasts</t>
  </si>
  <si>
    <t>Liepnas pagasts</t>
  </si>
  <si>
    <t>Limbažu pagasts</t>
  </si>
  <si>
    <t>Limbažu rajons</t>
  </si>
  <si>
    <t>Lizuma pagasta padome</t>
  </si>
  <si>
    <t>Ludzas pilsēta</t>
  </si>
  <si>
    <t>Līvbērzes pagasts</t>
  </si>
  <si>
    <t>Lūznavas pagasts</t>
  </si>
  <si>
    <t>Madlienas pagasts</t>
  </si>
  <si>
    <t>Madonas rajons</t>
  </si>
  <si>
    <t>Malienas pagasts</t>
  </si>
  <si>
    <t>Malnavas pagasts</t>
  </si>
  <si>
    <t>Maltas pagasts</t>
  </si>
  <si>
    <t>Matīšu pagasts</t>
  </si>
  <si>
    <t>Mazozolu pagasts</t>
  </si>
  <si>
    <t>Mazsalacas pagasts</t>
  </si>
  <si>
    <t>Maļinovas pagasts</t>
  </si>
  <si>
    <t>Mālupes pagasts</t>
  </si>
  <si>
    <t>Mārsnēnu pagasts</t>
  </si>
  <si>
    <t>Mārupes pagasta padome</t>
  </si>
  <si>
    <t>Medumu pagasts</t>
  </si>
  <si>
    <t>Medzes pagasts</t>
  </si>
  <si>
    <t>Medņevas pagasts</t>
  </si>
  <si>
    <t>Mežotnes pagasts</t>
  </si>
  <si>
    <t>Mežvidu pagasts</t>
  </si>
  <si>
    <t>Murmastienes pagasts</t>
  </si>
  <si>
    <t>Mērsraga pagasts</t>
  </si>
  <si>
    <t>Mākoņkalna pagasts</t>
  </si>
  <si>
    <t>Mālpils pagasts</t>
  </si>
  <si>
    <t>Mārcienas pagasts</t>
  </si>
  <si>
    <t>Mārcienas pagasta padome</t>
  </si>
  <si>
    <t>Nagļu pagasts</t>
  </si>
  <si>
    <t>Naujienes pagasts</t>
  </si>
  <si>
    <t>Naukšēnu pagasts</t>
  </si>
  <si>
    <t>Nautrēnu pagasts</t>
  </si>
  <si>
    <t>Nirzas pagasts</t>
  </si>
  <si>
    <t>Novadnieku pagasts</t>
  </si>
  <si>
    <t>Nīkrāces pagasts</t>
  </si>
  <si>
    <t xml:space="preserve">Ogres novads </t>
  </si>
  <si>
    <t>Otaņķu pagasts</t>
  </si>
  <si>
    <t>Ozolmuižas pagasts</t>
  </si>
  <si>
    <t>Ošupes pagasts</t>
  </si>
  <si>
    <t>Padures pagasts</t>
  </si>
  <si>
    <t>Pampāļu pagasts</t>
  </si>
  <si>
    <t>Pededzes pagasts</t>
  </si>
  <si>
    <t>Pelēču pagasts</t>
  </si>
  <si>
    <t>Pildas pagasts</t>
  </si>
  <si>
    <t>Piltenes pagasts</t>
  </si>
  <si>
    <t>Plāņu pagasts</t>
  </si>
  <si>
    <t>Popes pagasts</t>
  </si>
  <si>
    <t>Preiļu rajons</t>
  </si>
  <si>
    <t>Priekules pilsēta</t>
  </si>
  <si>
    <t>Priekuļu pagasta padome</t>
  </si>
  <si>
    <t>Pureņu pagasts</t>
  </si>
  <si>
    <t>Pušas pagasts</t>
  </si>
  <si>
    <t>Sakas novads</t>
  </si>
  <si>
    <t>Rankas pagasts</t>
  </si>
  <si>
    <t>Raunas pagasts</t>
  </si>
  <si>
    <t>Rēzeknes pilsēta</t>
  </si>
  <si>
    <t xml:space="preserve">Riebiņu novads </t>
  </si>
  <si>
    <t>Rīgas rajons</t>
  </si>
  <si>
    <t>Rīgas pilsēta</t>
  </si>
  <si>
    <t>Robežnieku pagasts</t>
  </si>
  <si>
    <t>Rojas pagasts</t>
  </si>
  <si>
    <t>Ropažu novads</t>
  </si>
  <si>
    <t>Ropažu novada dome</t>
  </si>
  <si>
    <t>Rubas pagasts</t>
  </si>
  <si>
    <t>Rubenes pagasts</t>
  </si>
  <si>
    <t>Rucavas pagasts</t>
  </si>
  <si>
    <t>Rugāju pagasts</t>
  </si>
  <si>
    <t>Sabiles novads</t>
  </si>
  <si>
    <t>Sakstagalas pagasts</t>
  </si>
  <si>
    <t>Salas pagasts (Jēkabpils raj.)</t>
  </si>
  <si>
    <t>Saldus pagasts</t>
  </si>
  <si>
    <t>Saldus pilsēta</t>
  </si>
  <si>
    <t>Saldus rajons</t>
  </si>
  <si>
    <t>Salienas pagasts</t>
  </si>
  <si>
    <t>Sarkaņu pagasts</t>
  </si>
  <si>
    <t>Saulkrastu pilsēta</t>
  </si>
  <si>
    <t>Seces pagasts</t>
  </si>
  <si>
    <t>Sidrabenes pagasts</t>
  </si>
  <si>
    <t>Skaistas pagasts</t>
  </si>
  <si>
    <t>Skaistkalnes pagasts</t>
  </si>
  <si>
    <t>Skaņkalnes pagasts</t>
  </si>
  <si>
    <t>Skrudalienes pagasts</t>
  </si>
  <si>
    <t>Skrundas pilsēta</t>
  </si>
  <si>
    <t>Skujenes pagasts</t>
  </si>
  <si>
    <t>Skultes pagasts</t>
  </si>
  <si>
    <t>Smiltenes pilsēta</t>
  </si>
  <si>
    <t>Smārdes pagasts</t>
  </si>
  <si>
    <t>Snēpeles pagasts</t>
  </si>
  <si>
    <t>Staiceles pilsēta</t>
  </si>
  <si>
    <t>Stalbes pagasts</t>
  </si>
  <si>
    <t>Stelpes pagasts</t>
  </si>
  <si>
    <t>Stendes pilsēta</t>
  </si>
  <si>
    <t>Stružānu pagasts</t>
  </si>
  <si>
    <t>Strenču pilsētas dome</t>
  </si>
  <si>
    <t>Susāju pagasts</t>
  </si>
  <si>
    <t>Sutru pagasts</t>
  </si>
  <si>
    <t>Suntažu pagasta padome</t>
  </si>
  <si>
    <t>Sventes pagasts</t>
  </si>
  <si>
    <t>Svitenes pagasts</t>
  </si>
  <si>
    <t>Svētes pagasts</t>
  </si>
  <si>
    <t>Sējas pagasts</t>
  </si>
  <si>
    <t>Sēlpils pagasts</t>
  </si>
  <si>
    <t>Šķaunes pagasts</t>
  </si>
  <si>
    <t>Šķeltovas pagasts</t>
  </si>
  <si>
    <t>Šķilbēnu pagasts</t>
  </si>
  <si>
    <t>Šķēdes pagasts</t>
  </si>
  <si>
    <t>Talsu pilsētas dome</t>
  </si>
  <si>
    <t>Tirzas pagasts</t>
  </si>
  <si>
    <t>Trapenes pagasts</t>
  </si>
  <si>
    <t>Trikātas pagasts</t>
  </si>
  <si>
    <t>Tukuma pilsēta</t>
  </si>
  <si>
    <t>Tukuma rajons</t>
  </si>
  <si>
    <t>Turlavas pagasts</t>
  </si>
  <si>
    <t>Ūdrīšu pagasts</t>
  </si>
  <si>
    <t>Umurgas pagasts</t>
  </si>
  <si>
    <t>Vaives pagasts</t>
  </si>
  <si>
    <t>Valgundes pagasts</t>
  </si>
  <si>
    <t>Valkas rajons</t>
  </si>
  <si>
    <t>Valmieras pagasts</t>
  </si>
  <si>
    <t>Vandzenes pagasts</t>
  </si>
  <si>
    <t>Varaklāņu pilsēta</t>
  </si>
  <si>
    <t>Variņu pagasts</t>
  </si>
  <si>
    <t>Veclaicenes pagasts</t>
  </si>
  <si>
    <t>Vecpiebalgas pagasts</t>
  </si>
  <si>
    <t>Vecsaules pagasts</t>
  </si>
  <si>
    <t>Vestienas pagasts</t>
  </si>
  <si>
    <t>Viesītes pilsēta</t>
  </si>
  <si>
    <t>Vijciema pagasts</t>
  </si>
  <si>
    <t>Vilces pagasts</t>
  </si>
  <si>
    <t>Viļakas pilsēta</t>
  </si>
  <si>
    <t>Vānes pagasts</t>
  </si>
  <si>
    <t>Vārkavas novads</t>
  </si>
  <si>
    <t>Vārkavas pagasts</t>
  </si>
  <si>
    <t>Vārmes pagasts</t>
  </si>
  <si>
    <t>Vārves pagasts</t>
  </si>
  <si>
    <t>Ventspils rajons</t>
  </si>
  <si>
    <t>Viesatu pagasts</t>
  </si>
  <si>
    <t>Viesturu pagasts</t>
  </si>
  <si>
    <t>Virbu pagasts</t>
  </si>
  <si>
    <t>Virgas pagasts</t>
  </si>
  <si>
    <t>Viļķenes pagasts</t>
  </si>
  <si>
    <t>Vītiņu pagasts</t>
  </si>
  <si>
    <t>Zantes pagasts</t>
  </si>
  <si>
    <t>Zasas pagasts</t>
  </si>
  <si>
    <t>Zaubes pagasts</t>
  </si>
  <si>
    <t>Zaļenieku pagasts</t>
  </si>
  <si>
    <t>Zaņas pagasts</t>
  </si>
  <si>
    <t>Zentenes pagasts</t>
  </si>
  <si>
    <t>Ziemeru pagasts</t>
  </si>
  <si>
    <t>Žīguru pagasts</t>
  </si>
  <si>
    <t>Zilupes novads</t>
  </si>
  <si>
    <t>Ziru pagasts</t>
  </si>
  <si>
    <t>Zirņu pagasts</t>
  </si>
  <si>
    <t>Zlēku pagasts</t>
  </si>
  <si>
    <t>Zosēnu pagasts</t>
  </si>
  <si>
    <t xml:space="preserve">    Zvigzdenes pagasts</t>
  </si>
  <si>
    <t>3.2. No pašvaldību uzņēmumiem</t>
  </si>
  <si>
    <t xml:space="preserve">     - VAS "Latvijas gāze" debitoru parādu atmaksa</t>
  </si>
  <si>
    <t>Jūrmalas pilsētas Siltumtīkli</t>
  </si>
  <si>
    <t>Saldus pils.uzņēm. "Saldus siltums"</t>
  </si>
  <si>
    <t xml:space="preserve">Rīgas pilsētas SIA "Avotas nami" </t>
  </si>
  <si>
    <t xml:space="preserve">Ropažu pagasta SIA " Ciemats" </t>
  </si>
  <si>
    <t xml:space="preserve">     - EV04 Daugavpils ūdensapgāde un kanalizācija</t>
  </si>
  <si>
    <t xml:space="preserve">     - Cēsis (Dānijas bezprocentu aizdevums)</t>
  </si>
  <si>
    <t xml:space="preserve">    - Liepājas ūdens SIA</t>
  </si>
  <si>
    <t xml:space="preserve">    - Maltas par. DzKSU SIA</t>
  </si>
  <si>
    <t xml:space="preserve">    - Iecavas siltums SIA</t>
  </si>
  <si>
    <t xml:space="preserve">    - Tukuma siltums SIA</t>
  </si>
  <si>
    <t xml:space="preserve">    -Bauskas siltums SIA</t>
  </si>
  <si>
    <t xml:space="preserve">    - Salaspils siltums PU</t>
  </si>
  <si>
    <t>4. No pārējiem</t>
  </si>
  <si>
    <t xml:space="preserve">     -TRt08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</si>
  <si>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</si>
  <si>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</si>
  <si>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 -Pašvaldību un vides infrastruktūras projekts (EIB)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</si>
  <si>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</si>
  <si>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</si>
  <si>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</si>
  <si>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- Lauku attīstības projekts (Pasaules Banka)</t>
  </si>
  <si>
    <t xml:space="preserve">       Baltic Trust Bank</t>
  </si>
  <si>
    <t xml:space="preserve">       Hipotēku un zemes banak</t>
  </si>
  <si>
    <t xml:space="preserve">       Parex banka</t>
  </si>
  <si>
    <t xml:space="preserve">     - Unibankas sliktie kredīti</t>
  </si>
  <si>
    <t xml:space="preserve">     -Doma SIA</t>
  </si>
  <si>
    <t xml:space="preserve">     - Grindeks A/S</t>
  </si>
  <si>
    <t>18.tabula</t>
  </si>
  <si>
    <t>Pašvaldību  budžeta ziedojumu un dāvinājumu ieņēmumi un izdevumi pēc ekonomiskās klasifikācijas un finansēšana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</si>
  <si>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</si>
  <si>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</si>
  <si>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</si>
  <si>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</si>
  <si>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</si>
  <si>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</si>
  <si>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</si>
  <si>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</si>
  <si>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gada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</si>
  <si>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</si>
  <si>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</si>
  <si>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</si>
  <si>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</si>
  <si>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</si>
  <si>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</si>
  <si>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A.1. Kopējie ieņēmumi (B.1.+ C.1)</t>
  </si>
  <si>
    <t>Pašvaldību pamatbudžeta ieņēmumi (bruto)</t>
  </si>
  <si>
    <t>Nodokļu ieņēmumi</t>
  </si>
  <si>
    <t>Nenodokļu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</si>
  <si>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</si>
  <si>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</si>
  <si>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</si>
  <si>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</si>
  <si>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</si>
  <si>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</si>
  <si>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</si>
  <si>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</si>
  <si>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</si>
  <si>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</si>
  <si>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</si>
  <si>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</si>
  <si>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</si>
  <si>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</si>
  <si>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</si>
  <si>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</si>
  <si>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</si>
  <si>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</si>
  <si>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</si>
  <si>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</si>
  <si>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</si>
  <si>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</si>
  <si>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</si>
  <si>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</si>
  <si>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</si>
  <si>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</si>
  <si>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</si>
  <si>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</si>
  <si>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</si>
  <si>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</si>
  <si>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</si>
  <si>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</si>
  <si>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</si>
  <si>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</si>
  <si>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</si>
  <si>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</si>
  <si>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</si>
  <si>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</si>
  <si>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</si>
  <si>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</si>
  <si>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</si>
  <si>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</si>
  <si>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</si>
  <si>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</si>
  <si>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</si>
  <si>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</si>
  <si>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</si>
  <si>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</si>
  <si>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</si>
  <si>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</si>
  <si>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</si>
  <si>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</si>
  <si>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</si>
  <si>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</si>
  <si>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</si>
  <si>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</si>
  <si>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</si>
  <si>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</si>
  <si>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</si>
  <si>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</si>
  <si>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</si>
  <si>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</si>
  <si>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</si>
  <si>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</si>
  <si>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</si>
  <si>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</si>
  <si>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</si>
  <si>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</si>
  <si>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</si>
  <si>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</si>
  <si>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</si>
  <si>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</si>
  <si>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</si>
  <si>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</si>
  <si>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</si>
  <si>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</si>
  <si>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</si>
  <si>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</si>
  <si>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</si>
  <si>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</si>
  <si>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</si>
  <si>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</si>
  <si>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</si>
  <si>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</si>
  <si>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</si>
  <si>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</si>
  <si>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</si>
  <si>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</si>
  <si>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</si>
  <si>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</si>
  <si>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</si>
  <si>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</si>
  <si>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</si>
  <si>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</si>
  <si>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</si>
  <si>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</si>
  <si>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Maksājumi par valsts (pašvaldību) kapitāla izmantošanu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</si>
  <si>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</si>
  <si>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</si>
  <si>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</si>
  <si>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</si>
  <si>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</si>
  <si>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</si>
  <si>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</si>
  <si>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</si>
  <si>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</si>
  <si>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</si>
  <si>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</si>
  <si>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</si>
  <si>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</si>
  <si>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</si>
  <si>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</si>
  <si>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</si>
  <si>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</si>
  <si>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</si>
  <si>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</si>
  <si>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</si>
  <si>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</si>
  <si>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</si>
  <si>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</si>
  <si>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</si>
  <si>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</si>
  <si>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</si>
  <si>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</si>
  <si>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</si>
  <si>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</si>
  <si>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</si>
  <si>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</si>
  <si>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</si>
  <si>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</si>
  <si>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</si>
  <si>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</si>
  <si>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</si>
  <si>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</si>
  <si>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</si>
  <si>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</si>
  <si>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</si>
  <si>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</si>
  <si>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</si>
  <si>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</si>
  <si>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(pašvaldību)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</si>
  <si>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</si>
  <si>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</si>
  <si>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</si>
  <si>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</si>
  <si>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</si>
  <si>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</si>
  <si>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</si>
  <si>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piekrītīgas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</si>
  <si>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</si>
  <si>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</si>
  <si>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</si>
  <si>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</si>
  <si>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</si>
  <si>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</si>
  <si>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</si>
  <si>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</si>
  <si>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</si>
  <si>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</si>
  <si>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pamatbudžeta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</si>
  <si>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</si>
  <si>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</si>
  <si>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</si>
  <si>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</si>
  <si>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</si>
  <si>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</si>
  <si>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</si>
  <si>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</si>
  <si>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</si>
  <si>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</si>
  <si>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</si>
  <si>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</si>
  <si>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</si>
  <si>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 xml:space="preserve">Mērķdotācijas pašvaldību administratīvo teritoriju attīstības plānu izstrādāšanai </t>
  </si>
  <si>
    <t>18.2.2.4.</t>
  </si>
  <si>
    <t>Mērķdotācijas investīcijām pašvaldībām</t>
  </si>
  <si>
    <t>18.2.2.5.</t>
  </si>
  <si>
    <t>Mērķdotācijas pašvaldībām saņemtas no rajona padomēm</t>
  </si>
  <si>
    <t>18.2.2.6.</t>
  </si>
  <si>
    <t>Mērķdotācijas pašvaldību pamata,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</si>
  <si>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</si>
  <si>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</si>
  <si>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</si>
  <si>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</si>
  <si>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</si>
  <si>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</si>
  <si>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</si>
  <si>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</si>
  <si>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</si>
  <si>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</si>
  <si>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</si>
  <si>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</si>
  <si>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</si>
  <si>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</si>
  <si>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</si>
  <si>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</si>
  <si>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</si>
  <si>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</si>
  <si>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</si>
  <si>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</si>
  <si>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no tiem: IZM maksājumi mācību literatūras iegādei no valsts budžeta programmas 01.14."Macību literatūras iegāde"</t>
  </si>
  <si>
    <t>IZM dotācija no valsts budžeta programmmas 01.00. "Vispārējā izglītība"</t>
  </si>
  <si>
    <t>IZM dotācija no valsts budžeta programmmas 09.21. "Augstas klases sasniegumu sports"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</si>
  <si>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</si>
  <si>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</si>
  <si>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</si>
  <si>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</si>
  <si>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</si>
  <si>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</si>
  <si>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</si>
  <si>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</si>
  <si>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</si>
  <si>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</si>
  <si>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 xml:space="preserve"> Izdevumi kopā pēc valdības funkcijām un norēķini</t>
  </si>
  <si>
    <t xml:space="preserve"> Izdevumi pēc valdības funkcijām</t>
  </si>
  <si>
    <t>Izpildvaras un likumdošanas varas institūcijas</t>
  </si>
  <si>
    <t>Dzīvokļu un komunālā saimniecība, vides aizsardzība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</si>
  <si>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</si>
  <si>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</si>
  <si>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</si>
  <si>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</si>
  <si>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</si>
  <si>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</si>
  <si>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</si>
  <si>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</si>
  <si>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</si>
  <si>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</si>
  <si>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</si>
  <si>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</si>
  <si>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</si>
  <si>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</si>
  <si>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</si>
  <si>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</si>
  <si>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</si>
  <si>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</si>
  <si>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</si>
  <si>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</si>
  <si>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</si>
  <si>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</si>
  <si>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</si>
  <si>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</si>
  <si>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</si>
  <si>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</si>
  <si>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</si>
  <si>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</si>
  <si>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</si>
  <si>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</si>
  <si>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</si>
  <si>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</si>
  <si>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</si>
  <si>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</si>
  <si>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</si>
  <si>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</si>
  <si>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</si>
  <si>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</si>
  <si>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nodoklis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</si>
  <si>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</si>
  <si>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</si>
  <si>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</si>
  <si>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</si>
  <si>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vērtībā līdz Ls 50 par 1 vienību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</si>
  <si>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</si>
  <si>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</si>
  <si>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</si>
  <si>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</si>
  <si>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</si>
  <si>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nomaksa</t>
  </si>
  <si>
    <t>2130</t>
  </si>
  <si>
    <t>kredītu procentu nomaksa komercbankām</t>
  </si>
  <si>
    <t>procentu nomaksa par pašvaldību ņemtajiem aizņēmumiem no Valsts kases</t>
  </si>
  <si>
    <t>2190</t>
  </si>
  <si>
    <t>kredītu procentu nomaksa pārējām organizācijām</t>
  </si>
  <si>
    <t>2300</t>
  </si>
  <si>
    <t>Kredītu procentu nomaksa ārvalstu institūcijām</t>
  </si>
  <si>
    <t>2500</t>
  </si>
  <si>
    <t>Procentu nomaksa komercbankām par ņemto līzingu</t>
  </si>
  <si>
    <t xml:space="preserve">  Subsīdijas 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</si>
  <si>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</si>
  <si>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</si>
  <si>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</si>
  <si>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</si>
  <si>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</si>
  <si>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</si>
  <si>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</si>
  <si>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</si>
  <si>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</si>
  <si>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 (dalības) maksa</t>
  </si>
  <si>
    <t xml:space="preserve">  Pašvaldību budžetu transferti uzturēšanas izdevumiem</t>
  </si>
  <si>
    <t>no tiem: pašvaldību budžetu transferi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</si>
  <si>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</si>
  <si>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</si>
  <si>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</si>
  <si>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</si>
  <si>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</si>
  <si>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</si>
  <si>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</si>
  <si>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</si>
  <si>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transferi investīcijām no pašvaldību pamatbudžeta uz valsts pamatbudžetu</t>
  </si>
  <si>
    <t>III</t>
  </si>
  <si>
    <t>Valsts (pašvaldību) budžeta aizdevumi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</si>
  <si>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</si>
  <si>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</si>
  <si>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</si>
  <si>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</si>
  <si>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</si>
  <si>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</si>
  <si>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</si>
  <si>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</si>
  <si>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</si>
  <si>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</si>
  <si>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</si>
  <si>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</si>
  <si>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</si>
  <si>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</si>
  <si>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</si>
  <si>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gada beigās</t>
  </si>
  <si>
    <t>3. No komercbankām</t>
  </si>
  <si>
    <t>4. Pārējā iekšējā finansēšana</t>
  </si>
  <si>
    <t>VIII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</si>
  <si>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</si>
  <si>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</si>
  <si>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</si>
  <si>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</si>
  <si>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</si>
  <si>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</si>
  <si>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r>
      <t xml:space="preserve">Ārējā finansēšana </t>
    </r>
    <r>
      <rPr>
        <sz val="10"/>
        <rFont val="Times New Roman"/>
        <family val="1"/>
      </rPr>
      <t>(1+2)</t>
    </r>
  </si>
  <si>
    <t>15.tabula</t>
  </si>
  <si>
    <t xml:space="preserve">             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</si>
  <si>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</si>
  <si>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</si>
  <si>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</si>
  <si>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</si>
  <si>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</si>
  <si>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</si>
  <si>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</si>
  <si>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</si>
  <si>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</si>
  <si>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</si>
  <si>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</si>
  <si>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</si>
  <si>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</si>
  <si>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</si>
  <si>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</si>
  <si>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</si>
  <si>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</si>
  <si>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</si>
  <si>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</si>
  <si>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</si>
  <si>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</si>
  <si>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</si>
  <si>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</si>
  <si>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</si>
  <si>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</si>
  <si>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</si>
  <si>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</si>
  <si>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</si>
  <si>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</si>
  <si>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</si>
  <si>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</si>
  <si>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</si>
  <si>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</si>
  <si>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r>
      <t>Ārvalstu finanšu palīdzība - kopā</t>
    </r>
  </si>
  <si>
    <t>16.tabula</t>
  </si>
  <si>
    <t xml:space="preserve">                                                             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</si>
  <si>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</si>
  <si>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(2005.gada  janvāris - jūlijs)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</si>
  <si>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</si>
  <si>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</si>
  <si>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</si>
  <si>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</si>
  <si>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</si>
  <si>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</si>
  <si>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</si>
  <si>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</si>
  <si>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</si>
  <si>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</si>
  <si>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</si>
  <si>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pēc valdības funkcijām un norēķini</t>
  </si>
  <si>
    <t>2.1.</t>
  </si>
  <si>
    <t>Izdevumi pēc valdības funkcijām</t>
  </si>
  <si>
    <t>Iegūstošā rūpniecība, rūpniecība, celtniecība, derīgie izrakteņi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</si>
  <si>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</si>
  <si>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</si>
  <si>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</si>
  <si>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</si>
  <si>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</si>
  <si>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</si>
  <si>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</si>
  <si>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</si>
  <si>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</si>
  <si>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</si>
  <si>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</si>
  <si>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</si>
  <si>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</si>
  <si>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</si>
  <si>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</si>
  <si>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nomaksa komercbankām</t>
  </si>
  <si>
    <t>2140</t>
  </si>
  <si>
    <t>Procentu nomaksa par pašvaldību ņemtajiem aizņēmumiem no Valsts kases</t>
  </si>
  <si>
    <t>Kredītu procentu nomaksa pārējām organizācijām</t>
  </si>
  <si>
    <t xml:space="preserve">Subsīdijas un dotācijas </t>
  </si>
  <si>
    <t>Dotācijas iestādēm, organizācijām un uzņēmumiem</t>
  </si>
  <si>
    <t>Biedru naudas (dalības)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</si>
  <si>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</si>
  <si>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</si>
  <si>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</si>
  <si>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</si>
  <si>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</si>
  <si>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</si>
  <si>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</si>
  <si>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</si>
  <si>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</si>
  <si>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</si>
  <si>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</si>
  <si>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Pašvaldības budžeta aizdevumi </t>
  </si>
  <si>
    <t>t.sk. aizdevumi pašvaldību budžetiem</t>
  </si>
  <si>
    <t>Pašvaldību budžeta  aizdevumu atmaksas</t>
  </si>
  <si>
    <t>t.sk. atmaksas no pašvaldību budžetiem</t>
  </si>
  <si>
    <t>1.2. No citiem valsts pārvaldes līmeņiem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</si>
  <si>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</si>
  <si>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</si>
  <si>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</si>
  <si>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</si>
  <si>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</si>
  <si>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19.tabula</t>
  </si>
  <si>
    <t>Pašvaldību budžeta ziedojumu un dāvinājumu izdevumi pēc valdības funkcijām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</si>
  <si>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</si>
  <si>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</si>
  <si>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</si>
  <si>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</si>
  <si>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</si>
  <si>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</si>
  <si>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</si>
  <si>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(2005.gada janvāris - jūlijs)</t>
  </si>
  <si>
    <t>05</t>
  </si>
  <si>
    <t>01</t>
  </si>
  <si>
    <t>10</t>
  </si>
  <si>
    <t>02</t>
  </si>
  <si>
    <t>03</t>
  </si>
  <si>
    <t>04</t>
  </si>
  <si>
    <t>06</t>
  </si>
  <si>
    <t>08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</si>
  <si>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</si>
  <si>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</si>
  <si>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</si>
  <si>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</si>
  <si>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</si>
  <si>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</si>
  <si>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</si>
  <si>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</si>
  <si>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</si>
  <si>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pašvaldībām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</si>
  <si>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</si>
  <si>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</si>
  <si>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</si>
  <si>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</si>
  <si>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</si>
  <si>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</si>
  <si>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</si>
  <si>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</si>
  <si>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</si>
  <si>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</si>
  <si>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</si>
  <si>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</si>
  <si>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</si>
  <si>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</si>
  <si>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</si>
  <si>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</si>
  <si>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</si>
  <si>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</si>
  <si>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</si>
  <si>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</si>
  <si>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</si>
  <si>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</si>
  <si>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</si>
  <si>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</si>
  <si>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</si>
  <si>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</si>
  <si>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</si>
  <si>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</si>
  <si>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</si>
  <si>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</si>
  <si>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</si>
  <si>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</si>
  <si>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</si>
  <si>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</si>
  <si>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</si>
  <si>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</si>
  <si>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</si>
  <si>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</si>
  <si>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</si>
  <si>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</si>
  <si>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2005.gada valsts budžetu" pielikumos</t>
  </si>
  <si>
    <t xml:space="preserve">Valsts kases pārvaldniece 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</si>
  <si>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</si>
  <si>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</si>
  <si>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</si>
  <si>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(2005.gada  janvāris - jūlijs)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</si>
  <si>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</si>
  <si>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</si>
  <si>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</si>
  <si>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</si>
  <si>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</si>
  <si>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</si>
  <si>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</si>
  <si>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</si>
  <si>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</si>
  <si>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Valsts kase pārvaldniece</t>
  </si>
  <si>
    <t>22.tabula</t>
  </si>
  <si>
    <t xml:space="preserve">Ārvalstu finanšu palīdzības un valsts budžeta investīciju projekti </t>
  </si>
  <si>
    <t>(2005.gada janvāris - jūlijs )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</si>
  <si>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</si>
  <si>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</si>
  <si>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</si>
  <si>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</si>
  <si>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</si>
  <si>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</si>
  <si>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palīdzība**</t>
  </si>
  <si>
    <t xml:space="preserve">     Izdevumi - kopā*</t>
  </si>
  <si>
    <t xml:space="preserve"> Uzturēšanās izdevumi</t>
  </si>
  <si>
    <t xml:space="preserve">         Kārtējie izdevumi</t>
  </si>
  <si>
    <t xml:space="preserve">        Subsīdijas un dotācijas</t>
  </si>
  <si>
    <t xml:space="preserve">            Dotācijas iestādēm, organizācijām un komersantiem</t>
  </si>
  <si>
    <t xml:space="preserve">            Iemaksas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</si>
  <si>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</si>
  <si>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</si>
  <si>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</si>
  <si>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</si>
  <si>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</si>
  <si>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>Maksas pakalpojumu un citu pašu ieņēmumu naudas līdzekļu atlikumu izmaiņas palielinājums(-) vai samazinājums (+)</t>
  </si>
  <si>
    <t xml:space="preserve">    Ārvalstu finanšu palīdzības naudas līdzekļu atlikumu 
    izmaiņas  palielinājums vai samazinājums (+) </t>
  </si>
  <si>
    <t>Phare programma kopā</t>
  </si>
  <si>
    <t xml:space="preserve">         Ārvalstu finanšu palīdzība</t>
  </si>
  <si>
    <t xml:space="preserve">     Izdevumi - kopā</t>
  </si>
</sst>
</file>

<file path=xl/styles.xml><?xml version="1.0" encoding="utf-8"?>
<styleSheet xmlns="http://schemas.openxmlformats.org/spreadsheetml/2006/main">
  <numFmts count="1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0.0"/>
    <numFmt numFmtId="166" formatCode="#,##0.0"/>
    <numFmt numFmtId="167" formatCode="00.000"/>
    <numFmt numFmtId="168" formatCode="###,###,###"/>
    <numFmt numFmtId="169" formatCode="00000"/>
    <numFmt numFmtId="170" formatCode="0.000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color indexed="48"/>
      <name val="Times New Roman"/>
      <family val="1"/>
    </font>
    <font>
      <sz val="8"/>
      <color indexed="8"/>
      <name val="Times New Roman"/>
      <family val="1"/>
    </font>
    <font>
      <sz val="8"/>
      <color indexed="5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RimTimes"/>
      <family val="0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38" fillId="2" borderId="1" applyNumberFormat="0" applyProtection="0">
      <alignment horizontal="right" vertical="center"/>
    </xf>
    <xf numFmtId="4" fontId="38" fillId="3" borderId="1" applyNumberFormat="0" applyProtection="0">
      <alignment horizontal="left" vertical="center" indent="1"/>
    </xf>
  </cellStyleXfs>
  <cellXfs count="1074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wrapText="1"/>
    </xf>
    <xf numFmtId="3" fontId="10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wrapText="1"/>
    </xf>
    <xf numFmtId="3" fontId="7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5" fontId="7" fillId="0" borderId="2" xfId="23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165" fontId="3" fillId="0" borderId="2" xfId="23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165" fontId="3" fillId="0" borderId="2" xfId="23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165" fontId="7" fillId="0" borderId="2" xfId="23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wrapText="1"/>
    </xf>
    <xf numFmtId="165" fontId="9" fillId="0" borderId="2" xfId="23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165" fontId="9" fillId="0" borderId="2" xfId="23" applyNumberFormat="1" applyFont="1" applyFill="1" applyBorder="1" applyAlignment="1">
      <alignment/>
    </xf>
    <xf numFmtId="165" fontId="9" fillId="0" borderId="2" xfId="23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3" fontId="7" fillId="0" borderId="2" xfId="0" applyNumberFormat="1" applyFont="1" applyBorder="1" applyAlignment="1">
      <alignment/>
    </xf>
    <xf numFmtId="166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justify" wrapText="1"/>
    </xf>
    <xf numFmtId="166" fontId="9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justify" wrapText="1"/>
    </xf>
    <xf numFmtId="3" fontId="8" fillId="0" borderId="2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3" fontId="8" fillId="4" borderId="2" xfId="0" applyNumberFormat="1" applyFont="1" applyFill="1" applyBorder="1" applyAlignment="1">
      <alignment/>
    </xf>
    <xf numFmtId="3" fontId="8" fillId="4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17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 wrapText="1"/>
    </xf>
    <xf numFmtId="3" fontId="15" fillId="4" borderId="2" xfId="20" applyNumberFormat="1" applyFont="1" applyFill="1" applyBorder="1" applyAlignment="1">
      <alignment/>
    </xf>
    <xf numFmtId="3" fontId="11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2" xfId="0" applyFont="1" applyBorder="1" applyAlignment="1">
      <alignment horizontal="right" vertical="top"/>
    </xf>
    <xf numFmtId="0" fontId="18" fillId="0" borderId="2" xfId="0" applyFont="1" applyBorder="1" applyAlignment="1">
      <alignment wrapText="1"/>
    </xf>
    <xf numFmtId="3" fontId="18" fillId="0" borderId="2" xfId="0" applyNumberFormat="1" applyFont="1" applyBorder="1" applyAlignment="1">
      <alignment horizontal="right" wrapText="1"/>
    </xf>
    <xf numFmtId="3" fontId="7" fillId="0" borderId="2" xfId="0" applyNumberFormat="1" applyFont="1" applyFill="1" applyBorder="1" applyAlignment="1">
      <alignment/>
    </xf>
    <xf numFmtId="166" fontId="7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8" fillId="0" borderId="2" xfId="0" applyFont="1" applyBorder="1" applyAlignment="1">
      <alignment horizontal="left" wrapText="1" indent="1"/>
    </xf>
    <xf numFmtId="0" fontId="19" fillId="0" borderId="2" xfId="0" applyFont="1" applyBorder="1" applyAlignment="1">
      <alignment horizontal="left" wrapText="1" indent="2"/>
    </xf>
    <xf numFmtId="3" fontId="19" fillId="0" borderId="2" xfId="0" applyNumberFormat="1" applyFont="1" applyBorder="1" applyAlignment="1">
      <alignment horizontal="right" wrapText="1"/>
    </xf>
    <xf numFmtId="3" fontId="3" fillId="0" borderId="2" xfId="0" applyNumberFormat="1" applyFon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left" wrapText="1" indent="2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left" wrapText="1" indent="1"/>
    </xf>
    <xf numFmtId="0" fontId="3" fillId="0" borderId="2" xfId="0" applyFont="1" applyBorder="1" applyAlignment="1">
      <alignment horizontal="right"/>
    </xf>
    <xf numFmtId="0" fontId="20" fillId="0" borderId="0" xfId="0" applyFont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left" indent="2"/>
    </xf>
    <xf numFmtId="0" fontId="3" fillId="0" borderId="5" xfId="0" applyFont="1" applyBorder="1" applyAlignment="1">
      <alignment horizontal="right" vertical="top"/>
    </xf>
    <xf numFmtId="0" fontId="3" fillId="0" borderId="5" xfId="0" applyFont="1" applyBorder="1" applyAlignment="1">
      <alignment/>
    </xf>
    <xf numFmtId="3" fontId="19" fillId="0" borderId="5" xfId="0" applyNumberFormat="1" applyFont="1" applyBorder="1" applyAlignment="1">
      <alignment horizontal="right" wrapText="1"/>
    </xf>
    <xf numFmtId="3" fontId="3" fillId="0" borderId="5" xfId="0" applyNumberFormat="1" applyFont="1" applyFill="1" applyBorder="1" applyAlignment="1">
      <alignment/>
    </xf>
    <xf numFmtId="166" fontId="3" fillId="0" borderId="5" xfId="0" applyNumberFormat="1" applyFont="1" applyFill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 wrapText="1"/>
    </xf>
    <xf numFmtId="166" fontId="3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6" fontId="3" fillId="0" borderId="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5" fontId="3" fillId="0" borderId="0" xfId="0" applyNumberFormat="1" applyFont="1" applyFill="1" applyAlignment="1">
      <alignment horizontal="right" wrapText="1"/>
    </xf>
    <xf numFmtId="0" fontId="3" fillId="4" borderId="0" xfId="0" applyFont="1" applyFill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4" borderId="4" xfId="0" applyFont="1" applyFill="1" applyBorder="1" applyAlignment="1">
      <alignment horizontal="left" wrapText="1"/>
    </xf>
    <xf numFmtId="166" fontId="7" fillId="0" borderId="2" xfId="23" applyNumberFormat="1" applyFont="1" applyBorder="1" applyAlignment="1">
      <alignment horizontal="right"/>
    </xf>
    <xf numFmtId="3" fontId="7" fillId="0" borderId="2" xfId="23" applyNumberFormat="1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3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wrapText="1"/>
    </xf>
    <xf numFmtId="0" fontId="7" fillId="4" borderId="4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4" borderId="4" xfId="0" applyFont="1" applyFill="1" applyBorder="1" applyAlignment="1">
      <alignment wrapText="1"/>
    </xf>
    <xf numFmtId="3" fontId="9" fillId="0" borderId="2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0" fontId="9" fillId="4" borderId="4" xfId="0" applyFont="1" applyFill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9" fillId="0" borderId="2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7" fillId="4" borderId="4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/>
    </xf>
    <xf numFmtId="0" fontId="3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wrapText="1"/>
    </xf>
    <xf numFmtId="166" fontId="3" fillId="0" borderId="2" xfId="23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5" fontId="7" fillId="0" borderId="2" xfId="23" applyNumberFormat="1" applyFont="1" applyBorder="1" applyAlignment="1">
      <alignment/>
    </xf>
    <xf numFmtId="16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65" fontId="3" fillId="0" borderId="2" xfId="23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165" fontId="9" fillId="0" borderId="2" xfId="23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top" wrapText="1" indent="1"/>
    </xf>
    <xf numFmtId="0" fontId="9" fillId="0" borderId="2" xfId="0" applyFont="1" applyFill="1" applyBorder="1" applyAlignment="1">
      <alignment horizontal="left" vertical="top" wrapText="1" indent="2"/>
    </xf>
    <xf numFmtId="0" fontId="12" fillId="5" borderId="2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3" fillId="5" borderId="2" xfId="0" applyFont="1" applyFill="1" applyBorder="1" applyAlignment="1">
      <alignment horizontal="left" vertical="top" wrapText="1" indent="2"/>
    </xf>
    <xf numFmtId="3" fontId="3" fillId="5" borderId="2" xfId="0" applyNumberFormat="1" applyFont="1" applyFill="1" applyBorder="1" applyAlignment="1">
      <alignment horizontal="right"/>
    </xf>
    <xf numFmtId="165" fontId="3" fillId="5" borderId="2" xfId="0" applyNumberFormat="1" applyFont="1" applyFill="1" applyBorder="1" applyAlignment="1">
      <alignment horizontal="right"/>
    </xf>
    <xf numFmtId="0" fontId="0" fillId="5" borderId="0" xfId="0" applyFont="1" applyFill="1" applyAlignment="1">
      <alignment/>
    </xf>
    <xf numFmtId="0" fontId="7" fillId="0" borderId="2" xfId="0" applyFont="1" applyFill="1" applyBorder="1" applyAlignment="1">
      <alignment vertical="top"/>
    </xf>
    <xf numFmtId="0" fontId="22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left" vertical="top" wrapText="1" indent="3"/>
    </xf>
    <xf numFmtId="0" fontId="2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3" fontId="2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top" wrapText="1"/>
    </xf>
    <xf numFmtId="3" fontId="3" fillId="4" borderId="2" xfId="0" applyNumberFormat="1" applyFont="1" applyFill="1" applyBorder="1" applyAlignment="1">
      <alignment horizontal="right"/>
    </xf>
    <xf numFmtId="0" fontId="3" fillId="6" borderId="2" xfId="0" applyFont="1" applyFill="1" applyBorder="1" applyAlignment="1">
      <alignment wrapText="1"/>
    </xf>
    <xf numFmtId="3" fontId="3" fillId="6" borderId="2" xfId="0" applyNumberFormat="1" applyFont="1" applyFill="1" applyBorder="1" applyAlignment="1">
      <alignment horizontal="right"/>
    </xf>
    <xf numFmtId="3" fontId="3" fillId="6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left" vertical="top" wrapText="1" indent="2"/>
    </xf>
    <xf numFmtId="0" fontId="7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16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vertical="top" wrapText="1"/>
    </xf>
    <xf numFmtId="16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27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3" fontId="10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left" indent="1"/>
    </xf>
    <xf numFmtId="2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/>
    </xf>
    <xf numFmtId="0" fontId="1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 wrapText="1" indent="2"/>
    </xf>
    <xf numFmtId="3" fontId="8" fillId="0" borderId="2" xfId="0" applyNumberFormat="1" applyFont="1" applyFill="1" applyBorder="1" applyAlignment="1">
      <alignment/>
    </xf>
    <xf numFmtId="2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 indent="1"/>
    </xf>
    <xf numFmtId="2" fontId="7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0" fontId="28" fillId="0" borderId="2" xfId="0" applyFont="1" applyBorder="1" applyAlignment="1">
      <alignment/>
    </xf>
    <xf numFmtId="0" fontId="9" fillId="0" borderId="2" xfId="0" applyFont="1" applyBorder="1" applyAlignment="1">
      <alignment horizontal="left" wrapText="1"/>
    </xf>
    <xf numFmtId="0" fontId="28" fillId="0" borderId="0" xfId="0" applyFont="1" applyBorder="1" applyAlignment="1">
      <alignment/>
    </xf>
    <xf numFmtId="0" fontId="17" fillId="0" borderId="6" xfId="0" applyFont="1" applyBorder="1" applyAlignment="1">
      <alignment wrapText="1"/>
    </xf>
    <xf numFmtId="3" fontId="11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right" wrapText="1"/>
    </xf>
    <xf numFmtId="2" fontId="29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7" xfId="0" applyFont="1" applyBorder="1" applyAlignment="1">
      <alignment/>
    </xf>
    <xf numFmtId="0" fontId="17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164" fontId="7" fillId="0" borderId="2" xfId="0" applyNumberFormat="1" applyFont="1" applyBorder="1" applyAlignment="1">
      <alignment wrapText="1"/>
    </xf>
    <xf numFmtId="0" fontId="26" fillId="0" borderId="5" xfId="0" applyFont="1" applyBorder="1" applyAlignment="1">
      <alignment/>
    </xf>
    <xf numFmtId="164" fontId="11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0" fontId="27" fillId="0" borderId="5" xfId="0" applyFont="1" applyBorder="1" applyAlignment="1">
      <alignment/>
    </xf>
    <xf numFmtId="0" fontId="12" fillId="0" borderId="0" xfId="0" applyFont="1" applyAlignment="1">
      <alignment wrapText="1"/>
    </xf>
    <xf numFmtId="16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27" fillId="0" borderId="8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 vertical="top"/>
    </xf>
    <xf numFmtId="49" fontId="3" fillId="0" borderId="0" xfId="0" applyNumberFormat="1" applyFont="1" applyAlignment="1">
      <alignment horizontal="left" vertical="top" indent="15"/>
    </xf>
    <xf numFmtId="4" fontId="3" fillId="0" borderId="0" xfId="0" applyNumberFormat="1" applyFont="1" applyFill="1" applyAlignment="1">
      <alignment horizontal="left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top" indent="15"/>
    </xf>
    <xf numFmtId="3" fontId="4" fillId="0" borderId="0" xfId="0" applyNumberFormat="1" applyFont="1" applyAlignment="1">
      <alignment horizontal="centerContinuous"/>
    </xf>
    <xf numFmtId="4" fontId="4" fillId="0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/>
    </xf>
    <xf numFmtId="0" fontId="31" fillId="0" borderId="2" xfId="0" applyNumberFormat="1" applyFont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 indent="3"/>
    </xf>
    <xf numFmtId="0" fontId="4" fillId="0" borderId="2" xfId="0" applyNumberFormat="1" applyFont="1" applyBorder="1" applyAlignment="1">
      <alignment horizontal="left" vertical="center" wrapText="1" indent="1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1" fillId="0" borderId="2" xfId="0" applyNumberFormat="1" applyFont="1" applyBorder="1" applyAlignment="1">
      <alignment horizontal="right" vertical="center"/>
    </xf>
    <xf numFmtId="0" fontId="21" fillId="0" borderId="2" xfId="0" applyNumberFormat="1" applyFont="1" applyBorder="1" applyAlignment="1">
      <alignment horizontal="left" vertical="center" wrapText="1" indent="2"/>
    </xf>
    <xf numFmtId="3" fontId="3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top"/>
    </xf>
    <xf numFmtId="0" fontId="21" fillId="0" borderId="2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4" fillId="0" borderId="2" xfId="0" applyNumberFormat="1" applyFont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1" fillId="0" borderId="2" xfId="0" applyNumberFormat="1" applyFont="1" applyFill="1" applyBorder="1" applyAlignment="1">
      <alignment horizontal="right" vertical="center" wrapText="1"/>
    </xf>
    <xf numFmtId="0" fontId="21" fillId="0" borderId="2" xfId="0" applyNumberFormat="1" applyFont="1" applyFill="1" applyBorder="1" applyAlignment="1">
      <alignment horizontal="left" vertical="center" wrapText="1" indent="2"/>
    </xf>
    <xf numFmtId="0" fontId="21" fillId="0" borderId="2" xfId="0" applyNumberFormat="1" applyFont="1" applyFill="1" applyBorder="1" applyAlignment="1">
      <alignment horizontal="left" vertical="justify" wrapText="1" indent="2"/>
    </xf>
    <xf numFmtId="0" fontId="5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top" indent="3"/>
    </xf>
    <xf numFmtId="49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3" fillId="0" borderId="7" xfId="0" applyNumberFormat="1" applyFont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wrapText="1" indent="1"/>
    </xf>
    <xf numFmtId="2" fontId="9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3" fontId="9" fillId="0" borderId="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3" fontId="3" fillId="0" borderId="7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 wrapText="1" indent="3"/>
    </xf>
    <xf numFmtId="3" fontId="3" fillId="0" borderId="2" xfId="0" applyNumberFormat="1" applyFont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 indent="1"/>
    </xf>
    <xf numFmtId="49" fontId="9" fillId="0" borderId="2" xfId="0" applyNumberFormat="1" applyFont="1" applyFill="1" applyBorder="1" applyAlignment="1">
      <alignment horizontal="left" vertical="top" wrapText="1" indent="2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 indent="2"/>
    </xf>
    <xf numFmtId="49" fontId="9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 indent="2"/>
    </xf>
    <xf numFmtId="49" fontId="9" fillId="0" borderId="2" xfId="0" applyNumberFormat="1" applyFont="1" applyFill="1" applyBorder="1" applyAlignment="1">
      <alignment horizontal="left" vertical="top" wrapText="1" indent="1"/>
    </xf>
    <xf numFmtId="3" fontId="9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top" wrapText="1" indent="3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 indent="1"/>
    </xf>
    <xf numFmtId="3" fontId="7" fillId="0" borderId="7" xfId="0" applyNumberFormat="1" applyFont="1" applyBorder="1" applyAlignment="1">
      <alignment horizontal="right" wrapText="1"/>
    </xf>
    <xf numFmtId="2" fontId="9" fillId="0" borderId="2" xfId="0" applyNumberFormat="1" applyFont="1" applyBorder="1" applyAlignment="1">
      <alignment horizontal="right" wrapText="1"/>
    </xf>
    <xf numFmtId="3" fontId="9" fillId="0" borderId="7" xfId="0" applyNumberFormat="1" applyFont="1" applyBorder="1" applyAlignment="1">
      <alignment horizontal="right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 indent="2"/>
    </xf>
    <xf numFmtId="0" fontId="9" fillId="0" borderId="2" xfId="0" applyFont="1" applyBorder="1" applyAlignment="1">
      <alignment horizontal="right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9" fontId="11" fillId="0" borderId="0" xfId="0" applyNumberFormat="1" applyFont="1" applyFill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 vertical="top"/>
    </xf>
    <xf numFmtId="3" fontId="7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 vertical="center" wrapText="1"/>
    </xf>
    <xf numFmtId="0" fontId="11" fillId="0" borderId="0" xfId="0" applyFont="1" applyFill="1" applyAlignment="1">
      <alignment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6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66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2" fontId="3" fillId="0" borderId="0" xfId="0" applyNumberFormat="1" applyFont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/>
    </xf>
    <xf numFmtId="166" fontId="7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Border="1" applyAlignment="1">
      <alignment horizontal="right"/>
    </xf>
    <xf numFmtId="2" fontId="3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right" vertical="top" wrapText="1"/>
    </xf>
    <xf numFmtId="170" fontId="3" fillId="0" borderId="2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26" fillId="0" borderId="0" xfId="0" applyFont="1" applyFill="1" applyAlignment="1">
      <alignment/>
    </xf>
    <xf numFmtId="3" fontId="3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left" indent="2"/>
    </xf>
    <xf numFmtId="3" fontId="9" fillId="0" borderId="2" xfId="0" applyNumberFormat="1" applyFont="1" applyBorder="1" applyAlignment="1">
      <alignment horizontal="right" vertical="top"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2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Continuous" vertical="top" wrapText="1"/>
    </xf>
    <xf numFmtId="166" fontId="7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3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 indent="15"/>
    </xf>
    <xf numFmtId="165" fontId="1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65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right"/>
    </xf>
    <xf numFmtId="165" fontId="34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 inden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indent="2"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4"/>
    </xf>
    <xf numFmtId="165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wrapText="1"/>
    </xf>
    <xf numFmtId="0" fontId="33" fillId="0" borderId="8" xfId="0" applyFont="1" applyFill="1" applyBorder="1" applyAlignment="1">
      <alignment horizontal="center"/>
    </xf>
    <xf numFmtId="0" fontId="33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36" fillId="0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 indent="4"/>
    </xf>
    <xf numFmtId="3" fontId="11" fillId="0" borderId="2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3"/>
    </xf>
    <xf numFmtId="0" fontId="3" fillId="0" borderId="2" xfId="0" applyFont="1" applyFill="1" applyBorder="1" applyAlignment="1">
      <alignment horizontal="left" indent="4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left" indent="3"/>
    </xf>
    <xf numFmtId="0" fontId="7" fillId="0" borderId="2" xfId="0" applyFont="1" applyFill="1" applyBorder="1" applyAlignment="1">
      <alignment/>
    </xf>
    <xf numFmtId="0" fontId="30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2"/>
    </xf>
    <xf numFmtId="0" fontId="3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 indent="3"/>
    </xf>
    <xf numFmtId="0" fontId="7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4"/>
    </xf>
    <xf numFmtId="0" fontId="7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wrapText="1" indent="1"/>
    </xf>
    <xf numFmtId="3" fontId="7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 inden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7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 indent="4"/>
    </xf>
    <xf numFmtId="165" fontId="3" fillId="0" borderId="2" xfId="0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/>
    </xf>
    <xf numFmtId="3" fontId="7" fillId="0" borderId="8" xfId="0" applyNumberFormat="1" applyFont="1" applyFill="1" applyBorder="1" applyAlignment="1">
      <alignment/>
    </xf>
    <xf numFmtId="3" fontId="7" fillId="0" borderId="8" xfId="0" applyNumberFormat="1" applyFont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4" fillId="0" borderId="0" xfId="22" applyFont="1" applyFill="1" applyBorder="1">
      <alignment/>
      <protection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3" fontId="7" fillId="0" borderId="12" xfId="22" applyNumberFormat="1" applyFont="1" applyFill="1" applyBorder="1" applyAlignment="1">
      <alignment horizontal="left"/>
      <protection/>
    </xf>
    <xf numFmtId="3" fontId="7" fillId="0" borderId="12" xfId="22" applyNumberFormat="1" applyFont="1" applyFill="1" applyBorder="1">
      <alignment/>
      <protection/>
    </xf>
    <xf numFmtId="3" fontId="22" fillId="0" borderId="12" xfId="22" applyNumberFormat="1" applyFont="1" applyFill="1" applyBorder="1">
      <alignment/>
      <protection/>
    </xf>
    <xf numFmtId="3" fontId="7" fillId="0" borderId="8" xfId="22" applyNumberFormat="1" applyFont="1" applyFill="1" applyBorder="1" applyAlignment="1">
      <alignment wrapText="1"/>
      <protection/>
    </xf>
    <xf numFmtId="3" fontId="3" fillId="0" borderId="8" xfId="22" applyNumberFormat="1" applyFont="1" applyFill="1" applyBorder="1">
      <alignment/>
      <protection/>
    </xf>
    <xf numFmtId="3" fontId="3" fillId="0" borderId="13" xfId="22" applyNumberFormat="1" applyFont="1" applyFill="1" applyBorder="1">
      <alignment/>
      <protection/>
    </xf>
    <xf numFmtId="3" fontId="3" fillId="0" borderId="14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/>
      <protection/>
    </xf>
    <xf numFmtId="3" fontId="3" fillId="0" borderId="10" xfId="22" applyNumberFormat="1" applyFont="1" applyFill="1" applyBorder="1" applyAlignment="1">
      <alignment/>
      <protection/>
    </xf>
    <xf numFmtId="3" fontId="3" fillId="0" borderId="15" xfId="22" applyNumberFormat="1" applyFont="1" applyFill="1" applyBorder="1">
      <alignment/>
      <protection/>
    </xf>
    <xf numFmtId="3" fontId="7" fillId="0" borderId="12" xfId="22" applyNumberFormat="1" applyFont="1" applyFill="1" applyBorder="1" applyAlignment="1">
      <alignment/>
      <protection/>
    </xf>
    <xf numFmtId="3" fontId="7" fillId="0" borderId="12" xfId="22" applyNumberFormat="1" applyFont="1" applyFill="1" applyBorder="1" applyAlignment="1">
      <alignment horizontal="justify" wrapText="1"/>
      <protection/>
    </xf>
    <xf numFmtId="3" fontId="3" fillId="0" borderId="13" xfId="22" applyNumberFormat="1" applyFont="1" applyFill="1" applyBorder="1" applyAlignment="1">
      <alignment/>
      <protection/>
    </xf>
    <xf numFmtId="3" fontId="9" fillId="0" borderId="14" xfId="22" applyNumberFormat="1" applyFont="1" applyFill="1" applyBorder="1" applyAlignment="1">
      <alignment/>
      <protection/>
    </xf>
    <xf numFmtId="3" fontId="9" fillId="0" borderId="13" xfId="22" applyNumberFormat="1" applyFont="1" applyFill="1" applyBorder="1" applyAlignment="1">
      <alignment/>
      <protection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3" fontId="9" fillId="0" borderId="8" xfId="22" applyNumberFormat="1" applyFont="1" applyFill="1" applyBorder="1" applyAlignment="1">
      <alignment horizontal="center"/>
      <protection/>
    </xf>
    <xf numFmtId="3" fontId="3" fillId="0" borderId="8" xfId="22" applyNumberFormat="1" applyFont="1" applyFill="1" applyBorder="1" applyAlignment="1">
      <alignment horizontal="center"/>
      <protection/>
    </xf>
    <xf numFmtId="3" fontId="3" fillId="0" borderId="2" xfId="22" applyNumberFormat="1" applyFont="1" applyFill="1" applyBorder="1">
      <alignment/>
      <protection/>
    </xf>
    <xf numFmtId="3" fontId="9" fillId="0" borderId="2" xfId="22" applyNumberFormat="1" applyFont="1" applyFill="1" applyBorder="1" applyAlignment="1">
      <alignment horizontal="right"/>
      <protection/>
    </xf>
    <xf numFmtId="3" fontId="9" fillId="0" borderId="4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 horizontal="center"/>
      <protection/>
    </xf>
    <xf numFmtId="3" fontId="3" fillId="0" borderId="4" xfId="22" applyNumberFormat="1" applyFont="1" applyFill="1" applyBorder="1">
      <alignment/>
      <protection/>
    </xf>
    <xf numFmtId="3" fontId="3" fillId="0" borderId="9" xfId="22" applyNumberFormat="1" applyFont="1" applyFill="1" applyBorder="1" applyAlignment="1">
      <alignment/>
      <protection/>
    </xf>
    <xf numFmtId="3" fontId="3" fillId="0" borderId="9" xfId="22" applyNumberFormat="1" applyFont="1" applyFill="1" applyBorder="1" applyAlignment="1">
      <alignment horizontal="center"/>
      <protection/>
    </xf>
    <xf numFmtId="3" fontId="3" fillId="0" borderId="10" xfId="22" applyNumberFormat="1" applyFont="1" applyFill="1" applyBorder="1">
      <alignment/>
      <protection/>
    </xf>
    <xf numFmtId="3" fontId="7" fillId="0" borderId="12" xfId="21" applyNumberFormat="1" applyFont="1" applyFill="1" applyBorder="1">
      <alignment/>
      <protection/>
    </xf>
    <xf numFmtId="3" fontId="10" fillId="0" borderId="12" xfId="22" applyNumberFormat="1" applyFont="1" applyFill="1" applyBorder="1">
      <alignment/>
      <protection/>
    </xf>
    <xf numFmtId="3" fontId="3" fillId="0" borderId="14" xfId="21" applyNumberFormat="1" applyFont="1" applyFill="1" applyBorder="1">
      <alignment/>
      <protection/>
    </xf>
    <xf numFmtId="3" fontId="3" fillId="0" borderId="14" xfId="22" applyNumberFormat="1" applyFont="1" applyFill="1" applyBorder="1" applyAlignment="1">
      <alignment horizontal="center"/>
      <protection/>
    </xf>
    <xf numFmtId="3" fontId="11" fillId="0" borderId="13" xfId="22" applyNumberFormat="1" applyFont="1" applyFill="1" applyBorder="1">
      <alignment/>
      <protection/>
    </xf>
    <xf numFmtId="3" fontId="3" fillId="0" borderId="2" xfId="21" applyNumberFormat="1" applyFont="1" applyFill="1" applyBorder="1">
      <alignment/>
      <protection/>
    </xf>
    <xf numFmtId="3" fontId="11" fillId="0" borderId="4" xfId="22" applyNumberFormat="1" applyFont="1" applyFill="1" applyBorder="1">
      <alignment/>
      <protection/>
    </xf>
    <xf numFmtId="3" fontId="3" fillId="0" borderId="9" xfId="21" applyNumberFormat="1" applyFont="1" applyFill="1" applyBorder="1">
      <alignment/>
      <protection/>
    </xf>
    <xf numFmtId="3" fontId="11" fillId="0" borderId="10" xfId="22" applyNumberFormat="1" applyFont="1" applyFill="1" applyBorder="1">
      <alignment/>
      <protection/>
    </xf>
    <xf numFmtId="3" fontId="3" fillId="0" borderId="15" xfId="21" applyNumberFormat="1" applyFont="1" applyFill="1" applyBorder="1">
      <alignment/>
      <protection/>
    </xf>
    <xf numFmtId="3" fontId="3" fillId="0" borderId="15" xfId="22" applyNumberFormat="1" applyFont="1" applyFill="1" applyBorder="1" applyAlignment="1">
      <alignment horizontal="center"/>
      <protection/>
    </xf>
    <xf numFmtId="3" fontId="7" fillId="0" borderId="12" xfId="22" applyNumberFormat="1" applyFont="1" applyFill="1" applyBorder="1" applyAlignment="1">
      <alignment horizontal="left" wrapText="1"/>
      <protection/>
    </xf>
    <xf numFmtId="3" fontId="22" fillId="0" borderId="12" xfId="22" applyNumberFormat="1" applyFont="1" applyFill="1" applyBorder="1" applyAlignment="1">
      <alignment horizontal="right"/>
      <protection/>
    </xf>
    <xf numFmtId="3" fontId="7" fillId="0" borderId="12" xfId="22" applyNumberFormat="1" applyFont="1" applyFill="1" applyBorder="1" applyAlignment="1">
      <alignment wrapText="1"/>
      <protection/>
    </xf>
    <xf numFmtId="3" fontId="3" fillId="0" borderId="2" xfId="22" applyNumberFormat="1" applyFont="1" applyFill="1" applyBorder="1" applyAlignment="1">
      <alignment wrapText="1"/>
      <protection/>
    </xf>
    <xf numFmtId="3" fontId="3" fillId="0" borderId="8" xfId="22" applyNumberFormat="1" applyFont="1" applyFill="1" applyBorder="1" applyAlignment="1">
      <alignment horizontal="right"/>
      <protection/>
    </xf>
    <xf numFmtId="3" fontId="3" fillId="0" borderId="2" xfId="22" applyNumberFormat="1" applyFont="1" applyFill="1" applyBorder="1" applyAlignment="1">
      <alignment horizontal="right"/>
      <protection/>
    </xf>
    <xf numFmtId="3" fontId="7" fillId="0" borderId="2" xfId="22" applyNumberFormat="1" applyFont="1" applyFill="1" applyBorder="1" applyAlignment="1">
      <alignment wrapText="1"/>
      <protection/>
    </xf>
    <xf numFmtId="3" fontId="7" fillId="0" borderId="2" xfId="22" applyNumberFormat="1" applyFont="1" applyFill="1" applyBorder="1" applyAlignment="1">
      <alignment horizontal="right"/>
      <protection/>
    </xf>
    <xf numFmtId="3" fontId="7" fillId="0" borderId="4" xfId="22" applyNumberFormat="1" applyFont="1" applyFill="1" applyBorder="1">
      <alignment/>
      <protection/>
    </xf>
    <xf numFmtId="3" fontId="7" fillId="0" borderId="2" xfId="22" applyNumberFormat="1" applyFont="1" applyFill="1" applyBorder="1">
      <alignment/>
      <protection/>
    </xf>
    <xf numFmtId="3" fontId="3" fillId="0" borderId="9" xfId="22" applyNumberFormat="1" applyFont="1" applyFill="1" applyBorder="1" applyAlignment="1">
      <alignment wrapText="1"/>
      <protection/>
    </xf>
    <xf numFmtId="3" fontId="3" fillId="0" borderId="9" xfId="22" applyNumberFormat="1" applyFont="1" applyFill="1" applyBorder="1" applyAlignment="1">
      <alignment horizontal="right"/>
      <protection/>
    </xf>
    <xf numFmtId="3" fontId="3" fillId="0" borderId="14" xfId="22" applyNumberFormat="1" applyFont="1" applyFill="1" applyBorder="1" applyAlignment="1">
      <alignment wrapText="1"/>
      <protection/>
    </xf>
    <xf numFmtId="3" fontId="3" fillId="0" borderId="8" xfId="22" applyNumberFormat="1" applyFont="1" applyFill="1" applyBorder="1" applyAlignment="1">
      <alignment wrapText="1"/>
      <protection/>
    </xf>
    <xf numFmtId="0" fontId="3" fillId="0" borderId="2" xfId="25" applyFont="1" applyFill="1" applyBorder="1">
      <alignment horizontal="left" vertical="center" indent="1"/>
    </xf>
    <xf numFmtId="3" fontId="3" fillId="0" borderId="4" xfId="24" applyNumberFormat="1" applyFont="1" applyFill="1" applyBorder="1">
      <alignment horizontal="right" vertical="center"/>
    </xf>
    <xf numFmtId="0" fontId="3" fillId="0" borderId="2" xfId="25" applyFont="1" applyFill="1" applyBorder="1" quotePrefix="1">
      <alignment horizontal="left" vertical="center" indent="1"/>
    </xf>
    <xf numFmtId="3" fontId="3" fillId="0" borderId="2" xfId="22" applyNumberFormat="1" applyFont="1" applyFill="1" applyBorder="1" applyAlignment="1">
      <alignment horizontal="left" wrapText="1"/>
      <protection/>
    </xf>
    <xf numFmtId="0" fontId="3" fillId="0" borderId="9" xfId="25" applyFont="1" applyFill="1" applyBorder="1">
      <alignment horizontal="left" vertical="center" indent="1"/>
    </xf>
    <xf numFmtId="3" fontId="3" fillId="0" borderId="10" xfId="24" applyNumberFormat="1" applyFont="1" applyFill="1" applyBorder="1">
      <alignment horizontal="right" vertical="center"/>
    </xf>
    <xf numFmtId="3" fontId="3" fillId="0" borderId="15" xfId="22" applyNumberFormat="1" applyFont="1" applyFill="1" applyBorder="1" applyAlignment="1">
      <alignment wrapText="1"/>
      <protection/>
    </xf>
    <xf numFmtId="3" fontId="22" fillId="0" borderId="16" xfId="22" applyNumberFormat="1" applyFont="1" applyFill="1" applyBorder="1">
      <alignment/>
      <protection/>
    </xf>
    <xf numFmtId="3" fontId="3" fillId="0" borderId="17" xfId="22" applyNumberFormat="1" applyFont="1" applyFill="1" applyBorder="1">
      <alignment/>
      <protection/>
    </xf>
    <xf numFmtId="3" fontId="3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>
      <alignment/>
      <protection/>
    </xf>
    <xf numFmtId="3" fontId="9" fillId="0" borderId="0" xfId="22" applyNumberFormat="1" applyFont="1" applyFill="1" applyBorder="1">
      <alignment/>
      <protection/>
    </xf>
    <xf numFmtId="3" fontId="11" fillId="0" borderId="0" xfId="22" applyNumberFormat="1" applyFont="1" applyFill="1" applyBorder="1" applyAlignment="1">
      <alignment vertical="center"/>
      <protection/>
    </xf>
    <xf numFmtId="3" fontId="3" fillId="0" borderId="0" xfId="22" applyNumberFormat="1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22" applyFont="1" applyFill="1" applyBorder="1">
      <alignment/>
      <protection/>
    </xf>
    <xf numFmtId="0" fontId="3" fillId="0" borderId="2" xfId="0" applyNumberFormat="1" applyFont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right" vertical="top" wrapText="1"/>
    </xf>
    <xf numFmtId="166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 indent="1"/>
    </xf>
    <xf numFmtId="49" fontId="7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 horizontal="right"/>
    </xf>
    <xf numFmtId="49" fontId="3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 wrapText="1" indent="2"/>
    </xf>
    <xf numFmtId="1" fontId="9" fillId="0" borderId="2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vertical="top"/>
    </xf>
    <xf numFmtId="49" fontId="9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left" indent="1"/>
    </xf>
    <xf numFmtId="0" fontId="12" fillId="0" borderId="0" xfId="0" applyFont="1" applyFill="1" applyAlignment="1">
      <alignment/>
    </xf>
    <xf numFmtId="0" fontId="24" fillId="4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zdatm2000(06_09)2" xfId="21"/>
    <cellStyle name="Normal_Budzaizd99" xfId="22"/>
    <cellStyle name="Percent" xfId="23"/>
    <cellStyle name="SAPBEXstdData" xfId="24"/>
    <cellStyle name="SAPBEXstdItem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.tab-ziedoj%20pa%20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</sheetNames>
    <sheetDataSet>
      <sheetData sheetId="5"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40">
          <cell r="B540">
            <v>0</v>
          </cell>
        </row>
        <row r="545">
          <cell r="B545">
            <v>0</v>
          </cell>
        </row>
        <row r="548">
          <cell r="B548">
            <v>0</v>
          </cell>
        </row>
        <row r="549">
          <cell r="B549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8">
          <cell r="B558">
            <v>0</v>
          </cell>
        </row>
        <row r="563">
          <cell r="B563">
            <v>0</v>
          </cell>
        </row>
        <row r="566">
          <cell r="B566">
            <v>0</v>
          </cell>
        </row>
        <row r="567">
          <cell r="B567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6">
          <cell r="B576">
            <v>0</v>
          </cell>
        </row>
        <row r="581">
          <cell r="B581">
            <v>0</v>
          </cell>
        </row>
        <row r="584">
          <cell r="B584">
            <v>0</v>
          </cell>
        </row>
        <row r="585">
          <cell r="B5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C8" sqref="C8"/>
    </sheetView>
  </sheetViews>
  <sheetFormatPr defaultColWidth="9.140625" defaultRowHeight="12.75"/>
  <cols>
    <col min="1" max="1" width="45.57421875" style="1" customWidth="1"/>
    <col min="2" max="5" width="14.7109375" style="1" customWidth="1"/>
    <col min="6" max="16384" width="9.140625" style="1" customWidth="1"/>
  </cols>
  <sheetData>
    <row r="1" spans="2:5" ht="15.75">
      <c r="B1" s="3" t="s">
        <v>428</v>
      </c>
      <c r="E1" s="2"/>
    </row>
    <row r="2" spans="1:5" ht="15.75">
      <c r="A2" s="4"/>
      <c r="E2" s="2"/>
    </row>
    <row r="3" spans="2:5" s="6" customFormat="1" ht="15.75" customHeight="1">
      <c r="B3" s="5" t="s">
        <v>429</v>
      </c>
      <c r="C3" s="5"/>
      <c r="D3" s="5"/>
      <c r="E3" s="5"/>
    </row>
    <row r="4" spans="2:5" s="6" customFormat="1" ht="15.75">
      <c r="B4" s="5" t="s">
        <v>430</v>
      </c>
      <c r="C4" s="5"/>
      <c r="D4" s="5"/>
      <c r="E4" s="5"/>
    </row>
    <row r="5" spans="2:5" ht="15" customHeight="1">
      <c r="B5" s="7" t="s">
        <v>432</v>
      </c>
      <c r="C5" s="7"/>
      <c r="D5" s="7"/>
      <c r="E5" s="7"/>
    </row>
    <row r="6" spans="1:5" ht="12.75">
      <c r="A6" s="8"/>
      <c r="E6" s="9" t="s">
        <v>433</v>
      </c>
    </row>
    <row r="7" spans="1:5" ht="38.25">
      <c r="A7" s="10" t="s">
        <v>434</v>
      </c>
      <c r="B7" s="11" t="s">
        <v>435</v>
      </c>
      <c r="C7" s="11" t="s">
        <v>436</v>
      </c>
      <c r="D7" s="11" t="s">
        <v>437</v>
      </c>
      <c r="E7" s="11" t="s">
        <v>438</v>
      </c>
    </row>
    <row r="8" spans="1:5" ht="12.75">
      <c r="A8" s="12" t="s">
        <v>439</v>
      </c>
      <c r="B8" s="13">
        <v>1469131</v>
      </c>
      <c r="C8" s="13">
        <v>456815</v>
      </c>
      <c r="D8" s="13">
        <v>1925946</v>
      </c>
      <c r="E8" s="13">
        <v>269851</v>
      </c>
    </row>
    <row r="9" spans="1:5" ht="13.5" customHeight="1">
      <c r="A9" s="15" t="s">
        <v>440</v>
      </c>
      <c r="B9" s="16" t="s">
        <v>441</v>
      </c>
      <c r="C9" s="16" t="s">
        <v>441</v>
      </c>
      <c r="D9" s="14">
        <v>137945</v>
      </c>
      <c r="E9" s="14">
        <v>12241</v>
      </c>
    </row>
    <row r="10" spans="1:5" ht="16.5" customHeight="1">
      <c r="A10" s="17" t="s">
        <v>442</v>
      </c>
      <c r="B10" s="13">
        <v>1469131</v>
      </c>
      <c r="C10" s="13">
        <v>456815</v>
      </c>
      <c r="D10" s="13">
        <v>1788001</v>
      </c>
      <c r="E10" s="13">
        <v>257610</v>
      </c>
    </row>
    <row r="11" spans="1:5" ht="12.75">
      <c r="A11" s="12" t="s">
        <v>443</v>
      </c>
      <c r="B11" s="13">
        <v>1367694</v>
      </c>
      <c r="C11" s="13">
        <v>433155</v>
      </c>
      <c r="D11" s="13">
        <v>1800849</v>
      </c>
      <c r="E11" s="13">
        <v>246859</v>
      </c>
    </row>
    <row r="12" spans="1:5" ht="12.75" customHeight="1">
      <c r="A12" s="15" t="s">
        <v>440</v>
      </c>
      <c r="B12" s="16" t="s">
        <v>441</v>
      </c>
      <c r="C12" s="16" t="s">
        <v>441</v>
      </c>
      <c r="D12" s="14">
        <v>141309</v>
      </c>
      <c r="E12" s="14">
        <v>11732</v>
      </c>
    </row>
    <row r="13" spans="1:5" ht="12.75">
      <c r="A13" s="17" t="s">
        <v>444</v>
      </c>
      <c r="B13" s="13">
        <v>1367694</v>
      </c>
      <c r="C13" s="13">
        <v>433155</v>
      </c>
      <c r="D13" s="13">
        <v>1659540</v>
      </c>
      <c r="E13" s="13">
        <v>235127</v>
      </c>
    </row>
    <row r="14" spans="1:5" ht="24.75" customHeight="1">
      <c r="A14" s="17" t="s">
        <v>445</v>
      </c>
      <c r="B14" s="18">
        <v>101436</v>
      </c>
      <c r="C14" s="18">
        <v>23660</v>
      </c>
      <c r="D14" s="19">
        <v>128461</v>
      </c>
      <c r="E14" s="19">
        <v>22483</v>
      </c>
    </row>
    <row r="15" spans="1:5" ht="12.75" customHeight="1">
      <c r="A15" s="17" t="s">
        <v>446</v>
      </c>
      <c r="B15" s="20">
        <v>-12148</v>
      </c>
      <c r="C15" s="20">
        <v>362</v>
      </c>
      <c r="D15" s="20">
        <v>-22380</v>
      </c>
      <c r="E15" s="20">
        <v>-185</v>
      </c>
    </row>
    <row r="16" spans="1:5" ht="12.75">
      <c r="A16" s="21" t="s">
        <v>447</v>
      </c>
      <c r="B16" s="12">
        <v>20622</v>
      </c>
      <c r="C16" s="12">
        <v>2026</v>
      </c>
      <c r="D16" s="12">
        <v>22648</v>
      </c>
      <c r="E16" s="12">
        <v>3323</v>
      </c>
    </row>
    <row r="17" spans="1:5" ht="24.75" customHeight="1">
      <c r="A17" s="15" t="s">
        <v>448</v>
      </c>
      <c r="B17" s="16" t="s">
        <v>441</v>
      </c>
      <c r="C17" s="16" t="s">
        <v>441</v>
      </c>
      <c r="D17" s="14">
        <v>17679</v>
      </c>
      <c r="E17" s="14">
        <v>3314</v>
      </c>
    </row>
    <row r="18" spans="1:5" ht="12.75">
      <c r="A18" s="17" t="s">
        <v>449</v>
      </c>
      <c r="B18" s="20">
        <v>20622</v>
      </c>
      <c r="C18" s="20">
        <v>2026</v>
      </c>
      <c r="D18" s="20">
        <v>4970</v>
      </c>
      <c r="E18" s="20">
        <v>9</v>
      </c>
    </row>
    <row r="19" spans="1:5" ht="12.75" customHeight="1">
      <c r="A19" s="21" t="s">
        <v>450</v>
      </c>
      <c r="B19" s="12">
        <v>32771</v>
      </c>
      <c r="C19" s="12">
        <v>1663</v>
      </c>
      <c r="D19" s="12">
        <v>34434</v>
      </c>
      <c r="E19" s="12">
        <v>1117</v>
      </c>
    </row>
    <row r="20" spans="1:5" ht="24.75" customHeight="1">
      <c r="A20" s="15" t="s">
        <v>451</v>
      </c>
      <c r="B20" s="16" t="s">
        <v>441</v>
      </c>
      <c r="C20" s="16" t="s">
        <v>441</v>
      </c>
      <c r="D20" s="14">
        <v>7084</v>
      </c>
      <c r="E20" s="14">
        <v>923</v>
      </c>
    </row>
    <row r="21" spans="1:5" ht="12.75" customHeight="1">
      <c r="A21" s="17" t="s">
        <v>452</v>
      </c>
      <c r="B21" s="22">
        <v>32771</v>
      </c>
      <c r="C21" s="22">
        <v>1663</v>
      </c>
      <c r="D21" s="20">
        <v>27350</v>
      </c>
      <c r="E21" s="20">
        <v>194</v>
      </c>
    </row>
    <row r="22" spans="1:5" ht="12.75" customHeight="1">
      <c r="A22" s="17" t="s">
        <v>453</v>
      </c>
      <c r="B22" s="22">
        <v>113585</v>
      </c>
      <c r="C22" s="22">
        <v>23298</v>
      </c>
      <c r="D22" s="22">
        <v>150841</v>
      </c>
      <c r="E22" s="22">
        <v>22668</v>
      </c>
    </row>
    <row r="23" spans="1:5" ht="12.75">
      <c r="A23" s="13" t="s">
        <v>454</v>
      </c>
      <c r="B23" s="20">
        <v>-113585</v>
      </c>
      <c r="C23" s="20">
        <v>-23298</v>
      </c>
      <c r="D23" s="20">
        <v>-150841</v>
      </c>
      <c r="E23" s="20">
        <v>-22668</v>
      </c>
    </row>
    <row r="24" spans="1:5" ht="12.75">
      <c r="A24" s="13" t="s">
        <v>455</v>
      </c>
      <c r="B24" s="20">
        <v>-88520</v>
      </c>
      <c r="C24" s="20">
        <v>-23209</v>
      </c>
      <c r="D24" s="20">
        <v>-125688</v>
      </c>
      <c r="E24" s="20">
        <v>-21373</v>
      </c>
    </row>
    <row r="25" spans="1:5" ht="12.75">
      <c r="A25" s="23" t="s">
        <v>456</v>
      </c>
      <c r="B25" s="25">
        <v>0</v>
      </c>
      <c r="C25" s="12">
        <v>10804</v>
      </c>
      <c r="D25" s="24">
        <v>10804</v>
      </c>
      <c r="E25" s="24">
        <v>2394</v>
      </c>
    </row>
    <row r="26" spans="1:5" ht="24.75" customHeight="1">
      <c r="A26" s="15" t="s">
        <v>457</v>
      </c>
      <c r="B26" s="16" t="s">
        <v>441</v>
      </c>
      <c r="C26" s="16" t="s">
        <v>441</v>
      </c>
      <c r="D26" s="24">
        <v>10594</v>
      </c>
      <c r="E26" s="24">
        <v>2391</v>
      </c>
    </row>
    <row r="27" spans="1:5" ht="12.75" customHeight="1">
      <c r="A27" s="26" t="s">
        <v>458</v>
      </c>
      <c r="B27" s="25">
        <v>0</v>
      </c>
      <c r="C27" s="25">
        <v>10804</v>
      </c>
      <c r="D27" s="25">
        <v>209</v>
      </c>
      <c r="E27" s="25">
        <v>3</v>
      </c>
    </row>
    <row r="28" spans="1:5" ht="12" customHeight="1">
      <c r="A28" s="27" t="s">
        <v>459</v>
      </c>
      <c r="B28" s="12">
        <v>-32532</v>
      </c>
      <c r="C28" s="12">
        <v>0</v>
      </c>
      <c r="D28" s="12">
        <v>-32532</v>
      </c>
      <c r="E28" s="12">
        <v>20122</v>
      </c>
    </row>
    <row r="29" spans="1:5" ht="12.75">
      <c r="A29" s="26" t="s">
        <v>460</v>
      </c>
      <c r="B29" s="24">
        <v>-50557</v>
      </c>
      <c r="C29" s="24">
        <v>0</v>
      </c>
      <c r="D29" s="24">
        <v>-50557</v>
      </c>
      <c r="E29" s="24">
        <v>16549</v>
      </c>
    </row>
    <row r="30" spans="1:5" ht="24.75" customHeight="1">
      <c r="A30" s="26" t="s">
        <v>461</v>
      </c>
      <c r="B30" s="24">
        <v>418</v>
      </c>
      <c r="C30" s="24">
        <v>0</v>
      </c>
      <c r="D30" s="24">
        <v>418</v>
      </c>
      <c r="E30" s="24">
        <v>-2742</v>
      </c>
    </row>
    <row r="31" spans="1:5" ht="12.75" customHeight="1">
      <c r="A31" s="26" t="s">
        <v>462</v>
      </c>
      <c r="B31" s="24">
        <v>9808</v>
      </c>
      <c r="C31" s="24">
        <v>0</v>
      </c>
      <c r="D31" s="24">
        <v>9808</v>
      </c>
      <c r="E31" s="24">
        <v>-6769</v>
      </c>
    </row>
    <row r="32" spans="1:5" ht="24.75" customHeight="1">
      <c r="A32" s="26" t="s">
        <v>463</v>
      </c>
      <c r="B32" s="24">
        <v>3646</v>
      </c>
      <c r="C32" s="24">
        <v>0</v>
      </c>
      <c r="D32" s="24">
        <v>3646</v>
      </c>
      <c r="E32" s="24">
        <v>-2124</v>
      </c>
    </row>
    <row r="33" spans="1:5" ht="12.75" customHeight="1">
      <c r="A33" s="26" t="s">
        <v>464</v>
      </c>
      <c r="B33" s="24">
        <v>4154</v>
      </c>
      <c r="C33" s="24">
        <v>0</v>
      </c>
      <c r="D33" s="24">
        <v>4154</v>
      </c>
      <c r="E33" s="24">
        <v>15207</v>
      </c>
    </row>
    <row r="34" spans="1:5" ht="12.75">
      <c r="A34" s="28" t="s">
        <v>465</v>
      </c>
      <c r="B34" s="25">
        <v>-91304</v>
      </c>
      <c r="C34" s="25">
        <v>-39952</v>
      </c>
      <c r="D34" s="25">
        <v>-134621</v>
      </c>
      <c r="E34" s="25">
        <v>-34257</v>
      </c>
    </row>
    <row r="35" spans="1:5" ht="12.75">
      <c r="A35" s="28" t="s">
        <v>466</v>
      </c>
      <c r="B35" s="24">
        <v>0</v>
      </c>
      <c r="C35" s="24">
        <v>-820</v>
      </c>
      <c r="D35" s="24">
        <v>-820</v>
      </c>
      <c r="E35" s="24">
        <v>-93</v>
      </c>
    </row>
    <row r="36" spans="1:5" ht="12.75">
      <c r="A36" s="26" t="s">
        <v>467</v>
      </c>
      <c r="B36" s="24">
        <v>-47625</v>
      </c>
      <c r="C36" s="24">
        <v>0</v>
      </c>
      <c r="D36" s="24">
        <v>-47625</v>
      </c>
      <c r="E36" s="24">
        <v>-13435</v>
      </c>
    </row>
    <row r="37" spans="1:5" ht="12.75" customHeight="1">
      <c r="A37" s="26" t="s">
        <v>468</v>
      </c>
      <c r="B37" s="24">
        <v>-310</v>
      </c>
      <c r="C37" s="24">
        <v>-39132</v>
      </c>
      <c r="D37" s="24">
        <v>-39443</v>
      </c>
      <c r="E37" s="16" t="s">
        <v>441</v>
      </c>
    </row>
    <row r="38" spans="1:5" ht="12.75" customHeight="1">
      <c r="A38" s="15" t="s">
        <v>440</v>
      </c>
      <c r="B38" s="16" t="s">
        <v>441</v>
      </c>
      <c r="C38" s="16" t="s">
        <v>441</v>
      </c>
      <c r="D38" s="24">
        <v>3365</v>
      </c>
      <c r="E38" s="16" t="s">
        <v>441</v>
      </c>
    </row>
    <row r="39" spans="1:5" ht="12.75" customHeight="1">
      <c r="A39" s="26" t="s">
        <v>469</v>
      </c>
      <c r="B39" s="16" t="s">
        <v>441</v>
      </c>
      <c r="C39" s="16" t="s">
        <v>441</v>
      </c>
      <c r="D39" s="24">
        <v>-42807</v>
      </c>
      <c r="E39" s="24">
        <v>4468</v>
      </c>
    </row>
    <row r="40" spans="1:5" ht="24.75" customHeight="1">
      <c r="A40" s="26" t="s">
        <v>470</v>
      </c>
      <c r="B40" s="24">
        <v>1299</v>
      </c>
      <c r="C40" s="24">
        <v>0</v>
      </c>
      <c r="D40" s="24">
        <v>1299</v>
      </c>
      <c r="E40" s="24">
        <v>0</v>
      </c>
    </row>
    <row r="41" spans="1:5" ht="12.75" customHeight="1">
      <c r="A41" s="26" t="s">
        <v>464</v>
      </c>
      <c r="B41" s="24">
        <v>-44669</v>
      </c>
      <c r="C41" s="24">
        <v>0</v>
      </c>
      <c r="D41" s="24">
        <v>-44669</v>
      </c>
      <c r="E41" s="24">
        <v>-25197</v>
      </c>
    </row>
    <row r="42" spans="1:5" ht="12.75">
      <c r="A42" s="28" t="s">
        <v>471</v>
      </c>
      <c r="B42" s="25">
        <v>35316</v>
      </c>
      <c r="C42" s="25">
        <v>5939</v>
      </c>
      <c r="D42" s="25">
        <v>41255</v>
      </c>
      <c r="E42" s="25">
        <v>-7240</v>
      </c>
    </row>
    <row r="43" spans="1:5" ht="24.75" customHeight="1">
      <c r="A43" s="26" t="s">
        <v>472</v>
      </c>
      <c r="B43" s="25">
        <v>0</v>
      </c>
      <c r="C43" s="25">
        <v>6045</v>
      </c>
      <c r="D43" s="25">
        <v>6045</v>
      </c>
      <c r="E43" s="25">
        <v>564</v>
      </c>
    </row>
    <row r="44" spans="1:5" ht="24.75" customHeight="1">
      <c r="A44" s="26" t="s">
        <v>473</v>
      </c>
      <c r="B44" s="25">
        <v>9739</v>
      </c>
      <c r="C44" s="25">
        <v>0</v>
      </c>
      <c r="D44" s="25">
        <v>9739</v>
      </c>
      <c r="E44" s="25">
        <v>2916</v>
      </c>
    </row>
    <row r="45" spans="1:5" ht="12.75">
      <c r="A45" s="26" t="s">
        <v>474</v>
      </c>
      <c r="B45" s="25">
        <v>25578</v>
      </c>
      <c r="C45" s="25">
        <v>-106</v>
      </c>
      <c r="D45" s="25">
        <v>25472</v>
      </c>
      <c r="E45" s="25">
        <v>-10720</v>
      </c>
    </row>
    <row r="46" spans="1:5" ht="12.75">
      <c r="A46" s="13" t="s">
        <v>475</v>
      </c>
      <c r="B46" s="20">
        <v>-25065</v>
      </c>
      <c r="C46" s="20">
        <v>-88</v>
      </c>
      <c r="D46" s="20">
        <v>-25153</v>
      </c>
      <c r="E46" s="20">
        <v>-1295</v>
      </c>
    </row>
    <row r="47" spans="1:5" ht="12.75">
      <c r="A47" s="28" t="s">
        <v>476</v>
      </c>
      <c r="B47" s="25">
        <v>-25188</v>
      </c>
      <c r="C47" s="25">
        <v>-88</v>
      </c>
      <c r="D47" s="25">
        <v>-25276</v>
      </c>
      <c r="E47" s="25">
        <v>-1299</v>
      </c>
    </row>
    <row r="48" spans="1:5" ht="12.75">
      <c r="A48" s="28" t="s">
        <v>477</v>
      </c>
      <c r="B48" s="25">
        <v>123</v>
      </c>
      <c r="C48" s="25">
        <v>0</v>
      </c>
      <c r="D48" s="25">
        <v>123</v>
      </c>
      <c r="E48" s="25">
        <v>4</v>
      </c>
    </row>
    <row r="49" spans="1:3" ht="12.75">
      <c r="A49" s="29"/>
      <c r="C49" s="29"/>
    </row>
    <row r="50" spans="1:5" ht="12.75">
      <c r="A50" s="30"/>
      <c r="B50" s="31"/>
      <c r="C50" s="31"/>
      <c r="D50" s="32"/>
      <c r="E50" s="31"/>
    </row>
    <row r="51" spans="1:5" s="35" customFormat="1" ht="12">
      <c r="A51" s="1053"/>
      <c r="B51" s="1053"/>
      <c r="C51" s="1053"/>
      <c r="D51" s="1053"/>
      <c r="E51" s="1053"/>
    </row>
    <row r="52" spans="1:5" s="35" customFormat="1" ht="15.75">
      <c r="A52" s="36"/>
      <c r="C52" s="7"/>
      <c r="D52" s="7"/>
      <c r="E52" s="7"/>
    </row>
    <row r="53" spans="1:5" s="35" customFormat="1" ht="15.75">
      <c r="A53" s="33" t="s">
        <v>478</v>
      </c>
      <c r="B53" s="33"/>
      <c r="C53" s="7"/>
      <c r="D53" s="39" t="s">
        <v>479</v>
      </c>
      <c r="E53" s="7"/>
    </row>
    <row r="54" spans="1:4" ht="12.75">
      <c r="A54" s="40"/>
      <c r="D54" s="9"/>
    </row>
    <row r="56" spans="1:5" s="34" customFormat="1" ht="15.75">
      <c r="A56" s="1" t="s">
        <v>480</v>
      </c>
      <c r="B56" s="41"/>
      <c r="C56" s="41"/>
      <c r="D56" s="41"/>
      <c r="E56" s="29"/>
    </row>
    <row r="57" spans="1:3" ht="12.75">
      <c r="A57" s="1" t="s">
        <v>481</v>
      </c>
      <c r="C57" s="29"/>
    </row>
    <row r="58" ht="12.75">
      <c r="C58" s="29"/>
    </row>
  </sheetData>
  <mergeCells count="1">
    <mergeCell ref="A51:E51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B8" sqref="B8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6.7109375" style="184" customWidth="1"/>
    <col min="4" max="4" width="16.7109375" style="0" customWidth="1"/>
  </cols>
  <sheetData>
    <row r="1" spans="1:5" ht="15.75">
      <c r="A1" s="435"/>
      <c r="B1" s="232"/>
      <c r="C1" s="436"/>
      <c r="D1" s="364" t="s">
        <v>111</v>
      </c>
      <c r="E1" s="165"/>
    </row>
    <row r="2" spans="1:5" ht="12.75">
      <c r="A2" s="420"/>
      <c r="B2" s="1068" t="s">
        <v>428</v>
      </c>
      <c r="C2" s="1068"/>
      <c r="D2" s="1068"/>
      <c r="E2" s="152"/>
    </row>
    <row r="3" spans="1:5" ht="15.75">
      <c r="A3" s="435"/>
      <c r="B3" s="167"/>
      <c r="C3" s="167"/>
      <c r="D3" s="366"/>
      <c r="E3" s="165"/>
    </row>
    <row r="4" spans="1:5" ht="15.75">
      <c r="A4" s="446"/>
      <c r="B4" s="1069" t="s">
        <v>112</v>
      </c>
      <c r="C4" s="1069"/>
      <c r="D4" s="1069"/>
      <c r="E4" s="165"/>
    </row>
    <row r="5" spans="1:5" ht="15.75">
      <c r="A5" s="421" t="s">
        <v>113</v>
      </c>
      <c r="B5" s="1069" t="s">
        <v>114</v>
      </c>
      <c r="C5" s="1069"/>
      <c r="D5" s="1069"/>
      <c r="E5" s="165"/>
    </row>
    <row r="6" spans="1:5" ht="12.75">
      <c r="A6" s="420"/>
      <c r="B6" s="1060" t="s">
        <v>677</v>
      </c>
      <c r="C6" s="1060"/>
      <c r="D6" s="1060"/>
      <c r="E6" s="166"/>
    </row>
    <row r="7" spans="1:5" ht="12.75">
      <c r="A7" s="420"/>
      <c r="B7" s="158"/>
      <c r="C7" s="158"/>
      <c r="D7" s="168" t="s">
        <v>486</v>
      </c>
      <c r="E7" s="152"/>
    </row>
    <row r="8" spans="1:5" ht="38.25">
      <c r="A8" s="447" t="s">
        <v>115</v>
      </c>
      <c r="B8" s="371" t="s">
        <v>434</v>
      </c>
      <c r="C8" s="372" t="s">
        <v>116</v>
      </c>
      <c r="D8" s="371" t="s">
        <v>588</v>
      </c>
      <c r="E8" s="152"/>
    </row>
    <row r="9" spans="1:5" ht="12.75">
      <c r="A9" s="448">
        <v>1</v>
      </c>
      <c r="B9" s="449">
        <v>2</v>
      </c>
      <c r="C9" s="375">
        <v>3</v>
      </c>
      <c r="D9" s="375">
        <v>4</v>
      </c>
      <c r="E9" s="450"/>
    </row>
    <row r="10" spans="1:5" ht="18" customHeight="1">
      <c r="A10" s="451"/>
      <c r="B10" s="425" t="s">
        <v>117</v>
      </c>
      <c r="C10" s="427">
        <v>2565960</v>
      </c>
      <c r="D10" s="427">
        <v>855748</v>
      </c>
      <c r="E10" s="152"/>
    </row>
    <row r="11" spans="1:5" ht="15" customHeight="1">
      <c r="A11" s="451"/>
      <c r="B11" s="381" t="s">
        <v>118</v>
      </c>
      <c r="C11" s="406">
        <v>2555208</v>
      </c>
      <c r="D11" s="406">
        <v>855786</v>
      </c>
      <c r="E11" s="152"/>
    </row>
    <row r="12" spans="1:5" ht="15" customHeight="1">
      <c r="A12" s="451"/>
      <c r="B12" s="381" t="s">
        <v>119</v>
      </c>
      <c r="C12" s="406">
        <v>10752</v>
      </c>
      <c r="D12" s="406">
        <v>-38</v>
      </c>
      <c r="E12" s="152"/>
    </row>
    <row r="13" spans="1:5" ht="15" customHeight="1">
      <c r="A13" s="451"/>
      <c r="B13" s="425" t="s">
        <v>120</v>
      </c>
      <c r="C13" s="246">
        <v>2912997</v>
      </c>
      <c r="D13" s="427">
        <v>412380</v>
      </c>
      <c r="E13" s="152"/>
    </row>
    <row r="14" spans="1:5" ht="15" customHeight="1">
      <c r="A14" s="451"/>
      <c r="B14" s="90" t="s">
        <v>121</v>
      </c>
      <c r="C14" s="246">
        <v>2690157</v>
      </c>
      <c r="D14" s="427">
        <v>401647</v>
      </c>
      <c r="E14" s="152"/>
    </row>
    <row r="15" spans="1:5" ht="15" customHeight="1">
      <c r="A15" s="452">
        <v>1000</v>
      </c>
      <c r="B15" s="90" t="s">
        <v>23</v>
      </c>
      <c r="C15" s="427">
        <v>2395098</v>
      </c>
      <c r="D15" s="427">
        <v>391430</v>
      </c>
      <c r="E15" s="152"/>
    </row>
    <row r="16" spans="1:5" ht="15" customHeight="1">
      <c r="A16" s="452">
        <v>1100</v>
      </c>
      <c r="B16" s="405" t="s">
        <v>122</v>
      </c>
      <c r="C16" s="406">
        <v>364346</v>
      </c>
      <c r="D16" s="406">
        <v>72528</v>
      </c>
      <c r="E16" s="152"/>
    </row>
    <row r="17" spans="1:5" ht="15" customHeight="1">
      <c r="A17" s="452">
        <v>1200</v>
      </c>
      <c r="B17" s="120" t="s">
        <v>123</v>
      </c>
      <c r="C17" s="453">
        <v>81330</v>
      </c>
      <c r="D17" s="406">
        <v>13090</v>
      </c>
      <c r="E17" s="152"/>
    </row>
    <row r="18" spans="1:5" ht="15" customHeight="1" hidden="1">
      <c r="A18" s="452"/>
      <c r="B18" s="454" t="s">
        <v>124</v>
      </c>
      <c r="C18" s="455"/>
      <c r="D18" s="456"/>
      <c r="E18" s="152"/>
    </row>
    <row r="19" spans="1:5" ht="38.25">
      <c r="A19" s="452" t="s">
        <v>125</v>
      </c>
      <c r="B19" s="457" t="s">
        <v>126</v>
      </c>
      <c r="C19" s="453">
        <v>1608919</v>
      </c>
      <c r="D19" s="406">
        <v>280549</v>
      </c>
      <c r="E19" s="152"/>
    </row>
    <row r="20" spans="1:5" ht="36">
      <c r="A20" s="452" t="s">
        <v>127</v>
      </c>
      <c r="B20" s="313" t="s">
        <v>883</v>
      </c>
      <c r="C20" s="453">
        <v>340503</v>
      </c>
      <c r="D20" s="406">
        <v>25263</v>
      </c>
      <c r="E20" s="152"/>
    </row>
    <row r="21" spans="1:5" ht="15" customHeight="1">
      <c r="A21" s="452">
        <v>3000</v>
      </c>
      <c r="B21" s="458" t="s">
        <v>128</v>
      </c>
      <c r="C21" s="427">
        <v>295059</v>
      </c>
      <c r="D21" s="427">
        <v>10217</v>
      </c>
      <c r="E21" s="152"/>
    </row>
    <row r="22" spans="1:5" ht="15" customHeight="1" hidden="1">
      <c r="A22" s="452">
        <v>3100</v>
      </c>
      <c r="B22" s="405" t="s">
        <v>129</v>
      </c>
      <c r="C22" s="198">
        <v>0</v>
      </c>
      <c r="D22" s="406">
        <v>0</v>
      </c>
      <c r="E22" s="152"/>
    </row>
    <row r="23" spans="1:5" ht="15" customHeight="1">
      <c r="A23" s="452">
        <v>3400</v>
      </c>
      <c r="B23" s="381" t="s">
        <v>130</v>
      </c>
      <c r="C23" s="198">
        <v>6332</v>
      </c>
      <c r="D23" s="406">
        <v>1543</v>
      </c>
      <c r="E23" s="152"/>
    </row>
    <row r="24" spans="1:5" ht="15" customHeight="1">
      <c r="A24" s="452">
        <v>3500</v>
      </c>
      <c r="B24" s="381" t="s">
        <v>131</v>
      </c>
      <c r="C24" s="198">
        <v>288727</v>
      </c>
      <c r="D24" s="406">
        <v>8674</v>
      </c>
      <c r="E24" s="152"/>
    </row>
    <row r="25" spans="1:5" ht="15" customHeight="1" hidden="1">
      <c r="A25" s="452">
        <v>3600</v>
      </c>
      <c r="B25" s="381" t="s">
        <v>132</v>
      </c>
      <c r="C25" s="198">
        <v>0</v>
      </c>
      <c r="D25" s="406">
        <v>0</v>
      </c>
      <c r="E25" s="152"/>
    </row>
    <row r="26" spans="1:5" ht="15" customHeight="1" hidden="1">
      <c r="A26" s="452">
        <v>3900</v>
      </c>
      <c r="B26" s="381" t="s">
        <v>133</v>
      </c>
      <c r="C26" s="198">
        <v>0</v>
      </c>
      <c r="D26" s="406">
        <v>0</v>
      </c>
      <c r="E26" s="152"/>
    </row>
    <row r="27" spans="1:5" ht="15" customHeight="1">
      <c r="A27" s="452"/>
      <c r="B27" s="425" t="s">
        <v>134</v>
      </c>
      <c r="C27" s="246">
        <v>222840</v>
      </c>
      <c r="D27" s="427">
        <v>10733</v>
      </c>
      <c r="E27" s="152"/>
    </row>
    <row r="28" spans="1:5" ht="24">
      <c r="A28" s="452" t="s">
        <v>977</v>
      </c>
      <c r="B28" s="381" t="s">
        <v>135</v>
      </c>
      <c r="C28" s="406">
        <v>222840</v>
      </c>
      <c r="D28" s="406">
        <v>10733</v>
      </c>
      <c r="E28" s="152"/>
    </row>
    <row r="29" spans="1:5" ht="15" customHeight="1">
      <c r="A29" s="451"/>
      <c r="B29" s="425" t="s">
        <v>136</v>
      </c>
      <c r="C29" s="246">
        <v>-347037</v>
      </c>
      <c r="D29" s="427">
        <v>443368</v>
      </c>
      <c r="E29" s="152"/>
    </row>
    <row r="30" spans="1:5" ht="15" customHeight="1">
      <c r="A30" s="451"/>
      <c r="B30" s="425" t="s">
        <v>917</v>
      </c>
      <c r="C30" s="246">
        <v>347037</v>
      </c>
      <c r="D30" s="427">
        <v>-443368</v>
      </c>
      <c r="E30" s="152"/>
    </row>
    <row r="31" spans="1:5" ht="25.5">
      <c r="A31" s="451"/>
      <c r="B31" s="266" t="s">
        <v>137</v>
      </c>
      <c r="C31" s="198">
        <v>347037</v>
      </c>
      <c r="D31" s="427">
        <v>-443368</v>
      </c>
      <c r="E31" s="152"/>
    </row>
    <row r="32" spans="1:5" ht="12.75">
      <c r="A32" s="459"/>
      <c r="B32" s="460"/>
      <c r="C32" s="461"/>
      <c r="D32" s="462"/>
      <c r="E32" s="152"/>
    </row>
    <row r="33" spans="1:5" ht="12.75">
      <c r="A33" s="463" t="s">
        <v>138</v>
      </c>
      <c r="B33" s="464"/>
      <c r="C33" s="465"/>
      <c r="D33" s="466"/>
      <c r="E33" s="152"/>
    </row>
    <row r="34" spans="1:5" ht="12.75">
      <c r="A34" s="467"/>
      <c r="B34" s="465"/>
      <c r="C34" s="468"/>
      <c r="D34" s="468"/>
      <c r="E34" s="152"/>
    </row>
    <row r="35" spans="1:5" ht="12.75">
      <c r="A35" s="467"/>
      <c r="B35" s="465"/>
      <c r="C35" s="468"/>
      <c r="D35" s="468"/>
      <c r="E35" s="152"/>
    </row>
    <row r="36" spans="1:5" ht="12.75">
      <c r="A36" s="467"/>
      <c r="B36" s="465"/>
      <c r="C36" s="468"/>
      <c r="D36" s="468"/>
      <c r="E36" s="152"/>
    </row>
    <row r="37" spans="1:5" ht="12.75">
      <c r="A37" s="1071"/>
      <c r="B37" s="1072"/>
      <c r="C37" s="1072"/>
      <c r="D37" s="1072"/>
      <c r="E37" s="152"/>
    </row>
    <row r="38" spans="1:5" ht="12.75">
      <c r="A38" s="158" t="s">
        <v>478</v>
      </c>
      <c r="B38" s="152"/>
      <c r="C38" s="153"/>
      <c r="D38" s="363" t="s">
        <v>479</v>
      </c>
      <c r="E38" s="152"/>
    </row>
    <row r="39" spans="1:5" ht="15.75">
      <c r="A39" s="158"/>
      <c r="B39" s="152"/>
      <c r="C39" s="153"/>
      <c r="D39" s="168"/>
      <c r="E39" s="220"/>
    </row>
    <row r="40" spans="1:5" ht="12.75">
      <c r="A40" s="158"/>
      <c r="B40" s="152"/>
      <c r="C40" s="153"/>
      <c r="D40" s="168"/>
      <c r="E40" s="152"/>
    </row>
    <row r="41" spans="1:5" ht="7.5" customHeight="1">
      <c r="A41" s="158"/>
      <c r="B41" s="152"/>
      <c r="C41" s="153"/>
      <c r="D41" s="168"/>
      <c r="E41" s="152"/>
    </row>
    <row r="42" spans="1:5" ht="12.75" customHeight="1">
      <c r="A42" s="1073" t="s">
        <v>582</v>
      </c>
      <c r="B42" s="1072"/>
      <c r="C42" s="178"/>
      <c r="D42" s="178"/>
      <c r="E42" s="152"/>
    </row>
    <row r="43" spans="1:5" ht="12.75" customHeight="1">
      <c r="A43" s="1073" t="s">
        <v>481</v>
      </c>
      <c r="B43" s="1072"/>
      <c r="C43" s="178"/>
      <c r="D43" s="178"/>
      <c r="E43" s="177"/>
    </row>
    <row r="44" spans="1:5" ht="12.75">
      <c r="A44" s="435"/>
      <c r="B44" s="157"/>
      <c r="C44" s="469"/>
      <c r="D44" s="423"/>
      <c r="E44" s="178"/>
    </row>
    <row r="45" spans="1:5" ht="12.75">
      <c r="A45" s="435"/>
      <c r="B45" s="157"/>
      <c r="C45" s="469"/>
      <c r="D45" s="423"/>
      <c r="E45" s="152"/>
    </row>
    <row r="46" spans="1:5" ht="12.75">
      <c r="A46" s="435"/>
      <c r="B46" s="158"/>
      <c r="C46" s="470"/>
      <c r="D46" s="419"/>
      <c r="E46" s="152"/>
    </row>
    <row r="47" spans="1:5" ht="12.75">
      <c r="A47" s="435"/>
      <c r="B47" s="158"/>
      <c r="C47" s="471"/>
      <c r="D47" s="471"/>
      <c r="E47" s="152"/>
    </row>
  </sheetData>
  <mergeCells count="7">
    <mergeCell ref="A37:D37"/>
    <mergeCell ref="A42:B42"/>
    <mergeCell ref="A43:B43"/>
    <mergeCell ref="B2:D2"/>
    <mergeCell ref="B4:D4"/>
    <mergeCell ref="B5:D5"/>
    <mergeCell ref="B6:D6"/>
  </mergeCells>
  <printOptions/>
  <pageMargins left="0.9448818897637796" right="0.7480314960629921" top="0.984251968503937" bottom="0.984251968503937" header="0.5118110236220472" footer="0.5118110236220472"/>
  <pageSetup firstPageNumber="30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H14" sqref="H14"/>
    </sheetView>
  </sheetViews>
  <sheetFormatPr defaultColWidth="9.140625" defaultRowHeight="12.75"/>
  <cols>
    <col min="1" max="1" width="7.28125" style="0" customWidth="1"/>
    <col min="2" max="2" width="36.57421875" style="0" customWidth="1"/>
    <col min="3" max="3" width="14.8515625" style="0" customWidth="1"/>
    <col min="4" max="4" width="15.00390625" style="0" customWidth="1"/>
  </cols>
  <sheetData>
    <row r="1" ht="12.75">
      <c r="D1" s="472" t="s">
        <v>139</v>
      </c>
    </row>
    <row r="2" ht="12.75">
      <c r="C2" s="326" t="s">
        <v>428</v>
      </c>
    </row>
    <row r="3" spans="1:4" ht="12.75">
      <c r="A3" s="152"/>
      <c r="B3" s="152"/>
      <c r="C3" s="152"/>
      <c r="D3" s="152"/>
    </row>
    <row r="4" spans="1:4" ht="32.25" customHeight="1">
      <c r="A4" s="55"/>
      <c r="B4" s="1056" t="s">
        <v>140</v>
      </c>
      <c r="C4" s="1056"/>
      <c r="D4" s="1056"/>
    </row>
    <row r="5" spans="1:4" ht="17.25" customHeight="1">
      <c r="A5" s="42"/>
      <c r="B5" s="1060" t="s">
        <v>677</v>
      </c>
      <c r="C5" s="1060"/>
      <c r="D5" s="1060"/>
    </row>
    <row r="6" spans="1:4" ht="12.75">
      <c r="A6" s="152"/>
      <c r="B6" s="152"/>
      <c r="C6" s="152"/>
      <c r="D6" s="152"/>
    </row>
    <row r="7" spans="1:4" ht="12.75">
      <c r="A7" s="152"/>
      <c r="B7" s="152"/>
      <c r="C7" s="152"/>
      <c r="D7" s="370" t="s">
        <v>486</v>
      </c>
    </row>
    <row r="8" spans="1:4" ht="44.25" customHeight="1">
      <c r="A8" s="371" t="s">
        <v>678</v>
      </c>
      <c r="B8" s="473" t="s">
        <v>434</v>
      </c>
      <c r="C8" s="371" t="s">
        <v>488</v>
      </c>
      <c r="D8" s="371" t="s">
        <v>588</v>
      </c>
    </row>
    <row r="9" spans="1:4" ht="18.75" customHeight="1">
      <c r="A9" s="474">
        <v>1</v>
      </c>
      <c r="B9" s="474">
        <v>2</v>
      </c>
      <c r="C9" s="174">
        <v>3</v>
      </c>
      <c r="D9" s="174">
        <v>4</v>
      </c>
    </row>
    <row r="10" spans="1:4" ht="15" customHeight="1">
      <c r="A10" s="475"/>
      <c r="B10" s="425" t="s">
        <v>811</v>
      </c>
      <c r="C10" s="182">
        <v>2912997</v>
      </c>
      <c r="D10" s="182">
        <v>412380</v>
      </c>
    </row>
    <row r="11" spans="1:4" ht="18" customHeight="1">
      <c r="A11" s="476" t="s">
        <v>926</v>
      </c>
      <c r="B11" s="381" t="s">
        <v>927</v>
      </c>
      <c r="C11" s="188">
        <v>415899</v>
      </c>
      <c r="D11" s="188">
        <v>55398</v>
      </c>
    </row>
    <row r="12" spans="1:4" ht="18" customHeight="1">
      <c r="A12" s="477" t="s">
        <v>928</v>
      </c>
      <c r="B12" s="381" t="s">
        <v>929</v>
      </c>
      <c r="C12" s="188">
        <v>0</v>
      </c>
      <c r="D12" s="188">
        <v>0</v>
      </c>
    </row>
    <row r="13" spans="1:4" ht="29.25" customHeight="1">
      <c r="A13" s="476" t="s">
        <v>930</v>
      </c>
      <c r="B13" s="381" t="s">
        <v>931</v>
      </c>
      <c r="C13" s="188">
        <v>75767</v>
      </c>
      <c r="D13" s="188">
        <v>8151</v>
      </c>
    </row>
    <row r="14" spans="1:4" ht="18" customHeight="1">
      <c r="A14" s="476" t="s">
        <v>932</v>
      </c>
      <c r="B14" s="381" t="s">
        <v>933</v>
      </c>
      <c r="C14" s="188">
        <v>1649128</v>
      </c>
      <c r="D14" s="188">
        <v>235491</v>
      </c>
    </row>
    <row r="15" spans="1:4" ht="18" customHeight="1">
      <c r="A15" s="476" t="s">
        <v>934</v>
      </c>
      <c r="B15" s="381" t="s">
        <v>935</v>
      </c>
      <c r="C15" s="188">
        <v>49959</v>
      </c>
      <c r="D15" s="188">
        <v>6291</v>
      </c>
    </row>
    <row r="16" spans="1:4" ht="27.75" customHeight="1">
      <c r="A16" s="476" t="s">
        <v>936</v>
      </c>
      <c r="B16" s="381" t="s">
        <v>937</v>
      </c>
      <c r="C16" s="188">
        <v>73199</v>
      </c>
      <c r="D16" s="188">
        <v>6305</v>
      </c>
    </row>
    <row r="17" spans="1:4" ht="38.25">
      <c r="A17" s="476" t="s">
        <v>938</v>
      </c>
      <c r="B17" s="478" t="s">
        <v>141</v>
      </c>
      <c r="C17" s="188">
        <v>127928</v>
      </c>
      <c r="D17" s="188">
        <v>12867</v>
      </c>
    </row>
    <row r="18" spans="1:4" ht="18" customHeight="1">
      <c r="A18" s="476" t="s">
        <v>940</v>
      </c>
      <c r="B18" s="381" t="s">
        <v>142</v>
      </c>
      <c r="C18" s="188">
        <v>407045</v>
      </c>
      <c r="D18" s="188">
        <v>70735</v>
      </c>
    </row>
    <row r="19" spans="1:4" ht="18" customHeight="1">
      <c r="A19" s="476" t="s">
        <v>942</v>
      </c>
      <c r="B19" s="381" t="s">
        <v>943</v>
      </c>
      <c r="C19" s="188">
        <v>0</v>
      </c>
      <c r="D19" s="188">
        <v>0</v>
      </c>
    </row>
    <row r="20" spans="1:4" ht="29.25" customHeight="1">
      <c r="A20" s="476" t="s">
        <v>944</v>
      </c>
      <c r="B20" s="381" t="s">
        <v>945</v>
      </c>
      <c r="C20" s="188">
        <v>39472</v>
      </c>
      <c r="D20" s="188">
        <v>9349</v>
      </c>
    </row>
    <row r="21" spans="1:4" ht="26.25" customHeight="1">
      <c r="A21" s="476" t="s">
        <v>946</v>
      </c>
      <c r="B21" s="478" t="s">
        <v>947</v>
      </c>
      <c r="C21" s="188">
        <v>0</v>
      </c>
      <c r="D21" s="188">
        <v>0</v>
      </c>
    </row>
    <row r="22" spans="1:4" ht="18" customHeight="1">
      <c r="A22" s="476" t="s">
        <v>948</v>
      </c>
      <c r="B22" s="381" t="s">
        <v>949</v>
      </c>
      <c r="C22" s="188">
        <v>0</v>
      </c>
      <c r="D22" s="188">
        <v>0</v>
      </c>
    </row>
    <row r="23" spans="1:4" ht="18" customHeight="1">
      <c r="A23" s="476" t="s">
        <v>950</v>
      </c>
      <c r="B23" s="381" t="s">
        <v>951</v>
      </c>
      <c r="C23" s="188">
        <v>74600</v>
      </c>
      <c r="D23" s="188">
        <v>7793</v>
      </c>
    </row>
    <row r="24" spans="1:4" ht="27" customHeight="1">
      <c r="A24" s="476" t="s">
        <v>952</v>
      </c>
      <c r="B24" s="381" t="s">
        <v>953</v>
      </c>
      <c r="C24" s="188">
        <v>0</v>
      </c>
      <c r="D24" s="188">
        <v>0</v>
      </c>
    </row>
    <row r="25" spans="1:4" ht="12.75">
      <c r="A25" s="152"/>
      <c r="B25" s="152"/>
      <c r="C25" s="479"/>
      <c r="D25" s="479"/>
    </row>
    <row r="26" spans="1:4" ht="25.5" customHeight="1">
      <c r="A26" s="1063" t="s">
        <v>143</v>
      </c>
      <c r="B26" s="977"/>
      <c r="C26" s="977"/>
      <c r="D26" s="977"/>
    </row>
    <row r="27" spans="1:4" ht="12.75">
      <c r="A27" s="152"/>
      <c r="B27" s="152"/>
      <c r="C27" s="152"/>
      <c r="D27" s="479"/>
    </row>
    <row r="28" spans="1:4" ht="12.75">
      <c r="A28" s="152"/>
      <c r="B28" s="152"/>
      <c r="C28" s="152"/>
      <c r="D28" s="479"/>
    </row>
    <row r="29" spans="1:4" ht="12.75">
      <c r="A29" s="148"/>
      <c r="B29" s="152"/>
      <c r="C29" s="152"/>
      <c r="D29" s="479"/>
    </row>
    <row r="30" spans="1:4" ht="12.75">
      <c r="A30" s="158" t="s">
        <v>478</v>
      </c>
      <c r="B30" s="152"/>
      <c r="C30" s="153"/>
      <c r="D30" s="168" t="s">
        <v>479</v>
      </c>
    </row>
    <row r="31" spans="1:4" ht="12.75">
      <c r="A31" s="152"/>
      <c r="B31" s="152"/>
      <c r="C31" s="479"/>
      <c r="D31" s="479"/>
    </row>
    <row r="32" spans="1:4" ht="12.75">
      <c r="A32" s="152"/>
      <c r="B32" s="152"/>
      <c r="C32" s="479"/>
      <c r="D32" s="479"/>
    </row>
    <row r="33" spans="1:4" ht="12.75">
      <c r="A33" s="225" t="s">
        <v>582</v>
      </c>
      <c r="B33" s="479"/>
      <c r="C33" s="479"/>
      <c r="D33" s="480"/>
    </row>
    <row r="34" spans="1:4" ht="12.75">
      <c r="A34" s="225" t="s">
        <v>481</v>
      </c>
      <c r="B34" s="479"/>
      <c r="C34" s="479"/>
      <c r="D34" s="480"/>
    </row>
    <row r="35" spans="1:4" ht="12.75">
      <c r="A35" s="158"/>
      <c r="B35" s="152"/>
      <c r="C35" s="153"/>
      <c r="D35" s="153"/>
    </row>
    <row r="36" spans="1:4" ht="12.75">
      <c r="A36" s="388"/>
      <c r="B36" s="388"/>
      <c r="C36" s="153"/>
      <c r="D36" s="153"/>
    </row>
    <row r="37" spans="1:4" ht="12.75">
      <c r="A37" s="388"/>
      <c r="B37" s="388"/>
      <c r="C37" s="153"/>
      <c r="D37" s="153"/>
    </row>
    <row r="38" spans="1:4" ht="12.75">
      <c r="A38" s="158"/>
      <c r="B38" s="152"/>
      <c r="C38" s="153"/>
      <c r="D38" s="153"/>
    </row>
    <row r="39" spans="1:4" ht="15.75">
      <c r="A39" s="152"/>
      <c r="B39" s="326"/>
      <c r="C39" s="153"/>
      <c r="D39" s="481"/>
    </row>
    <row r="40" spans="1:4" ht="12.75">
      <c r="A40" s="152"/>
      <c r="B40" s="152"/>
      <c r="C40" s="153"/>
      <c r="D40" s="153"/>
    </row>
    <row r="41" spans="1:4" ht="12.75">
      <c r="A41" s="152"/>
      <c r="B41" s="152"/>
      <c r="C41" s="153"/>
      <c r="D41" s="153"/>
    </row>
    <row r="42" spans="1:4" ht="12.75">
      <c r="A42" s="152"/>
      <c r="B42" s="152"/>
      <c r="C42" s="153"/>
      <c r="D42" s="153"/>
    </row>
    <row r="43" spans="1:4" ht="12.75">
      <c r="A43" s="152"/>
      <c r="B43" s="152"/>
      <c r="C43" s="153"/>
      <c r="D43" s="153"/>
    </row>
    <row r="44" spans="1:4" ht="12.75">
      <c r="A44" s="388"/>
      <c r="B44" s="388"/>
      <c r="C44" s="153"/>
      <c r="D44" s="153"/>
    </row>
    <row r="45" spans="1:4" ht="12.75">
      <c r="A45" s="388"/>
      <c r="B45" s="388"/>
      <c r="C45" s="388"/>
      <c r="D45" s="388"/>
    </row>
    <row r="46" spans="1:4" ht="12.75">
      <c r="A46" s="388"/>
      <c r="B46" s="388"/>
      <c r="C46" s="388"/>
      <c r="D46" s="388"/>
    </row>
    <row r="47" spans="1:4" ht="12.75">
      <c r="A47" s="152"/>
      <c r="B47" s="152"/>
      <c r="C47" s="153"/>
      <c r="D47" s="153"/>
    </row>
  </sheetData>
  <mergeCells count="3">
    <mergeCell ref="B4:D4"/>
    <mergeCell ref="B5:D5"/>
    <mergeCell ref="A26:D26"/>
  </mergeCells>
  <printOptions/>
  <pageMargins left="0.9448818897637796" right="0.7480314960629921" top="0.984251968503937" bottom="0.984251968503937" header="0.5118110236220472" footer="0.5118110236220472"/>
  <pageSetup firstPageNumber="31" useFirstPageNumber="1" horizontalDpi="600" verticalDpi="600" orientation="portrait" paperSize="9" scale="90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4"/>
  <sheetViews>
    <sheetView workbookViewId="0" topLeftCell="A1">
      <selection activeCell="B15" sqref="B15"/>
    </sheetView>
  </sheetViews>
  <sheetFormatPr defaultColWidth="9.140625" defaultRowHeight="17.25" customHeight="1"/>
  <cols>
    <col min="1" max="1" width="46.7109375" style="483" customWidth="1"/>
    <col min="2" max="2" width="10.421875" style="483" customWidth="1"/>
    <col min="3" max="3" width="10.57421875" style="546" bestFit="1" customWidth="1"/>
    <col min="4" max="4" width="10.7109375" style="483" customWidth="1"/>
    <col min="5" max="5" width="10.57421875" style="546" bestFit="1" customWidth="1"/>
    <col min="6" max="16384" width="9.140625" style="486" customWidth="1"/>
  </cols>
  <sheetData>
    <row r="1" spans="2:5" ht="17.25" customHeight="1">
      <c r="B1" s="484"/>
      <c r="C1" s="485"/>
      <c r="D1" s="484"/>
      <c r="E1" s="343" t="s">
        <v>144</v>
      </c>
    </row>
    <row r="2" spans="1:5" ht="17.25" customHeight="1">
      <c r="A2" s="978" t="s">
        <v>957</v>
      </c>
      <c r="B2" s="978"/>
      <c r="C2" s="978"/>
      <c r="D2" s="978"/>
      <c r="E2" s="978"/>
    </row>
    <row r="3" spans="1:5" ht="17.25" customHeight="1">
      <c r="A3" s="210"/>
      <c r="B3" s="210"/>
      <c r="C3" s="38"/>
      <c r="D3" s="210"/>
      <c r="E3" s="38"/>
    </row>
    <row r="4" spans="1:5" ht="20.25" customHeight="1">
      <c r="A4" s="487" t="s">
        <v>145</v>
      </c>
      <c r="B4" s="488"/>
      <c r="C4" s="485"/>
      <c r="D4" s="484"/>
      <c r="E4" s="485"/>
    </row>
    <row r="5" spans="1:5" ht="17.25" customHeight="1">
      <c r="A5" s="945" t="s">
        <v>146</v>
      </c>
      <c r="B5" s="945"/>
      <c r="C5" s="945"/>
      <c r="D5" s="945"/>
      <c r="E5" s="945"/>
    </row>
    <row r="6" spans="1:5" ht="17.25" customHeight="1">
      <c r="A6" s="490"/>
      <c r="B6" s="490"/>
      <c r="C6" s="491"/>
      <c r="D6" s="492"/>
      <c r="E6" s="360" t="s">
        <v>486</v>
      </c>
    </row>
    <row r="7" spans="1:5" ht="48">
      <c r="A7" s="345" t="s">
        <v>434</v>
      </c>
      <c r="B7" s="493" t="s">
        <v>147</v>
      </c>
      <c r="C7" s="494" t="s">
        <v>488</v>
      </c>
      <c r="D7" s="493" t="s">
        <v>148</v>
      </c>
      <c r="E7" s="494" t="s">
        <v>588</v>
      </c>
    </row>
    <row r="8" spans="1:5" s="497" customFormat="1" ht="11.25">
      <c r="A8" s="495">
        <v>1</v>
      </c>
      <c r="B8" s="495">
        <v>2</v>
      </c>
      <c r="C8" s="496">
        <v>3</v>
      </c>
      <c r="D8" s="495">
        <v>4</v>
      </c>
      <c r="E8" s="496">
        <v>5</v>
      </c>
    </row>
    <row r="9" spans="1:5" ht="17.25" customHeight="1">
      <c r="A9" s="498" t="s">
        <v>1389</v>
      </c>
      <c r="B9" s="499">
        <v>725049074</v>
      </c>
      <c r="C9" s="499">
        <v>455434566</v>
      </c>
      <c r="D9" s="500">
        <v>62.814309035308135</v>
      </c>
      <c r="E9" s="499">
        <v>54215286</v>
      </c>
    </row>
    <row r="10" spans="1:5" ht="17.25" customHeight="1">
      <c r="A10" s="501" t="s">
        <v>1390</v>
      </c>
      <c r="B10" s="499">
        <v>793526836</v>
      </c>
      <c r="C10" s="499">
        <v>500056851</v>
      </c>
      <c r="D10" s="500">
        <v>63.01700564037384</v>
      </c>
      <c r="E10" s="499">
        <v>57002367</v>
      </c>
    </row>
    <row r="11" spans="1:5" ht="12.75">
      <c r="A11" s="502" t="s">
        <v>1391</v>
      </c>
      <c r="B11" s="190">
        <v>410039920</v>
      </c>
      <c r="C11" s="190">
        <v>244239470</v>
      </c>
      <c r="D11" s="503">
        <v>59.564802861145814</v>
      </c>
      <c r="E11" s="190">
        <v>35439324</v>
      </c>
    </row>
    <row r="12" spans="1:5" ht="12.75">
      <c r="A12" s="502" t="s">
        <v>1392</v>
      </c>
      <c r="B12" s="190">
        <v>32539484</v>
      </c>
      <c r="C12" s="190">
        <v>22453931</v>
      </c>
      <c r="D12" s="503">
        <v>69.00518459358483</v>
      </c>
      <c r="E12" s="190">
        <v>2945075</v>
      </c>
    </row>
    <row r="13" spans="1:5" ht="12.75">
      <c r="A13" s="502" t="s">
        <v>984</v>
      </c>
      <c r="B13" s="190">
        <v>42721892</v>
      </c>
      <c r="C13" s="190">
        <v>27687464</v>
      </c>
      <c r="D13" s="503">
        <v>64.80860913182404</v>
      </c>
      <c r="E13" s="190">
        <v>2909658</v>
      </c>
    </row>
    <row r="14" spans="1:5" ht="12.75">
      <c r="A14" s="502" t="s">
        <v>853</v>
      </c>
      <c r="B14" s="190">
        <v>2427457</v>
      </c>
      <c r="C14" s="190">
        <v>1460725</v>
      </c>
      <c r="D14" s="503">
        <v>60.1751132975785</v>
      </c>
      <c r="E14" s="190">
        <v>441463</v>
      </c>
    </row>
    <row r="15" spans="1:5" ht="12.75">
      <c r="A15" s="502" t="s">
        <v>1393</v>
      </c>
      <c r="B15" s="504">
        <v>305798083</v>
      </c>
      <c r="C15" s="504">
        <v>204215261</v>
      </c>
      <c r="D15" s="507">
        <v>66.78107952691123</v>
      </c>
      <c r="E15" s="504">
        <v>15266847</v>
      </c>
    </row>
    <row r="16" spans="1:5" ht="25.5">
      <c r="A16" s="508" t="s">
        <v>1394</v>
      </c>
      <c r="B16" s="509">
        <v>75079455</v>
      </c>
      <c r="C16" s="509">
        <v>50397279</v>
      </c>
      <c r="D16" s="510">
        <v>67.1252595000856</v>
      </c>
      <c r="E16" s="511">
        <v>3141185</v>
      </c>
    </row>
    <row r="17" spans="1:5" ht="25.5" customHeight="1">
      <c r="A17" s="508" t="s">
        <v>1395</v>
      </c>
      <c r="B17" s="511">
        <v>40109016</v>
      </c>
      <c r="C17" s="511">
        <v>23107728</v>
      </c>
      <c r="D17" s="510">
        <v>57.612303428236686</v>
      </c>
      <c r="E17" s="511">
        <v>3393202</v>
      </c>
    </row>
    <row r="18" spans="1:5" ht="12.75">
      <c r="A18" s="498" t="s">
        <v>1396</v>
      </c>
      <c r="B18" s="499">
        <v>678338365</v>
      </c>
      <c r="C18" s="499">
        <v>426551844</v>
      </c>
      <c r="D18" s="500">
        <v>62.881869286576475</v>
      </c>
      <c r="E18" s="499">
        <v>50467980</v>
      </c>
    </row>
    <row r="19" spans="1:5" ht="14.25" customHeight="1">
      <c r="A19" s="512" t="s">
        <v>1397</v>
      </c>
      <c r="B19" s="499">
        <v>62328411</v>
      </c>
      <c r="C19" s="499">
        <v>39905762</v>
      </c>
      <c r="D19" s="500">
        <v>64.0249949577569</v>
      </c>
      <c r="E19" s="499">
        <v>4998152</v>
      </c>
    </row>
    <row r="20" spans="1:5" ht="12.75">
      <c r="A20" s="513" t="s">
        <v>1398</v>
      </c>
      <c r="B20" s="504">
        <v>50974072</v>
      </c>
      <c r="C20" s="504">
        <v>32300972</v>
      </c>
      <c r="D20" s="507">
        <v>63.367454732672726</v>
      </c>
      <c r="E20" s="504">
        <v>4551186</v>
      </c>
    </row>
    <row r="21" spans="1:5" ht="12.75">
      <c r="A21" s="502" t="s">
        <v>984</v>
      </c>
      <c r="B21" s="504">
        <v>11322120</v>
      </c>
      <c r="C21" s="504">
        <v>7450801</v>
      </c>
      <c r="D21" s="507">
        <v>65.80747245215561</v>
      </c>
      <c r="E21" s="504">
        <v>343017</v>
      </c>
    </row>
    <row r="22" spans="1:5" ht="12.75">
      <c r="A22" s="502" t="s">
        <v>853</v>
      </c>
      <c r="B22" s="504">
        <v>32219</v>
      </c>
      <c r="C22" s="504">
        <v>153989</v>
      </c>
      <c r="D22" s="507">
        <v>477.94469102082627</v>
      </c>
      <c r="E22" s="504">
        <v>103949</v>
      </c>
    </row>
    <row r="23" spans="1:5" ht="17.25" customHeight="1">
      <c r="A23" s="508" t="s">
        <v>1399</v>
      </c>
      <c r="B23" s="511">
        <v>7121239</v>
      </c>
      <c r="C23" s="511">
        <v>6044879</v>
      </c>
      <c r="D23" s="510">
        <v>84.88521449708401</v>
      </c>
      <c r="E23" s="511">
        <v>563711</v>
      </c>
    </row>
    <row r="24" spans="1:5" ht="25.5">
      <c r="A24" s="508" t="s">
        <v>1400</v>
      </c>
      <c r="B24" s="511">
        <v>8496463</v>
      </c>
      <c r="C24" s="511">
        <v>4978161</v>
      </c>
      <c r="D24" s="510">
        <v>58.59098074104483</v>
      </c>
      <c r="E24" s="511">
        <v>687135</v>
      </c>
    </row>
    <row r="25" spans="1:5" ht="17.25" customHeight="1">
      <c r="A25" s="498" t="s">
        <v>1401</v>
      </c>
      <c r="B25" s="138">
        <v>46710709</v>
      </c>
      <c r="C25" s="138">
        <v>28882722</v>
      </c>
      <c r="D25" s="514">
        <v>61.833191185344674</v>
      </c>
      <c r="E25" s="138">
        <v>3747306</v>
      </c>
    </row>
    <row r="26" spans="1:5" ht="32.25" customHeight="1">
      <c r="A26" s="498" t="s">
        <v>1402</v>
      </c>
      <c r="B26" s="499">
        <v>797171876</v>
      </c>
      <c r="C26" s="499">
        <v>431696988</v>
      </c>
      <c r="D26" s="500">
        <v>54.15356474517673</v>
      </c>
      <c r="E26" s="499">
        <v>60554954</v>
      </c>
    </row>
    <row r="27" spans="1:5" ht="25.5">
      <c r="A27" s="354" t="s">
        <v>1403</v>
      </c>
      <c r="B27" s="504">
        <v>665018150</v>
      </c>
      <c r="C27" s="504">
        <v>377738889</v>
      </c>
      <c r="D27" s="507">
        <v>56.801290160276075</v>
      </c>
      <c r="E27" s="504">
        <v>47728128</v>
      </c>
    </row>
    <row r="28" spans="1:5" ht="23.25" customHeight="1">
      <c r="A28" s="354" t="s">
        <v>1404</v>
      </c>
      <c r="B28" s="504">
        <v>89648302</v>
      </c>
      <c r="C28" s="504">
        <v>35389418</v>
      </c>
      <c r="D28" s="507">
        <v>39.47583747877344</v>
      </c>
      <c r="E28" s="504">
        <v>9546724</v>
      </c>
    </row>
    <row r="29" spans="1:5" ht="32.25" customHeight="1">
      <c r="A29" s="354" t="s">
        <v>1405</v>
      </c>
      <c r="B29" s="504">
        <v>42505424</v>
      </c>
      <c r="C29" s="504">
        <v>18568681</v>
      </c>
      <c r="D29" s="507">
        <v>43.68543882775996</v>
      </c>
      <c r="E29" s="504">
        <v>3280102</v>
      </c>
    </row>
    <row r="30" spans="1:5" ht="25.5">
      <c r="A30" s="498" t="s">
        <v>1406</v>
      </c>
      <c r="B30" s="499">
        <v>-72122802</v>
      </c>
      <c r="C30" s="499">
        <v>23737578</v>
      </c>
      <c r="D30" s="500">
        <v>32.912722941629475</v>
      </c>
      <c r="E30" s="499">
        <v>-6339668</v>
      </c>
    </row>
    <row r="31" spans="1:5" ht="25.5">
      <c r="A31" s="498" t="s">
        <v>1407</v>
      </c>
      <c r="B31" s="499">
        <v>-816355</v>
      </c>
      <c r="C31" s="499">
        <v>362454</v>
      </c>
      <c r="D31" s="500">
        <v>44.39906658255293</v>
      </c>
      <c r="E31" s="499">
        <v>-33420</v>
      </c>
    </row>
    <row r="32" spans="1:5" ht="25.5">
      <c r="A32" s="498" t="s">
        <v>1408</v>
      </c>
      <c r="B32" s="499">
        <v>796355521</v>
      </c>
      <c r="C32" s="499">
        <v>432059442</v>
      </c>
      <c r="D32" s="500">
        <v>54.25459240333439</v>
      </c>
      <c r="E32" s="499">
        <v>60521534</v>
      </c>
    </row>
    <row r="33" spans="1:5" ht="25.5">
      <c r="A33" s="498" t="s">
        <v>1409</v>
      </c>
      <c r="B33" s="499">
        <v>-71306447</v>
      </c>
      <c r="C33" s="499">
        <v>23375124</v>
      </c>
      <c r="D33" s="500">
        <v>32.78122103040697</v>
      </c>
      <c r="E33" s="499">
        <v>-6306248</v>
      </c>
    </row>
    <row r="34" spans="1:5" s="516" customFormat="1" ht="12.75">
      <c r="A34" s="515" t="s">
        <v>1410</v>
      </c>
      <c r="B34" s="511">
        <v>71306447</v>
      </c>
      <c r="C34" s="511">
        <v>-23375124</v>
      </c>
      <c r="D34" s="510">
        <v>32.78122103040697</v>
      </c>
      <c r="E34" s="511">
        <v>6306248</v>
      </c>
    </row>
    <row r="35" spans="1:5" s="516" customFormat="1" ht="12.75">
      <c r="A35" s="517" t="s">
        <v>1411</v>
      </c>
      <c r="B35" s="511">
        <v>7121239</v>
      </c>
      <c r="C35" s="511">
        <v>6044879</v>
      </c>
      <c r="D35" s="510">
        <v>84.88521449708401</v>
      </c>
      <c r="E35" s="511">
        <v>563711</v>
      </c>
    </row>
    <row r="36" spans="1:5" s="516" customFormat="1" ht="12.75">
      <c r="A36" s="515" t="s">
        <v>1412</v>
      </c>
      <c r="B36" s="511">
        <v>16684440</v>
      </c>
      <c r="C36" s="511">
        <v>10832371</v>
      </c>
      <c r="D36" s="510">
        <v>64.92498999067394</v>
      </c>
      <c r="E36" s="511">
        <v>2393628</v>
      </c>
    </row>
    <row r="37" spans="1:5" s="518" customFormat="1" ht="12.75">
      <c r="A37" s="515" t="s">
        <v>1413</v>
      </c>
      <c r="B37" s="511">
        <v>35732952</v>
      </c>
      <c r="C37" s="511">
        <v>-39209921</v>
      </c>
      <c r="D37" s="510">
        <v>109.73042753366697</v>
      </c>
      <c r="E37" s="511">
        <v>3440110</v>
      </c>
    </row>
    <row r="38" spans="1:5" s="518" customFormat="1" ht="12.75">
      <c r="A38" s="515" t="s">
        <v>1414</v>
      </c>
      <c r="B38" s="511">
        <v>11767816</v>
      </c>
      <c r="C38" s="511">
        <v>-1042453</v>
      </c>
      <c r="D38" s="510">
        <v>-8.858508664649413</v>
      </c>
      <c r="E38" s="511">
        <v>-91201</v>
      </c>
    </row>
    <row r="39" spans="1:5" ht="17.25" customHeight="1">
      <c r="A39" s="498" t="s">
        <v>1415</v>
      </c>
      <c r="B39" s="499">
        <v>848287240</v>
      </c>
      <c r="C39" s="499">
        <v>476579039</v>
      </c>
      <c r="D39" s="500">
        <v>56.18132827272046</v>
      </c>
      <c r="E39" s="499">
        <v>61912651</v>
      </c>
    </row>
    <row r="40" spans="1:5" ht="12.75">
      <c r="A40" s="355" t="s">
        <v>1416</v>
      </c>
      <c r="B40" s="504">
        <v>115188471</v>
      </c>
      <c r="C40" s="504">
        <v>73505007</v>
      </c>
      <c r="D40" s="507">
        <v>63.81281595447169</v>
      </c>
      <c r="E40" s="504">
        <v>6534387</v>
      </c>
    </row>
    <row r="41" spans="1:5" s="519" customFormat="1" ht="17.25" customHeight="1">
      <c r="A41" s="498" t="s">
        <v>1417</v>
      </c>
      <c r="B41" s="499">
        <v>733098769</v>
      </c>
      <c r="C41" s="499">
        <v>403074032</v>
      </c>
      <c r="D41" s="500">
        <v>54.98222736751042</v>
      </c>
      <c r="E41" s="499">
        <v>55378264</v>
      </c>
    </row>
    <row r="42" spans="1:5" ht="12.75">
      <c r="A42" s="381" t="s">
        <v>1418</v>
      </c>
      <c r="B42" s="520">
        <v>741017370</v>
      </c>
      <c r="C42" s="520">
        <v>432188840</v>
      </c>
      <c r="D42" s="507">
        <v>58.323712438751606</v>
      </c>
      <c r="E42" s="504">
        <v>51310455</v>
      </c>
    </row>
    <row r="43" spans="1:5" ht="12.75">
      <c r="A43" s="521" t="s">
        <v>1419</v>
      </c>
      <c r="B43" s="509">
        <v>115088471</v>
      </c>
      <c r="C43" s="509">
        <v>73434931</v>
      </c>
      <c r="D43" s="510">
        <v>63.807373894123586</v>
      </c>
      <c r="E43" s="511">
        <v>6534184</v>
      </c>
    </row>
    <row r="44" spans="1:5" ht="25.5">
      <c r="A44" s="512" t="s">
        <v>1420</v>
      </c>
      <c r="B44" s="499">
        <v>625928899</v>
      </c>
      <c r="C44" s="499">
        <v>358753909</v>
      </c>
      <c r="D44" s="522">
        <v>57.31544103062735</v>
      </c>
      <c r="E44" s="499">
        <v>44776271</v>
      </c>
    </row>
    <row r="45" spans="1:5" ht="19.5" customHeight="1">
      <c r="A45" s="354" t="s">
        <v>1421</v>
      </c>
      <c r="B45" s="504">
        <v>66112868</v>
      </c>
      <c r="C45" s="504">
        <v>26231135</v>
      </c>
      <c r="D45" s="507">
        <v>39.67629266968119</v>
      </c>
      <c r="E45" s="504">
        <v>7410815</v>
      </c>
    </row>
    <row r="46" spans="1:5" ht="17.25" customHeight="1">
      <c r="A46" s="355" t="s">
        <v>1422</v>
      </c>
      <c r="B46" s="511">
        <v>100000</v>
      </c>
      <c r="C46" s="511">
        <v>70076</v>
      </c>
      <c r="D46" s="510">
        <v>70.07600000000001</v>
      </c>
      <c r="E46" s="511">
        <v>203</v>
      </c>
    </row>
    <row r="47" spans="1:5" ht="18" customHeight="1">
      <c r="A47" s="498" t="s">
        <v>1423</v>
      </c>
      <c r="B47" s="499">
        <v>66012868</v>
      </c>
      <c r="C47" s="499">
        <v>26161059</v>
      </c>
      <c r="D47" s="500">
        <v>39.63024148564489</v>
      </c>
      <c r="E47" s="499">
        <v>7410612</v>
      </c>
    </row>
    <row r="48" spans="1:5" s="519" customFormat="1" ht="17.25" customHeight="1">
      <c r="A48" s="523" t="s">
        <v>1424</v>
      </c>
      <c r="B48" s="504">
        <v>41157002</v>
      </c>
      <c r="C48" s="504">
        <v>18159064</v>
      </c>
      <c r="D48" s="507">
        <v>44.121444997378575</v>
      </c>
      <c r="E48" s="504">
        <v>3191381</v>
      </c>
    </row>
    <row r="49" spans="1:5" s="519" customFormat="1" ht="17.25" customHeight="1">
      <c r="A49" s="355" t="s">
        <v>1425</v>
      </c>
      <c r="B49" s="511">
        <v>0</v>
      </c>
      <c r="C49" s="511">
        <v>0</v>
      </c>
      <c r="D49" s="510">
        <v>0</v>
      </c>
      <c r="E49" s="511">
        <v>0</v>
      </c>
    </row>
    <row r="50" spans="1:5" s="519" customFormat="1" ht="17.25" customHeight="1">
      <c r="A50" s="524" t="s">
        <v>1426</v>
      </c>
      <c r="B50" s="499">
        <v>41157002</v>
      </c>
      <c r="C50" s="499">
        <v>18159064</v>
      </c>
      <c r="D50" s="500">
        <v>44.121444997378575</v>
      </c>
      <c r="E50" s="499">
        <v>3191381</v>
      </c>
    </row>
    <row r="51" spans="1:5" s="519" customFormat="1" ht="28.5" customHeight="1">
      <c r="A51" s="498" t="s">
        <v>1427</v>
      </c>
      <c r="B51" s="499">
        <v>-54760404</v>
      </c>
      <c r="C51" s="499">
        <v>23477812</v>
      </c>
      <c r="D51" s="500">
        <v>-42.87370122397198</v>
      </c>
      <c r="E51" s="499">
        <v>-4910284</v>
      </c>
    </row>
    <row r="52" spans="1:5" s="519" customFormat="1" ht="12.75">
      <c r="A52" s="498" t="s">
        <v>1428</v>
      </c>
      <c r="B52" s="499">
        <v>-318578</v>
      </c>
      <c r="C52" s="499">
        <v>777804</v>
      </c>
      <c r="D52" s="500">
        <v>-244.1486857221779</v>
      </c>
      <c r="E52" s="138">
        <v>-26550</v>
      </c>
    </row>
    <row r="53" spans="1:5" s="525" customFormat="1" ht="25.5">
      <c r="A53" s="498" t="s">
        <v>1429</v>
      </c>
      <c r="B53" s="499">
        <v>-54441826</v>
      </c>
      <c r="C53" s="499">
        <v>22700008</v>
      </c>
      <c r="D53" s="500">
        <v>-41.6958975622897</v>
      </c>
      <c r="E53" s="499">
        <v>-4883734</v>
      </c>
    </row>
    <row r="54" spans="1:5" s="525" customFormat="1" ht="19.5" customHeight="1">
      <c r="A54" s="354" t="s">
        <v>1430</v>
      </c>
      <c r="B54" s="504">
        <v>72569570</v>
      </c>
      <c r="C54" s="504">
        <v>33601117</v>
      </c>
      <c r="D54" s="507">
        <v>46.30193757521231</v>
      </c>
      <c r="E54" s="504">
        <v>5863825</v>
      </c>
    </row>
    <row r="55" spans="1:5" s="526" customFormat="1" ht="15" customHeight="1">
      <c r="A55" s="355" t="s">
        <v>1431</v>
      </c>
      <c r="B55" s="511">
        <v>8496463</v>
      </c>
      <c r="C55" s="511">
        <v>4978161</v>
      </c>
      <c r="D55" s="510">
        <v>58.59098074104483</v>
      </c>
      <c r="E55" s="511">
        <v>687135</v>
      </c>
    </row>
    <row r="56" spans="1:5" s="519" customFormat="1" ht="15.75" customHeight="1">
      <c r="A56" s="498" t="s">
        <v>1432</v>
      </c>
      <c r="B56" s="499">
        <v>64073107</v>
      </c>
      <c r="C56" s="499">
        <v>28622956</v>
      </c>
      <c r="D56" s="500">
        <v>44.67233967598918</v>
      </c>
      <c r="E56" s="499">
        <v>5176690</v>
      </c>
    </row>
    <row r="57" spans="1:5" s="527" customFormat="1" ht="19.5" customHeight="1">
      <c r="A57" s="354" t="s">
        <v>1433</v>
      </c>
      <c r="B57" s="504">
        <v>47585714</v>
      </c>
      <c r="C57" s="504">
        <v>23963141</v>
      </c>
      <c r="D57" s="507">
        <v>50.35784689497357</v>
      </c>
      <c r="E57" s="504">
        <v>3638992</v>
      </c>
    </row>
    <row r="58" spans="1:5" s="528" customFormat="1" ht="12.75">
      <c r="A58" s="355" t="s">
        <v>1419</v>
      </c>
      <c r="B58" s="511">
        <v>8496463</v>
      </c>
      <c r="C58" s="511">
        <v>4978161</v>
      </c>
      <c r="D58" s="510">
        <v>58.59098074104483</v>
      </c>
      <c r="E58" s="511">
        <v>687135</v>
      </c>
    </row>
    <row r="59" spans="1:5" s="528" customFormat="1" ht="27" customHeight="1">
      <c r="A59" s="498" t="s">
        <v>1434</v>
      </c>
      <c r="B59" s="499">
        <v>39089251</v>
      </c>
      <c r="C59" s="499">
        <v>18984980</v>
      </c>
      <c r="D59" s="500">
        <v>48.5682879930342</v>
      </c>
      <c r="E59" s="499">
        <v>2951857</v>
      </c>
    </row>
    <row r="60" spans="1:5" s="528" customFormat="1" ht="18" customHeight="1">
      <c r="A60" s="354" t="s">
        <v>1435</v>
      </c>
      <c r="B60" s="504">
        <v>23635434</v>
      </c>
      <c r="C60" s="504">
        <v>9228359</v>
      </c>
      <c r="D60" s="507">
        <v>39.04459296156779</v>
      </c>
      <c r="E60" s="504">
        <v>2136112</v>
      </c>
    </row>
    <row r="61" spans="1:5" s="528" customFormat="1" ht="12.75">
      <c r="A61" s="355" t="s">
        <v>1422</v>
      </c>
      <c r="B61" s="511">
        <v>0</v>
      </c>
      <c r="C61" s="511">
        <v>0</v>
      </c>
      <c r="D61" s="510">
        <v>0</v>
      </c>
      <c r="E61" s="511">
        <v>0</v>
      </c>
    </row>
    <row r="62" spans="1:5" ht="13.5" customHeight="1">
      <c r="A62" s="498" t="s">
        <v>1436</v>
      </c>
      <c r="B62" s="499">
        <v>23635434</v>
      </c>
      <c r="C62" s="499">
        <v>9228359</v>
      </c>
      <c r="D62" s="500">
        <v>39.04459296156779</v>
      </c>
      <c r="E62" s="499">
        <v>2136112</v>
      </c>
    </row>
    <row r="63" spans="1:5" ht="12.75">
      <c r="A63" s="354" t="s">
        <v>1437</v>
      </c>
      <c r="B63" s="504">
        <v>1348422</v>
      </c>
      <c r="C63" s="504">
        <v>409617</v>
      </c>
      <c r="D63" s="507">
        <v>30.37750793149326</v>
      </c>
      <c r="E63" s="504">
        <v>88721</v>
      </c>
    </row>
    <row r="64" spans="1:5" ht="12.75">
      <c r="A64" s="355" t="s">
        <v>1425</v>
      </c>
      <c r="B64" s="511">
        <v>0</v>
      </c>
      <c r="C64" s="511">
        <v>0</v>
      </c>
      <c r="D64" s="510">
        <v>0</v>
      </c>
      <c r="E64" s="511">
        <v>0</v>
      </c>
    </row>
    <row r="65" spans="1:5" s="519" customFormat="1" ht="13.5" customHeight="1">
      <c r="A65" s="529" t="s">
        <v>1438</v>
      </c>
      <c r="B65" s="499">
        <v>1348422</v>
      </c>
      <c r="C65" s="499">
        <v>409617</v>
      </c>
      <c r="D65" s="500">
        <v>30.37750793149326</v>
      </c>
      <c r="E65" s="499">
        <v>88721</v>
      </c>
    </row>
    <row r="66" spans="1:5" s="519" customFormat="1" ht="25.5">
      <c r="A66" s="498" t="s">
        <v>1439</v>
      </c>
      <c r="B66" s="499">
        <v>-10241159</v>
      </c>
      <c r="C66" s="499">
        <v>6304645</v>
      </c>
      <c r="D66" s="500">
        <v>-61.56183103885019</v>
      </c>
      <c r="E66" s="504">
        <v>-865673</v>
      </c>
    </row>
    <row r="67" spans="1:5" s="519" customFormat="1" ht="17.25" customHeight="1">
      <c r="A67" s="498" t="s">
        <v>1440</v>
      </c>
      <c r="B67" s="499">
        <v>-497777</v>
      </c>
      <c r="C67" s="499">
        <v>-415350</v>
      </c>
      <c r="D67" s="500">
        <v>83.44097859081477</v>
      </c>
      <c r="E67" s="138">
        <v>-6870</v>
      </c>
    </row>
    <row r="68" spans="1:5" s="525" customFormat="1" ht="25.5">
      <c r="A68" s="498" t="s">
        <v>1441</v>
      </c>
      <c r="B68" s="499">
        <v>-9743382</v>
      </c>
      <c r="C68" s="499">
        <v>6719995</v>
      </c>
      <c r="D68" s="500">
        <v>-68.969840246436</v>
      </c>
      <c r="E68" s="499">
        <v>-858803</v>
      </c>
    </row>
    <row r="69" spans="1:5" s="534" customFormat="1" ht="17.25" customHeight="1">
      <c r="A69" s="530"/>
      <c r="B69" s="531"/>
      <c r="C69" s="532"/>
      <c r="D69" s="533"/>
      <c r="E69" s="532"/>
    </row>
    <row r="70" spans="1:5" s="539" customFormat="1" ht="21" customHeight="1">
      <c r="A70" s="535"/>
      <c r="B70" s="536"/>
      <c r="C70" s="537"/>
      <c r="D70" s="538"/>
      <c r="E70" s="537"/>
    </row>
    <row r="71" spans="1:5" s="338" customFormat="1" ht="17.25" customHeight="1">
      <c r="A71" s="36"/>
      <c r="B71" s="361"/>
      <c r="C71" s="540"/>
      <c r="D71" s="361"/>
      <c r="E71" s="541"/>
    </row>
    <row r="72" spans="1:5" s="338" customFormat="1" ht="17.25" customHeight="1">
      <c r="A72" s="542" t="s">
        <v>478</v>
      </c>
      <c r="B72" s="210"/>
      <c r="C72" s="38"/>
      <c r="E72" s="343" t="s">
        <v>479</v>
      </c>
    </row>
    <row r="73" spans="1:5" s="338" customFormat="1" ht="17.25" customHeight="1">
      <c r="A73" s="542"/>
      <c r="B73" s="210"/>
      <c r="C73" s="38"/>
      <c r="E73" s="343"/>
    </row>
    <row r="74" spans="1:5" s="338" customFormat="1" ht="17.25" customHeight="1">
      <c r="A74" s="542"/>
      <c r="B74" s="210"/>
      <c r="C74" s="38"/>
      <c r="D74" s="210"/>
      <c r="E74" s="38"/>
    </row>
    <row r="75" spans="1:5" s="338" customFormat="1" ht="17.25" customHeight="1">
      <c r="A75" s="542" t="s">
        <v>1442</v>
      </c>
      <c r="B75" s="210"/>
      <c r="C75" s="38"/>
      <c r="D75" s="210"/>
      <c r="E75" s="38"/>
    </row>
    <row r="76" spans="1:5" s="338" customFormat="1" ht="17.25" customHeight="1">
      <c r="A76" s="543" t="s">
        <v>481</v>
      </c>
      <c r="B76" s="210"/>
      <c r="C76" s="38"/>
      <c r="D76" s="210"/>
      <c r="E76" s="38"/>
    </row>
    <row r="77" spans="1:5" s="338" customFormat="1" ht="17.25" customHeight="1">
      <c r="A77" s="535"/>
      <c r="B77" s="544"/>
      <c r="C77" s="545"/>
      <c r="D77" s="210"/>
      <c r="E77" s="38"/>
    </row>
    <row r="78" spans="1:5" s="338" customFormat="1" ht="17.25" customHeight="1">
      <c r="A78" s="542"/>
      <c r="B78" s="210"/>
      <c r="C78" s="38"/>
      <c r="D78" s="210"/>
      <c r="E78" s="38"/>
    </row>
    <row r="79" spans="1:5" s="338" customFormat="1" ht="17.25" customHeight="1">
      <c r="A79" s="542"/>
      <c r="B79" s="210"/>
      <c r="C79" s="38"/>
      <c r="D79" s="210"/>
      <c r="E79" s="38"/>
    </row>
    <row r="80" spans="1:5" s="338" customFormat="1" ht="17.25" customHeight="1">
      <c r="A80" s="542"/>
      <c r="B80" s="210"/>
      <c r="C80" s="38"/>
      <c r="D80" s="210"/>
      <c r="E80" s="38"/>
    </row>
    <row r="81" spans="1:5" s="338" customFormat="1" ht="17.25" customHeight="1">
      <c r="A81" s="542"/>
      <c r="B81" s="210"/>
      <c r="C81" s="38"/>
      <c r="D81" s="210"/>
      <c r="E81" s="38"/>
    </row>
    <row r="82" spans="1:5" s="338" customFormat="1" ht="17.25" customHeight="1">
      <c r="A82" s="542"/>
      <c r="B82" s="210"/>
      <c r="C82" s="38"/>
      <c r="D82" s="210"/>
      <c r="E82" s="38"/>
    </row>
    <row r="83" spans="1:5" s="338" customFormat="1" ht="17.25" customHeight="1">
      <c r="A83" s="542"/>
      <c r="B83" s="210"/>
      <c r="C83" s="38"/>
      <c r="D83" s="210"/>
      <c r="E83" s="38"/>
    </row>
    <row r="84" spans="1:5" s="338" customFormat="1" ht="17.25" customHeight="1">
      <c r="A84" s="210"/>
      <c r="B84" s="210"/>
      <c r="C84" s="38"/>
      <c r="D84" s="210"/>
      <c r="E84" s="38"/>
    </row>
    <row r="85" spans="1:5" s="338" customFormat="1" ht="17.25" customHeight="1">
      <c r="A85" s="210"/>
      <c r="B85" s="210"/>
      <c r="C85" s="38"/>
      <c r="D85" s="210"/>
      <c r="E85" s="38"/>
    </row>
    <row r="86" spans="1:5" s="338" customFormat="1" ht="17.25" customHeight="1">
      <c r="A86" s="542"/>
      <c r="B86" s="210"/>
      <c r="C86" s="38"/>
      <c r="D86" s="210"/>
      <c r="E86" s="38"/>
    </row>
    <row r="87" spans="1:5" s="338" customFormat="1" ht="17.25" customHeight="1">
      <c r="A87" s="542"/>
      <c r="B87" s="210"/>
      <c r="C87" s="38"/>
      <c r="D87" s="210"/>
      <c r="E87" s="38"/>
    </row>
    <row r="88" spans="1:5" s="338" customFormat="1" ht="17.25" customHeight="1">
      <c r="A88" s="535"/>
      <c r="B88" s="210"/>
      <c r="C88" s="38"/>
      <c r="D88" s="210"/>
      <c r="E88" s="38"/>
    </row>
    <row r="89" spans="1:5" s="338" customFormat="1" ht="17.25" customHeight="1">
      <c r="A89" s="483"/>
      <c r="B89" s="210"/>
      <c r="C89" s="38"/>
      <c r="D89" s="210"/>
      <c r="E89" s="38"/>
    </row>
    <row r="91" ht="17.25" customHeight="1">
      <c r="A91" s="542"/>
    </row>
    <row r="92" spans="1:5" s="338" customFormat="1" ht="17.25" customHeight="1">
      <c r="A92" s="542"/>
      <c r="B92" s="210"/>
      <c r="C92" s="38"/>
      <c r="D92" s="210"/>
      <c r="E92" s="38"/>
    </row>
    <row r="93" spans="1:5" s="338" customFormat="1" ht="17.25" customHeight="1">
      <c r="A93" s="542"/>
      <c r="B93" s="210"/>
      <c r="C93" s="38"/>
      <c r="D93" s="210"/>
      <c r="E93" s="38"/>
    </row>
    <row r="94" spans="1:5" s="338" customFormat="1" ht="17.25" customHeight="1">
      <c r="A94" s="210"/>
      <c r="B94" s="210"/>
      <c r="C94" s="38"/>
      <c r="D94" s="210"/>
      <c r="E94" s="38"/>
    </row>
    <row r="95" spans="1:5" s="338" customFormat="1" ht="17.25" customHeight="1">
      <c r="A95" s="210"/>
      <c r="B95" s="210"/>
      <c r="C95" s="38"/>
      <c r="D95" s="210"/>
      <c r="E95" s="38"/>
    </row>
    <row r="96" spans="1:5" s="338" customFormat="1" ht="17.25" customHeight="1">
      <c r="A96" s="542"/>
      <c r="B96" s="210"/>
      <c r="C96" s="38"/>
      <c r="D96" s="210"/>
      <c r="E96" s="38"/>
    </row>
    <row r="97" spans="1:5" s="338" customFormat="1" ht="17.25" customHeight="1">
      <c r="A97" s="542"/>
      <c r="B97" s="210"/>
      <c r="C97" s="38"/>
      <c r="D97" s="210"/>
      <c r="E97" s="38"/>
    </row>
    <row r="98" spans="1:5" s="338" customFormat="1" ht="17.25" customHeight="1">
      <c r="A98" s="547"/>
      <c r="B98" s="210"/>
      <c r="C98" s="38"/>
      <c r="D98" s="210"/>
      <c r="E98" s="38"/>
    </row>
    <row r="99" ht="17.25" customHeight="1">
      <c r="A99" s="547"/>
    </row>
    <row r="100" ht="17.25" customHeight="1">
      <c r="A100" s="547"/>
    </row>
    <row r="101" ht="17.25" customHeight="1">
      <c r="A101" s="547"/>
    </row>
    <row r="102" ht="17.25" customHeight="1">
      <c r="A102" s="547"/>
    </row>
    <row r="103" ht="17.25" customHeight="1">
      <c r="A103" s="547"/>
    </row>
    <row r="104" ht="17.25" customHeight="1">
      <c r="A104" s="547"/>
    </row>
    <row r="110" ht="17.25" customHeight="1">
      <c r="A110" s="547"/>
    </row>
    <row r="111" ht="17.25" customHeight="1">
      <c r="A111" s="547"/>
    </row>
    <row r="112" ht="17.25" customHeight="1">
      <c r="A112" s="547"/>
    </row>
    <row r="113" ht="17.25" customHeight="1">
      <c r="A113" s="547"/>
    </row>
    <row r="116" ht="17.25" customHeight="1">
      <c r="A116" s="547"/>
    </row>
    <row r="117" ht="17.25" customHeight="1">
      <c r="A117" s="547"/>
    </row>
    <row r="120" ht="17.25" customHeight="1">
      <c r="A120" s="547"/>
    </row>
    <row r="121" ht="17.25" customHeight="1">
      <c r="A121" s="547"/>
    </row>
    <row r="122" ht="17.25" customHeight="1">
      <c r="A122" s="547"/>
    </row>
    <row r="123" ht="17.25" customHeight="1">
      <c r="A123" s="547"/>
    </row>
    <row r="124" ht="17.25" customHeight="1">
      <c r="A124" s="547"/>
    </row>
    <row r="125" ht="17.25" customHeight="1">
      <c r="A125" s="547"/>
    </row>
    <row r="126" ht="17.25" customHeight="1">
      <c r="A126" s="547"/>
    </row>
    <row r="127" ht="17.25" customHeight="1">
      <c r="A127" s="547"/>
    </row>
    <row r="128" ht="17.25" customHeight="1">
      <c r="A128" s="547"/>
    </row>
    <row r="129" ht="17.25" customHeight="1">
      <c r="A129" s="547"/>
    </row>
    <row r="130" ht="17.25" customHeight="1">
      <c r="A130" s="547"/>
    </row>
    <row r="131" ht="17.25" customHeight="1">
      <c r="A131" s="547"/>
    </row>
    <row r="132" ht="17.25" customHeight="1">
      <c r="A132" s="547"/>
    </row>
    <row r="133" ht="17.25" customHeight="1">
      <c r="A133" s="547"/>
    </row>
    <row r="134" ht="17.25" customHeight="1">
      <c r="A134" s="547"/>
    </row>
    <row r="135" ht="17.25" customHeight="1">
      <c r="A135" s="547"/>
    </row>
    <row r="136" ht="17.25" customHeight="1">
      <c r="A136" s="547"/>
    </row>
    <row r="137" ht="17.25" customHeight="1">
      <c r="A137" s="547"/>
    </row>
    <row r="138" ht="17.25" customHeight="1">
      <c r="A138" s="547"/>
    </row>
    <row r="139" ht="17.25" customHeight="1">
      <c r="A139" s="547"/>
    </row>
    <row r="140" ht="17.25" customHeight="1">
      <c r="A140" s="547"/>
    </row>
    <row r="141" ht="17.25" customHeight="1">
      <c r="A141" s="547"/>
    </row>
    <row r="142" ht="17.25" customHeight="1">
      <c r="A142" s="547"/>
    </row>
    <row r="143" ht="17.25" customHeight="1">
      <c r="A143" s="547"/>
    </row>
    <row r="144" ht="17.25" customHeight="1">
      <c r="A144" s="547"/>
    </row>
  </sheetData>
  <mergeCells count="2">
    <mergeCell ref="A2:E2"/>
    <mergeCell ref="A5:E5"/>
  </mergeCells>
  <printOptions horizontalCentered="1"/>
  <pageMargins left="0.984251968503937" right="0.03937007874015748" top="0.984251968503937" bottom="0.984251968503937" header="0.5118110236220472" footer="0.5118110236220472"/>
  <pageSetup firstPageNumber="32" useFirstPageNumber="1" horizontalDpi="300" verticalDpi="300" orientation="portrait" paperSize="9" scale="95" r:id="rId1"/>
  <headerFooter alignWithMargins="0">
    <oddFooter>&amp;R&amp;P</oddFooter>
  </headerFooter>
  <rowBreaks count="1" manualBreakCount="1">
    <brk id="3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0"/>
  <sheetViews>
    <sheetView workbookViewId="0" topLeftCell="A1">
      <selection activeCell="C14" sqref="C14"/>
    </sheetView>
  </sheetViews>
  <sheetFormatPr defaultColWidth="9.140625" defaultRowHeight="12.75"/>
  <cols>
    <col min="1" max="1" width="9.57421875" style="566" customWidth="1"/>
    <col min="2" max="2" width="46.8515625" style="567" customWidth="1"/>
    <col min="3" max="3" width="11.421875" style="625" customWidth="1"/>
    <col min="4" max="4" width="11.140625" style="625" customWidth="1"/>
    <col min="5" max="5" width="11.421875" style="569" customWidth="1"/>
    <col min="6" max="6" width="12.00390625" style="625" bestFit="1" customWidth="1"/>
    <col min="7" max="16384" width="9.140625" style="220" customWidth="1"/>
  </cols>
  <sheetData>
    <row r="1" spans="1:6" ht="15.75">
      <c r="A1" s="548"/>
      <c r="B1" s="549"/>
      <c r="C1" s="550"/>
      <c r="D1" s="550"/>
      <c r="E1" s="551"/>
      <c r="F1" s="552" t="s">
        <v>1443</v>
      </c>
    </row>
    <row r="2" spans="1:6" s="484" customFormat="1" ht="14.25" customHeight="1">
      <c r="A2" s="553"/>
      <c r="B2" s="554" t="s">
        <v>428</v>
      </c>
      <c r="C2" s="485"/>
      <c r="D2" s="540"/>
      <c r="E2" s="555"/>
      <c r="F2" s="485"/>
    </row>
    <row r="3" spans="1:6" s="560" customFormat="1" ht="17.25" customHeight="1">
      <c r="A3" s="556"/>
      <c r="B3" s="557"/>
      <c r="C3" s="558"/>
      <c r="D3" s="3"/>
      <c r="E3" s="559"/>
      <c r="F3" s="558"/>
    </row>
    <row r="4" spans="1:6" s="560" customFormat="1" ht="17.25" customHeight="1">
      <c r="A4" s="556"/>
      <c r="B4" s="561" t="s">
        <v>1444</v>
      </c>
      <c r="C4" s="562"/>
      <c r="D4" s="3"/>
      <c r="E4" s="563"/>
      <c r="F4" s="562"/>
    </row>
    <row r="5" spans="2:6" s="564" customFormat="1" ht="15.75" customHeight="1">
      <c r="B5" s="852" t="s">
        <v>146</v>
      </c>
      <c r="C5" s="852"/>
      <c r="D5" s="423"/>
      <c r="E5" s="565"/>
      <c r="F5" s="423"/>
    </row>
    <row r="6" spans="3:6" ht="12.75" customHeight="1">
      <c r="C6" s="568"/>
      <c r="D6" s="568"/>
      <c r="F6" s="570" t="s">
        <v>486</v>
      </c>
    </row>
    <row r="7" spans="1:6" s="210" customFormat="1" ht="46.5" customHeight="1">
      <c r="A7" s="571" t="s">
        <v>1445</v>
      </c>
      <c r="B7" s="571" t="s">
        <v>1446</v>
      </c>
      <c r="C7" s="572" t="s">
        <v>147</v>
      </c>
      <c r="D7" s="572" t="s">
        <v>488</v>
      </c>
      <c r="E7" s="573" t="s">
        <v>1447</v>
      </c>
      <c r="F7" s="572" t="s">
        <v>438</v>
      </c>
    </row>
    <row r="8" spans="1:6" s="210" customFormat="1" ht="12.75">
      <c r="A8" s="574">
        <v>1</v>
      </c>
      <c r="B8" s="571">
        <v>2</v>
      </c>
      <c r="C8" s="575">
        <v>3</v>
      </c>
      <c r="D8" s="572">
        <v>4</v>
      </c>
      <c r="E8" s="571">
        <v>5</v>
      </c>
      <c r="F8" s="572">
        <v>6</v>
      </c>
    </row>
    <row r="9" spans="1:6" s="210" customFormat="1" ht="15.75">
      <c r="A9" s="576" t="s">
        <v>1448</v>
      </c>
      <c r="B9" s="577" t="s">
        <v>1449</v>
      </c>
      <c r="C9" s="578">
        <v>793526836</v>
      </c>
      <c r="D9" s="578">
        <v>500056851</v>
      </c>
      <c r="E9" s="579">
        <v>63.01700564037384</v>
      </c>
      <c r="F9" s="578">
        <v>57002367</v>
      </c>
    </row>
    <row r="10" spans="1:6" s="210" customFormat="1" ht="15.75">
      <c r="A10" s="576" t="s">
        <v>1448</v>
      </c>
      <c r="B10" s="577" t="s">
        <v>1450</v>
      </c>
      <c r="C10" s="578">
        <v>487728753</v>
      </c>
      <c r="D10" s="578">
        <v>295841590</v>
      </c>
      <c r="E10" s="579">
        <v>60.656991858751454</v>
      </c>
      <c r="F10" s="578">
        <v>41735520</v>
      </c>
    </row>
    <row r="11" spans="1:6" s="210" customFormat="1" ht="15.75">
      <c r="A11" s="576" t="s">
        <v>1448</v>
      </c>
      <c r="B11" s="577" t="s">
        <v>1451</v>
      </c>
      <c r="C11" s="578">
        <v>410039920</v>
      </c>
      <c r="D11" s="578">
        <v>244239470</v>
      </c>
      <c r="E11" s="579">
        <v>59.564802861145814</v>
      </c>
      <c r="F11" s="578">
        <v>35439324</v>
      </c>
    </row>
    <row r="12" spans="1:6" s="210" customFormat="1" ht="15.75">
      <c r="A12" s="576" t="s">
        <v>1448</v>
      </c>
      <c r="B12" s="577" t="s">
        <v>1452</v>
      </c>
      <c r="C12" s="578">
        <v>407501117</v>
      </c>
      <c r="D12" s="578">
        <v>242424587</v>
      </c>
      <c r="E12" s="579">
        <v>59.490533126563186</v>
      </c>
      <c r="F12" s="578">
        <v>35169711</v>
      </c>
    </row>
    <row r="13" spans="1:6" s="210" customFormat="1" ht="15.75">
      <c r="A13" s="580" t="s">
        <v>592</v>
      </c>
      <c r="B13" s="577" t="s">
        <v>1603</v>
      </c>
      <c r="C13" s="578">
        <v>352438964</v>
      </c>
      <c r="D13" s="578">
        <v>204973891</v>
      </c>
      <c r="E13" s="579">
        <v>58.158691840894186</v>
      </c>
      <c r="F13" s="578">
        <v>31130132</v>
      </c>
    </row>
    <row r="14" spans="1:6" s="210" customFormat="1" ht="37.5" customHeight="1">
      <c r="A14" s="581"/>
      <c r="B14" s="582" t="s">
        <v>1453</v>
      </c>
      <c r="C14" s="583" t="s">
        <v>441</v>
      </c>
      <c r="D14" s="583">
        <v>3512889</v>
      </c>
      <c r="E14" s="584" t="s">
        <v>441</v>
      </c>
      <c r="F14" s="583">
        <v>202580</v>
      </c>
    </row>
    <row r="15" spans="1:6" s="210" customFormat="1" ht="31.5">
      <c r="A15" s="585"/>
      <c r="B15" s="582" t="s">
        <v>1454</v>
      </c>
      <c r="C15" s="583" t="s">
        <v>441</v>
      </c>
      <c r="D15" s="583">
        <v>108097383</v>
      </c>
      <c r="E15" s="584" t="s">
        <v>441</v>
      </c>
      <c r="F15" s="583">
        <v>17099691</v>
      </c>
    </row>
    <row r="16" spans="1:6" s="210" customFormat="1" ht="15.75">
      <c r="A16" s="586"/>
      <c r="B16" s="582" t="s">
        <v>1455</v>
      </c>
      <c r="C16" s="583" t="s">
        <v>441</v>
      </c>
      <c r="D16" s="583">
        <v>62284</v>
      </c>
      <c r="E16" s="584" t="s">
        <v>441</v>
      </c>
      <c r="F16" s="583">
        <v>8478</v>
      </c>
    </row>
    <row r="17" spans="1:6" s="210" customFormat="1" ht="15.75">
      <c r="A17" s="586"/>
      <c r="B17" s="582" t="s">
        <v>1456</v>
      </c>
      <c r="C17" s="583" t="s">
        <v>441</v>
      </c>
      <c r="D17" s="583">
        <v>129801322</v>
      </c>
      <c r="E17" s="584" t="s">
        <v>441</v>
      </c>
      <c r="F17" s="583">
        <v>19596354</v>
      </c>
    </row>
    <row r="18" spans="1:6" s="210" customFormat="1" ht="15.75">
      <c r="A18" s="586"/>
      <c r="B18" s="582" t="s">
        <v>1457</v>
      </c>
      <c r="C18" s="583" t="s">
        <v>441</v>
      </c>
      <c r="D18" s="583">
        <v>1580338</v>
      </c>
      <c r="E18" s="584" t="s">
        <v>441</v>
      </c>
      <c r="F18" s="583">
        <v>508842</v>
      </c>
    </row>
    <row r="19" spans="1:6" s="210" customFormat="1" ht="30" customHeight="1">
      <c r="A19" s="586"/>
      <c r="B19" s="582" t="s">
        <v>1458</v>
      </c>
      <c r="C19" s="583" t="s">
        <v>441</v>
      </c>
      <c r="D19" s="583">
        <v>34919649</v>
      </c>
      <c r="E19" s="584" t="s">
        <v>441</v>
      </c>
      <c r="F19" s="583">
        <v>5268129</v>
      </c>
    </row>
    <row r="20" spans="1:6" s="210" customFormat="1" ht="27.75" customHeight="1" hidden="1">
      <c r="A20" s="586"/>
      <c r="B20" s="587" t="s">
        <v>1459</v>
      </c>
      <c r="C20" s="583">
        <v>18322</v>
      </c>
      <c r="D20" s="583">
        <v>18082</v>
      </c>
      <c r="E20" s="579">
        <v>98.69009933413383</v>
      </c>
      <c r="F20" s="583">
        <v>18082</v>
      </c>
    </row>
    <row r="21" spans="1:6" s="210" customFormat="1" ht="18" customHeight="1">
      <c r="A21" s="580" t="s">
        <v>613</v>
      </c>
      <c r="B21" s="577" t="s">
        <v>1460</v>
      </c>
      <c r="C21" s="578">
        <v>55062153</v>
      </c>
      <c r="D21" s="578">
        <v>37450696</v>
      </c>
      <c r="E21" s="579">
        <v>68.01531353123805</v>
      </c>
      <c r="F21" s="578">
        <v>4039579</v>
      </c>
    </row>
    <row r="22" spans="1:6" s="210" customFormat="1" ht="15.75">
      <c r="A22" s="576" t="s">
        <v>1461</v>
      </c>
      <c r="B22" s="588" t="s">
        <v>1462</v>
      </c>
      <c r="C22" s="589">
        <v>55000478</v>
      </c>
      <c r="D22" s="589">
        <v>37409756</v>
      </c>
      <c r="E22" s="590">
        <v>68.01714705097653</v>
      </c>
      <c r="F22" s="589">
        <v>4037271</v>
      </c>
    </row>
    <row r="23" spans="1:6" s="210" customFormat="1" ht="15.75">
      <c r="A23" s="576" t="s">
        <v>1463</v>
      </c>
      <c r="B23" s="588" t="s">
        <v>1464</v>
      </c>
      <c r="C23" s="589">
        <v>27410878</v>
      </c>
      <c r="D23" s="589">
        <v>17992275</v>
      </c>
      <c r="E23" s="590">
        <v>65.63917799349586</v>
      </c>
      <c r="F23" s="589">
        <v>1254879</v>
      </c>
    </row>
    <row r="24" spans="1:6" s="210" customFormat="1" ht="31.5">
      <c r="A24" s="591" t="s">
        <v>1465</v>
      </c>
      <c r="B24" s="592" t="s">
        <v>1466</v>
      </c>
      <c r="C24" s="583" t="s">
        <v>441</v>
      </c>
      <c r="D24" s="583">
        <v>16734848</v>
      </c>
      <c r="E24" s="584" t="s">
        <v>441</v>
      </c>
      <c r="F24" s="583">
        <v>1165575</v>
      </c>
    </row>
    <row r="25" spans="1:6" s="210" customFormat="1" ht="31.5">
      <c r="A25" s="591" t="s">
        <v>1467</v>
      </c>
      <c r="B25" s="592" t="s">
        <v>1468</v>
      </c>
      <c r="C25" s="583" t="s">
        <v>441</v>
      </c>
      <c r="D25" s="583">
        <v>1257427</v>
      </c>
      <c r="E25" s="584" t="s">
        <v>441</v>
      </c>
      <c r="F25" s="583">
        <v>89304</v>
      </c>
    </row>
    <row r="26" spans="1:6" s="210" customFormat="1" ht="31.5" customHeight="1">
      <c r="A26" s="576" t="s">
        <v>1469</v>
      </c>
      <c r="B26" s="588" t="s">
        <v>1470</v>
      </c>
      <c r="C26" s="589">
        <v>27589600</v>
      </c>
      <c r="D26" s="589">
        <v>19417481</v>
      </c>
      <c r="E26" s="590">
        <v>70.37971192043379</v>
      </c>
      <c r="F26" s="589">
        <v>2782392</v>
      </c>
    </row>
    <row r="27" spans="1:6" s="210" customFormat="1" ht="31.5">
      <c r="A27" s="591" t="s">
        <v>1471</v>
      </c>
      <c r="B27" s="592" t="s">
        <v>1472</v>
      </c>
      <c r="C27" s="583" t="s">
        <v>441</v>
      </c>
      <c r="D27" s="583">
        <v>18549856</v>
      </c>
      <c r="E27" s="584" t="s">
        <v>441</v>
      </c>
      <c r="F27" s="583">
        <v>2755521</v>
      </c>
    </row>
    <row r="28" spans="1:6" s="210" customFormat="1" ht="31.5">
      <c r="A28" s="591" t="s">
        <v>1473</v>
      </c>
      <c r="B28" s="592" t="s">
        <v>1474</v>
      </c>
      <c r="C28" s="583" t="s">
        <v>441</v>
      </c>
      <c r="D28" s="583">
        <v>867625</v>
      </c>
      <c r="E28" s="584" t="s">
        <v>441</v>
      </c>
      <c r="F28" s="583">
        <v>26871</v>
      </c>
    </row>
    <row r="29" spans="1:6" s="210" customFormat="1" ht="15.75">
      <c r="A29" s="576" t="s">
        <v>1475</v>
      </c>
      <c r="B29" s="588" t="s">
        <v>1476</v>
      </c>
      <c r="C29" s="593">
        <v>14496</v>
      </c>
      <c r="D29" s="593">
        <v>17294</v>
      </c>
      <c r="E29" s="590">
        <v>119.30187637969094</v>
      </c>
      <c r="F29" s="583">
        <v>22</v>
      </c>
    </row>
    <row r="30" spans="1:6" s="210" customFormat="1" ht="15.75">
      <c r="A30" s="576" t="s">
        <v>1477</v>
      </c>
      <c r="B30" s="588" t="s">
        <v>1478</v>
      </c>
      <c r="C30" s="589" t="s">
        <v>441</v>
      </c>
      <c r="D30" s="589">
        <v>23646</v>
      </c>
      <c r="E30" s="590" t="s">
        <v>441</v>
      </c>
      <c r="F30" s="583">
        <v>2286</v>
      </c>
    </row>
    <row r="31" spans="1:6" s="210" customFormat="1" ht="15.75">
      <c r="A31" s="594" t="s">
        <v>1479</v>
      </c>
      <c r="B31" s="577" t="s">
        <v>1480</v>
      </c>
      <c r="C31" s="578">
        <v>2538803</v>
      </c>
      <c r="D31" s="578">
        <v>1814883</v>
      </c>
      <c r="E31" s="579">
        <v>71.48577498923704</v>
      </c>
      <c r="F31" s="578">
        <v>269613</v>
      </c>
    </row>
    <row r="32" spans="1:6" s="210" customFormat="1" ht="15.75">
      <c r="A32" s="576" t="s">
        <v>1481</v>
      </c>
      <c r="B32" s="588" t="s">
        <v>1482</v>
      </c>
      <c r="C32" s="589">
        <v>2538803</v>
      </c>
      <c r="D32" s="589">
        <v>1814883</v>
      </c>
      <c r="E32" s="590">
        <v>71.48577498923704</v>
      </c>
      <c r="F32" s="589">
        <v>269613</v>
      </c>
    </row>
    <row r="33" spans="1:6" s="210" customFormat="1" ht="15.75">
      <c r="A33" s="576" t="s">
        <v>1483</v>
      </c>
      <c r="B33" s="588" t="s">
        <v>1484</v>
      </c>
      <c r="C33" s="589"/>
      <c r="D33" s="589"/>
      <c r="E33" s="590">
        <v>0</v>
      </c>
      <c r="F33" s="589">
        <v>0</v>
      </c>
    </row>
    <row r="34" spans="1:6" s="210" customFormat="1" ht="15.75">
      <c r="A34" s="576" t="s">
        <v>1448</v>
      </c>
      <c r="B34" s="577" t="s">
        <v>1485</v>
      </c>
      <c r="C34" s="578">
        <v>77688833</v>
      </c>
      <c r="D34" s="578">
        <v>51602120</v>
      </c>
      <c r="E34" s="579">
        <v>66.4215409182424</v>
      </c>
      <c r="F34" s="578">
        <v>6296196</v>
      </c>
    </row>
    <row r="35" spans="1:6" s="210" customFormat="1" ht="15.75">
      <c r="A35" s="580" t="s">
        <v>1486</v>
      </c>
      <c r="B35" s="577" t="s">
        <v>1487</v>
      </c>
      <c r="C35" s="578">
        <v>527744</v>
      </c>
      <c r="D35" s="578">
        <v>668557</v>
      </c>
      <c r="E35" s="579">
        <v>126.68206554693184</v>
      </c>
      <c r="F35" s="578">
        <v>66821</v>
      </c>
    </row>
    <row r="36" spans="1:6" s="210" customFormat="1" ht="31.5" customHeight="1">
      <c r="A36" s="576" t="s">
        <v>1488</v>
      </c>
      <c r="B36" s="588" t="s">
        <v>1489</v>
      </c>
      <c r="C36" s="589">
        <v>527744</v>
      </c>
      <c r="D36" s="589">
        <v>668557</v>
      </c>
      <c r="E36" s="590">
        <v>126.68206554693184</v>
      </c>
      <c r="F36" s="583">
        <v>66821</v>
      </c>
    </row>
    <row r="37" spans="1:6" s="210" customFormat="1" ht="15.75">
      <c r="A37" s="580" t="s">
        <v>1490</v>
      </c>
      <c r="B37" s="577" t="s">
        <v>1491</v>
      </c>
      <c r="C37" s="595">
        <v>47660500</v>
      </c>
      <c r="D37" s="595">
        <v>30790671</v>
      </c>
      <c r="E37" s="579">
        <v>64.6041711689974</v>
      </c>
      <c r="F37" s="595">
        <v>3493939</v>
      </c>
    </row>
    <row r="38" spans="1:6" s="210" customFormat="1" ht="63">
      <c r="A38" s="594" t="s">
        <v>626</v>
      </c>
      <c r="B38" s="577" t="s">
        <v>1492</v>
      </c>
      <c r="C38" s="578">
        <v>21465</v>
      </c>
      <c r="D38" s="578">
        <v>17353</v>
      </c>
      <c r="E38" s="579">
        <v>80.8432331702772</v>
      </c>
      <c r="F38" s="578">
        <v>3586</v>
      </c>
    </row>
    <row r="39" spans="1:6" s="210" customFormat="1" ht="33.75" customHeight="1">
      <c r="A39" s="594" t="s">
        <v>1493</v>
      </c>
      <c r="B39" s="577" t="s">
        <v>1494</v>
      </c>
      <c r="C39" s="578">
        <v>3271299</v>
      </c>
      <c r="D39" s="578">
        <v>2069561</v>
      </c>
      <c r="E39" s="579">
        <v>63.26419566050061</v>
      </c>
      <c r="F39" s="578">
        <v>407763</v>
      </c>
    </row>
    <row r="40" spans="1:6" s="210" customFormat="1" ht="31.5">
      <c r="A40" s="576" t="s">
        <v>1495</v>
      </c>
      <c r="B40" s="588" t="s">
        <v>1496</v>
      </c>
      <c r="C40" s="589">
        <v>1311837</v>
      </c>
      <c r="D40" s="589">
        <v>741560</v>
      </c>
      <c r="E40" s="590">
        <v>56.52836442332393</v>
      </c>
      <c r="F40" s="589">
        <v>114323</v>
      </c>
    </row>
    <row r="41" spans="1:6" s="210" customFormat="1" ht="15" customHeight="1">
      <c r="A41" s="576" t="s">
        <v>1497</v>
      </c>
      <c r="B41" s="588" t="s">
        <v>1498</v>
      </c>
      <c r="C41" s="589">
        <v>1959462</v>
      </c>
      <c r="D41" s="589">
        <v>1328001</v>
      </c>
      <c r="E41" s="590">
        <v>67.77375626575049</v>
      </c>
      <c r="F41" s="589">
        <v>293440</v>
      </c>
    </row>
    <row r="42" spans="1:6" s="210" customFormat="1" ht="31.5">
      <c r="A42" s="594" t="s">
        <v>1499</v>
      </c>
      <c r="B42" s="577" t="s">
        <v>1500</v>
      </c>
      <c r="C42" s="578">
        <v>42721892</v>
      </c>
      <c r="D42" s="578">
        <v>27687464</v>
      </c>
      <c r="E42" s="579">
        <v>64.80860913182404</v>
      </c>
      <c r="F42" s="596">
        <v>2909658</v>
      </c>
    </row>
    <row r="43" spans="1:6" s="210" customFormat="1" ht="15.75">
      <c r="A43" s="591" t="s">
        <v>1501</v>
      </c>
      <c r="B43" s="597" t="s">
        <v>1502</v>
      </c>
      <c r="C43" s="583">
        <v>6195633</v>
      </c>
      <c r="D43" s="583">
        <v>3664929</v>
      </c>
      <c r="E43" s="584">
        <v>59.15342306427769</v>
      </c>
      <c r="F43" s="583">
        <v>188487</v>
      </c>
    </row>
    <row r="44" spans="1:6" s="210" customFormat="1" ht="31.5">
      <c r="A44" s="591" t="s">
        <v>1503</v>
      </c>
      <c r="B44" s="597" t="s">
        <v>1504</v>
      </c>
      <c r="C44" s="583">
        <v>305317</v>
      </c>
      <c r="D44" s="583">
        <v>172691</v>
      </c>
      <c r="E44" s="584">
        <v>56.561213427355824</v>
      </c>
      <c r="F44" s="583">
        <v>74201</v>
      </c>
    </row>
    <row r="45" spans="1:6" s="210" customFormat="1" ht="31.5">
      <c r="A45" s="591" t="s">
        <v>1505</v>
      </c>
      <c r="B45" s="597" t="s">
        <v>1506</v>
      </c>
      <c r="C45" s="583">
        <v>649452</v>
      </c>
      <c r="D45" s="583">
        <v>456902</v>
      </c>
      <c r="E45" s="584">
        <v>70.35192747116031</v>
      </c>
      <c r="F45" s="583">
        <v>12628</v>
      </c>
    </row>
    <row r="46" spans="1:6" s="210" customFormat="1" ht="14.25" customHeight="1">
      <c r="A46" s="591" t="s">
        <v>1507</v>
      </c>
      <c r="B46" s="597" t="s">
        <v>1508</v>
      </c>
      <c r="C46" s="583">
        <v>8712091</v>
      </c>
      <c r="D46" s="583">
        <v>5028797</v>
      </c>
      <c r="E46" s="584">
        <v>57.722043996096914</v>
      </c>
      <c r="F46" s="583">
        <v>723483</v>
      </c>
    </row>
    <row r="47" spans="1:6" s="210" customFormat="1" ht="31.5">
      <c r="A47" s="591" t="s">
        <v>1509</v>
      </c>
      <c r="B47" s="597" t="s">
        <v>1510</v>
      </c>
      <c r="C47" s="583">
        <v>15731489</v>
      </c>
      <c r="D47" s="583">
        <v>9136352</v>
      </c>
      <c r="E47" s="584">
        <v>58.07684193149167</v>
      </c>
      <c r="F47" s="583">
        <v>1206498</v>
      </c>
    </row>
    <row r="48" spans="1:6" s="210" customFormat="1" ht="15.75">
      <c r="A48" s="591" t="s">
        <v>1511</v>
      </c>
      <c r="B48" s="597" t="s">
        <v>1512</v>
      </c>
      <c r="C48" s="583">
        <v>8614</v>
      </c>
      <c r="D48" s="583">
        <v>5032</v>
      </c>
      <c r="E48" s="584">
        <v>58.416531228233104</v>
      </c>
      <c r="F48" s="583">
        <v>1191</v>
      </c>
    </row>
    <row r="49" spans="1:6" s="210" customFormat="1" ht="31.5">
      <c r="A49" s="591" t="s">
        <v>1513</v>
      </c>
      <c r="B49" s="597" t="s">
        <v>1514</v>
      </c>
      <c r="C49" s="583">
        <v>11119296</v>
      </c>
      <c r="D49" s="583">
        <v>9222761</v>
      </c>
      <c r="E49" s="584">
        <v>82.94374931650349</v>
      </c>
      <c r="F49" s="583">
        <v>703170</v>
      </c>
    </row>
    <row r="50" spans="1:6" s="210" customFormat="1" ht="31.5">
      <c r="A50" s="594" t="s">
        <v>1515</v>
      </c>
      <c r="B50" s="577" t="s">
        <v>1516</v>
      </c>
      <c r="C50" s="578">
        <v>1645844</v>
      </c>
      <c r="D50" s="578">
        <v>1016293</v>
      </c>
      <c r="E50" s="579">
        <v>61.74904790490472</v>
      </c>
      <c r="F50" s="578">
        <v>172932</v>
      </c>
    </row>
    <row r="51" spans="1:6" s="598" customFormat="1" ht="18" customHeight="1">
      <c r="A51" s="580" t="s">
        <v>654</v>
      </c>
      <c r="B51" s="577" t="s">
        <v>1517</v>
      </c>
      <c r="C51" s="578">
        <v>962405</v>
      </c>
      <c r="D51" s="578">
        <v>711750</v>
      </c>
      <c r="E51" s="579">
        <v>73.95535143728472</v>
      </c>
      <c r="F51" s="578">
        <v>158332</v>
      </c>
    </row>
    <row r="52" spans="1:6" s="210" customFormat="1" ht="15.75">
      <c r="A52" s="580" t="s">
        <v>1518</v>
      </c>
      <c r="B52" s="577" t="s">
        <v>1519</v>
      </c>
      <c r="C52" s="578">
        <v>18850926</v>
      </c>
      <c r="D52" s="578">
        <v>12110209</v>
      </c>
      <c r="E52" s="579">
        <v>64.24198471735552</v>
      </c>
      <c r="F52" s="578">
        <v>1145380</v>
      </c>
    </row>
    <row r="53" spans="1:6" s="210" customFormat="1" ht="31.5" customHeight="1">
      <c r="A53" s="599" t="s">
        <v>1520</v>
      </c>
      <c r="B53" s="588" t="s">
        <v>1521</v>
      </c>
      <c r="C53" s="589" t="s">
        <v>441</v>
      </c>
      <c r="D53" s="589">
        <v>3880</v>
      </c>
      <c r="E53" s="590" t="s">
        <v>441</v>
      </c>
      <c r="F53" s="589">
        <v>89506</v>
      </c>
    </row>
    <row r="54" spans="1:6" s="210" customFormat="1" ht="15.75">
      <c r="A54" s="599" t="s">
        <v>1522</v>
      </c>
      <c r="B54" s="588" t="s">
        <v>1523</v>
      </c>
      <c r="C54" s="589" t="s">
        <v>441</v>
      </c>
      <c r="D54" s="589" t="s">
        <v>441</v>
      </c>
      <c r="E54" s="590" t="s">
        <v>441</v>
      </c>
      <c r="F54" s="589" t="s">
        <v>441</v>
      </c>
    </row>
    <row r="55" spans="1:6" s="210" customFormat="1" ht="30.75" customHeight="1">
      <c r="A55" s="599" t="s">
        <v>1524</v>
      </c>
      <c r="B55" s="588" t="s">
        <v>1525</v>
      </c>
      <c r="C55" s="589" t="s">
        <v>441</v>
      </c>
      <c r="D55" s="589">
        <v>7854926</v>
      </c>
      <c r="E55" s="590" t="s">
        <v>441</v>
      </c>
      <c r="F55" s="589">
        <v>857206</v>
      </c>
    </row>
    <row r="56" spans="1:6" s="210" customFormat="1" ht="27" customHeight="1">
      <c r="A56" s="599" t="s">
        <v>1526</v>
      </c>
      <c r="B56" s="588" t="s">
        <v>1527</v>
      </c>
      <c r="C56" s="589" t="s">
        <v>441</v>
      </c>
      <c r="D56" s="589">
        <v>0</v>
      </c>
      <c r="E56" s="590" t="s">
        <v>441</v>
      </c>
      <c r="F56" s="589">
        <v>-1353</v>
      </c>
    </row>
    <row r="57" spans="1:6" s="210" customFormat="1" ht="15.75">
      <c r="A57" s="599" t="s">
        <v>1528</v>
      </c>
      <c r="B57" s="588" t="s">
        <v>1529</v>
      </c>
      <c r="C57" s="589" t="s">
        <v>441</v>
      </c>
      <c r="D57" s="589">
        <v>409478</v>
      </c>
      <c r="E57" s="590" t="s">
        <v>441</v>
      </c>
      <c r="F57" s="589">
        <v>-19489</v>
      </c>
    </row>
    <row r="58" spans="1:6" s="210" customFormat="1" ht="15.75">
      <c r="A58" s="599" t="s">
        <v>1530</v>
      </c>
      <c r="B58" s="588" t="s">
        <v>1531</v>
      </c>
      <c r="C58" s="589" t="s">
        <v>441</v>
      </c>
      <c r="D58" s="589">
        <v>3841925</v>
      </c>
      <c r="E58" s="590" t="s">
        <v>441</v>
      </c>
      <c r="F58" s="589">
        <v>618117</v>
      </c>
    </row>
    <row r="59" spans="1:6" s="210" customFormat="1" ht="15.75">
      <c r="A59" s="580" t="s">
        <v>667</v>
      </c>
      <c r="B59" s="577" t="s">
        <v>853</v>
      </c>
      <c r="C59" s="578">
        <v>2427457</v>
      </c>
      <c r="D59" s="578">
        <v>1460725</v>
      </c>
      <c r="E59" s="579">
        <v>60.1751132975785</v>
      </c>
      <c r="F59" s="578">
        <v>441463</v>
      </c>
    </row>
    <row r="60" spans="1:6" s="210" customFormat="1" ht="31.5">
      <c r="A60" s="580" t="s">
        <v>1532</v>
      </c>
      <c r="B60" s="577" t="s">
        <v>1533</v>
      </c>
      <c r="C60" s="578">
        <v>7259801</v>
      </c>
      <c r="D60" s="578">
        <v>5860208</v>
      </c>
      <c r="E60" s="579">
        <v>80.7213310667882</v>
      </c>
      <c r="F60" s="578">
        <v>990261</v>
      </c>
    </row>
    <row r="61" spans="1:6" s="210" customFormat="1" ht="15.75">
      <c r="A61" s="599" t="s">
        <v>1534</v>
      </c>
      <c r="B61" s="588" t="s">
        <v>1535</v>
      </c>
      <c r="C61" s="589">
        <v>2333922</v>
      </c>
      <c r="D61" s="589">
        <v>2039463</v>
      </c>
      <c r="E61" s="590">
        <v>87.3835115312337</v>
      </c>
      <c r="F61" s="589">
        <v>242431</v>
      </c>
    </row>
    <row r="62" spans="1:6" s="210" customFormat="1" ht="15.75">
      <c r="A62" s="599" t="s">
        <v>1536</v>
      </c>
      <c r="B62" s="588" t="s">
        <v>1537</v>
      </c>
      <c r="C62" s="589">
        <v>2978136</v>
      </c>
      <c r="D62" s="589">
        <v>2082566</v>
      </c>
      <c r="E62" s="590">
        <v>69.92850561559311</v>
      </c>
      <c r="F62" s="589">
        <v>427658</v>
      </c>
    </row>
    <row r="63" spans="1:6" s="210" customFormat="1" ht="47.25">
      <c r="A63" s="599" t="s">
        <v>1538</v>
      </c>
      <c r="B63" s="588" t="s">
        <v>1539</v>
      </c>
      <c r="C63" s="589">
        <v>55508</v>
      </c>
      <c r="D63" s="589">
        <v>57377</v>
      </c>
      <c r="E63" s="590">
        <v>103.36708222238235</v>
      </c>
      <c r="F63" s="589">
        <v>0</v>
      </c>
    </row>
    <row r="64" spans="1:6" s="210" customFormat="1" ht="31.5">
      <c r="A64" s="599" t="s">
        <v>1540</v>
      </c>
      <c r="B64" s="588" t="s">
        <v>1541</v>
      </c>
      <c r="C64" s="589">
        <v>1892235</v>
      </c>
      <c r="D64" s="589">
        <v>1680802</v>
      </c>
      <c r="E64" s="590">
        <v>88.82628214783047</v>
      </c>
      <c r="F64" s="589">
        <v>320172</v>
      </c>
    </row>
    <row r="65" spans="1:6" s="210" customFormat="1" ht="18" customHeight="1">
      <c r="A65" s="576" t="s">
        <v>1448</v>
      </c>
      <c r="B65" s="600" t="s">
        <v>1542</v>
      </c>
      <c r="C65" s="578">
        <v>305798083</v>
      </c>
      <c r="D65" s="578">
        <v>204215261</v>
      </c>
      <c r="E65" s="579">
        <v>66.78107952691123</v>
      </c>
      <c r="F65" s="578">
        <v>15266847</v>
      </c>
    </row>
    <row r="66" spans="1:6" s="210" customFormat="1" ht="21" customHeight="1">
      <c r="A66" s="580" t="s">
        <v>1543</v>
      </c>
      <c r="B66" s="577" t="s">
        <v>1544</v>
      </c>
      <c r="C66" s="578">
        <v>12756078</v>
      </c>
      <c r="D66" s="578">
        <v>7870731</v>
      </c>
      <c r="E66" s="579">
        <v>61.70180991367409</v>
      </c>
      <c r="F66" s="578">
        <v>1164739</v>
      </c>
    </row>
    <row r="67" spans="1:6" s="210" customFormat="1" ht="31.5">
      <c r="A67" s="591" t="s">
        <v>1545</v>
      </c>
      <c r="B67" s="597" t="s">
        <v>1546</v>
      </c>
      <c r="C67" s="583">
        <v>8782274</v>
      </c>
      <c r="D67" s="583">
        <v>5171062</v>
      </c>
      <c r="E67" s="584">
        <v>58.88067259117628</v>
      </c>
      <c r="F67" s="589">
        <v>685722</v>
      </c>
    </row>
    <row r="68" spans="1:6" s="210" customFormat="1" ht="31.5">
      <c r="A68" s="591" t="s">
        <v>1547</v>
      </c>
      <c r="B68" s="597" t="s">
        <v>1548</v>
      </c>
      <c r="C68" s="583">
        <v>1545101</v>
      </c>
      <c r="D68" s="583">
        <v>939689</v>
      </c>
      <c r="E68" s="584">
        <v>60.81731873838668</v>
      </c>
      <c r="F68" s="589">
        <v>135252</v>
      </c>
    </row>
    <row r="69" spans="1:6" s="210" customFormat="1" ht="15.75">
      <c r="A69" s="591" t="s">
        <v>1549</v>
      </c>
      <c r="B69" s="597" t="s">
        <v>1550</v>
      </c>
      <c r="C69" s="583">
        <v>2428703</v>
      </c>
      <c r="D69" s="583">
        <v>1759980</v>
      </c>
      <c r="E69" s="584">
        <v>72.46583876249998</v>
      </c>
      <c r="F69" s="589">
        <v>343765</v>
      </c>
    </row>
    <row r="70" spans="1:6" s="601" customFormat="1" ht="15.75">
      <c r="A70" s="580" t="s">
        <v>1551</v>
      </c>
      <c r="B70" s="600" t="s">
        <v>1552</v>
      </c>
      <c r="C70" s="578">
        <v>239887510</v>
      </c>
      <c r="D70" s="578">
        <v>167654877</v>
      </c>
      <c r="E70" s="579">
        <v>69.88895628621931</v>
      </c>
      <c r="F70" s="578">
        <v>10225749</v>
      </c>
    </row>
    <row r="71" spans="1:6" s="601" customFormat="1" ht="15.75">
      <c r="A71" s="594" t="s">
        <v>1553</v>
      </c>
      <c r="B71" s="600" t="s">
        <v>1554</v>
      </c>
      <c r="C71" s="309">
        <v>267661</v>
      </c>
      <c r="D71" s="309">
        <v>145000</v>
      </c>
      <c r="E71" s="579">
        <v>0</v>
      </c>
      <c r="F71" s="578">
        <v>21000</v>
      </c>
    </row>
    <row r="72" spans="1:6" s="210" customFormat="1" ht="31.5">
      <c r="A72" s="591" t="s">
        <v>1555</v>
      </c>
      <c r="B72" s="597" t="s">
        <v>1556</v>
      </c>
      <c r="C72" s="583">
        <v>54600</v>
      </c>
      <c r="D72" s="583">
        <v>0</v>
      </c>
      <c r="E72" s="584">
        <v>68.05562726167624</v>
      </c>
      <c r="F72" s="583">
        <v>0</v>
      </c>
    </row>
    <row r="73" spans="1:6" s="210" customFormat="1" ht="15.75">
      <c r="A73" s="591" t="s">
        <v>1557</v>
      </c>
      <c r="B73" s="597" t="s">
        <v>1558</v>
      </c>
      <c r="C73" s="583">
        <v>213061</v>
      </c>
      <c r="D73" s="583">
        <v>145000</v>
      </c>
      <c r="E73" s="584">
        <v>69.479505938367</v>
      </c>
      <c r="F73" s="583">
        <v>21000</v>
      </c>
    </row>
    <row r="74" spans="1:6" s="601" customFormat="1" ht="15.75">
      <c r="A74" s="594" t="s">
        <v>1559</v>
      </c>
      <c r="B74" s="577" t="s">
        <v>1560</v>
      </c>
      <c r="C74" s="578">
        <v>221850216</v>
      </c>
      <c r="D74" s="578">
        <v>154140434</v>
      </c>
      <c r="E74" s="579">
        <v>69.479505938367</v>
      </c>
      <c r="F74" s="578">
        <v>8495504</v>
      </c>
    </row>
    <row r="75" spans="1:6" s="210" customFormat="1" ht="15.75">
      <c r="A75" s="602" t="s">
        <v>1561</v>
      </c>
      <c r="B75" s="582" t="s">
        <v>1562</v>
      </c>
      <c r="C75" s="583">
        <v>28983066</v>
      </c>
      <c r="D75" s="583">
        <v>19233089</v>
      </c>
      <c r="E75" s="584">
        <v>66.359746066893</v>
      </c>
      <c r="F75" s="583">
        <v>1420652</v>
      </c>
    </row>
    <row r="76" spans="1:6" s="210" customFormat="1" ht="15.75">
      <c r="A76" s="602" t="s">
        <v>1563</v>
      </c>
      <c r="B76" s="582" t="s">
        <v>1564</v>
      </c>
      <c r="C76" s="583">
        <v>350870</v>
      </c>
      <c r="D76" s="583">
        <v>262413</v>
      </c>
      <c r="E76" s="584">
        <v>74.78923817938268</v>
      </c>
      <c r="F76" s="583">
        <v>87471</v>
      </c>
    </row>
    <row r="77" spans="1:6" s="210" customFormat="1" ht="31.5">
      <c r="A77" s="602" t="s">
        <v>1565</v>
      </c>
      <c r="B77" s="582" t="s">
        <v>1566</v>
      </c>
      <c r="C77" s="583">
        <v>641774</v>
      </c>
      <c r="D77" s="583">
        <v>177942</v>
      </c>
      <c r="E77" s="584">
        <v>27.72658287808481</v>
      </c>
      <c r="F77" s="583">
        <v>10000</v>
      </c>
    </row>
    <row r="78" spans="1:6" s="210" customFormat="1" ht="15.75">
      <c r="A78" s="602" t="s">
        <v>1567</v>
      </c>
      <c r="B78" s="582" t="s">
        <v>1568</v>
      </c>
      <c r="C78" s="583">
        <v>5728089</v>
      </c>
      <c r="D78" s="583">
        <v>5499875</v>
      </c>
      <c r="E78" s="584">
        <v>96.01587894322172</v>
      </c>
      <c r="F78" s="583">
        <v>0</v>
      </c>
    </row>
    <row r="79" spans="1:6" s="210" customFormat="1" ht="33.75" customHeight="1">
      <c r="A79" s="602" t="s">
        <v>1569</v>
      </c>
      <c r="B79" s="582" t="s">
        <v>1570</v>
      </c>
      <c r="C79" s="583">
        <v>62323377</v>
      </c>
      <c r="D79" s="583">
        <v>42526548</v>
      </c>
      <c r="E79" s="584">
        <v>68.2353075957357</v>
      </c>
      <c r="F79" s="583">
        <v>1976446</v>
      </c>
    </row>
    <row r="80" spans="1:6" s="210" customFormat="1" ht="94.5">
      <c r="A80" s="602" t="s">
        <v>1571</v>
      </c>
      <c r="B80" s="582" t="s">
        <v>1572</v>
      </c>
      <c r="C80" s="583">
        <v>116045239</v>
      </c>
      <c r="D80" s="583">
        <v>80720890</v>
      </c>
      <c r="E80" s="584">
        <v>69.55984639748986</v>
      </c>
      <c r="F80" s="583">
        <v>4704818</v>
      </c>
    </row>
    <row r="81" spans="1:6" s="210" customFormat="1" ht="63">
      <c r="A81" s="602" t="s">
        <v>1573</v>
      </c>
      <c r="B81" s="582" t="s">
        <v>1574</v>
      </c>
      <c r="C81" s="583">
        <v>6925829</v>
      </c>
      <c r="D81" s="583">
        <v>4784277</v>
      </c>
      <c r="E81" s="584">
        <v>69.0787629899612</v>
      </c>
      <c r="F81" s="583">
        <v>296117</v>
      </c>
    </row>
    <row r="82" spans="1:6" s="210" customFormat="1" ht="47.25">
      <c r="A82" s="602" t="s">
        <v>1575</v>
      </c>
      <c r="B82" s="582" t="s">
        <v>1576</v>
      </c>
      <c r="C82" s="583">
        <v>6000</v>
      </c>
      <c r="D82" s="583">
        <v>0</v>
      </c>
      <c r="E82" s="584">
        <v>0</v>
      </c>
      <c r="F82" s="583">
        <v>0</v>
      </c>
    </row>
    <row r="83" spans="1:6" s="210" customFormat="1" ht="15.75">
      <c r="A83" s="602" t="s">
        <v>1577</v>
      </c>
      <c r="B83" s="582" t="s">
        <v>1578</v>
      </c>
      <c r="C83" s="583">
        <v>845972</v>
      </c>
      <c r="D83" s="583">
        <v>935400</v>
      </c>
      <c r="E83" s="584">
        <v>110.57103544798173</v>
      </c>
      <c r="F83" s="583">
        <v>0</v>
      </c>
    </row>
    <row r="84" spans="1:6" s="210" customFormat="1" ht="15.75">
      <c r="A84" s="602"/>
      <c r="B84" s="603" t="s">
        <v>1579</v>
      </c>
      <c r="C84" s="583">
        <v>845972</v>
      </c>
      <c r="D84" s="583">
        <v>935400</v>
      </c>
      <c r="E84" s="584">
        <v>110.57103544798173</v>
      </c>
      <c r="F84" s="583">
        <v>0</v>
      </c>
    </row>
    <row r="85" spans="1:6" s="210" customFormat="1" ht="31.5" hidden="1">
      <c r="A85" s="602"/>
      <c r="B85" s="604" t="s">
        <v>1580</v>
      </c>
      <c r="C85" s="583">
        <v>0</v>
      </c>
      <c r="D85" s="583">
        <v>0</v>
      </c>
      <c r="E85" s="584">
        <v>0</v>
      </c>
      <c r="F85" s="583">
        <v>0</v>
      </c>
    </row>
    <row r="86" spans="1:6" s="210" customFormat="1" ht="31.5">
      <c r="A86" s="605" t="s">
        <v>1581</v>
      </c>
      <c r="B86" s="600" t="s">
        <v>1582</v>
      </c>
      <c r="C86" s="606">
        <v>0</v>
      </c>
      <c r="D86" s="606">
        <v>0</v>
      </c>
      <c r="E86" s="579">
        <v>0</v>
      </c>
      <c r="F86" s="578">
        <v>0</v>
      </c>
    </row>
    <row r="87" spans="1:6" s="210" customFormat="1" ht="31.5">
      <c r="A87" s="594" t="s">
        <v>1583</v>
      </c>
      <c r="B87" s="600" t="s">
        <v>1584</v>
      </c>
      <c r="C87" s="578">
        <v>17769633</v>
      </c>
      <c r="D87" s="578">
        <v>13369443</v>
      </c>
      <c r="E87" s="579">
        <v>75.23758650502236</v>
      </c>
      <c r="F87" s="578">
        <v>1709245</v>
      </c>
    </row>
    <row r="88" spans="1:6" s="210" customFormat="1" ht="31.5">
      <c r="A88" s="602" t="s">
        <v>1585</v>
      </c>
      <c r="B88" s="607" t="s">
        <v>1586</v>
      </c>
      <c r="C88" s="583">
        <v>11436139</v>
      </c>
      <c r="D88" s="583">
        <v>7722253</v>
      </c>
      <c r="E88" s="590">
        <v>67.52500122637544</v>
      </c>
      <c r="F88" s="583">
        <v>237624</v>
      </c>
    </row>
    <row r="89" spans="1:6" s="210" customFormat="1" ht="78.75">
      <c r="A89" s="602"/>
      <c r="B89" s="582" t="s">
        <v>1587</v>
      </c>
      <c r="C89" s="583">
        <v>3604995</v>
      </c>
      <c r="D89" s="583">
        <v>2509382</v>
      </c>
      <c r="E89" s="584">
        <v>69.6084737981606</v>
      </c>
      <c r="F89" s="583">
        <v>237624</v>
      </c>
    </row>
    <row r="90" spans="1:6" s="210" customFormat="1" ht="94.5">
      <c r="A90" s="602"/>
      <c r="B90" s="582" t="s">
        <v>1588</v>
      </c>
      <c r="C90" s="583">
        <v>7831144</v>
      </c>
      <c r="D90" s="583">
        <v>5212871</v>
      </c>
      <c r="E90" s="584">
        <v>66.56589382087725</v>
      </c>
      <c r="F90" s="583">
        <v>0</v>
      </c>
    </row>
    <row r="91" spans="1:6" s="210" customFormat="1" ht="47.25">
      <c r="A91" s="602" t="s">
        <v>1589</v>
      </c>
      <c r="B91" s="607" t="s">
        <v>1590</v>
      </c>
      <c r="C91" s="589">
        <v>409392</v>
      </c>
      <c r="D91" s="589">
        <v>363944</v>
      </c>
      <c r="E91" s="590">
        <v>88.8986594755149</v>
      </c>
      <c r="F91" s="583">
        <v>53352</v>
      </c>
    </row>
    <row r="92" spans="1:6" s="210" customFormat="1" ht="31.5">
      <c r="A92" s="602" t="s">
        <v>1591</v>
      </c>
      <c r="B92" s="607" t="s">
        <v>1592</v>
      </c>
      <c r="C92" s="589">
        <v>5924102</v>
      </c>
      <c r="D92" s="589">
        <v>5283246</v>
      </c>
      <c r="E92" s="590">
        <v>89.18222542420776</v>
      </c>
      <c r="F92" s="583">
        <v>1418269</v>
      </c>
    </row>
    <row r="93" spans="1:6" s="210" customFormat="1" ht="47.25">
      <c r="A93" s="602"/>
      <c r="B93" s="582" t="s">
        <v>1593</v>
      </c>
      <c r="C93" s="589">
        <v>653259</v>
      </c>
      <c r="D93" s="589">
        <v>132210</v>
      </c>
      <c r="E93" s="584">
        <v>20.238527138546885</v>
      </c>
      <c r="F93" s="583">
        <v>0</v>
      </c>
    </row>
    <row r="94" spans="1:6" s="210" customFormat="1" ht="31.5">
      <c r="A94" s="602"/>
      <c r="B94" s="582" t="s">
        <v>1594</v>
      </c>
      <c r="C94" s="589" t="s">
        <v>441</v>
      </c>
      <c r="D94" s="589" t="s">
        <v>441</v>
      </c>
      <c r="E94" s="584" t="s">
        <v>441</v>
      </c>
      <c r="F94" s="583" t="s">
        <v>441</v>
      </c>
    </row>
    <row r="95" spans="1:6" s="210" customFormat="1" ht="31.5">
      <c r="A95" s="602"/>
      <c r="B95" s="582" t="s">
        <v>1595</v>
      </c>
      <c r="C95" s="589" t="s">
        <v>441</v>
      </c>
      <c r="D95" s="589" t="s">
        <v>441</v>
      </c>
      <c r="E95" s="584" t="s">
        <v>441</v>
      </c>
      <c r="F95" s="583" t="s">
        <v>441</v>
      </c>
    </row>
    <row r="96" spans="1:6" s="598" customFormat="1" ht="31.5" customHeight="1">
      <c r="A96" s="602"/>
      <c r="B96" s="608" t="s">
        <v>1596</v>
      </c>
      <c r="C96" s="589">
        <v>627574</v>
      </c>
      <c r="D96" s="589">
        <v>1152260</v>
      </c>
      <c r="E96" s="584">
        <v>0</v>
      </c>
      <c r="F96" s="583">
        <v>393820</v>
      </c>
    </row>
    <row r="97" spans="1:6" s="598" customFormat="1" ht="31.5">
      <c r="A97" s="580" t="s">
        <v>1597</v>
      </c>
      <c r="B97" s="577" t="s">
        <v>1598</v>
      </c>
      <c r="C97" s="578">
        <v>47273473</v>
      </c>
      <c r="D97" s="578">
        <v>27569449</v>
      </c>
      <c r="E97" s="579">
        <v>58.31906828592855</v>
      </c>
      <c r="F97" s="578">
        <v>3938493</v>
      </c>
    </row>
    <row r="98" spans="1:6" s="210" customFormat="1" ht="15.75">
      <c r="A98" s="580" t="s">
        <v>1599</v>
      </c>
      <c r="B98" s="577" t="s">
        <v>1600</v>
      </c>
      <c r="C98" s="578">
        <v>5881022</v>
      </c>
      <c r="D98" s="578">
        <v>1120204</v>
      </c>
      <c r="E98" s="579">
        <v>19.04777775019376</v>
      </c>
      <c r="F98" s="578">
        <v>-62134</v>
      </c>
    </row>
    <row r="99" spans="1:6" s="210" customFormat="1" ht="12.75">
      <c r="A99" s="609"/>
      <c r="B99" s="610"/>
      <c r="C99" s="611"/>
      <c r="D99" s="611"/>
      <c r="E99" s="612"/>
      <c r="F99" s="611"/>
    </row>
    <row r="100" spans="1:6" s="210" customFormat="1" ht="12.75">
      <c r="A100" s="609"/>
      <c r="B100" s="613" t="s">
        <v>1601</v>
      </c>
      <c r="C100" s="38">
        <v>3394768</v>
      </c>
      <c r="D100" s="611"/>
      <c r="E100" s="612"/>
      <c r="F100" s="611"/>
    </row>
    <row r="101" spans="1:6" s="210" customFormat="1" ht="25.5">
      <c r="A101" s="609"/>
      <c r="B101" s="613" t="s">
        <v>1602</v>
      </c>
      <c r="C101" s="38">
        <v>3512889</v>
      </c>
      <c r="D101" s="611"/>
      <c r="E101" s="612"/>
      <c r="F101" s="611"/>
    </row>
    <row r="102" spans="1:6" s="210" customFormat="1" ht="12.75">
      <c r="A102" s="609"/>
      <c r="B102" s="610"/>
      <c r="C102" s="611"/>
      <c r="D102" s="611"/>
      <c r="E102" s="612"/>
      <c r="F102" s="611"/>
    </row>
    <row r="103" spans="1:6" s="338" customFormat="1" ht="17.25" customHeight="1">
      <c r="A103" s="614"/>
      <c r="B103" s="209"/>
      <c r="C103" s="3"/>
      <c r="D103" s="3"/>
      <c r="E103" s="615"/>
      <c r="F103" s="616"/>
    </row>
    <row r="104" spans="1:6" s="210" customFormat="1" ht="15.75">
      <c r="A104" s="946" t="s">
        <v>478</v>
      </c>
      <c r="B104" s="946"/>
      <c r="D104" s="341"/>
      <c r="E104" s="617"/>
      <c r="F104" s="433" t="s">
        <v>479</v>
      </c>
    </row>
    <row r="105" spans="1:6" s="338" customFormat="1" ht="17.25" customHeight="1">
      <c r="A105" s="564"/>
      <c r="B105" s="564"/>
      <c r="C105" s="619"/>
      <c r="D105" s="620"/>
      <c r="E105" s="621"/>
      <c r="F105" s="616"/>
    </row>
    <row r="106" spans="1:6" s="338" customFormat="1" ht="17.25" customHeight="1">
      <c r="A106" s="564"/>
      <c r="B106" s="564"/>
      <c r="C106" s="619"/>
      <c r="D106" s="619"/>
      <c r="E106" s="622"/>
      <c r="F106" s="616"/>
    </row>
    <row r="107" spans="1:6" s="338" customFormat="1" ht="17.25" customHeight="1">
      <c r="A107" s="564"/>
      <c r="B107" s="564"/>
      <c r="C107" s="619"/>
      <c r="D107" s="619"/>
      <c r="E107" s="622"/>
      <c r="F107" s="616"/>
    </row>
    <row r="108" spans="1:6" s="338" customFormat="1" ht="17.25" customHeight="1">
      <c r="A108" s="564" t="s">
        <v>1442</v>
      </c>
      <c r="B108" s="564"/>
      <c r="C108" s="619"/>
      <c r="D108" s="619"/>
      <c r="E108" s="622"/>
      <c r="F108" s="616"/>
    </row>
    <row r="109" spans="1:6" s="338" customFormat="1" ht="17.25" customHeight="1">
      <c r="A109" s="623" t="s">
        <v>481</v>
      </c>
      <c r="B109" s="564"/>
      <c r="C109" s="619"/>
      <c r="D109" s="619"/>
      <c r="E109" s="622"/>
      <c r="F109" s="616"/>
    </row>
    <row r="110" spans="1:6" s="210" customFormat="1" ht="12.75">
      <c r="A110" s="609"/>
      <c r="B110" s="609"/>
      <c r="C110" s="611"/>
      <c r="D110" s="611"/>
      <c r="E110" s="612"/>
      <c r="F110" s="611"/>
    </row>
    <row r="117" ht="15.75">
      <c r="B117" s="624"/>
    </row>
    <row r="124" ht="15.75">
      <c r="B124" s="624"/>
    </row>
    <row r="128" ht="15.75">
      <c r="B128" s="624"/>
    </row>
    <row r="135" ht="15.75">
      <c r="B135" s="624"/>
    </row>
    <row r="142" ht="15.75">
      <c r="B142" s="624"/>
    </row>
    <row r="144" ht="15.75">
      <c r="B144" s="624"/>
    </row>
    <row r="146" ht="15.75">
      <c r="B146" s="624"/>
    </row>
    <row r="148" ht="15.75">
      <c r="B148" s="624"/>
    </row>
    <row r="150" ht="15.75">
      <c r="B150" s="624"/>
    </row>
    <row r="152" ht="15.75">
      <c r="B152" s="624"/>
    </row>
    <row r="154" ht="15.75">
      <c r="B154" s="624"/>
    </row>
    <row r="160" ht="15.75">
      <c r="B160" s="624"/>
    </row>
  </sheetData>
  <mergeCells count="2">
    <mergeCell ref="A104:B104"/>
    <mergeCell ref="B5:C5"/>
  </mergeCells>
  <printOptions horizontalCentered="1"/>
  <pageMargins left="0.7480314960629921" right="0.35433070866141736" top="0.984251968503937" bottom="0.984251968503937" header="0.5118110236220472" footer="0.5118110236220472"/>
  <pageSetup firstPageNumber="34" useFirstPageNumber="1" horizontalDpi="600" verticalDpi="600" orientation="portrait" paperSize="9" scale="86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7"/>
  <sheetViews>
    <sheetView workbookViewId="0" topLeftCell="A1">
      <selection activeCell="B15" sqref="B15"/>
    </sheetView>
  </sheetViews>
  <sheetFormatPr defaultColWidth="9.140625" defaultRowHeight="12.75"/>
  <cols>
    <col min="1" max="1" width="9.57421875" style="566" customWidth="1"/>
    <col min="2" max="2" width="46.8515625" style="567" customWidth="1"/>
    <col min="3" max="3" width="11.421875" style="566" customWidth="1"/>
    <col min="4" max="4" width="11.140625" style="566" customWidth="1"/>
    <col min="5" max="5" width="11.140625" style="569" customWidth="1"/>
    <col min="6" max="6" width="11.140625" style="566" customWidth="1"/>
    <col min="7" max="16384" width="9.140625" style="220" customWidth="1"/>
  </cols>
  <sheetData>
    <row r="1" spans="1:6" s="210" customFormat="1" ht="12.75">
      <c r="A1" s="626"/>
      <c r="B1" s="627"/>
      <c r="C1" s="618"/>
      <c r="D1" s="618"/>
      <c r="E1" s="628"/>
      <c r="F1" s="341" t="s">
        <v>1604</v>
      </c>
    </row>
    <row r="2" spans="1:6" s="210" customFormat="1" ht="12.75">
      <c r="A2" s="626"/>
      <c r="B2" s="554" t="s">
        <v>428</v>
      </c>
      <c r="C2" s="618"/>
      <c r="D2" s="618"/>
      <c r="E2" s="628"/>
      <c r="F2" s="629"/>
    </row>
    <row r="3" spans="1:6" ht="15.75">
      <c r="A3" s="548"/>
      <c r="B3" s="549"/>
      <c r="C3" s="630"/>
      <c r="D3" s="630"/>
      <c r="E3" s="551"/>
      <c r="F3" s="631"/>
    </row>
    <row r="4" spans="1:6" ht="15.75">
      <c r="A4" s="548"/>
      <c r="B4" s="632" t="s">
        <v>1605</v>
      </c>
      <c r="C4" s="630"/>
      <c r="D4" s="630"/>
      <c r="E4" s="551"/>
      <c r="F4" s="631"/>
    </row>
    <row r="5" spans="1:6" s="564" customFormat="1" ht="19.5" customHeight="1">
      <c r="A5" s="633"/>
      <c r="B5" s="634" t="s">
        <v>146</v>
      </c>
      <c r="C5" s="337"/>
      <c r="D5" s="337"/>
      <c r="E5" s="635"/>
      <c r="F5" s="341"/>
    </row>
    <row r="6" spans="3:6" ht="12.75" customHeight="1">
      <c r="C6" s="636"/>
      <c r="D6" s="636"/>
      <c r="F6" s="637" t="s">
        <v>486</v>
      </c>
    </row>
    <row r="7" spans="1:6" s="210" customFormat="1" ht="57" customHeight="1">
      <c r="A7" s="571" t="s">
        <v>1445</v>
      </c>
      <c r="B7" s="571" t="s">
        <v>1446</v>
      </c>
      <c r="C7" s="571" t="s">
        <v>147</v>
      </c>
      <c r="D7" s="571" t="s">
        <v>488</v>
      </c>
      <c r="E7" s="573" t="s">
        <v>1447</v>
      </c>
      <c r="F7" s="571" t="s">
        <v>438</v>
      </c>
    </row>
    <row r="8" spans="1:6" s="210" customFormat="1" ht="12.75">
      <c r="A8" s="574">
        <v>1</v>
      </c>
      <c r="B8" s="571">
        <v>2</v>
      </c>
      <c r="C8" s="574">
        <v>3</v>
      </c>
      <c r="D8" s="571">
        <v>4</v>
      </c>
      <c r="E8" s="571">
        <v>5</v>
      </c>
      <c r="F8" s="571">
        <v>6</v>
      </c>
    </row>
    <row r="9" spans="1:6" s="210" customFormat="1" ht="24" customHeight="1">
      <c r="A9" s="638"/>
      <c r="B9" s="639" t="s">
        <v>1606</v>
      </c>
      <c r="C9" s="309">
        <v>847968662</v>
      </c>
      <c r="D9" s="309">
        <v>477356843</v>
      </c>
      <c r="E9" s="640">
        <v>56.29416090379057</v>
      </c>
      <c r="F9" s="309">
        <v>61886101</v>
      </c>
    </row>
    <row r="10" spans="1:6" s="210" customFormat="1" ht="16.5" customHeight="1">
      <c r="A10" s="641"/>
      <c r="B10" s="498" t="s">
        <v>1607</v>
      </c>
      <c r="C10" s="309">
        <v>730048554</v>
      </c>
      <c r="D10" s="309">
        <v>402990531</v>
      </c>
      <c r="E10" s="640">
        <v>55.20051081424373</v>
      </c>
      <c r="F10" s="309">
        <v>55369699</v>
      </c>
    </row>
    <row r="11" spans="1:6" s="210" customFormat="1" ht="20.25" customHeight="1">
      <c r="A11" s="642" t="s">
        <v>926</v>
      </c>
      <c r="B11" s="643" t="s">
        <v>1608</v>
      </c>
      <c r="C11" s="192">
        <v>80510515</v>
      </c>
      <c r="D11" s="192">
        <v>44161291</v>
      </c>
      <c r="E11" s="644">
        <v>54.851581808910296</v>
      </c>
      <c r="F11" s="192">
        <v>7430888</v>
      </c>
    </row>
    <row r="12" spans="1:6" s="210" customFormat="1" ht="18" customHeight="1">
      <c r="A12" s="642" t="s">
        <v>928</v>
      </c>
      <c r="B12" s="642" t="s">
        <v>929</v>
      </c>
      <c r="C12" s="192">
        <v>167994</v>
      </c>
      <c r="D12" s="192">
        <v>56637</v>
      </c>
      <c r="E12" s="644">
        <v>33.713704060859314</v>
      </c>
      <c r="F12" s="192">
        <v>-202731</v>
      </c>
    </row>
    <row r="13" spans="1:6" s="210" customFormat="1" ht="18.75" customHeight="1">
      <c r="A13" s="642" t="s">
        <v>930</v>
      </c>
      <c r="B13" s="642" t="s">
        <v>931</v>
      </c>
      <c r="C13" s="192">
        <v>10701274</v>
      </c>
      <c r="D13" s="192">
        <v>5480413</v>
      </c>
      <c r="E13" s="644">
        <v>51.21271542061253</v>
      </c>
      <c r="F13" s="192">
        <v>738879</v>
      </c>
    </row>
    <row r="14" spans="1:6" s="210" customFormat="1" ht="19.5" customHeight="1">
      <c r="A14" s="642" t="s">
        <v>932</v>
      </c>
      <c r="B14" s="642" t="s">
        <v>933</v>
      </c>
      <c r="C14" s="192">
        <v>341309611</v>
      </c>
      <c r="D14" s="192">
        <v>203660054</v>
      </c>
      <c r="E14" s="644">
        <v>59.67017846444412</v>
      </c>
      <c r="F14" s="192">
        <v>22540825</v>
      </c>
    </row>
    <row r="15" spans="1:6" s="210" customFormat="1" ht="17.25" customHeight="1">
      <c r="A15" s="642" t="s">
        <v>934</v>
      </c>
      <c r="B15" s="642" t="s">
        <v>935</v>
      </c>
      <c r="C15" s="192">
        <v>14865255</v>
      </c>
      <c r="D15" s="192">
        <v>7474177</v>
      </c>
      <c r="E15" s="644">
        <v>50.27950748238089</v>
      </c>
      <c r="F15" s="192">
        <v>1133508</v>
      </c>
    </row>
    <row r="16" spans="1:6" s="210" customFormat="1" ht="18" customHeight="1">
      <c r="A16" s="642" t="s">
        <v>936</v>
      </c>
      <c r="B16" s="642" t="s">
        <v>937</v>
      </c>
      <c r="C16" s="192">
        <v>60976334</v>
      </c>
      <c r="D16" s="192">
        <v>33225548</v>
      </c>
      <c r="E16" s="644">
        <v>54.48925151846616</v>
      </c>
      <c r="F16" s="192">
        <v>4547753</v>
      </c>
    </row>
    <row r="17" spans="1:6" s="210" customFormat="1" ht="15.75" customHeight="1">
      <c r="A17" s="642" t="s">
        <v>938</v>
      </c>
      <c r="B17" s="642" t="s">
        <v>1609</v>
      </c>
      <c r="C17" s="192">
        <v>116608429</v>
      </c>
      <c r="D17" s="192">
        <v>55166764</v>
      </c>
      <c r="E17" s="644">
        <v>47.30941362738023</v>
      </c>
      <c r="F17" s="192">
        <v>9993248</v>
      </c>
    </row>
    <row r="18" spans="1:6" s="210" customFormat="1" ht="18.75" customHeight="1">
      <c r="A18" s="642" t="s">
        <v>940</v>
      </c>
      <c r="B18" s="642" t="s">
        <v>1610</v>
      </c>
      <c r="C18" s="192">
        <v>51022022</v>
      </c>
      <c r="D18" s="192">
        <v>26645745</v>
      </c>
      <c r="E18" s="644">
        <v>52.22400829194892</v>
      </c>
      <c r="F18" s="192">
        <v>4455105</v>
      </c>
    </row>
    <row r="19" spans="1:6" s="210" customFormat="1" ht="17.25" customHeight="1">
      <c r="A19" s="642" t="s">
        <v>942</v>
      </c>
      <c r="B19" s="642" t="s">
        <v>943</v>
      </c>
      <c r="C19" s="192">
        <v>555732</v>
      </c>
      <c r="D19" s="192">
        <v>541758</v>
      </c>
      <c r="E19" s="644">
        <v>97.48547861199283</v>
      </c>
      <c r="F19" s="192">
        <v>340513</v>
      </c>
    </row>
    <row r="20" spans="1:6" s="210" customFormat="1" ht="17.25" customHeight="1">
      <c r="A20" s="642" t="s">
        <v>944</v>
      </c>
      <c r="B20" s="642" t="s">
        <v>1611</v>
      </c>
      <c r="C20" s="192">
        <v>728442</v>
      </c>
      <c r="D20" s="192">
        <v>406583</v>
      </c>
      <c r="E20" s="644">
        <v>55.81542525005423</v>
      </c>
      <c r="F20" s="192">
        <v>77095</v>
      </c>
    </row>
    <row r="21" spans="1:6" s="210" customFormat="1" ht="30" customHeight="1">
      <c r="A21" s="642" t="s">
        <v>946</v>
      </c>
      <c r="B21" s="642" t="s">
        <v>1612</v>
      </c>
      <c r="C21" s="192">
        <v>62956</v>
      </c>
      <c r="D21" s="192">
        <v>24495</v>
      </c>
      <c r="E21" s="644">
        <v>38.90812631043904</v>
      </c>
      <c r="F21" s="192">
        <v>3222</v>
      </c>
    </row>
    <row r="22" spans="1:6" s="210" customFormat="1" ht="18" customHeight="1">
      <c r="A22" s="642" t="s">
        <v>948</v>
      </c>
      <c r="B22" s="642" t="s">
        <v>949</v>
      </c>
      <c r="C22" s="192">
        <v>31028764</v>
      </c>
      <c r="D22" s="192">
        <v>18079197</v>
      </c>
      <c r="E22" s="644">
        <v>58.26592706045268</v>
      </c>
      <c r="F22" s="192">
        <v>2600415</v>
      </c>
    </row>
    <row r="23" spans="1:6" s="210" customFormat="1" ht="16.5" customHeight="1">
      <c r="A23" s="642" t="s">
        <v>950</v>
      </c>
      <c r="B23" s="642" t="s">
        <v>951</v>
      </c>
      <c r="C23" s="192">
        <v>6609911</v>
      </c>
      <c r="D23" s="192">
        <v>3004360</v>
      </c>
      <c r="E23" s="644">
        <v>45.4523517790179</v>
      </c>
      <c r="F23" s="192">
        <v>407148</v>
      </c>
    </row>
    <row r="24" spans="1:6" s="210" customFormat="1" ht="17.25" customHeight="1">
      <c r="A24" s="642" t="s">
        <v>1613</v>
      </c>
      <c r="B24" s="405" t="s">
        <v>1614</v>
      </c>
      <c r="C24" s="192">
        <v>8071207</v>
      </c>
      <c r="D24" s="192">
        <v>3304704</v>
      </c>
      <c r="E24" s="644">
        <v>40.94435937524586</v>
      </c>
      <c r="F24" s="192">
        <v>1042821</v>
      </c>
    </row>
    <row r="25" spans="1:6" s="210" customFormat="1" ht="17.25" customHeight="1">
      <c r="A25" s="642" t="s">
        <v>1615</v>
      </c>
      <c r="B25" s="405" t="s">
        <v>1616</v>
      </c>
      <c r="C25" s="192">
        <v>3489517</v>
      </c>
      <c r="D25" s="192">
        <v>267955</v>
      </c>
      <c r="E25" s="644">
        <v>7.678856414798954</v>
      </c>
      <c r="F25" s="192">
        <v>45233</v>
      </c>
    </row>
    <row r="26" spans="1:6" s="210" customFormat="1" ht="18" customHeight="1">
      <c r="A26" s="642" t="s">
        <v>1617</v>
      </c>
      <c r="B26" s="642" t="s">
        <v>1618</v>
      </c>
      <c r="C26" s="192">
        <v>3340591</v>
      </c>
      <c r="D26" s="192">
        <v>1490850</v>
      </c>
      <c r="E26" s="644">
        <v>44.62833073548962</v>
      </c>
      <c r="F26" s="192">
        <v>215777</v>
      </c>
    </row>
    <row r="27" spans="1:6" s="210" customFormat="1" ht="18" customHeight="1">
      <c r="A27" s="645"/>
      <c r="B27" s="646" t="s">
        <v>1619</v>
      </c>
      <c r="C27" s="309">
        <v>117920108</v>
      </c>
      <c r="D27" s="309">
        <v>74366312</v>
      </c>
      <c r="E27" s="640">
        <v>63.06499651441975</v>
      </c>
      <c r="F27" s="309">
        <v>6516402</v>
      </c>
    </row>
    <row r="28" spans="1:6" s="210" customFormat="1" ht="18" customHeight="1">
      <c r="A28" s="642" t="s">
        <v>1620</v>
      </c>
      <c r="B28" s="647" t="s">
        <v>1621</v>
      </c>
      <c r="C28" s="192">
        <v>244152</v>
      </c>
      <c r="D28" s="192">
        <v>132867</v>
      </c>
      <c r="E28" s="644">
        <v>54.41978767325273</v>
      </c>
      <c r="F28" s="192">
        <v>6227</v>
      </c>
    </row>
    <row r="29" spans="1:6" s="210" customFormat="1" ht="19.5" customHeight="1">
      <c r="A29" s="648" t="s">
        <v>1622</v>
      </c>
      <c r="B29" s="647" t="s">
        <v>1623</v>
      </c>
      <c r="C29" s="192">
        <v>77566940</v>
      </c>
      <c r="D29" s="192">
        <v>51125717</v>
      </c>
      <c r="E29" s="644">
        <v>65.91173636603429</v>
      </c>
      <c r="F29" s="192">
        <v>3116973</v>
      </c>
    </row>
    <row r="30" spans="1:6" s="210" customFormat="1" ht="35.25" customHeight="1">
      <c r="A30" s="649" t="s">
        <v>1624</v>
      </c>
      <c r="B30" s="650" t="s">
        <v>1625</v>
      </c>
      <c r="C30" s="320">
        <v>60456096</v>
      </c>
      <c r="D30" s="320">
        <v>40092653</v>
      </c>
      <c r="E30" s="651">
        <v>66.31697322963097</v>
      </c>
      <c r="F30" s="320">
        <v>2179136</v>
      </c>
    </row>
    <row r="31" spans="1:6" s="210" customFormat="1" ht="33" customHeight="1">
      <c r="A31" s="649" t="s">
        <v>1626</v>
      </c>
      <c r="B31" s="650" t="s">
        <v>1627</v>
      </c>
      <c r="C31" s="320">
        <v>2021904</v>
      </c>
      <c r="D31" s="320">
        <v>1115564</v>
      </c>
      <c r="E31" s="651">
        <v>55.17393506318796</v>
      </c>
      <c r="F31" s="320">
        <v>191023</v>
      </c>
    </row>
    <row r="32" spans="1:6" s="210" customFormat="1" ht="18.75" customHeight="1">
      <c r="A32" s="649" t="s">
        <v>1628</v>
      </c>
      <c r="B32" s="650" t="s">
        <v>1629</v>
      </c>
      <c r="C32" s="320">
        <v>15088940</v>
      </c>
      <c r="D32" s="320">
        <v>9917500</v>
      </c>
      <c r="E32" s="651">
        <v>65.7269496730718</v>
      </c>
      <c r="F32" s="320">
        <v>746814</v>
      </c>
    </row>
    <row r="33" spans="1:6" s="210" customFormat="1" ht="15.75" customHeight="1">
      <c r="A33" s="642" t="s">
        <v>1630</v>
      </c>
      <c r="B33" s="648" t="s">
        <v>1631</v>
      </c>
      <c r="C33" s="192">
        <v>40109016</v>
      </c>
      <c r="D33" s="192">
        <v>23107728</v>
      </c>
      <c r="E33" s="644">
        <v>57.612303428236686</v>
      </c>
      <c r="F33" s="192">
        <v>3393202</v>
      </c>
    </row>
    <row r="34" spans="1:6" s="210" customFormat="1" ht="12.75">
      <c r="A34" s="652"/>
      <c r="B34" s="653"/>
      <c r="C34" s="360"/>
      <c r="D34" s="360"/>
      <c r="E34" s="654"/>
      <c r="F34" s="360"/>
    </row>
    <row r="35" spans="1:6" s="210" customFormat="1" ht="12.75">
      <c r="A35" s="652"/>
      <c r="B35" s="653"/>
      <c r="C35" s="360"/>
      <c r="D35" s="360"/>
      <c r="E35" s="654"/>
      <c r="F35" s="360"/>
    </row>
    <row r="36" spans="1:6" s="210" customFormat="1" ht="12.75">
      <c r="A36" s="609"/>
      <c r="B36" s="610"/>
      <c r="C36" s="609"/>
      <c r="D36" s="609"/>
      <c r="E36" s="612"/>
      <c r="F36" s="609"/>
    </row>
    <row r="37" spans="1:6" s="210" customFormat="1" ht="12.75">
      <c r="A37" s="609"/>
      <c r="B37" s="610"/>
      <c r="C37" s="609"/>
      <c r="D37" s="609"/>
      <c r="E37" s="612"/>
      <c r="F37" s="609"/>
    </row>
    <row r="38" spans="1:6" ht="15.75">
      <c r="A38" s="220"/>
      <c r="C38" s="209"/>
      <c r="D38" s="209"/>
      <c r="E38" s="655"/>
      <c r="F38" s="220"/>
    </row>
    <row r="39" spans="2:6" s="210" customFormat="1" ht="15.75">
      <c r="B39" s="614" t="s">
        <v>478</v>
      </c>
      <c r="D39" s="341"/>
      <c r="E39" s="617"/>
      <c r="F39" s="433" t="s">
        <v>479</v>
      </c>
    </row>
    <row r="40" spans="2:6" s="210" customFormat="1" ht="12.75">
      <c r="B40" s="542"/>
      <c r="E40" s="656"/>
      <c r="F40" s="341"/>
    </row>
    <row r="41" spans="2:5" s="210" customFormat="1" ht="12.75">
      <c r="B41" s="542"/>
      <c r="E41" s="657"/>
    </row>
    <row r="42" spans="2:5" s="210" customFormat="1" ht="12.75">
      <c r="B42" s="542"/>
      <c r="E42" s="657"/>
    </row>
    <row r="43" s="210" customFormat="1" ht="12.75">
      <c r="E43" s="657"/>
    </row>
    <row r="44" s="210" customFormat="1" ht="12.75">
      <c r="E44" s="657"/>
    </row>
    <row r="45" spans="1:6" s="210" customFormat="1" ht="12.75">
      <c r="A45" s="609"/>
      <c r="B45" s="542" t="s">
        <v>1442</v>
      </c>
      <c r="C45" s="609"/>
      <c r="D45" s="609"/>
      <c r="E45" s="612"/>
      <c r="F45" s="609"/>
    </row>
    <row r="46" spans="1:6" s="210" customFormat="1" ht="12.75">
      <c r="A46" s="609"/>
      <c r="B46" s="543" t="s">
        <v>481</v>
      </c>
      <c r="C46" s="609"/>
      <c r="D46" s="609"/>
      <c r="E46" s="612"/>
      <c r="F46" s="609"/>
    </row>
    <row r="47" spans="1:6" s="210" customFormat="1" ht="12.75">
      <c r="A47" s="609"/>
      <c r="B47" s="610"/>
      <c r="C47" s="609"/>
      <c r="D47" s="609"/>
      <c r="E47" s="612"/>
      <c r="F47" s="609"/>
    </row>
    <row r="48" spans="1:6" s="210" customFormat="1" ht="12.75">
      <c r="A48" s="609"/>
      <c r="B48" s="658"/>
      <c r="C48" s="609"/>
      <c r="D48" s="609"/>
      <c r="E48" s="612"/>
      <c r="F48" s="609"/>
    </row>
    <row r="49" spans="1:6" s="210" customFormat="1" ht="12.75">
      <c r="A49" s="609"/>
      <c r="B49" s="610"/>
      <c r="C49" s="609"/>
      <c r="D49" s="609"/>
      <c r="E49" s="612"/>
      <c r="F49" s="609"/>
    </row>
    <row r="50" spans="1:6" s="210" customFormat="1" ht="12.75">
      <c r="A50" s="609"/>
      <c r="B50" s="610"/>
      <c r="C50" s="609"/>
      <c r="D50" s="609"/>
      <c r="E50" s="612"/>
      <c r="F50" s="609"/>
    </row>
    <row r="51" spans="1:6" s="210" customFormat="1" ht="12.75">
      <c r="A51" s="609"/>
      <c r="B51" s="610"/>
      <c r="C51" s="609"/>
      <c r="D51" s="609"/>
      <c r="E51" s="612"/>
      <c r="F51" s="609"/>
    </row>
    <row r="52" spans="1:6" s="210" customFormat="1" ht="12.75">
      <c r="A52" s="609"/>
      <c r="B52" s="610"/>
      <c r="C52" s="609"/>
      <c r="D52" s="609"/>
      <c r="E52" s="612"/>
      <c r="F52" s="609"/>
    </row>
    <row r="53" spans="1:6" s="210" customFormat="1" ht="12.75">
      <c r="A53" s="609"/>
      <c r="C53" s="609"/>
      <c r="D53" s="609"/>
      <c r="E53" s="612"/>
      <c r="F53" s="609"/>
    </row>
    <row r="54" spans="1:6" s="210" customFormat="1" ht="12.75">
      <c r="A54" s="609"/>
      <c r="C54" s="609"/>
      <c r="D54" s="609"/>
      <c r="E54" s="612"/>
      <c r="F54" s="609"/>
    </row>
    <row r="55" spans="1:6" s="210" customFormat="1" ht="12.75">
      <c r="A55" s="609"/>
      <c r="B55" s="658"/>
      <c r="C55" s="609"/>
      <c r="D55" s="609"/>
      <c r="E55" s="612"/>
      <c r="F55" s="609"/>
    </row>
    <row r="56" spans="1:6" s="210" customFormat="1" ht="12.75">
      <c r="A56" s="609"/>
      <c r="B56" s="610"/>
      <c r="C56" s="609"/>
      <c r="D56" s="609"/>
      <c r="E56" s="612"/>
      <c r="F56" s="609"/>
    </row>
    <row r="57" spans="1:6" s="210" customFormat="1" ht="12.75">
      <c r="A57" s="609"/>
      <c r="B57" s="610"/>
      <c r="C57" s="609"/>
      <c r="D57" s="609"/>
      <c r="E57" s="612"/>
      <c r="F57" s="609"/>
    </row>
    <row r="58" spans="1:6" s="210" customFormat="1" ht="12.75">
      <c r="A58" s="609"/>
      <c r="B58" s="610"/>
      <c r="C58" s="609"/>
      <c r="D58" s="609"/>
      <c r="E58" s="612"/>
      <c r="F58" s="609"/>
    </row>
    <row r="59" spans="1:6" s="210" customFormat="1" ht="12.75">
      <c r="A59" s="609"/>
      <c r="B59" s="658"/>
      <c r="C59" s="609"/>
      <c r="D59" s="609"/>
      <c r="E59" s="612"/>
      <c r="F59" s="609"/>
    </row>
    <row r="60" spans="1:6" s="210" customFormat="1" ht="12.75">
      <c r="A60" s="609"/>
      <c r="B60" s="610"/>
      <c r="C60" s="609"/>
      <c r="D60" s="609"/>
      <c r="E60" s="612"/>
      <c r="F60" s="609"/>
    </row>
    <row r="61" spans="1:6" s="210" customFormat="1" ht="12.75">
      <c r="A61" s="609"/>
      <c r="B61" s="610"/>
      <c r="C61" s="609"/>
      <c r="D61" s="609"/>
      <c r="E61" s="612"/>
      <c r="F61" s="609"/>
    </row>
    <row r="62" spans="1:6" s="210" customFormat="1" ht="12.75">
      <c r="A62" s="609"/>
      <c r="B62" s="610"/>
      <c r="C62" s="609"/>
      <c r="D62" s="609"/>
      <c r="E62" s="612"/>
      <c r="F62" s="609"/>
    </row>
    <row r="63" spans="1:6" s="210" customFormat="1" ht="12.75">
      <c r="A63" s="609"/>
      <c r="B63" s="610"/>
      <c r="C63" s="609"/>
      <c r="D63" s="609"/>
      <c r="E63" s="612"/>
      <c r="F63" s="609"/>
    </row>
    <row r="64" spans="1:6" s="210" customFormat="1" ht="12.75">
      <c r="A64" s="609"/>
      <c r="B64" s="610"/>
      <c r="C64" s="609"/>
      <c r="D64" s="609"/>
      <c r="E64" s="612"/>
      <c r="F64" s="609"/>
    </row>
    <row r="65" spans="1:6" s="210" customFormat="1" ht="12.75">
      <c r="A65" s="609"/>
      <c r="B65" s="610"/>
      <c r="C65" s="609"/>
      <c r="D65" s="609"/>
      <c r="E65" s="612"/>
      <c r="F65" s="609"/>
    </row>
    <row r="66" spans="1:6" s="210" customFormat="1" ht="12.75">
      <c r="A66" s="609"/>
      <c r="B66" s="658"/>
      <c r="C66" s="609"/>
      <c r="D66" s="609"/>
      <c r="E66" s="612"/>
      <c r="F66" s="609"/>
    </row>
    <row r="67" spans="1:6" s="210" customFormat="1" ht="12.75">
      <c r="A67" s="609"/>
      <c r="B67" s="610"/>
      <c r="C67" s="609"/>
      <c r="D67" s="609"/>
      <c r="E67" s="612"/>
      <c r="F67" s="609"/>
    </row>
    <row r="68" spans="1:6" s="210" customFormat="1" ht="12.75">
      <c r="A68" s="609"/>
      <c r="B68" s="610"/>
      <c r="C68" s="609"/>
      <c r="D68" s="609"/>
      <c r="E68" s="612"/>
      <c r="F68" s="609"/>
    </row>
    <row r="69" spans="1:6" s="210" customFormat="1" ht="12.75">
      <c r="A69" s="609"/>
      <c r="B69" s="610"/>
      <c r="C69" s="609"/>
      <c r="D69" s="609"/>
      <c r="E69" s="612"/>
      <c r="F69" s="609"/>
    </row>
    <row r="70" spans="1:6" s="210" customFormat="1" ht="12.75">
      <c r="A70" s="609"/>
      <c r="B70" s="610"/>
      <c r="C70" s="609"/>
      <c r="D70" s="609"/>
      <c r="E70" s="612"/>
      <c r="F70" s="609"/>
    </row>
    <row r="71" spans="1:6" s="210" customFormat="1" ht="12.75">
      <c r="A71" s="609"/>
      <c r="B71" s="610"/>
      <c r="C71" s="609"/>
      <c r="D71" s="609"/>
      <c r="E71" s="612"/>
      <c r="F71" s="609"/>
    </row>
    <row r="72" spans="1:6" s="210" customFormat="1" ht="12.75">
      <c r="A72" s="609"/>
      <c r="B72" s="610"/>
      <c r="C72" s="609"/>
      <c r="D72" s="609"/>
      <c r="E72" s="612"/>
      <c r="F72" s="609"/>
    </row>
    <row r="73" spans="1:6" s="210" customFormat="1" ht="12.75">
      <c r="A73" s="609"/>
      <c r="B73" s="658"/>
      <c r="C73" s="609"/>
      <c r="D73" s="609"/>
      <c r="E73" s="612"/>
      <c r="F73" s="609"/>
    </row>
    <row r="74" spans="1:6" s="210" customFormat="1" ht="12.75">
      <c r="A74" s="609"/>
      <c r="B74" s="610"/>
      <c r="C74" s="609"/>
      <c r="D74" s="609"/>
      <c r="E74" s="612"/>
      <c r="F74" s="609"/>
    </row>
    <row r="75" spans="1:6" s="210" customFormat="1" ht="12.75">
      <c r="A75" s="609"/>
      <c r="B75" s="658"/>
      <c r="C75" s="609"/>
      <c r="D75" s="609"/>
      <c r="E75" s="612"/>
      <c r="F75" s="609"/>
    </row>
    <row r="76" spans="1:6" s="210" customFormat="1" ht="12.75">
      <c r="A76" s="609"/>
      <c r="B76" s="610"/>
      <c r="C76" s="609"/>
      <c r="D76" s="609"/>
      <c r="E76" s="612"/>
      <c r="F76" s="609"/>
    </row>
    <row r="77" spans="1:6" s="210" customFormat="1" ht="12.75">
      <c r="A77" s="609"/>
      <c r="B77" s="658"/>
      <c r="C77" s="609"/>
      <c r="D77" s="609"/>
      <c r="E77" s="612"/>
      <c r="F77" s="609"/>
    </row>
    <row r="78" spans="1:6" s="210" customFormat="1" ht="12.75">
      <c r="A78" s="609"/>
      <c r="B78" s="610"/>
      <c r="C78" s="609"/>
      <c r="D78" s="609"/>
      <c r="E78" s="612"/>
      <c r="F78" s="609"/>
    </row>
    <row r="79" spans="1:6" s="210" customFormat="1" ht="12.75">
      <c r="A79" s="609"/>
      <c r="B79" s="658"/>
      <c r="C79" s="609"/>
      <c r="D79" s="609"/>
      <c r="E79" s="612"/>
      <c r="F79" s="609"/>
    </row>
    <row r="80" spans="1:6" s="210" customFormat="1" ht="12.75">
      <c r="A80" s="609"/>
      <c r="B80" s="610"/>
      <c r="C80" s="609"/>
      <c r="D80" s="609"/>
      <c r="E80" s="612"/>
      <c r="F80" s="609"/>
    </row>
    <row r="81" spans="1:6" s="210" customFormat="1" ht="12.75">
      <c r="A81" s="609"/>
      <c r="B81" s="658"/>
      <c r="C81" s="609"/>
      <c r="D81" s="609"/>
      <c r="E81" s="612"/>
      <c r="F81" s="609"/>
    </row>
    <row r="82" spans="1:6" s="210" customFormat="1" ht="12.75">
      <c r="A82" s="609"/>
      <c r="B82" s="610"/>
      <c r="C82" s="609"/>
      <c r="D82" s="609"/>
      <c r="E82" s="612"/>
      <c r="F82" s="609"/>
    </row>
    <row r="83" spans="1:6" s="210" customFormat="1" ht="12.75">
      <c r="A83" s="609"/>
      <c r="B83" s="658"/>
      <c r="C83" s="609"/>
      <c r="D83" s="609"/>
      <c r="E83" s="612"/>
      <c r="F83" s="609"/>
    </row>
    <row r="84" spans="1:6" s="210" customFormat="1" ht="12.75">
      <c r="A84" s="609"/>
      <c r="B84" s="610"/>
      <c r="C84" s="609"/>
      <c r="D84" s="609"/>
      <c r="E84" s="612"/>
      <c r="F84" s="609"/>
    </row>
    <row r="85" spans="1:6" s="210" customFormat="1" ht="12.75">
      <c r="A85" s="609"/>
      <c r="B85" s="658"/>
      <c r="C85" s="609"/>
      <c r="D85" s="609"/>
      <c r="E85" s="612"/>
      <c r="F85" s="609"/>
    </row>
    <row r="86" spans="1:6" s="210" customFormat="1" ht="12.75">
      <c r="A86" s="609"/>
      <c r="B86" s="610"/>
      <c r="C86" s="609"/>
      <c r="D86" s="609"/>
      <c r="E86" s="612"/>
      <c r="F86" s="609"/>
    </row>
    <row r="87" spans="1:6" s="210" customFormat="1" ht="12.75">
      <c r="A87" s="609"/>
      <c r="B87" s="610"/>
      <c r="C87" s="609"/>
      <c r="D87" s="609"/>
      <c r="E87" s="612"/>
      <c r="F87" s="609"/>
    </row>
    <row r="88" spans="1:6" s="210" customFormat="1" ht="12.75">
      <c r="A88" s="609"/>
      <c r="B88" s="610"/>
      <c r="C88" s="609"/>
      <c r="D88" s="609"/>
      <c r="E88" s="612"/>
      <c r="F88" s="609"/>
    </row>
    <row r="89" spans="1:6" s="210" customFormat="1" ht="12.75">
      <c r="A89" s="609"/>
      <c r="B89" s="610"/>
      <c r="C89" s="609"/>
      <c r="D89" s="609"/>
      <c r="E89" s="612"/>
      <c r="F89" s="609"/>
    </row>
    <row r="90" spans="1:6" s="210" customFormat="1" ht="12.75">
      <c r="A90" s="609"/>
      <c r="B90" s="610"/>
      <c r="C90" s="609"/>
      <c r="D90" s="609"/>
      <c r="E90" s="612"/>
      <c r="F90" s="609"/>
    </row>
    <row r="91" spans="1:6" s="210" customFormat="1" ht="12.75">
      <c r="A91" s="609"/>
      <c r="B91" s="658"/>
      <c r="C91" s="609"/>
      <c r="D91" s="609"/>
      <c r="E91" s="612"/>
      <c r="F91" s="609"/>
    </row>
    <row r="92" spans="1:6" s="210" customFormat="1" ht="12.75">
      <c r="A92" s="609"/>
      <c r="B92" s="610"/>
      <c r="C92" s="609"/>
      <c r="D92" s="609"/>
      <c r="E92" s="612"/>
      <c r="F92" s="609"/>
    </row>
    <row r="93" spans="1:6" s="210" customFormat="1" ht="12.75">
      <c r="A93" s="609"/>
      <c r="B93" s="610"/>
      <c r="C93" s="609"/>
      <c r="D93" s="609"/>
      <c r="E93" s="612"/>
      <c r="F93" s="609"/>
    </row>
    <row r="94" spans="1:6" s="210" customFormat="1" ht="12.75">
      <c r="A94" s="609"/>
      <c r="B94" s="610"/>
      <c r="C94" s="609"/>
      <c r="D94" s="609"/>
      <c r="E94" s="612"/>
      <c r="F94" s="609"/>
    </row>
    <row r="95" spans="1:6" s="210" customFormat="1" ht="12.75">
      <c r="A95" s="609"/>
      <c r="B95" s="610"/>
      <c r="C95" s="609"/>
      <c r="D95" s="609"/>
      <c r="E95" s="612"/>
      <c r="F95" s="609"/>
    </row>
    <row r="96" spans="1:6" s="210" customFormat="1" ht="12.75">
      <c r="A96" s="609"/>
      <c r="B96" s="610"/>
      <c r="C96" s="609"/>
      <c r="D96" s="609"/>
      <c r="E96" s="612"/>
      <c r="F96" s="609"/>
    </row>
    <row r="97" spans="1:6" s="210" customFormat="1" ht="12.75">
      <c r="A97" s="609"/>
      <c r="B97" s="610"/>
      <c r="C97" s="609"/>
      <c r="D97" s="609"/>
      <c r="E97" s="612"/>
      <c r="F97" s="609"/>
    </row>
    <row r="98" spans="1:6" s="210" customFormat="1" ht="12.75">
      <c r="A98" s="609"/>
      <c r="B98" s="610"/>
      <c r="C98" s="609"/>
      <c r="D98" s="609"/>
      <c r="E98" s="612"/>
      <c r="F98" s="609"/>
    </row>
    <row r="99" spans="1:6" s="210" customFormat="1" ht="12.75">
      <c r="A99" s="609"/>
      <c r="B99" s="610"/>
      <c r="C99" s="609"/>
      <c r="D99" s="609"/>
      <c r="E99" s="612"/>
      <c r="F99" s="609"/>
    </row>
    <row r="100" spans="1:6" s="210" customFormat="1" ht="12.75">
      <c r="A100" s="609"/>
      <c r="B100" s="610"/>
      <c r="C100" s="609"/>
      <c r="D100" s="609"/>
      <c r="E100" s="612"/>
      <c r="F100" s="609"/>
    </row>
    <row r="101" spans="1:6" s="210" customFormat="1" ht="12.75">
      <c r="A101" s="609"/>
      <c r="B101" s="610"/>
      <c r="C101" s="609"/>
      <c r="D101" s="609"/>
      <c r="E101" s="612"/>
      <c r="F101" s="609"/>
    </row>
    <row r="102" spans="1:6" s="210" customFormat="1" ht="12.75">
      <c r="A102" s="609"/>
      <c r="B102" s="610"/>
      <c r="C102" s="609"/>
      <c r="D102" s="609"/>
      <c r="E102" s="612"/>
      <c r="F102" s="609"/>
    </row>
    <row r="103" spans="1:6" s="210" customFormat="1" ht="12.75">
      <c r="A103" s="609"/>
      <c r="B103" s="610"/>
      <c r="C103" s="609"/>
      <c r="D103" s="609"/>
      <c r="E103" s="612"/>
      <c r="F103" s="609"/>
    </row>
    <row r="104" spans="1:6" s="210" customFormat="1" ht="12.75">
      <c r="A104" s="609"/>
      <c r="B104" s="610"/>
      <c r="C104" s="609"/>
      <c r="D104" s="609"/>
      <c r="E104" s="612"/>
      <c r="F104" s="609"/>
    </row>
    <row r="105" spans="1:6" s="210" customFormat="1" ht="12.75">
      <c r="A105" s="609"/>
      <c r="B105" s="610"/>
      <c r="C105" s="609"/>
      <c r="D105" s="609"/>
      <c r="E105" s="612"/>
      <c r="F105" s="609"/>
    </row>
    <row r="106" spans="1:6" s="210" customFormat="1" ht="12.75">
      <c r="A106" s="609"/>
      <c r="B106" s="610"/>
      <c r="C106" s="609"/>
      <c r="D106" s="609"/>
      <c r="E106" s="612"/>
      <c r="F106" s="609"/>
    </row>
    <row r="107" spans="1:6" s="210" customFormat="1" ht="12.75">
      <c r="A107" s="609"/>
      <c r="B107" s="610"/>
      <c r="C107" s="609"/>
      <c r="D107" s="609"/>
      <c r="E107" s="612"/>
      <c r="F107" s="609"/>
    </row>
    <row r="108" spans="1:6" s="210" customFormat="1" ht="12.75">
      <c r="A108" s="609"/>
      <c r="B108" s="610"/>
      <c r="C108" s="609"/>
      <c r="D108" s="609"/>
      <c r="E108" s="612"/>
      <c r="F108" s="609"/>
    </row>
    <row r="109" spans="1:6" s="210" customFormat="1" ht="12.75">
      <c r="A109" s="609"/>
      <c r="B109" s="610"/>
      <c r="C109" s="609"/>
      <c r="D109" s="609"/>
      <c r="E109" s="612"/>
      <c r="F109" s="609"/>
    </row>
    <row r="110" spans="1:6" s="210" customFormat="1" ht="12.75">
      <c r="A110" s="609"/>
      <c r="B110" s="610"/>
      <c r="C110" s="609"/>
      <c r="D110" s="609"/>
      <c r="E110" s="612"/>
      <c r="F110" s="609"/>
    </row>
    <row r="111" spans="1:6" s="210" customFormat="1" ht="12.75">
      <c r="A111" s="609"/>
      <c r="B111" s="610"/>
      <c r="C111" s="609"/>
      <c r="D111" s="609"/>
      <c r="E111" s="612"/>
      <c r="F111" s="609"/>
    </row>
    <row r="112" spans="1:6" s="210" customFormat="1" ht="12.75">
      <c r="A112" s="609"/>
      <c r="B112" s="610"/>
      <c r="C112" s="609"/>
      <c r="D112" s="609"/>
      <c r="E112" s="612"/>
      <c r="F112" s="609"/>
    </row>
    <row r="113" spans="1:6" s="210" customFormat="1" ht="12.75">
      <c r="A113" s="609"/>
      <c r="B113" s="610"/>
      <c r="C113" s="609"/>
      <c r="D113" s="609"/>
      <c r="E113" s="612"/>
      <c r="F113" s="609"/>
    </row>
    <row r="114" spans="1:6" s="210" customFormat="1" ht="12.75">
      <c r="A114" s="609"/>
      <c r="B114" s="610"/>
      <c r="C114" s="609"/>
      <c r="D114" s="609"/>
      <c r="E114" s="612"/>
      <c r="F114" s="609"/>
    </row>
    <row r="115" spans="1:6" s="210" customFormat="1" ht="12.75">
      <c r="A115" s="609"/>
      <c r="B115" s="610"/>
      <c r="C115" s="609"/>
      <c r="D115" s="609"/>
      <c r="E115" s="612"/>
      <c r="F115" s="609"/>
    </row>
    <row r="116" spans="1:6" s="210" customFormat="1" ht="12.75">
      <c r="A116" s="609"/>
      <c r="B116" s="610"/>
      <c r="C116" s="609"/>
      <c r="D116" s="609"/>
      <c r="E116" s="612"/>
      <c r="F116" s="609"/>
    </row>
    <row r="117" spans="1:6" s="210" customFormat="1" ht="12.75">
      <c r="A117" s="609"/>
      <c r="B117" s="610"/>
      <c r="C117" s="609"/>
      <c r="D117" s="609"/>
      <c r="E117" s="612"/>
      <c r="F117" s="609"/>
    </row>
    <row r="118" spans="1:6" s="210" customFormat="1" ht="12.75">
      <c r="A118" s="609"/>
      <c r="B118" s="610"/>
      <c r="C118" s="609"/>
      <c r="D118" s="609"/>
      <c r="E118" s="612"/>
      <c r="F118" s="609"/>
    </row>
    <row r="119" spans="1:6" s="210" customFormat="1" ht="12.75">
      <c r="A119" s="609"/>
      <c r="B119" s="610"/>
      <c r="C119" s="609"/>
      <c r="D119" s="609"/>
      <c r="E119" s="612"/>
      <c r="F119" s="609"/>
    </row>
    <row r="120" spans="1:6" s="210" customFormat="1" ht="12.75">
      <c r="A120" s="609"/>
      <c r="B120" s="610"/>
      <c r="C120" s="609"/>
      <c r="D120" s="609"/>
      <c r="E120" s="612"/>
      <c r="F120" s="609"/>
    </row>
    <row r="121" spans="1:6" s="210" customFormat="1" ht="12.75">
      <c r="A121" s="609"/>
      <c r="B121" s="610"/>
      <c r="C121" s="609"/>
      <c r="D121" s="609"/>
      <c r="E121" s="612"/>
      <c r="F121" s="609"/>
    </row>
    <row r="122" spans="1:6" s="210" customFormat="1" ht="12.75">
      <c r="A122" s="609"/>
      <c r="B122" s="610"/>
      <c r="C122" s="609"/>
      <c r="D122" s="609"/>
      <c r="E122" s="612"/>
      <c r="F122" s="609"/>
    </row>
    <row r="123" spans="1:6" s="210" customFormat="1" ht="12.75">
      <c r="A123" s="609"/>
      <c r="B123" s="610"/>
      <c r="C123" s="609"/>
      <c r="D123" s="609"/>
      <c r="E123" s="612"/>
      <c r="F123" s="609"/>
    </row>
    <row r="124" spans="1:6" s="210" customFormat="1" ht="12.75">
      <c r="A124" s="609"/>
      <c r="B124" s="610"/>
      <c r="C124" s="609"/>
      <c r="D124" s="609"/>
      <c r="E124" s="612"/>
      <c r="F124" s="609"/>
    </row>
    <row r="125" spans="1:6" s="210" customFormat="1" ht="12.75">
      <c r="A125" s="609"/>
      <c r="B125" s="610"/>
      <c r="C125" s="609"/>
      <c r="D125" s="609"/>
      <c r="E125" s="612"/>
      <c r="F125" s="609"/>
    </row>
    <row r="126" spans="1:6" s="210" customFormat="1" ht="12.75">
      <c r="A126" s="609"/>
      <c r="B126" s="610"/>
      <c r="C126" s="609"/>
      <c r="D126" s="609"/>
      <c r="E126" s="612"/>
      <c r="F126" s="609"/>
    </row>
    <row r="127" spans="1:6" s="210" customFormat="1" ht="12.75">
      <c r="A127" s="609"/>
      <c r="B127" s="610"/>
      <c r="C127" s="609"/>
      <c r="D127" s="609"/>
      <c r="E127" s="612"/>
      <c r="F127" s="609"/>
    </row>
    <row r="128" spans="1:6" s="210" customFormat="1" ht="12.75">
      <c r="A128" s="609"/>
      <c r="B128" s="610"/>
      <c r="C128" s="609"/>
      <c r="D128" s="609"/>
      <c r="E128" s="612"/>
      <c r="F128" s="609"/>
    </row>
    <row r="129" spans="1:6" s="210" customFormat="1" ht="12.75">
      <c r="A129" s="609"/>
      <c r="B129" s="610"/>
      <c r="C129" s="609"/>
      <c r="D129" s="609"/>
      <c r="E129" s="612"/>
      <c r="F129" s="609"/>
    </row>
    <row r="130" spans="1:6" s="210" customFormat="1" ht="12.75">
      <c r="A130" s="609"/>
      <c r="B130" s="610"/>
      <c r="C130" s="609"/>
      <c r="D130" s="609"/>
      <c r="E130" s="612"/>
      <c r="F130" s="609"/>
    </row>
    <row r="131" spans="1:6" s="210" customFormat="1" ht="12.75">
      <c r="A131" s="609"/>
      <c r="B131" s="610"/>
      <c r="C131" s="609"/>
      <c r="D131" s="609"/>
      <c r="E131" s="612"/>
      <c r="F131" s="609"/>
    </row>
    <row r="132" spans="1:6" s="210" customFormat="1" ht="12.75">
      <c r="A132" s="609"/>
      <c r="B132" s="610"/>
      <c r="C132" s="609"/>
      <c r="D132" s="609"/>
      <c r="E132" s="612"/>
      <c r="F132" s="609"/>
    </row>
    <row r="133" spans="1:6" s="210" customFormat="1" ht="12.75">
      <c r="A133" s="609"/>
      <c r="B133" s="610"/>
      <c r="C133" s="609"/>
      <c r="D133" s="609"/>
      <c r="E133" s="612"/>
      <c r="F133" s="609"/>
    </row>
    <row r="134" spans="1:6" s="210" customFormat="1" ht="12.75">
      <c r="A134" s="609"/>
      <c r="B134" s="610"/>
      <c r="C134" s="609"/>
      <c r="D134" s="609"/>
      <c r="E134" s="612"/>
      <c r="F134" s="609"/>
    </row>
    <row r="135" spans="1:6" s="210" customFormat="1" ht="12.75">
      <c r="A135" s="609"/>
      <c r="B135" s="610"/>
      <c r="C135" s="609"/>
      <c r="D135" s="609"/>
      <c r="E135" s="612"/>
      <c r="F135" s="609"/>
    </row>
    <row r="136" spans="1:6" s="210" customFormat="1" ht="12.75">
      <c r="A136" s="609"/>
      <c r="B136" s="610"/>
      <c r="C136" s="609"/>
      <c r="D136" s="609"/>
      <c r="E136" s="612"/>
      <c r="F136" s="609"/>
    </row>
    <row r="137" spans="1:6" s="210" customFormat="1" ht="12.75">
      <c r="A137" s="609"/>
      <c r="B137" s="610"/>
      <c r="C137" s="609"/>
      <c r="D137" s="609"/>
      <c r="E137" s="612"/>
      <c r="F137" s="609"/>
    </row>
    <row r="138" spans="1:6" s="210" customFormat="1" ht="12.75">
      <c r="A138" s="609"/>
      <c r="B138" s="610"/>
      <c r="C138" s="609"/>
      <c r="D138" s="609"/>
      <c r="E138" s="612"/>
      <c r="F138" s="609"/>
    </row>
    <row r="139" spans="1:6" s="210" customFormat="1" ht="12.75">
      <c r="A139" s="609"/>
      <c r="B139" s="610"/>
      <c r="C139" s="609"/>
      <c r="D139" s="609"/>
      <c r="E139" s="612"/>
      <c r="F139" s="609"/>
    </row>
    <row r="140" spans="1:6" s="210" customFormat="1" ht="12.75">
      <c r="A140" s="609"/>
      <c r="B140" s="610"/>
      <c r="C140" s="609"/>
      <c r="D140" s="609"/>
      <c r="E140" s="612"/>
      <c r="F140" s="609"/>
    </row>
    <row r="141" spans="1:6" s="210" customFormat="1" ht="12.75">
      <c r="A141" s="609"/>
      <c r="B141" s="610"/>
      <c r="C141" s="609"/>
      <c r="D141" s="609"/>
      <c r="E141" s="612"/>
      <c r="F141" s="609"/>
    </row>
    <row r="142" spans="1:6" s="210" customFormat="1" ht="12.75">
      <c r="A142" s="609"/>
      <c r="B142" s="610"/>
      <c r="C142" s="609"/>
      <c r="D142" s="609"/>
      <c r="E142" s="612"/>
      <c r="F142" s="609"/>
    </row>
    <row r="143" spans="1:6" s="210" customFormat="1" ht="12.75">
      <c r="A143" s="609"/>
      <c r="B143" s="610"/>
      <c r="C143" s="609"/>
      <c r="D143" s="609"/>
      <c r="E143" s="612"/>
      <c r="F143" s="609"/>
    </row>
    <row r="144" spans="1:6" s="210" customFormat="1" ht="12.75">
      <c r="A144" s="609"/>
      <c r="B144" s="610"/>
      <c r="C144" s="609"/>
      <c r="D144" s="609"/>
      <c r="E144" s="612"/>
      <c r="F144" s="609"/>
    </row>
    <row r="145" spans="1:6" s="210" customFormat="1" ht="12.75">
      <c r="A145" s="609"/>
      <c r="B145" s="610"/>
      <c r="C145" s="609"/>
      <c r="D145" s="609"/>
      <c r="E145" s="612"/>
      <c r="F145" s="609"/>
    </row>
    <row r="146" spans="1:6" s="210" customFormat="1" ht="12.75">
      <c r="A146" s="609"/>
      <c r="B146" s="610"/>
      <c r="C146" s="609"/>
      <c r="D146" s="609"/>
      <c r="E146" s="612"/>
      <c r="F146" s="609"/>
    </row>
    <row r="147" spans="1:6" s="210" customFormat="1" ht="12.75">
      <c r="A147" s="609"/>
      <c r="B147" s="610"/>
      <c r="C147" s="609"/>
      <c r="D147" s="609"/>
      <c r="E147" s="612"/>
      <c r="F147" s="609"/>
    </row>
    <row r="148" spans="1:6" s="210" customFormat="1" ht="12.75">
      <c r="A148" s="609"/>
      <c r="B148" s="610"/>
      <c r="C148" s="609"/>
      <c r="D148" s="609"/>
      <c r="E148" s="612"/>
      <c r="F148" s="609"/>
    </row>
    <row r="149" spans="1:6" s="210" customFormat="1" ht="12.75">
      <c r="A149" s="609"/>
      <c r="B149" s="610"/>
      <c r="C149" s="609"/>
      <c r="D149" s="609"/>
      <c r="E149" s="612"/>
      <c r="F149" s="609"/>
    </row>
    <row r="150" spans="1:6" s="210" customFormat="1" ht="12.75">
      <c r="A150" s="609"/>
      <c r="B150" s="610"/>
      <c r="C150" s="609"/>
      <c r="D150" s="609"/>
      <c r="E150" s="612"/>
      <c r="F150" s="609"/>
    </row>
    <row r="151" spans="1:6" s="210" customFormat="1" ht="12.75">
      <c r="A151" s="609"/>
      <c r="B151" s="610"/>
      <c r="C151" s="609"/>
      <c r="D151" s="609"/>
      <c r="E151" s="612"/>
      <c r="F151" s="609"/>
    </row>
    <row r="152" spans="1:6" s="210" customFormat="1" ht="12.75">
      <c r="A152" s="609"/>
      <c r="B152" s="610"/>
      <c r="C152" s="609"/>
      <c r="D152" s="609"/>
      <c r="E152" s="612"/>
      <c r="F152" s="609"/>
    </row>
    <row r="153" spans="1:6" s="210" customFormat="1" ht="12.75">
      <c r="A153" s="609"/>
      <c r="B153" s="610"/>
      <c r="C153" s="609"/>
      <c r="D153" s="609"/>
      <c r="E153" s="612"/>
      <c r="F153" s="609"/>
    </row>
    <row r="154" spans="1:6" s="210" customFormat="1" ht="12.75">
      <c r="A154" s="609"/>
      <c r="B154" s="610"/>
      <c r="C154" s="609"/>
      <c r="D154" s="609"/>
      <c r="E154" s="612"/>
      <c r="F154" s="609"/>
    </row>
    <row r="155" spans="1:6" s="210" customFormat="1" ht="12.75">
      <c r="A155" s="609"/>
      <c r="B155" s="610"/>
      <c r="C155" s="609"/>
      <c r="D155" s="609"/>
      <c r="E155" s="612"/>
      <c r="F155" s="609"/>
    </row>
    <row r="156" spans="1:6" s="210" customFormat="1" ht="12.75">
      <c r="A156" s="609"/>
      <c r="B156" s="610"/>
      <c r="C156" s="609"/>
      <c r="D156" s="609"/>
      <c r="E156" s="612"/>
      <c r="F156" s="609"/>
    </row>
    <row r="157" spans="1:6" s="210" customFormat="1" ht="12.75">
      <c r="A157" s="609"/>
      <c r="B157" s="610"/>
      <c r="C157" s="609"/>
      <c r="D157" s="609"/>
      <c r="E157" s="612"/>
      <c r="F157" s="609"/>
    </row>
  </sheetData>
  <printOptions horizontalCentered="1"/>
  <pageMargins left="0.9448818897637796" right="0.35433070866141736" top="0.984251968503937" bottom="0.9" header="0.5118110236220472" footer="0.5118110236220472"/>
  <pageSetup firstPageNumber="38" useFirstPageNumber="1" horizontalDpi="600" verticalDpi="600" orientation="portrait" paperSize="9" scale="86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566" customWidth="1"/>
    <col min="2" max="2" width="46.8515625" style="567" customWidth="1"/>
    <col min="3" max="3" width="11.421875" style="566" customWidth="1"/>
    <col min="4" max="4" width="11.140625" style="725" customWidth="1"/>
    <col min="5" max="5" width="10.28125" style="722" customWidth="1"/>
    <col min="6" max="6" width="11.140625" style="625" customWidth="1"/>
    <col min="7" max="16384" width="9.140625" style="220" customWidth="1"/>
  </cols>
  <sheetData>
    <row r="1" spans="1:6" s="210" customFormat="1" ht="12.75">
      <c r="A1" s="626"/>
      <c r="B1" s="627"/>
      <c r="C1" s="618"/>
      <c r="D1" s="360"/>
      <c r="E1" s="659"/>
      <c r="F1" s="343" t="s">
        <v>1632</v>
      </c>
    </row>
    <row r="2" spans="2:6" s="210" customFormat="1" ht="17.25" customHeight="1">
      <c r="B2" s="554" t="s">
        <v>428</v>
      </c>
      <c r="C2" s="484"/>
      <c r="D2" s="660"/>
      <c r="E2" s="661"/>
      <c r="F2" s="38"/>
    </row>
    <row r="3" spans="1:6" s="210" customFormat="1" ht="17.25" customHeight="1">
      <c r="A3" s="557"/>
      <c r="B3" s="564"/>
      <c r="C3" s="484"/>
      <c r="D3" s="343"/>
      <c r="E3" s="662"/>
      <c r="F3" s="38"/>
    </row>
    <row r="4" spans="1:6" ht="17.25" customHeight="1">
      <c r="A4" s="220"/>
      <c r="B4" s="663" t="s">
        <v>1633</v>
      </c>
      <c r="C4" s="664"/>
      <c r="D4" s="665"/>
      <c r="E4" s="666"/>
      <c r="F4" s="667"/>
    </row>
    <row r="5" spans="1:6" s="564" customFormat="1" ht="17.25" customHeight="1">
      <c r="A5" s="668"/>
      <c r="B5" s="634" t="s">
        <v>146</v>
      </c>
      <c r="C5" s="669"/>
      <c r="D5" s="670"/>
      <c r="E5" s="662"/>
      <c r="F5" s="619"/>
    </row>
    <row r="6" spans="1:6" s="210" customFormat="1" ht="12.75" customHeight="1">
      <c r="A6" s="609"/>
      <c r="B6" s="610"/>
      <c r="C6" s="671"/>
      <c r="D6" s="672"/>
      <c r="E6" s="673"/>
      <c r="F6" s="672" t="s">
        <v>486</v>
      </c>
    </row>
    <row r="7" spans="1:6" s="210" customFormat="1" ht="46.5" customHeight="1">
      <c r="A7" s="571" t="s">
        <v>1445</v>
      </c>
      <c r="B7" s="571" t="s">
        <v>1446</v>
      </c>
      <c r="C7" s="571" t="s">
        <v>147</v>
      </c>
      <c r="D7" s="572" t="s">
        <v>488</v>
      </c>
      <c r="E7" s="572" t="s">
        <v>1447</v>
      </c>
      <c r="F7" s="572" t="s">
        <v>438</v>
      </c>
    </row>
    <row r="8" spans="1:6" s="210" customFormat="1" ht="12.75">
      <c r="A8" s="574">
        <v>1</v>
      </c>
      <c r="B8" s="571">
        <v>2</v>
      </c>
      <c r="C8" s="574">
        <v>3</v>
      </c>
      <c r="D8" s="572">
        <v>4</v>
      </c>
      <c r="E8" s="674">
        <v>5</v>
      </c>
      <c r="F8" s="572">
        <v>6</v>
      </c>
    </row>
    <row r="9" spans="1:6" s="210" customFormat="1" ht="19.5" customHeight="1">
      <c r="A9" s="675" t="s">
        <v>1634</v>
      </c>
      <c r="B9" s="501" t="s">
        <v>784</v>
      </c>
      <c r="C9" s="606">
        <v>793526836</v>
      </c>
      <c r="D9" s="606">
        <v>500056851</v>
      </c>
      <c r="E9" s="514">
        <v>63.01700564037384</v>
      </c>
      <c r="F9" s="606">
        <v>57002367</v>
      </c>
    </row>
    <row r="10" spans="1:6" s="210" customFormat="1" ht="21" customHeight="1">
      <c r="A10" s="347" t="s">
        <v>1635</v>
      </c>
      <c r="B10" s="501" t="s">
        <v>1636</v>
      </c>
      <c r="C10" s="309">
        <v>848287240</v>
      </c>
      <c r="D10" s="309">
        <v>476579039</v>
      </c>
      <c r="E10" s="514">
        <v>56.18132827272046</v>
      </c>
      <c r="F10" s="309">
        <v>61912651</v>
      </c>
    </row>
    <row r="11" spans="1:6" s="210" customFormat="1" ht="18.75" customHeight="1">
      <c r="A11" s="353"/>
      <c r="B11" s="676" t="s">
        <v>1712</v>
      </c>
      <c r="C11" s="309">
        <v>741017370</v>
      </c>
      <c r="D11" s="309">
        <v>432188840</v>
      </c>
      <c r="E11" s="514">
        <v>58.323712438751606</v>
      </c>
      <c r="F11" s="677">
        <v>51310455</v>
      </c>
    </row>
    <row r="12" spans="1:6" s="210" customFormat="1" ht="18" customHeight="1">
      <c r="A12" s="348">
        <v>1000</v>
      </c>
      <c r="B12" s="676" t="s">
        <v>1637</v>
      </c>
      <c r="C12" s="309">
        <v>539748484</v>
      </c>
      <c r="D12" s="309">
        <v>312667562</v>
      </c>
      <c r="E12" s="514">
        <v>57.92838169416702</v>
      </c>
      <c r="F12" s="677">
        <v>38238798</v>
      </c>
    </row>
    <row r="13" spans="1:6" s="210" customFormat="1" ht="18.75" customHeight="1">
      <c r="A13" s="678" t="s">
        <v>1638</v>
      </c>
      <c r="B13" s="679" t="s">
        <v>1639</v>
      </c>
      <c r="C13" s="192">
        <v>287661737</v>
      </c>
      <c r="D13" s="192">
        <v>175477466</v>
      </c>
      <c r="E13" s="503">
        <v>61.0013232312506</v>
      </c>
      <c r="F13" s="680">
        <v>19065307</v>
      </c>
    </row>
    <row r="14" spans="1:6" s="210" customFormat="1" ht="17.25" customHeight="1">
      <c r="A14" s="678" t="s">
        <v>1640</v>
      </c>
      <c r="B14" s="679" t="s">
        <v>1641</v>
      </c>
      <c r="C14" s="192">
        <v>69147936</v>
      </c>
      <c r="D14" s="192">
        <v>39094376</v>
      </c>
      <c r="E14" s="503">
        <v>56.5372999708914</v>
      </c>
      <c r="F14" s="680">
        <v>5991174</v>
      </c>
    </row>
    <row r="15" spans="1:6" s="210" customFormat="1" ht="18" customHeight="1">
      <c r="A15" s="678" t="s">
        <v>1642</v>
      </c>
      <c r="B15" s="679" t="s">
        <v>1643</v>
      </c>
      <c r="C15" s="192">
        <v>2763826</v>
      </c>
      <c r="D15" s="192">
        <v>1327067</v>
      </c>
      <c r="E15" s="503">
        <v>48.01557695744956</v>
      </c>
      <c r="F15" s="680">
        <v>180468</v>
      </c>
    </row>
    <row r="16" spans="1:6" s="210" customFormat="1" ht="15" customHeight="1">
      <c r="A16" s="678" t="s">
        <v>1644</v>
      </c>
      <c r="B16" s="679" t="s">
        <v>1645</v>
      </c>
      <c r="C16" s="192">
        <v>96659645</v>
      </c>
      <c r="D16" s="192">
        <v>48509514</v>
      </c>
      <c r="E16" s="503">
        <v>50.18590126210375</v>
      </c>
      <c r="F16" s="680">
        <v>8465169</v>
      </c>
    </row>
    <row r="17" spans="1:6" s="210" customFormat="1" ht="25.5">
      <c r="A17" s="681">
        <v>1455</v>
      </c>
      <c r="B17" s="682" t="s">
        <v>1646</v>
      </c>
      <c r="C17" s="259" t="s">
        <v>441</v>
      </c>
      <c r="D17" s="259">
        <v>81555</v>
      </c>
      <c r="E17" s="683" t="s">
        <v>441</v>
      </c>
      <c r="F17" s="259">
        <v>8816</v>
      </c>
    </row>
    <row r="18" spans="1:6" s="210" customFormat="1" ht="51">
      <c r="A18" s="681">
        <v>1456</v>
      </c>
      <c r="B18" s="682" t="s">
        <v>1647</v>
      </c>
      <c r="C18" s="259" t="s">
        <v>441</v>
      </c>
      <c r="D18" s="259" t="s">
        <v>441</v>
      </c>
      <c r="E18" s="683" t="s">
        <v>441</v>
      </c>
      <c r="F18" s="685" t="s">
        <v>441</v>
      </c>
    </row>
    <row r="19" spans="1:6" s="210" customFormat="1" ht="16.5" customHeight="1">
      <c r="A19" s="400">
        <v>1491</v>
      </c>
      <c r="B19" s="686" t="s">
        <v>1648</v>
      </c>
      <c r="C19" s="320" t="s">
        <v>441</v>
      </c>
      <c r="D19" s="320">
        <v>1503</v>
      </c>
      <c r="E19" s="683" t="s">
        <v>441</v>
      </c>
      <c r="F19" s="687">
        <v>-232</v>
      </c>
    </row>
    <row r="20" spans="1:6" s="210" customFormat="1" ht="12.75">
      <c r="A20" s="400">
        <v>1492</v>
      </c>
      <c r="B20" s="686" t="s">
        <v>1649</v>
      </c>
      <c r="C20" s="320" t="s">
        <v>441</v>
      </c>
      <c r="D20" s="320">
        <v>815545</v>
      </c>
      <c r="E20" s="683" t="s">
        <v>441</v>
      </c>
      <c r="F20" s="687">
        <v>141659</v>
      </c>
    </row>
    <row r="21" spans="1:6" s="210" customFormat="1" ht="12.75">
      <c r="A21" s="400">
        <v>1493</v>
      </c>
      <c r="B21" s="686" t="s">
        <v>1650</v>
      </c>
      <c r="C21" s="320" t="s">
        <v>441</v>
      </c>
      <c r="D21" s="320">
        <v>202191</v>
      </c>
      <c r="E21" s="683" t="s">
        <v>441</v>
      </c>
      <c r="F21" s="687">
        <v>40684</v>
      </c>
    </row>
    <row r="22" spans="1:6" s="210" customFormat="1" ht="12.75">
      <c r="A22" s="400">
        <v>1499</v>
      </c>
      <c r="B22" s="686" t="s">
        <v>1651</v>
      </c>
      <c r="C22" s="320" t="s">
        <v>441</v>
      </c>
      <c r="D22" s="320">
        <v>116078</v>
      </c>
      <c r="E22" s="683" t="s">
        <v>441</v>
      </c>
      <c r="F22" s="687">
        <v>15590</v>
      </c>
    </row>
    <row r="23" spans="1:6" s="210" customFormat="1" ht="30" customHeight="1">
      <c r="A23" s="346" t="s">
        <v>1652</v>
      </c>
      <c r="B23" s="689" t="s">
        <v>1653</v>
      </c>
      <c r="C23" s="589">
        <v>80062299</v>
      </c>
      <c r="D23" s="589">
        <v>46938020</v>
      </c>
      <c r="E23" s="503">
        <v>58.626870057778376</v>
      </c>
      <c r="F23" s="690">
        <v>4411988</v>
      </c>
    </row>
    <row r="24" spans="1:6" s="210" customFormat="1" ht="12.75">
      <c r="A24" s="681">
        <v>1564</v>
      </c>
      <c r="B24" s="682" t="s">
        <v>1654</v>
      </c>
      <c r="C24" s="259" t="s">
        <v>441</v>
      </c>
      <c r="D24" s="259">
        <v>121082</v>
      </c>
      <c r="E24" s="683" t="s">
        <v>441</v>
      </c>
      <c r="F24" s="687">
        <v>22740</v>
      </c>
    </row>
    <row r="25" spans="1:6" s="210" customFormat="1" ht="12.75">
      <c r="A25" s="681">
        <v>1565</v>
      </c>
      <c r="B25" s="691" t="s">
        <v>1655</v>
      </c>
      <c r="C25" s="259" t="s">
        <v>441</v>
      </c>
      <c r="D25" s="259">
        <v>32914</v>
      </c>
      <c r="E25" s="683" t="s">
        <v>441</v>
      </c>
      <c r="F25" s="687">
        <v>4733</v>
      </c>
    </row>
    <row r="26" spans="1:6" s="210" customFormat="1" ht="21" customHeight="1">
      <c r="A26" s="678">
        <v>1600</v>
      </c>
      <c r="B26" s="502" t="s">
        <v>1656</v>
      </c>
      <c r="C26" s="692">
        <v>3453041</v>
      </c>
      <c r="D26" s="692">
        <v>1321119</v>
      </c>
      <c r="E26" s="503">
        <v>38.2595804683466</v>
      </c>
      <c r="F26" s="680">
        <v>124692</v>
      </c>
    </row>
    <row r="27" spans="1:6" s="210" customFormat="1" ht="15.75" customHeight="1">
      <c r="A27" s="348">
        <v>2000</v>
      </c>
      <c r="B27" s="348" t="s">
        <v>1657</v>
      </c>
      <c r="C27" s="309">
        <v>8171273</v>
      </c>
      <c r="D27" s="309">
        <v>3352849</v>
      </c>
      <c r="E27" s="514">
        <v>41.03215007012983</v>
      </c>
      <c r="F27" s="677">
        <v>1049239</v>
      </c>
    </row>
    <row r="28" spans="1:6" s="210" customFormat="1" ht="15.75" customHeight="1">
      <c r="A28" s="693" t="s">
        <v>1658</v>
      </c>
      <c r="B28" s="694" t="s">
        <v>1659</v>
      </c>
      <c r="C28" s="192">
        <v>8099792</v>
      </c>
      <c r="D28" s="192">
        <v>3322535</v>
      </c>
      <c r="E28" s="503">
        <v>41.02000397047233</v>
      </c>
      <c r="F28" s="680">
        <v>1047847</v>
      </c>
    </row>
    <row r="29" spans="1:6" s="210" customFormat="1" ht="18" customHeight="1">
      <c r="A29" s="649" t="s">
        <v>1660</v>
      </c>
      <c r="B29" s="695" t="s">
        <v>1661</v>
      </c>
      <c r="C29" s="320" t="s">
        <v>441</v>
      </c>
      <c r="D29" s="320">
        <v>613706</v>
      </c>
      <c r="E29" s="683" t="s">
        <v>441</v>
      </c>
      <c r="F29" s="687">
        <v>81140</v>
      </c>
    </row>
    <row r="30" spans="1:6" s="210" customFormat="1" ht="25.5">
      <c r="A30" s="696">
        <v>2140</v>
      </c>
      <c r="B30" s="697" t="s">
        <v>1662</v>
      </c>
      <c r="C30" s="583" t="s">
        <v>441</v>
      </c>
      <c r="D30" s="583">
        <v>2111250</v>
      </c>
      <c r="E30" s="683" t="s">
        <v>441</v>
      </c>
      <c r="F30" s="687">
        <v>419397</v>
      </c>
    </row>
    <row r="31" spans="1:6" s="210" customFormat="1" ht="18.75" customHeight="1">
      <c r="A31" s="698" t="s">
        <v>1663</v>
      </c>
      <c r="B31" s="699" t="s">
        <v>1664</v>
      </c>
      <c r="C31" s="583" t="s">
        <v>441</v>
      </c>
      <c r="D31" s="583">
        <v>66570</v>
      </c>
      <c r="E31" s="683" t="s">
        <v>441</v>
      </c>
      <c r="F31" s="687">
        <v>16301</v>
      </c>
    </row>
    <row r="32" spans="1:6" s="210" customFormat="1" ht="18.75" customHeight="1">
      <c r="A32" s="693" t="s">
        <v>1665</v>
      </c>
      <c r="B32" s="694" t="s">
        <v>1666</v>
      </c>
      <c r="C32" s="192">
        <v>48293</v>
      </c>
      <c r="D32" s="192">
        <v>22854</v>
      </c>
      <c r="E32" s="503">
        <v>47.32362868324602</v>
      </c>
      <c r="F32" s="680">
        <v>-1</v>
      </c>
    </row>
    <row r="33" spans="1:6" s="210" customFormat="1" ht="17.25" customHeight="1">
      <c r="A33" s="693" t="s">
        <v>1667</v>
      </c>
      <c r="B33" s="694" t="s">
        <v>1668</v>
      </c>
      <c r="C33" s="192">
        <v>23188</v>
      </c>
      <c r="D33" s="192">
        <v>7460</v>
      </c>
      <c r="E33" s="503">
        <v>32.17181300672762</v>
      </c>
      <c r="F33" s="680">
        <v>1393</v>
      </c>
    </row>
    <row r="34" spans="1:6" s="210" customFormat="1" ht="19.5" customHeight="1">
      <c r="A34" s="348">
        <v>3000</v>
      </c>
      <c r="B34" s="348" t="s">
        <v>128</v>
      </c>
      <c r="C34" s="309">
        <v>193097613</v>
      </c>
      <c r="D34" s="246">
        <v>116168429</v>
      </c>
      <c r="E34" s="514">
        <v>60.160468684820046</v>
      </c>
      <c r="F34" s="309">
        <v>12022418</v>
      </c>
    </row>
    <row r="35" spans="1:6" s="210" customFormat="1" ht="18" customHeight="1">
      <c r="A35" s="678">
        <v>3100</v>
      </c>
      <c r="B35" s="679" t="s">
        <v>1669</v>
      </c>
      <c r="C35" s="192">
        <v>1926577</v>
      </c>
      <c r="D35" s="192">
        <v>1454186</v>
      </c>
      <c r="E35" s="503">
        <v>75.48029484417181</v>
      </c>
      <c r="F35" s="192">
        <v>72548</v>
      </c>
    </row>
    <row r="36" spans="1:6" s="210" customFormat="1" ht="20.25" customHeight="1">
      <c r="A36" s="678">
        <v>3300</v>
      </c>
      <c r="B36" s="679" t="s">
        <v>1670</v>
      </c>
      <c r="C36" s="192">
        <v>40109016</v>
      </c>
      <c r="D36" s="192">
        <v>23107728</v>
      </c>
      <c r="E36" s="503">
        <v>57.612303428236686</v>
      </c>
      <c r="F36" s="192">
        <v>3393202</v>
      </c>
    </row>
    <row r="37" spans="1:6" s="210" customFormat="1" ht="18.75" customHeight="1">
      <c r="A37" s="678">
        <v>3400</v>
      </c>
      <c r="B37" s="679" t="s">
        <v>1671</v>
      </c>
      <c r="C37" s="192">
        <v>49454389</v>
      </c>
      <c r="D37" s="192">
        <v>26486827</v>
      </c>
      <c r="E37" s="503">
        <v>53.55809167918342</v>
      </c>
      <c r="F37" s="192">
        <v>3940964</v>
      </c>
    </row>
    <row r="38" spans="1:6" s="210" customFormat="1" ht="21" customHeight="1">
      <c r="A38" s="678">
        <v>3500</v>
      </c>
      <c r="B38" s="679" t="s">
        <v>1672</v>
      </c>
      <c r="C38" s="192">
        <v>23608502</v>
      </c>
      <c r="D38" s="192">
        <v>13699813</v>
      </c>
      <c r="E38" s="503">
        <v>58.029149837630534</v>
      </c>
      <c r="F38" s="192">
        <v>1468239</v>
      </c>
    </row>
    <row r="39" spans="1:6" s="210" customFormat="1" ht="12.75">
      <c r="A39" s="649" t="s">
        <v>1673</v>
      </c>
      <c r="B39" s="700" t="s">
        <v>1674</v>
      </c>
      <c r="C39" s="259" t="s">
        <v>441</v>
      </c>
      <c r="D39" s="259">
        <v>1619</v>
      </c>
      <c r="E39" s="683" t="s">
        <v>441</v>
      </c>
      <c r="F39" s="701">
        <v>150</v>
      </c>
    </row>
    <row r="40" spans="1:6" s="210" customFormat="1" ht="12.75">
      <c r="A40" s="649" t="s">
        <v>1675</v>
      </c>
      <c r="B40" s="702" t="s">
        <v>1676</v>
      </c>
      <c r="C40" s="259" t="s">
        <v>441</v>
      </c>
      <c r="D40" s="259">
        <v>400349</v>
      </c>
      <c r="E40" s="683" t="s">
        <v>441</v>
      </c>
      <c r="F40" s="701">
        <v>8155</v>
      </c>
    </row>
    <row r="41" spans="1:6" s="210" customFormat="1" ht="12.75">
      <c r="A41" s="649" t="s">
        <v>1677</v>
      </c>
      <c r="B41" s="702" t="s">
        <v>1678</v>
      </c>
      <c r="C41" s="259" t="s">
        <v>441</v>
      </c>
      <c r="D41" s="259">
        <v>1474138</v>
      </c>
      <c r="E41" s="683" t="s">
        <v>441</v>
      </c>
      <c r="F41" s="701">
        <v>190996</v>
      </c>
    </row>
    <row r="42" spans="1:6" s="210" customFormat="1" ht="18.75" customHeight="1">
      <c r="A42" s="678">
        <v>3600</v>
      </c>
      <c r="B42" s="679" t="s">
        <v>1679</v>
      </c>
      <c r="C42" s="192">
        <v>251927</v>
      </c>
      <c r="D42" s="192">
        <v>197676</v>
      </c>
      <c r="E42" s="503">
        <v>78.46558725345041</v>
      </c>
      <c r="F42" s="192">
        <v>23269</v>
      </c>
    </row>
    <row r="43" spans="1:6" s="210" customFormat="1" ht="18.75" customHeight="1">
      <c r="A43" s="678">
        <v>3800</v>
      </c>
      <c r="B43" s="703" t="s">
        <v>1680</v>
      </c>
      <c r="C43" s="192">
        <v>77711092</v>
      </c>
      <c r="D43" s="192">
        <v>51188508</v>
      </c>
      <c r="E43" s="503">
        <v>65.87027241876874</v>
      </c>
      <c r="F43" s="704">
        <v>3122997</v>
      </c>
    </row>
    <row r="44" spans="1:6" s="210" customFormat="1" ht="38.25">
      <c r="A44" s="705">
        <v>3860</v>
      </c>
      <c r="B44" s="697" t="s">
        <v>1681</v>
      </c>
      <c r="C44" s="320" t="s">
        <v>441</v>
      </c>
      <c r="D44" s="320">
        <v>132867</v>
      </c>
      <c r="E44" s="683" t="s">
        <v>441</v>
      </c>
      <c r="F44" s="320">
        <v>6227</v>
      </c>
    </row>
    <row r="45" spans="1:6" s="210" customFormat="1" ht="21" customHeight="1">
      <c r="A45" s="346">
        <v>3900</v>
      </c>
      <c r="B45" s="706" t="s">
        <v>905</v>
      </c>
      <c r="C45" s="192">
        <v>36110</v>
      </c>
      <c r="D45" s="192">
        <v>33691</v>
      </c>
      <c r="E45" s="503">
        <v>93.30102464691221</v>
      </c>
      <c r="F45" s="680">
        <v>1199</v>
      </c>
    </row>
    <row r="46" spans="1:6" s="210" customFormat="1" ht="12.75">
      <c r="A46" s="705">
        <v>3910</v>
      </c>
      <c r="B46" s="697" t="s">
        <v>1682</v>
      </c>
      <c r="C46" s="320" t="s">
        <v>441</v>
      </c>
      <c r="D46" s="320">
        <v>2200</v>
      </c>
      <c r="E46" s="683" t="s">
        <v>441</v>
      </c>
      <c r="F46" s="687">
        <v>500</v>
      </c>
    </row>
    <row r="47" spans="1:6" s="210" customFormat="1" ht="18.75" customHeight="1">
      <c r="A47" s="705"/>
      <c r="B47" s="708" t="s">
        <v>1713</v>
      </c>
      <c r="C47" s="309">
        <v>107269870</v>
      </c>
      <c r="D47" s="246">
        <v>44390199</v>
      </c>
      <c r="E47" s="514">
        <v>41.381796211741474</v>
      </c>
      <c r="F47" s="677">
        <v>10602196</v>
      </c>
    </row>
    <row r="48" spans="1:6" s="210" customFormat="1" ht="18.75" customHeight="1">
      <c r="A48" s="676" t="s">
        <v>1683</v>
      </c>
      <c r="B48" s="676" t="s">
        <v>1684</v>
      </c>
      <c r="C48" s="309">
        <v>64747975</v>
      </c>
      <c r="D48" s="246">
        <v>25635600</v>
      </c>
      <c r="E48" s="514">
        <v>39.59289846516435</v>
      </c>
      <c r="F48" s="709">
        <v>7374324</v>
      </c>
    </row>
    <row r="49" spans="1:6" s="210" customFormat="1" ht="25.5">
      <c r="A49" s="346">
        <v>4800</v>
      </c>
      <c r="B49" s="689" t="s">
        <v>1685</v>
      </c>
      <c r="C49" s="589">
        <v>100000</v>
      </c>
      <c r="D49" s="589">
        <v>70076</v>
      </c>
      <c r="E49" s="503">
        <v>70.07600000000001</v>
      </c>
      <c r="F49" s="320">
        <v>203</v>
      </c>
    </row>
    <row r="50" spans="1:6" s="210" customFormat="1" ht="38.25">
      <c r="A50" s="705">
        <v>4860</v>
      </c>
      <c r="B50" s="697" t="s">
        <v>1686</v>
      </c>
      <c r="C50" s="583" t="s">
        <v>441</v>
      </c>
      <c r="D50" s="583">
        <v>0</v>
      </c>
      <c r="E50" s="710" t="s">
        <v>441</v>
      </c>
      <c r="F50" s="711">
        <v>0</v>
      </c>
    </row>
    <row r="51" spans="1:6" s="210" customFormat="1" ht="18.75" customHeight="1">
      <c r="A51" s="348">
        <v>6000</v>
      </c>
      <c r="B51" s="676" t="s">
        <v>1687</v>
      </c>
      <c r="C51" s="309">
        <v>1364893</v>
      </c>
      <c r="D51" s="309">
        <v>595535</v>
      </c>
      <c r="E51" s="514">
        <v>43.63235799436293</v>
      </c>
      <c r="F51" s="709">
        <v>36491</v>
      </c>
    </row>
    <row r="52" spans="1:6" s="210" customFormat="1" ht="19.5" customHeight="1">
      <c r="A52" s="348">
        <v>7000</v>
      </c>
      <c r="B52" s="676" t="s">
        <v>1688</v>
      </c>
      <c r="C52" s="309">
        <v>41157002</v>
      </c>
      <c r="D52" s="246">
        <v>18159064</v>
      </c>
      <c r="E52" s="514">
        <v>44.121444997378575</v>
      </c>
      <c r="F52" s="709">
        <v>3191381</v>
      </c>
    </row>
    <row r="53" spans="1:6" s="210" customFormat="1" ht="12.75">
      <c r="A53" s="678">
        <v>7800</v>
      </c>
      <c r="B53" s="502" t="s">
        <v>1689</v>
      </c>
      <c r="C53" s="192">
        <v>0</v>
      </c>
      <c r="D53" s="192">
        <v>0</v>
      </c>
      <c r="E53" s="503">
        <v>0</v>
      </c>
      <c r="F53" s="680">
        <v>0</v>
      </c>
    </row>
    <row r="54" spans="1:6" s="210" customFormat="1" ht="25.5">
      <c r="A54" s="705">
        <v>7860</v>
      </c>
      <c r="B54" s="697" t="s">
        <v>1690</v>
      </c>
      <c r="C54" s="320" t="s">
        <v>441</v>
      </c>
      <c r="D54" s="320">
        <v>0</v>
      </c>
      <c r="E54" s="683" t="s">
        <v>441</v>
      </c>
      <c r="F54" s="687">
        <v>0</v>
      </c>
    </row>
    <row r="55" spans="1:6" s="210" customFormat="1" ht="21" customHeight="1">
      <c r="A55" s="347" t="s">
        <v>1691</v>
      </c>
      <c r="B55" s="512" t="s">
        <v>1714</v>
      </c>
      <c r="C55" s="309">
        <v>-318578</v>
      </c>
      <c r="D55" s="246">
        <v>777804</v>
      </c>
      <c r="E55" s="514">
        <v>-244.1486857221779</v>
      </c>
      <c r="F55" s="677">
        <v>-26550</v>
      </c>
    </row>
    <row r="56" spans="1:6" s="210" customFormat="1" ht="18" customHeight="1">
      <c r="A56" s="678">
        <v>8100</v>
      </c>
      <c r="B56" s="502" t="s">
        <v>1692</v>
      </c>
      <c r="C56" s="192">
        <v>160250</v>
      </c>
      <c r="D56" s="192">
        <v>1230800</v>
      </c>
      <c r="E56" s="503">
        <v>768.0499219968799</v>
      </c>
      <c r="F56" s="680">
        <v>-14770</v>
      </c>
    </row>
    <row r="57" spans="1:6" s="210" customFormat="1" ht="12.75">
      <c r="A57" s="712">
        <v>8111</v>
      </c>
      <c r="B57" s="713" t="s">
        <v>1693</v>
      </c>
      <c r="C57" s="320" t="s">
        <v>441</v>
      </c>
      <c r="D57" s="320">
        <v>0</v>
      </c>
      <c r="E57" s="683" t="s">
        <v>441</v>
      </c>
      <c r="F57" s="687">
        <v>-2780</v>
      </c>
    </row>
    <row r="58" spans="1:6" s="210" customFormat="1" ht="12.75">
      <c r="A58" s="712">
        <v>8112</v>
      </c>
      <c r="B58" s="713" t="s">
        <v>1694</v>
      </c>
      <c r="C58" s="320" t="s">
        <v>441</v>
      </c>
      <c r="D58" s="320">
        <v>1112145</v>
      </c>
      <c r="E58" s="683" t="s">
        <v>441</v>
      </c>
      <c r="F58" s="687">
        <v>-11990</v>
      </c>
    </row>
    <row r="59" spans="1:6" s="210" customFormat="1" ht="18.75" customHeight="1">
      <c r="A59" s="678">
        <v>8200</v>
      </c>
      <c r="B59" s="502" t="s">
        <v>1695</v>
      </c>
      <c r="C59" s="192">
        <v>478828</v>
      </c>
      <c r="D59" s="192">
        <v>452996</v>
      </c>
      <c r="E59" s="503">
        <v>94.60516093461536</v>
      </c>
      <c r="F59" s="680">
        <v>11780</v>
      </c>
    </row>
    <row r="60" spans="1:6" s="210" customFormat="1" ht="12.75">
      <c r="A60" s="714">
        <v>8211</v>
      </c>
      <c r="B60" s="713" t="s">
        <v>1696</v>
      </c>
      <c r="C60" s="320" t="s">
        <v>441</v>
      </c>
      <c r="D60" s="320">
        <v>0</v>
      </c>
      <c r="E60" s="683" t="s">
        <v>441</v>
      </c>
      <c r="F60" s="687">
        <v>0</v>
      </c>
    </row>
    <row r="61" spans="1:6" s="210" customFormat="1" ht="12.75">
      <c r="A61" s="712">
        <v>8212</v>
      </c>
      <c r="B61" s="713" t="s">
        <v>1697</v>
      </c>
      <c r="C61" s="320" t="s">
        <v>441</v>
      </c>
      <c r="D61" s="320">
        <v>362780</v>
      </c>
      <c r="E61" s="683" t="s">
        <v>441</v>
      </c>
      <c r="F61" s="687">
        <v>11780</v>
      </c>
    </row>
    <row r="62" spans="1:6" s="598" customFormat="1" ht="15" customHeight="1">
      <c r="A62" s="347" t="s">
        <v>1698</v>
      </c>
      <c r="B62" s="715" t="s">
        <v>1699</v>
      </c>
      <c r="C62" s="309">
        <v>847968662</v>
      </c>
      <c r="D62" s="309">
        <v>477356843</v>
      </c>
      <c r="E62" s="514">
        <v>56.29416090379057</v>
      </c>
      <c r="F62" s="677">
        <v>61886101</v>
      </c>
    </row>
    <row r="63" spans="1:6" s="210" customFormat="1" ht="15.75" customHeight="1">
      <c r="A63" s="716" t="s">
        <v>1700</v>
      </c>
      <c r="B63" s="715" t="s">
        <v>1701</v>
      </c>
      <c r="C63" s="246">
        <v>-54441826</v>
      </c>
      <c r="D63" s="246">
        <v>22700008</v>
      </c>
      <c r="E63" s="514">
        <v>-41.6958975622897</v>
      </c>
      <c r="F63" s="717">
        <v>-4883734</v>
      </c>
    </row>
    <row r="64" spans="1:6" s="210" customFormat="1" ht="18" customHeight="1">
      <c r="A64" s="347" t="s">
        <v>1702</v>
      </c>
      <c r="B64" s="501" t="s">
        <v>1703</v>
      </c>
      <c r="C64" s="309">
        <v>54441826</v>
      </c>
      <c r="D64" s="309">
        <v>-22700008</v>
      </c>
      <c r="E64" s="514">
        <v>-41.6958975622897</v>
      </c>
      <c r="F64" s="677">
        <v>4883734</v>
      </c>
    </row>
    <row r="65" spans="1:6" s="210" customFormat="1" ht="16.5" customHeight="1">
      <c r="A65" s="347" t="s">
        <v>1704</v>
      </c>
      <c r="B65" s="501" t="s">
        <v>1715</v>
      </c>
      <c r="C65" s="309">
        <v>54763388</v>
      </c>
      <c r="D65" s="309">
        <v>-22611743</v>
      </c>
      <c r="E65" s="514">
        <v>-41.28989061085848</v>
      </c>
      <c r="F65" s="677">
        <v>4880459</v>
      </c>
    </row>
    <row r="66" spans="1:6" s="210" customFormat="1" ht="18" customHeight="1">
      <c r="A66" s="347"/>
      <c r="B66" s="501" t="s">
        <v>1716</v>
      </c>
      <c r="C66" s="309">
        <v>16667046</v>
      </c>
      <c r="D66" s="309">
        <v>10829215</v>
      </c>
      <c r="E66" s="514">
        <v>64.97381119605717</v>
      </c>
      <c r="F66" s="677">
        <v>2393306</v>
      </c>
    </row>
    <row r="67" spans="1:6" s="210" customFormat="1" ht="12.75">
      <c r="A67" s="718" t="s">
        <v>1448</v>
      </c>
      <c r="B67" s="689" t="s">
        <v>1705</v>
      </c>
      <c r="C67" s="589">
        <v>-59482</v>
      </c>
      <c r="D67" s="589">
        <v>-31725</v>
      </c>
      <c r="E67" s="503">
        <v>53.33546282909115</v>
      </c>
      <c r="F67" s="680">
        <v>-1953</v>
      </c>
    </row>
    <row r="68" spans="1:6" s="210" customFormat="1" ht="19.5" customHeight="1">
      <c r="A68" s="718" t="s">
        <v>1448</v>
      </c>
      <c r="B68" s="689" t="s">
        <v>1706</v>
      </c>
      <c r="C68" s="589">
        <v>16726528</v>
      </c>
      <c r="D68" s="589">
        <v>10860940</v>
      </c>
      <c r="E68" s="503">
        <v>64.9324235131164</v>
      </c>
      <c r="F68" s="680">
        <v>2395259</v>
      </c>
    </row>
    <row r="69" spans="1:6" s="210" customFormat="1" ht="15" customHeight="1">
      <c r="A69" s="347" t="s">
        <v>1448</v>
      </c>
      <c r="B69" s="501" t="s">
        <v>1717</v>
      </c>
      <c r="C69" s="309">
        <v>25931170</v>
      </c>
      <c r="D69" s="309">
        <v>-32524011</v>
      </c>
      <c r="E69" s="514">
        <v>-125.42438694436078</v>
      </c>
      <c r="F69" s="677">
        <v>2580944</v>
      </c>
    </row>
    <row r="70" spans="1:6" s="210" customFormat="1" ht="17.25" customHeight="1">
      <c r="A70" s="351" t="s">
        <v>1448</v>
      </c>
      <c r="B70" s="502" t="s">
        <v>1707</v>
      </c>
      <c r="C70" s="192">
        <v>31663088</v>
      </c>
      <c r="D70" s="192">
        <v>31696061</v>
      </c>
      <c r="E70" s="503">
        <v>100.10413703173866</v>
      </c>
      <c r="F70" s="680">
        <v>2415</v>
      </c>
    </row>
    <row r="71" spans="1:6" s="210" customFormat="1" ht="15" customHeight="1">
      <c r="A71" s="351" t="s">
        <v>1448</v>
      </c>
      <c r="B71" s="502" t="s">
        <v>1708</v>
      </c>
      <c r="C71" s="192">
        <v>5731918</v>
      </c>
      <c r="D71" s="192">
        <v>64220072</v>
      </c>
      <c r="E71" s="503">
        <v>1120.3941158962846</v>
      </c>
      <c r="F71" s="680">
        <v>-2578529</v>
      </c>
    </row>
    <row r="72" spans="1:6" s="210" customFormat="1" ht="15" customHeight="1">
      <c r="A72" s="351" t="s">
        <v>1448</v>
      </c>
      <c r="B72" s="501" t="s">
        <v>1709</v>
      </c>
      <c r="C72" s="192">
        <v>11411048</v>
      </c>
      <c r="D72" s="192">
        <v>-818800</v>
      </c>
      <c r="E72" s="514">
        <v>-7.175502197519457</v>
      </c>
      <c r="F72" s="719">
        <v>-93132</v>
      </c>
    </row>
    <row r="73" spans="1:6" s="210" customFormat="1" ht="18" customHeight="1">
      <c r="A73" s="351" t="s">
        <v>1448</v>
      </c>
      <c r="B73" s="501" t="s">
        <v>1710</v>
      </c>
      <c r="C73" s="309">
        <v>754124</v>
      </c>
      <c r="D73" s="309">
        <v>-98147</v>
      </c>
      <c r="E73" s="514">
        <v>-13.014703152266735</v>
      </c>
      <c r="F73" s="719">
        <v>-659</v>
      </c>
    </row>
    <row r="74" spans="1:6" s="210" customFormat="1" ht="18" customHeight="1">
      <c r="A74" s="347" t="s">
        <v>1711</v>
      </c>
      <c r="B74" s="501" t="s">
        <v>1718</v>
      </c>
      <c r="C74" s="309">
        <v>-321562</v>
      </c>
      <c r="D74" s="309">
        <v>-88265</v>
      </c>
      <c r="E74" s="514">
        <v>27.448827908770312</v>
      </c>
      <c r="F74" s="719">
        <v>3275</v>
      </c>
    </row>
    <row r="75" spans="1:6" s="210" customFormat="1" ht="12.75">
      <c r="A75" s="820"/>
      <c r="B75" s="820"/>
      <c r="C75" s="788"/>
      <c r="D75" s="788"/>
      <c r="E75" s="659"/>
      <c r="F75" s="359"/>
    </row>
    <row r="76" spans="1:6" s="210" customFormat="1" ht="12.75">
      <c r="A76" s="688"/>
      <c r="B76" s="720"/>
      <c r="C76" s="707"/>
      <c r="D76" s="360"/>
      <c r="E76" s="721"/>
      <c r="F76" s="707"/>
    </row>
    <row r="77" spans="1:6" s="210" customFormat="1" ht="15.75">
      <c r="A77" s="609"/>
      <c r="B77" s="614"/>
      <c r="C77" s="209"/>
      <c r="D77" s="433"/>
      <c r="E77" s="722"/>
      <c r="F77" s="667"/>
    </row>
    <row r="78" spans="1:6" s="210" customFormat="1" ht="15.75">
      <c r="A78" s="220" t="s">
        <v>478</v>
      </c>
      <c r="B78" s="614"/>
      <c r="D78" s="341"/>
      <c r="E78" s="723"/>
      <c r="F78" s="433" t="s">
        <v>479</v>
      </c>
    </row>
    <row r="79" spans="1:6" s="210" customFormat="1" ht="12.75">
      <c r="A79" s="688"/>
      <c r="B79" s="542"/>
      <c r="D79" s="343"/>
      <c r="E79" s="723"/>
      <c r="F79" s="343"/>
    </row>
    <row r="80" spans="1:6" s="210" customFormat="1" ht="12.75">
      <c r="A80" s="609"/>
      <c r="B80" s="542"/>
      <c r="D80" s="343"/>
      <c r="E80" s="662"/>
      <c r="F80" s="38"/>
    </row>
    <row r="81" spans="1:6" s="210" customFormat="1" ht="12.75">
      <c r="A81" s="609"/>
      <c r="B81" s="542"/>
      <c r="D81" s="343"/>
      <c r="E81" s="662"/>
      <c r="F81" s="38"/>
    </row>
    <row r="82" spans="1:6" s="210" customFormat="1" ht="12.75">
      <c r="A82" s="564" t="s">
        <v>1442</v>
      </c>
      <c r="B82" s="564"/>
      <c r="D82" s="343"/>
      <c r="E82" s="662"/>
      <c r="F82" s="38"/>
    </row>
    <row r="83" spans="1:6" s="210" customFormat="1" ht="12.75">
      <c r="A83" s="623" t="s">
        <v>481</v>
      </c>
      <c r="B83" s="564"/>
      <c r="D83" s="343"/>
      <c r="E83" s="662"/>
      <c r="F83" s="38"/>
    </row>
    <row r="84" spans="1:6" s="210" customFormat="1" ht="12.75">
      <c r="A84" s="609"/>
      <c r="B84" s="610"/>
      <c r="C84" s="609"/>
      <c r="D84" s="724"/>
      <c r="E84" s="673"/>
      <c r="F84" s="611"/>
    </row>
    <row r="85" spans="1:6" s="210" customFormat="1" ht="12.75">
      <c r="A85" s="609"/>
      <c r="B85" s="610"/>
      <c r="C85" s="609"/>
      <c r="D85" s="724"/>
      <c r="E85" s="673"/>
      <c r="F85" s="611"/>
    </row>
    <row r="86" spans="1:6" s="210" customFormat="1" ht="12.75">
      <c r="A86" s="609"/>
      <c r="B86" s="610"/>
      <c r="C86" s="609"/>
      <c r="D86" s="724"/>
      <c r="E86" s="673"/>
      <c r="F86" s="611"/>
    </row>
    <row r="87" spans="1:6" s="210" customFormat="1" ht="12.75">
      <c r="A87" s="609"/>
      <c r="B87" s="610"/>
      <c r="C87" s="609"/>
      <c r="D87" s="724"/>
      <c r="E87" s="673"/>
      <c r="F87" s="611"/>
    </row>
    <row r="88" spans="1:6" s="210" customFormat="1" ht="12.75">
      <c r="A88" s="609"/>
      <c r="B88" s="610"/>
      <c r="C88" s="609"/>
      <c r="D88" s="724"/>
      <c r="E88" s="673"/>
      <c r="F88" s="611"/>
    </row>
    <row r="89" spans="1:6" s="210" customFormat="1" ht="12.75">
      <c r="A89" s="609"/>
      <c r="B89" s="610"/>
      <c r="C89" s="609"/>
      <c r="D89" s="724"/>
      <c r="E89" s="673"/>
      <c r="F89" s="611"/>
    </row>
    <row r="90" spans="1:6" s="210" customFormat="1" ht="12.75">
      <c r="A90" s="609"/>
      <c r="B90" s="610"/>
      <c r="C90" s="609"/>
      <c r="D90" s="724"/>
      <c r="E90" s="673"/>
      <c r="F90" s="611"/>
    </row>
    <row r="91" spans="1:6" s="210" customFormat="1" ht="12.75">
      <c r="A91" s="609"/>
      <c r="B91" s="658"/>
      <c r="C91" s="609"/>
      <c r="D91" s="724"/>
      <c r="E91" s="673"/>
      <c r="F91" s="611"/>
    </row>
    <row r="92" spans="1:6" s="210" customFormat="1" ht="12.75">
      <c r="A92" s="609"/>
      <c r="B92" s="610"/>
      <c r="C92" s="609"/>
      <c r="D92" s="724"/>
      <c r="E92" s="673"/>
      <c r="F92" s="611"/>
    </row>
    <row r="93" spans="1:6" s="210" customFormat="1" ht="12.75">
      <c r="A93" s="609"/>
      <c r="B93" s="610"/>
      <c r="C93" s="609"/>
      <c r="D93" s="724"/>
      <c r="E93" s="673"/>
      <c r="F93" s="611"/>
    </row>
    <row r="94" spans="1:6" s="210" customFormat="1" ht="12.75">
      <c r="A94" s="609"/>
      <c r="B94" s="610"/>
      <c r="C94" s="609"/>
      <c r="D94" s="724"/>
      <c r="E94" s="673"/>
      <c r="F94" s="611"/>
    </row>
    <row r="95" spans="1:6" s="210" customFormat="1" ht="12.75">
      <c r="A95" s="609"/>
      <c r="B95" s="610"/>
      <c r="C95" s="609"/>
      <c r="D95" s="724"/>
      <c r="E95" s="673"/>
      <c r="F95" s="611"/>
    </row>
    <row r="96" spans="1:6" s="210" customFormat="1" ht="12.75">
      <c r="A96" s="609"/>
      <c r="B96" s="610"/>
      <c r="C96" s="609"/>
      <c r="D96" s="724"/>
      <c r="E96" s="673"/>
      <c r="F96" s="611"/>
    </row>
    <row r="97" spans="1:6" s="210" customFormat="1" ht="12.75">
      <c r="A97" s="609"/>
      <c r="B97" s="610"/>
      <c r="C97" s="609"/>
      <c r="D97" s="724"/>
      <c r="E97" s="673"/>
      <c r="F97" s="611"/>
    </row>
    <row r="98" spans="1:6" s="210" customFormat="1" ht="12.75">
      <c r="A98" s="609"/>
      <c r="B98" s="658"/>
      <c r="C98" s="609"/>
      <c r="D98" s="724"/>
      <c r="E98" s="673"/>
      <c r="F98" s="611"/>
    </row>
    <row r="99" spans="1:6" s="210" customFormat="1" ht="12.75">
      <c r="A99" s="609"/>
      <c r="B99" s="610"/>
      <c r="C99" s="609"/>
      <c r="D99" s="724"/>
      <c r="E99" s="673"/>
      <c r="F99" s="611"/>
    </row>
    <row r="100" spans="1:6" s="210" customFormat="1" ht="12.75">
      <c r="A100" s="609"/>
      <c r="B100" s="610"/>
      <c r="C100" s="609"/>
      <c r="D100" s="724"/>
      <c r="E100" s="673"/>
      <c r="F100" s="611"/>
    </row>
    <row r="101" spans="1:6" s="210" customFormat="1" ht="12.75">
      <c r="A101" s="609"/>
      <c r="B101" s="610"/>
      <c r="C101" s="609"/>
      <c r="D101" s="724"/>
      <c r="E101" s="673"/>
      <c r="F101" s="611"/>
    </row>
    <row r="102" spans="1:6" s="210" customFormat="1" ht="12.75">
      <c r="A102" s="609"/>
      <c r="B102" s="658"/>
      <c r="C102" s="609"/>
      <c r="D102" s="724"/>
      <c r="E102" s="673"/>
      <c r="F102" s="611"/>
    </row>
    <row r="103" spans="1:6" s="210" customFormat="1" ht="12.75">
      <c r="A103" s="609"/>
      <c r="B103" s="610"/>
      <c r="C103" s="609"/>
      <c r="D103" s="724"/>
      <c r="E103" s="673"/>
      <c r="F103" s="611"/>
    </row>
    <row r="104" spans="1:6" s="210" customFormat="1" ht="12.75">
      <c r="A104" s="609"/>
      <c r="B104" s="610"/>
      <c r="C104" s="609"/>
      <c r="D104" s="724"/>
      <c r="E104" s="673"/>
      <c r="F104" s="611"/>
    </row>
    <row r="105" spans="1:6" s="210" customFormat="1" ht="12.75">
      <c r="A105" s="609"/>
      <c r="B105" s="610"/>
      <c r="C105" s="609"/>
      <c r="D105" s="724"/>
      <c r="E105" s="673"/>
      <c r="F105" s="611"/>
    </row>
    <row r="106" spans="1:6" s="210" customFormat="1" ht="12.75">
      <c r="A106" s="609"/>
      <c r="B106" s="610"/>
      <c r="C106" s="609"/>
      <c r="D106" s="724"/>
      <c r="E106" s="673"/>
      <c r="F106" s="611"/>
    </row>
    <row r="107" spans="1:6" s="210" customFormat="1" ht="12.75">
      <c r="A107" s="609"/>
      <c r="B107" s="610"/>
      <c r="C107" s="609"/>
      <c r="D107" s="724"/>
      <c r="E107" s="673"/>
      <c r="F107" s="611"/>
    </row>
    <row r="108" spans="1:6" s="210" customFormat="1" ht="12.75">
      <c r="A108" s="609"/>
      <c r="B108" s="610"/>
      <c r="C108" s="609"/>
      <c r="D108" s="724"/>
      <c r="E108" s="673"/>
      <c r="F108" s="611"/>
    </row>
    <row r="109" spans="1:6" s="210" customFormat="1" ht="12.75">
      <c r="A109" s="609"/>
      <c r="B109" s="658"/>
      <c r="C109" s="609"/>
      <c r="D109" s="724"/>
      <c r="E109" s="673"/>
      <c r="F109" s="611"/>
    </row>
    <row r="110" spans="1:6" s="210" customFormat="1" ht="12.75">
      <c r="A110" s="609"/>
      <c r="B110" s="610"/>
      <c r="C110" s="609"/>
      <c r="D110" s="724"/>
      <c r="E110" s="673"/>
      <c r="F110" s="611"/>
    </row>
    <row r="111" spans="1:6" s="210" customFormat="1" ht="12.75">
      <c r="A111" s="609"/>
      <c r="B111" s="610"/>
      <c r="C111" s="609"/>
      <c r="D111" s="724"/>
      <c r="E111" s="673"/>
      <c r="F111" s="611"/>
    </row>
    <row r="112" spans="1:6" s="210" customFormat="1" ht="12.75">
      <c r="A112" s="609"/>
      <c r="B112" s="610"/>
      <c r="C112" s="609"/>
      <c r="D112" s="724"/>
      <c r="E112" s="673"/>
      <c r="F112" s="611"/>
    </row>
    <row r="113" spans="1:6" s="210" customFormat="1" ht="12.75">
      <c r="A113" s="609"/>
      <c r="B113" s="610"/>
      <c r="C113" s="609"/>
      <c r="D113" s="724"/>
      <c r="E113" s="673"/>
      <c r="F113" s="611"/>
    </row>
    <row r="114" spans="1:6" s="210" customFormat="1" ht="12.75">
      <c r="A114" s="609"/>
      <c r="B114" s="610"/>
      <c r="C114" s="609"/>
      <c r="D114" s="724"/>
      <c r="E114" s="673"/>
      <c r="F114" s="611"/>
    </row>
    <row r="115" spans="1:6" s="210" customFormat="1" ht="12.75">
      <c r="A115" s="609"/>
      <c r="B115" s="610"/>
      <c r="C115" s="609"/>
      <c r="D115" s="724"/>
      <c r="E115" s="673"/>
      <c r="F115" s="611"/>
    </row>
    <row r="116" spans="1:6" s="210" customFormat="1" ht="12.75">
      <c r="A116" s="609"/>
      <c r="B116" s="658"/>
      <c r="C116" s="609"/>
      <c r="D116" s="724"/>
      <c r="E116" s="673"/>
      <c r="F116" s="611"/>
    </row>
    <row r="117" spans="1:6" s="210" customFormat="1" ht="12.75">
      <c r="A117" s="609"/>
      <c r="B117" s="610"/>
      <c r="C117" s="609"/>
      <c r="D117" s="724"/>
      <c r="E117" s="673"/>
      <c r="F117" s="611"/>
    </row>
    <row r="118" spans="1:6" s="210" customFormat="1" ht="12.75">
      <c r="A118" s="609"/>
      <c r="B118" s="658"/>
      <c r="C118" s="609"/>
      <c r="D118" s="724"/>
      <c r="E118" s="673"/>
      <c r="F118" s="611"/>
    </row>
    <row r="119" spans="1:6" s="210" customFormat="1" ht="12.75">
      <c r="A119" s="609"/>
      <c r="B119" s="610"/>
      <c r="C119" s="609"/>
      <c r="D119" s="724"/>
      <c r="E119" s="673"/>
      <c r="F119" s="611"/>
    </row>
    <row r="120" spans="1:6" s="210" customFormat="1" ht="12.75">
      <c r="A120" s="609"/>
      <c r="B120" s="658"/>
      <c r="C120" s="609"/>
      <c r="D120" s="724"/>
      <c r="E120" s="673"/>
      <c r="F120" s="611"/>
    </row>
    <row r="121" spans="1:6" s="210" customFormat="1" ht="12.75">
      <c r="A121" s="609"/>
      <c r="B121" s="610"/>
      <c r="C121" s="609"/>
      <c r="D121" s="724"/>
      <c r="E121" s="673"/>
      <c r="F121" s="611"/>
    </row>
    <row r="122" spans="1:6" s="210" customFormat="1" ht="12.75">
      <c r="A122" s="609"/>
      <c r="B122" s="658"/>
      <c r="C122" s="609"/>
      <c r="D122" s="724"/>
      <c r="E122" s="673"/>
      <c r="F122" s="611"/>
    </row>
    <row r="123" spans="1:6" s="210" customFormat="1" ht="12.75">
      <c r="A123" s="609"/>
      <c r="B123" s="610"/>
      <c r="C123" s="609"/>
      <c r="D123" s="724"/>
      <c r="E123" s="673"/>
      <c r="F123" s="611"/>
    </row>
    <row r="124" spans="1:6" s="210" customFormat="1" ht="12.75">
      <c r="A124" s="609"/>
      <c r="B124" s="658"/>
      <c r="C124" s="609"/>
      <c r="D124" s="724"/>
      <c r="E124" s="673"/>
      <c r="F124" s="611"/>
    </row>
    <row r="125" spans="1:6" s="210" customFormat="1" ht="12.75">
      <c r="A125" s="609"/>
      <c r="B125" s="610"/>
      <c r="C125" s="609"/>
      <c r="D125" s="724"/>
      <c r="E125" s="673"/>
      <c r="F125" s="611"/>
    </row>
    <row r="126" spans="1:6" s="210" customFormat="1" ht="12.75">
      <c r="A126" s="609"/>
      <c r="B126" s="658"/>
      <c r="C126" s="609"/>
      <c r="D126" s="724"/>
      <c r="E126" s="673"/>
      <c r="F126" s="611"/>
    </row>
    <row r="127" spans="1:6" s="210" customFormat="1" ht="12.75">
      <c r="A127" s="609"/>
      <c r="B127" s="610"/>
      <c r="C127" s="609"/>
      <c r="D127" s="724"/>
      <c r="E127" s="673"/>
      <c r="F127" s="611"/>
    </row>
    <row r="128" spans="1:6" s="210" customFormat="1" ht="12.75">
      <c r="A128" s="609"/>
      <c r="B128" s="658"/>
      <c r="C128" s="609"/>
      <c r="D128" s="724"/>
      <c r="E128" s="673"/>
      <c r="F128" s="611"/>
    </row>
    <row r="129" spans="1:6" s="210" customFormat="1" ht="12.75">
      <c r="A129" s="609"/>
      <c r="B129" s="610"/>
      <c r="C129" s="609"/>
      <c r="D129" s="724"/>
      <c r="E129" s="673"/>
      <c r="F129" s="611"/>
    </row>
    <row r="130" spans="1:6" s="210" customFormat="1" ht="12.75">
      <c r="A130" s="609"/>
      <c r="B130" s="610"/>
      <c r="C130" s="609"/>
      <c r="D130" s="724"/>
      <c r="E130" s="673"/>
      <c r="F130" s="611"/>
    </row>
    <row r="131" spans="1:6" s="210" customFormat="1" ht="12.75">
      <c r="A131" s="609"/>
      <c r="B131" s="610"/>
      <c r="C131" s="609"/>
      <c r="D131" s="724"/>
      <c r="E131" s="673"/>
      <c r="F131" s="611"/>
    </row>
    <row r="132" spans="1:6" s="210" customFormat="1" ht="12.75">
      <c r="A132" s="609"/>
      <c r="B132" s="610"/>
      <c r="C132" s="609"/>
      <c r="D132" s="724"/>
      <c r="E132" s="673"/>
      <c r="F132" s="611"/>
    </row>
    <row r="133" spans="1:6" s="210" customFormat="1" ht="12.75">
      <c r="A133" s="609"/>
      <c r="B133" s="610"/>
      <c r="C133" s="609"/>
      <c r="D133" s="724"/>
      <c r="E133" s="673"/>
      <c r="F133" s="611"/>
    </row>
    <row r="134" spans="1:6" s="210" customFormat="1" ht="12.75">
      <c r="A134" s="609"/>
      <c r="B134" s="658"/>
      <c r="C134" s="609"/>
      <c r="D134" s="724"/>
      <c r="E134" s="673"/>
      <c r="F134" s="611"/>
    </row>
    <row r="135" spans="1:6" s="210" customFormat="1" ht="12.75">
      <c r="A135" s="609"/>
      <c r="B135" s="610"/>
      <c r="C135" s="609"/>
      <c r="D135" s="724"/>
      <c r="E135" s="673"/>
      <c r="F135" s="611"/>
    </row>
    <row r="136" spans="1:6" s="210" customFormat="1" ht="12.75">
      <c r="A136" s="609"/>
      <c r="B136" s="610"/>
      <c r="C136" s="609"/>
      <c r="D136" s="724"/>
      <c r="E136" s="673"/>
      <c r="F136" s="611"/>
    </row>
    <row r="137" spans="1:6" s="210" customFormat="1" ht="12.75">
      <c r="A137" s="609"/>
      <c r="B137" s="610"/>
      <c r="C137" s="609"/>
      <c r="D137" s="724"/>
      <c r="E137" s="673"/>
      <c r="F137" s="611"/>
    </row>
    <row r="138" spans="1:6" s="210" customFormat="1" ht="12.75">
      <c r="A138" s="609"/>
      <c r="B138" s="610"/>
      <c r="C138" s="609"/>
      <c r="D138" s="724"/>
      <c r="E138" s="673"/>
      <c r="F138" s="611"/>
    </row>
    <row r="139" spans="1:6" s="210" customFormat="1" ht="12.75">
      <c r="A139" s="609"/>
      <c r="B139" s="610"/>
      <c r="C139" s="609"/>
      <c r="D139" s="724"/>
      <c r="E139" s="673"/>
      <c r="F139" s="611"/>
    </row>
    <row r="140" spans="1:6" s="210" customFormat="1" ht="12.75">
      <c r="A140" s="609"/>
      <c r="B140" s="610"/>
      <c r="C140" s="609"/>
      <c r="D140" s="724"/>
      <c r="E140" s="673"/>
      <c r="F140" s="611"/>
    </row>
    <row r="141" spans="1:6" s="210" customFormat="1" ht="12.75">
      <c r="A141" s="609"/>
      <c r="B141" s="610"/>
      <c r="C141" s="609"/>
      <c r="D141" s="724"/>
      <c r="E141" s="673"/>
      <c r="F141" s="611"/>
    </row>
    <row r="142" spans="1:6" s="210" customFormat="1" ht="12.75">
      <c r="A142" s="609"/>
      <c r="B142" s="610"/>
      <c r="C142" s="609"/>
      <c r="D142" s="724"/>
      <c r="E142" s="673"/>
      <c r="F142" s="611"/>
    </row>
    <row r="143" spans="1:6" s="210" customFormat="1" ht="12.75">
      <c r="A143" s="609"/>
      <c r="B143" s="610"/>
      <c r="C143" s="609"/>
      <c r="D143" s="724"/>
      <c r="E143" s="673"/>
      <c r="F143" s="611"/>
    </row>
    <row r="144" spans="1:6" s="210" customFormat="1" ht="12.75">
      <c r="A144" s="609"/>
      <c r="B144" s="610"/>
      <c r="C144" s="609"/>
      <c r="D144" s="724"/>
      <c r="E144" s="673"/>
      <c r="F144" s="611"/>
    </row>
    <row r="145" spans="1:6" s="210" customFormat="1" ht="12.75">
      <c r="A145" s="609"/>
      <c r="B145" s="610"/>
      <c r="C145" s="609"/>
      <c r="D145" s="724"/>
      <c r="E145" s="673"/>
      <c r="F145" s="611"/>
    </row>
    <row r="146" spans="1:6" s="210" customFormat="1" ht="12.75">
      <c r="A146" s="609"/>
      <c r="B146" s="610"/>
      <c r="C146" s="609"/>
      <c r="D146" s="724"/>
      <c r="E146" s="673"/>
      <c r="F146" s="611"/>
    </row>
    <row r="147" spans="1:6" s="210" customFormat="1" ht="12.75">
      <c r="A147" s="609"/>
      <c r="B147" s="610"/>
      <c r="C147" s="609"/>
      <c r="D147" s="724"/>
      <c r="E147" s="673"/>
      <c r="F147" s="611"/>
    </row>
    <row r="148" spans="1:6" s="210" customFormat="1" ht="12.75">
      <c r="A148" s="609"/>
      <c r="B148" s="610"/>
      <c r="C148" s="609"/>
      <c r="D148" s="724"/>
      <c r="E148" s="673"/>
      <c r="F148" s="611"/>
    </row>
    <row r="149" spans="1:6" s="210" customFormat="1" ht="12.75">
      <c r="A149" s="609"/>
      <c r="B149" s="610"/>
      <c r="C149" s="609"/>
      <c r="D149" s="724"/>
      <c r="E149" s="673"/>
      <c r="F149" s="611"/>
    </row>
    <row r="150" spans="1:6" s="210" customFormat="1" ht="12.75">
      <c r="A150" s="609"/>
      <c r="B150" s="610"/>
      <c r="C150" s="609"/>
      <c r="D150" s="724"/>
      <c r="E150" s="673"/>
      <c r="F150" s="611"/>
    </row>
    <row r="151" spans="1:6" s="210" customFormat="1" ht="12.75">
      <c r="A151" s="609"/>
      <c r="B151" s="610"/>
      <c r="C151" s="609"/>
      <c r="D151" s="724"/>
      <c r="E151" s="673"/>
      <c r="F151" s="611"/>
    </row>
    <row r="152" spans="1:6" s="210" customFormat="1" ht="12.75">
      <c r="A152" s="609"/>
      <c r="B152" s="610"/>
      <c r="C152" s="609"/>
      <c r="D152" s="724"/>
      <c r="E152" s="673"/>
      <c r="F152" s="611"/>
    </row>
    <row r="153" spans="1:6" s="210" customFormat="1" ht="12.75">
      <c r="A153" s="609"/>
      <c r="B153" s="610"/>
      <c r="C153" s="609"/>
      <c r="D153" s="724"/>
      <c r="E153" s="673"/>
      <c r="F153" s="611"/>
    </row>
    <row r="154" spans="1:6" s="210" customFormat="1" ht="12.75">
      <c r="A154" s="609"/>
      <c r="B154" s="610"/>
      <c r="C154" s="609"/>
      <c r="D154" s="724"/>
      <c r="E154" s="673"/>
      <c r="F154" s="611"/>
    </row>
    <row r="155" spans="1:6" s="210" customFormat="1" ht="12.75">
      <c r="A155" s="609"/>
      <c r="B155" s="610"/>
      <c r="C155" s="609"/>
      <c r="D155" s="724"/>
      <c r="E155" s="673"/>
      <c r="F155" s="611"/>
    </row>
    <row r="156" spans="1:6" s="210" customFormat="1" ht="12.75">
      <c r="A156" s="609"/>
      <c r="B156" s="610"/>
      <c r="C156" s="609"/>
      <c r="D156" s="724"/>
      <c r="E156" s="673"/>
      <c r="F156" s="611"/>
    </row>
    <row r="157" spans="1:6" s="210" customFormat="1" ht="12.75">
      <c r="A157" s="609"/>
      <c r="B157" s="610"/>
      <c r="C157" s="609"/>
      <c r="D157" s="724"/>
      <c r="E157" s="673"/>
      <c r="F157" s="611"/>
    </row>
    <row r="158" spans="1:6" s="210" customFormat="1" ht="12.75">
      <c r="A158" s="609"/>
      <c r="B158" s="610"/>
      <c r="C158" s="609"/>
      <c r="D158" s="724"/>
      <c r="E158" s="673"/>
      <c r="F158" s="611"/>
    </row>
    <row r="159" spans="1:6" s="210" customFormat="1" ht="12.75">
      <c r="A159" s="609"/>
      <c r="B159" s="610"/>
      <c r="C159" s="609"/>
      <c r="D159" s="724"/>
      <c r="E159" s="673"/>
      <c r="F159" s="611"/>
    </row>
  </sheetData>
  <mergeCells count="2">
    <mergeCell ref="A75:B75"/>
    <mergeCell ref="C75:D75"/>
  </mergeCells>
  <printOptions horizontalCentered="1"/>
  <pageMargins left="0.9448818897637796" right="0" top="0.7874015748031497" bottom="0.88" header="0.2362204724409449" footer="0.1968503937007874"/>
  <pageSetup firstPageNumber="39" useFirstPageNumber="1" horizontalDpi="600" verticalDpi="600" orientation="portrait" paperSize="9" scale="88" r:id="rId1"/>
  <headerFooter alignWithMargins="0">
    <oddFooter>&amp;C
&amp;R
&amp;P</oddFooter>
  </headerFooter>
  <rowBreaks count="1" manualBreakCount="1">
    <brk id="43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D10" sqref="D10"/>
    </sheetView>
  </sheetViews>
  <sheetFormatPr defaultColWidth="9.140625" defaultRowHeight="12.75"/>
  <cols>
    <col min="1" max="1" width="8.00390625" style="734" customWidth="1"/>
    <col min="2" max="2" width="47.140625" style="220" customWidth="1"/>
    <col min="3" max="3" width="11.00390625" style="220" customWidth="1"/>
    <col min="4" max="4" width="10.8515625" style="220" customWidth="1"/>
    <col min="5" max="5" width="11.7109375" style="551" customWidth="1"/>
    <col min="6" max="6" width="11.8515625" style="220" customWidth="1"/>
    <col min="7" max="16384" width="9.140625" style="220" customWidth="1"/>
  </cols>
  <sheetData>
    <row r="1" spans="1:6" s="729" customFormat="1" ht="12">
      <c r="A1" s="726"/>
      <c r="E1" s="730"/>
      <c r="F1" s="731" t="s">
        <v>1719</v>
      </c>
    </row>
    <row r="2" spans="1:6" s="729" customFormat="1" ht="17.25" customHeight="1">
      <c r="A2" s="759" t="s">
        <v>1720</v>
      </c>
      <c r="B2" s="759"/>
      <c r="C2" s="759"/>
      <c r="D2" s="759"/>
      <c r="E2" s="759"/>
      <c r="F2" s="759"/>
    </row>
    <row r="3" spans="1:5" ht="17.25" customHeight="1">
      <c r="A3" s="232"/>
      <c r="B3" s="433"/>
      <c r="C3" s="560"/>
      <c r="D3" s="560"/>
      <c r="E3" s="733"/>
    </row>
    <row r="4" spans="1:6" ht="17.25" customHeight="1">
      <c r="A4" s="789" t="s">
        <v>1721</v>
      </c>
      <c r="B4" s="789"/>
      <c r="C4" s="789"/>
      <c r="D4" s="789"/>
      <c r="E4" s="789"/>
      <c r="F4" s="789"/>
    </row>
    <row r="5" spans="1:6" s="210" customFormat="1" ht="12.75">
      <c r="A5" s="757" t="s">
        <v>146</v>
      </c>
      <c r="B5" s="757"/>
      <c r="C5" s="757"/>
      <c r="D5" s="757"/>
      <c r="E5" s="757"/>
      <c r="F5" s="757"/>
    </row>
    <row r="6" spans="1:6" s="210" customFormat="1" ht="12.75">
      <c r="A6" s="734"/>
      <c r="E6" s="628"/>
      <c r="F6" s="735" t="s">
        <v>486</v>
      </c>
    </row>
    <row r="7" spans="1:6" s="210" customFormat="1" ht="45.75" customHeight="1">
      <c r="A7" s="693" t="s">
        <v>867</v>
      </c>
      <c r="B7" s="736" t="s">
        <v>434</v>
      </c>
      <c r="C7" s="736" t="s">
        <v>147</v>
      </c>
      <c r="D7" s="736" t="s">
        <v>488</v>
      </c>
      <c r="E7" s="573" t="s">
        <v>1447</v>
      </c>
      <c r="F7" s="571" t="s">
        <v>438</v>
      </c>
    </row>
    <row r="8" spans="1:6" s="210" customFormat="1" ht="12.75">
      <c r="A8" s="737" t="s">
        <v>1722</v>
      </c>
      <c r="B8" s="737" t="s">
        <v>1723</v>
      </c>
      <c r="C8" s="737" t="s">
        <v>1724</v>
      </c>
      <c r="D8" s="737" t="s">
        <v>1725</v>
      </c>
      <c r="E8" s="738" t="s">
        <v>1726</v>
      </c>
      <c r="F8" s="737" t="s">
        <v>1727</v>
      </c>
    </row>
    <row r="9" spans="1:6" s="210" customFormat="1" ht="12.75">
      <c r="A9" s="727" t="s">
        <v>1728</v>
      </c>
      <c r="B9" s="727"/>
      <c r="C9" s="309">
        <v>62328411</v>
      </c>
      <c r="D9" s="309">
        <v>39905762</v>
      </c>
      <c r="E9" s="640">
        <v>64.0249949577569</v>
      </c>
      <c r="F9" s="309">
        <v>4998152</v>
      </c>
    </row>
    <row r="10" spans="1:6" s="210" customFormat="1" ht="12.75">
      <c r="A10" s="476"/>
      <c r="B10" s="740" t="s">
        <v>1729</v>
      </c>
      <c r="C10" s="192">
        <v>18070362</v>
      </c>
      <c r="D10" s="192">
        <v>13286740</v>
      </c>
      <c r="E10" s="644">
        <v>73.5278020440321</v>
      </c>
      <c r="F10" s="192">
        <v>1855650</v>
      </c>
    </row>
    <row r="11" spans="1:6" s="210" customFormat="1" ht="12.75">
      <c r="A11" s="476"/>
      <c r="B11" s="739" t="s">
        <v>1730</v>
      </c>
      <c r="C11" s="192">
        <v>11322120</v>
      </c>
      <c r="D11" s="192">
        <v>7450801</v>
      </c>
      <c r="E11" s="644">
        <v>65.80747245215561</v>
      </c>
      <c r="F11" s="192">
        <v>343017</v>
      </c>
    </row>
    <row r="12" spans="1:6" s="210" customFormat="1" ht="12.75">
      <c r="A12" s="476"/>
      <c r="B12" s="739" t="s">
        <v>1754</v>
      </c>
      <c r="C12" s="192">
        <v>32219</v>
      </c>
      <c r="D12" s="192">
        <v>153989</v>
      </c>
      <c r="E12" s="644">
        <v>477.94469102082627</v>
      </c>
      <c r="F12" s="192">
        <v>103949</v>
      </c>
    </row>
    <row r="13" spans="1:6" s="210" customFormat="1" ht="30.75" customHeight="1">
      <c r="A13" s="476"/>
      <c r="B13" s="741" t="s">
        <v>1731</v>
      </c>
      <c r="C13" s="320">
        <v>91771</v>
      </c>
      <c r="D13" s="320">
        <v>50656</v>
      </c>
      <c r="E13" s="651">
        <v>55.19826524719138</v>
      </c>
      <c r="F13" s="320">
        <v>5832</v>
      </c>
    </row>
    <row r="14" spans="1:6" s="210" customFormat="1" ht="27">
      <c r="A14" s="476"/>
      <c r="B14" s="741" t="s">
        <v>1732</v>
      </c>
      <c r="C14" s="320">
        <v>600</v>
      </c>
      <c r="D14" s="320">
        <v>180</v>
      </c>
      <c r="E14" s="651">
        <v>30</v>
      </c>
      <c r="F14" s="320">
        <v>-9920</v>
      </c>
    </row>
    <row r="15" spans="1:6" s="210" customFormat="1" ht="36.75" customHeight="1">
      <c r="A15" s="476"/>
      <c r="B15" s="741" t="s">
        <v>1733</v>
      </c>
      <c r="C15" s="320">
        <v>24247118</v>
      </c>
      <c r="D15" s="320">
        <v>13968349</v>
      </c>
      <c r="E15" s="651">
        <v>57.608285652752635</v>
      </c>
      <c r="F15" s="320">
        <v>2002038</v>
      </c>
    </row>
    <row r="16" spans="1:6" s="210" customFormat="1" ht="46.5" customHeight="1">
      <c r="A16" s="742"/>
      <c r="B16" s="741" t="s">
        <v>1734</v>
      </c>
      <c r="C16" s="320">
        <v>8022647</v>
      </c>
      <c r="D16" s="320">
        <v>4760022</v>
      </c>
      <c r="E16" s="651">
        <v>59.332312639456774</v>
      </c>
      <c r="F16" s="320">
        <v>668385</v>
      </c>
    </row>
    <row r="17" spans="1:6" s="210" customFormat="1" ht="27">
      <c r="A17" s="742"/>
      <c r="B17" s="741" t="s">
        <v>1735</v>
      </c>
      <c r="C17" s="320">
        <v>473216</v>
      </c>
      <c r="D17" s="320">
        <v>217959</v>
      </c>
      <c r="E17" s="651">
        <v>46.059093521774415</v>
      </c>
      <c r="F17" s="320">
        <v>28670</v>
      </c>
    </row>
    <row r="18" spans="1:6" s="210" customFormat="1" ht="32.25" customHeight="1">
      <c r="A18" s="743"/>
      <c r="B18" s="741" t="s">
        <v>1736</v>
      </c>
      <c r="C18" s="320">
        <v>68358</v>
      </c>
      <c r="D18" s="320">
        <v>17066</v>
      </c>
      <c r="E18" s="651">
        <v>24.965622165657276</v>
      </c>
      <c r="F18" s="320">
        <v>531</v>
      </c>
    </row>
    <row r="19" spans="1:6" s="210" customFormat="1" ht="16.5" customHeight="1">
      <c r="A19" s="727" t="s">
        <v>1737</v>
      </c>
      <c r="B19" s="727"/>
      <c r="C19" s="744">
        <v>62328411</v>
      </c>
      <c r="D19" s="744">
        <v>39905762</v>
      </c>
      <c r="E19" s="640">
        <v>64.0249949577569</v>
      </c>
      <c r="F19" s="744">
        <v>4998152</v>
      </c>
    </row>
    <row r="20" spans="1:6" s="210" customFormat="1" ht="12.75">
      <c r="A20" s="727" t="s">
        <v>1738</v>
      </c>
      <c r="B20" s="727"/>
      <c r="C20" s="309">
        <v>7412831</v>
      </c>
      <c r="D20" s="309">
        <v>6274933</v>
      </c>
      <c r="E20" s="640">
        <v>84.64961632067426</v>
      </c>
      <c r="F20" s="309">
        <v>747259</v>
      </c>
    </row>
    <row r="21" spans="1:6" s="210" customFormat="1" ht="12.75">
      <c r="A21" s="742" t="s">
        <v>1530</v>
      </c>
      <c r="B21" s="745" t="s">
        <v>1739</v>
      </c>
      <c r="C21" s="192">
        <v>7121239</v>
      </c>
      <c r="D21" s="192">
        <v>6044879</v>
      </c>
      <c r="E21" s="644">
        <v>84.88521449708401</v>
      </c>
      <c r="F21" s="192">
        <v>563711</v>
      </c>
    </row>
    <row r="22" spans="1:6" s="210" customFormat="1" ht="12.75">
      <c r="A22" s="742" t="s">
        <v>664</v>
      </c>
      <c r="B22" s="746" t="s">
        <v>984</v>
      </c>
      <c r="C22" s="192">
        <v>241592</v>
      </c>
      <c r="D22" s="192">
        <v>229954</v>
      </c>
      <c r="E22" s="644">
        <v>95.18278750952018</v>
      </c>
      <c r="F22" s="192">
        <v>183548</v>
      </c>
    </row>
    <row r="23" spans="1:6" s="210" customFormat="1" ht="32.25" customHeight="1">
      <c r="A23" s="742" t="s">
        <v>1583</v>
      </c>
      <c r="B23" s="747" t="s">
        <v>1740</v>
      </c>
      <c r="C23" s="320">
        <v>50000</v>
      </c>
      <c r="D23" s="320">
        <v>100</v>
      </c>
      <c r="E23" s="651">
        <v>0.2</v>
      </c>
      <c r="F23" s="320">
        <v>0</v>
      </c>
    </row>
    <row r="24" spans="1:6" s="210" customFormat="1" ht="12.75">
      <c r="A24" s="727" t="s">
        <v>1741</v>
      </c>
      <c r="B24" s="727"/>
      <c r="C24" s="309">
        <v>1948412</v>
      </c>
      <c r="D24" s="309">
        <v>1158930</v>
      </c>
      <c r="E24" s="640">
        <v>59.480746371917235</v>
      </c>
      <c r="F24" s="309">
        <v>113936</v>
      </c>
    </row>
    <row r="25" spans="1:6" s="210" customFormat="1" ht="12.75">
      <c r="A25" s="476" t="s">
        <v>610</v>
      </c>
      <c r="B25" s="745" t="s">
        <v>1739</v>
      </c>
      <c r="C25" s="192">
        <v>1911971</v>
      </c>
      <c r="D25" s="192">
        <v>1135788</v>
      </c>
      <c r="E25" s="644">
        <v>59.40403907799857</v>
      </c>
      <c r="F25" s="192">
        <v>111050</v>
      </c>
    </row>
    <row r="26" spans="1:6" s="210" customFormat="1" ht="12.75">
      <c r="A26" s="476" t="s">
        <v>664</v>
      </c>
      <c r="B26" s="746" t="s">
        <v>984</v>
      </c>
      <c r="C26" s="192">
        <v>36441</v>
      </c>
      <c r="D26" s="192">
        <v>23142</v>
      </c>
      <c r="E26" s="644">
        <v>63.505392277928706</v>
      </c>
      <c r="F26" s="192">
        <v>2886</v>
      </c>
    </row>
    <row r="27" spans="1:6" s="210" customFormat="1" ht="12.75">
      <c r="A27" s="727" t="s">
        <v>1742</v>
      </c>
      <c r="B27" s="727"/>
      <c r="C27" s="309">
        <v>27180854</v>
      </c>
      <c r="D27" s="309">
        <v>16021585</v>
      </c>
      <c r="E27" s="640">
        <v>58.9443768028775</v>
      </c>
      <c r="F27" s="309">
        <v>2271776</v>
      </c>
    </row>
    <row r="28" spans="1:6" s="210" customFormat="1" ht="12.75">
      <c r="A28" s="742" t="s">
        <v>1530</v>
      </c>
      <c r="B28" s="745" t="s">
        <v>1739</v>
      </c>
      <c r="C28" s="192">
        <v>399372</v>
      </c>
      <c r="D28" s="192">
        <v>198706</v>
      </c>
      <c r="E28" s="644">
        <v>49.75461474514988</v>
      </c>
      <c r="F28" s="192">
        <v>28359</v>
      </c>
    </row>
    <row r="29" spans="1:6" s="210" customFormat="1" ht="12.75">
      <c r="A29" s="742" t="s">
        <v>664</v>
      </c>
      <c r="B29" s="746" t="s">
        <v>984</v>
      </c>
      <c r="C29" s="192">
        <v>28821</v>
      </c>
      <c r="D29" s="192">
        <v>28218</v>
      </c>
      <c r="E29" s="644">
        <v>97.90777558030602</v>
      </c>
      <c r="F29" s="192">
        <v>-1944</v>
      </c>
    </row>
    <row r="30" spans="1:6" s="210" customFormat="1" ht="12.75">
      <c r="A30" s="742" t="s">
        <v>667</v>
      </c>
      <c r="B30" s="746" t="s">
        <v>853</v>
      </c>
      <c r="C30" s="192">
        <v>0</v>
      </c>
      <c r="D30" s="192">
        <v>0</v>
      </c>
      <c r="E30" s="644">
        <v>0</v>
      </c>
      <c r="F30" s="192">
        <v>0</v>
      </c>
    </row>
    <row r="31" spans="1:6" s="210" customFormat="1" ht="25.5">
      <c r="A31" s="742" t="s">
        <v>1589</v>
      </c>
      <c r="B31" s="747" t="s">
        <v>1743</v>
      </c>
      <c r="C31" s="320">
        <v>0</v>
      </c>
      <c r="D31" s="320">
        <v>0</v>
      </c>
      <c r="E31" s="651">
        <v>0</v>
      </c>
      <c r="F31" s="320">
        <v>0</v>
      </c>
    </row>
    <row r="32" spans="1:6" s="210" customFormat="1" ht="25.5">
      <c r="A32" s="742" t="s">
        <v>1543</v>
      </c>
      <c r="B32" s="747" t="s">
        <v>1744</v>
      </c>
      <c r="C32" s="320">
        <v>0</v>
      </c>
      <c r="D32" s="320">
        <v>0</v>
      </c>
      <c r="E32" s="651">
        <v>0</v>
      </c>
      <c r="F32" s="320">
        <v>0</v>
      </c>
    </row>
    <row r="33" spans="1:6" s="210" customFormat="1" ht="25.5">
      <c r="A33" s="742" t="s">
        <v>1577</v>
      </c>
      <c r="B33" s="747" t="s">
        <v>1745</v>
      </c>
      <c r="C33" s="320">
        <v>18495904</v>
      </c>
      <c r="D33" s="320">
        <v>10892819</v>
      </c>
      <c r="E33" s="651">
        <v>58.89314196267455</v>
      </c>
      <c r="F33" s="320">
        <v>1557426</v>
      </c>
    </row>
    <row r="34" spans="1:6" s="210" customFormat="1" ht="27.75" customHeight="1">
      <c r="A34" s="742" t="s">
        <v>1543</v>
      </c>
      <c r="B34" s="747" t="s">
        <v>1746</v>
      </c>
      <c r="C34" s="320">
        <v>7865710</v>
      </c>
      <c r="D34" s="320">
        <v>4708987</v>
      </c>
      <c r="E34" s="651">
        <v>59.86728470792846</v>
      </c>
      <c r="F34" s="320">
        <v>670675</v>
      </c>
    </row>
    <row r="35" spans="1:6" s="210" customFormat="1" ht="15.75" customHeight="1">
      <c r="A35" s="742" t="s">
        <v>1543</v>
      </c>
      <c r="B35" s="747" t="s">
        <v>1747</v>
      </c>
      <c r="C35" s="320">
        <v>381047</v>
      </c>
      <c r="D35" s="320">
        <v>192695</v>
      </c>
      <c r="E35" s="651">
        <v>50.56987720674877</v>
      </c>
      <c r="F35" s="320">
        <v>17180</v>
      </c>
    </row>
    <row r="36" spans="1:6" s="210" customFormat="1" ht="15.75" customHeight="1">
      <c r="A36" s="742" t="s">
        <v>1591</v>
      </c>
      <c r="B36" s="747" t="s">
        <v>1748</v>
      </c>
      <c r="C36" s="320">
        <v>10000</v>
      </c>
      <c r="D36" s="320">
        <v>160</v>
      </c>
      <c r="E36" s="651">
        <v>1.6</v>
      </c>
      <c r="F36" s="320">
        <v>80</v>
      </c>
    </row>
    <row r="37" spans="1:6" s="210" customFormat="1" ht="19.5" customHeight="1">
      <c r="A37" s="728" t="s">
        <v>1749</v>
      </c>
      <c r="B37" s="728"/>
      <c r="C37" s="309">
        <v>5957913</v>
      </c>
      <c r="D37" s="309">
        <v>3146110</v>
      </c>
      <c r="E37" s="640">
        <v>52.805571346879354</v>
      </c>
      <c r="F37" s="309">
        <v>443888</v>
      </c>
    </row>
    <row r="38" spans="1:6" s="210" customFormat="1" ht="12.75">
      <c r="A38" s="743" t="s">
        <v>1530</v>
      </c>
      <c r="B38" s="745" t="s">
        <v>1739</v>
      </c>
      <c r="C38" s="192">
        <v>12350</v>
      </c>
      <c r="D38" s="192">
        <v>4236</v>
      </c>
      <c r="E38" s="644">
        <v>34.29959514170041</v>
      </c>
      <c r="F38" s="192">
        <v>-30</v>
      </c>
    </row>
    <row r="39" spans="1:6" s="210" customFormat="1" ht="15" customHeight="1">
      <c r="A39" s="742" t="s">
        <v>664</v>
      </c>
      <c r="B39" s="746" t="s">
        <v>984</v>
      </c>
      <c r="C39" s="192">
        <v>25309</v>
      </c>
      <c r="D39" s="192">
        <v>9688</v>
      </c>
      <c r="E39" s="644">
        <v>38.27887312813624</v>
      </c>
      <c r="F39" s="192">
        <v>223</v>
      </c>
    </row>
    <row r="40" spans="1:6" s="210" customFormat="1" ht="25.5">
      <c r="A40" s="742" t="s">
        <v>1577</v>
      </c>
      <c r="B40" s="747" t="s">
        <v>1750</v>
      </c>
      <c r="C40" s="320">
        <v>5751214</v>
      </c>
      <c r="D40" s="320">
        <v>3075530</v>
      </c>
      <c r="E40" s="651">
        <v>53.47618781008671</v>
      </c>
      <c r="F40" s="320">
        <v>444612</v>
      </c>
    </row>
    <row r="41" spans="1:6" s="210" customFormat="1" ht="28.5" customHeight="1">
      <c r="A41" s="742" t="s">
        <v>1543</v>
      </c>
      <c r="B41" s="747" t="s">
        <v>1751</v>
      </c>
      <c r="C41" s="320">
        <v>156937</v>
      </c>
      <c r="D41" s="320">
        <v>51035</v>
      </c>
      <c r="E41" s="651">
        <v>32.51941862021066</v>
      </c>
      <c r="F41" s="320">
        <v>-2290</v>
      </c>
    </row>
    <row r="42" spans="1:6" s="210" customFormat="1" ht="17.25" customHeight="1">
      <c r="A42" s="742" t="s">
        <v>1543</v>
      </c>
      <c r="B42" s="747" t="s">
        <v>1747</v>
      </c>
      <c r="C42" s="320">
        <v>6669</v>
      </c>
      <c r="D42" s="320">
        <v>4382</v>
      </c>
      <c r="E42" s="651">
        <v>65.70700254910781</v>
      </c>
      <c r="F42" s="320">
        <v>1373</v>
      </c>
    </row>
    <row r="43" spans="1:6" s="210" customFormat="1" ht="15" customHeight="1">
      <c r="A43" s="742" t="s">
        <v>1591</v>
      </c>
      <c r="B43" s="747" t="s">
        <v>1748</v>
      </c>
      <c r="C43" s="320">
        <v>5434</v>
      </c>
      <c r="D43" s="320">
        <v>1239</v>
      </c>
      <c r="E43" s="651">
        <v>22.800883327199116</v>
      </c>
      <c r="F43" s="320">
        <v>0</v>
      </c>
    </row>
    <row r="44" spans="1:6" s="210" customFormat="1" ht="12.75">
      <c r="A44" s="728" t="s">
        <v>1752</v>
      </c>
      <c r="B44" s="728"/>
      <c r="C44" s="309">
        <v>19828401</v>
      </c>
      <c r="D44" s="309">
        <v>13304204</v>
      </c>
      <c r="E44" s="640">
        <v>67.09670638595618</v>
      </c>
      <c r="F44" s="309">
        <v>1421293</v>
      </c>
    </row>
    <row r="45" spans="1:6" s="210" customFormat="1" ht="12.75">
      <c r="A45" s="742" t="s">
        <v>1530</v>
      </c>
      <c r="B45" s="745" t="s">
        <v>1739</v>
      </c>
      <c r="C45" s="192">
        <v>8625430</v>
      </c>
      <c r="D45" s="192">
        <v>5903131</v>
      </c>
      <c r="E45" s="644">
        <v>68.4386865350481</v>
      </c>
      <c r="F45" s="192">
        <v>1152560</v>
      </c>
    </row>
    <row r="46" spans="1:6" s="210" customFormat="1" ht="12.75">
      <c r="A46" s="742" t="s">
        <v>664</v>
      </c>
      <c r="B46" s="746" t="s">
        <v>984</v>
      </c>
      <c r="C46" s="192">
        <v>10989957</v>
      </c>
      <c r="D46" s="192">
        <v>7159799</v>
      </c>
      <c r="E46" s="644">
        <v>65.14856245570387</v>
      </c>
      <c r="F46" s="192">
        <v>158304</v>
      </c>
    </row>
    <row r="47" spans="1:6" s="210" customFormat="1" ht="12.75">
      <c r="A47" s="742" t="s">
        <v>667</v>
      </c>
      <c r="B47" s="746" t="s">
        <v>853</v>
      </c>
      <c r="C47" s="192">
        <v>32219</v>
      </c>
      <c r="D47" s="192">
        <v>153989</v>
      </c>
      <c r="E47" s="644">
        <v>477.94469102082627</v>
      </c>
      <c r="F47" s="192">
        <v>103949</v>
      </c>
    </row>
    <row r="48" spans="1:6" s="210" customFormat="1" ht="25.5">
      <c r="A48" s="742" t="s">
        <v>1589</v>
      </c>
      <c r="B48" s="747" t="s">
        <v>1743</v>
      </c>
      <c r="C48" s="320">
        <v>91771</v>
      </c>
      <c r="D48" s="320">
        <v>50656</v>
      </c>
      <c r="E48" s="651">
        <v>55.19826524719138</v>
      </c>
      <c r="F48" s="320">
        <v>5832</v>
      </c>
    </row>
    <row r="49" spans="1:6" s="210" customFormat="1" ht="25.5">
      <c r="A49" s="742" t="s">
        <v>1543</v>
      </c>
      <c r="B49" s="747" t="s">
        <v>1744</v>
      </c>
      <c r="C49" s="320">
        <v>600</v>
      </c>
      <c r="D49" s="320">
        <v>180</v>
      </c>
      <c r="E49" s="651">
        <v>30</v>
      </c>
      <c r="F49" s="320">
        <v>-9920</v>
      </c>
    </row>
    <row r="50" spans="1:6" s="210" customFormat="1" ht="15.75" customHeight="1">
      <c r="A50" s="742" t="s">
        <v>1543</v>
      </c>
      <c r="B50" s="747" t="s">
        <v>1747</v>
      </c>
      <c r="C50" s="320">
        <v>85500</v>
      </c>
      <c r="D50" s="320">
        <v>20882</v>
      </c>
      <c r="E50" s="651">
        <v>24.423391812865496</v>
      </c>
      <c r="F50" s="320">
        <v>10117</v>
      </c>
    </row>
    <row r="51" spans="1:6" s="210" customFormat="1" ht="15" customHeight="1">
      <c r="A51" s="742" t="s">
        <v>1591</v>
      </c>
      <c r="B51" s="747" t="s">
        <v>1753</v>
      </c>
      <c r="C51" s="320">
        <v>2924</v>
      </c>
      <c r="D51" s="320">
        <v>15567</v>
      </c>
      <c r="E51" s="651">
        <v>532.3871409028728</v>
      </c>
      <c r="F51" s="320">
        <v>451</v>
      </c>
    </row>
    <row r="52" spans="2:6" s="210" customFormat="1" ht="15.75">
      <c r="B52" s="36"/>
      <c r="D52" s="341"/>
      <c r="E52" s="617"/>
      <c r="F52" s="433"/>
    </row>
    <row r="53" spans="1:6" s="210" customFormat="1" ht="12.75">
      <c r="A53" s="758"/>
      <c r="B53" s="758"/>
      <c r="C53" s="758"/>
      <c r="D53" s="758"/>
      <c r="E53" s="758"/>
      <c r="F53" s="758"/>
    </row>
    <row r="54" spans="2:6" s="210" customFormat="1" ht="15.75">
      <c r="B54" s="36"/>
      <c r="D54" s="341"/>
      <c r="E54" s="617"/>
      <c r="F54" s="433"/>
    </row>
    <row r="55" spans="1:6" s="750" customFormat="1" ht="17.25" customHeight="1">
      <c r="A55" s="749" t="s">
        <v>478</v>
      </c>
      <c r="B55" s="361"/>
      <c r="C55" s="361"/>
      <c r="D55" s="361"/>
      <c r="E55" s="210" t="s">
        <v>479</v>
      </c>
      <c r="F55" s="416"/>
    </row>
    <row r="56" spans="1:5" s="338" customFormat="1" ht="17.25" customHeight="1">
      <c r="A56" s="535"/>
      <c r="B56" s="544"/>
      <c r="C56" s="751"/>
      <c r="D56" s="210"/>
      <c r="E56" s="657"/>
    </row>
    <row r="57" spans="1:5" s="210" customFormat="1" ht="12.75">
      <c r="A57" s="734"/>
      <c r="E57" s="628"/>
    </row>
    <row r="58" spans="1:5" s="210" customFormat="1" ht="12.75">
      <c r="A58" s="734"/>
      <c r="E58" s="628"/>
    </row>
    <row r="59" spans="1:5" s="210" customFormat="1" ht="12.75">
      <c r="A59" s="734"/>
      <c r="E59" s="628"/>
    </row>
    <row r="60" spans="1:6" s="210" customFormat="1" ht="12.75">
      <c r="A60" s="734"/>
      <c r="B60" s="758"/>
      <c r="C60" s="758"/>
      <c r="D60" s="758"/>
      <c r="E60" s="758"/>
      <c r="F60" s="758"/>
    </row>
    <row r="61" spans="1:5" s="210" customFormat="1" ht="12.75">
      <c r="A61" s="564" t="s">
        <v>1442</v>
      </c>
      <c r="E61" s="628"/>
    </row>
    <row r="62" spans="1:5" s="210" customFormat="1" ht="12.75">
      <c r="A62" s="623" t="s">
        <v>481</v>
      </c>
      <c r="E62" s="628"/>
    </row>
  </sheetData>
  <mergeCells count="12">
    <mergeCell ref="A2:F2"/>
    <mergeCell ref="A27:B27"/>
    <mergeCell ref="A37:B37"/>
    <mergeCell ref="A44:B44"/>
    <mergeCell ref="A9:B9"/>
    <mergeCell ref="A19:B19"/>
    <mergeCell ref="A20:B20"/>
    <mergeCell ref="A24:B24"/>
    <mergeCell ref="A4:F4"/>
    <mergeCell ref="A5:F5"/>
    <mergeCell ref="A53:F53"/>
    <mergeCell ref="B60:F60"/>
  </mergeCells>
  <printOptions horizontalCentered="1"/>
  <pageMargins left="0.7480314960629921" right="0.7480314960629921" top="0.984251968503937" bottom="0.984251968503937" header="0.5118110236220472" footer="0.5118110236220472"/>
  <pageSetup firstPageNumber="41" useFirstPageNumber="1" horizontalDpi="300" verticalDpi="300" orientation="portrait" paperSize="9" scale="87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52" customWidth="1"/>
    <col min="2" max="2" width="43.28125" style="220" customWidth="1"/>
    <col min="3" max="3" width="11.00390625" style="220" customWidth="1"/>
    <col min="4" max="4" width="10.8515625" style="220" customWidth="1"/>
    <col min="5" max="5" width="11.7109375" style="785" customWidth="1"/>
    <col min="6" max="6" width="11.28125" style="220" customWidth="1"/>
    <col min="7" max="16384" width="9.140625" style="220" customWidth="1"/>
  </cols>
  <sheetData>
    <row r="1" spans="1:6" s="210" customFormat="1" ht="12.75">
      <c r="A1" s="752"/>
      <c r="E1" s="753"/>
      <c r="F1" s="341" t="s">
        <v>1755</v>
      </c>
    </row>
    <row r="2" spans="1:5" s="210" customFormat="1" ht="17.25" customHeight="1">
      <c r="A2" s="754"/>
      <c r="B2" s="755" t="s">
        <v>1756</v>
      </c>
      <c r="D2" s="756"/>
      <c r="E2" s="760"/>
    </row>
    <row r="3" spans="1:5" ht="17.25" customHeight="1">
      <c r="A3" s="761"/>
      <c r="B3" s="762"/>
      <c r="C3" s="614"/>
      <c r="D3" s="763"/>
      <c r="E3" s="764"/>
    </row>
    <row r="4" spans="1:5" ht="17.25" customHeight="1">
      <c r="A4" s="761"/>
      <c r="B4" s="765" t="s">
        <v>1757</v>
      </c>
      <c r="C4" s="765"/>
      <c r="D4" s="766"/>
      <c r="E4" s="767"/>
    </row>
    <row r="5" spans="1:6" s="210" customFormat="1" ht="17.25" customHeight="1">
      <c r="A5" s="754"/>
      <c r="B5" s="768" t="s">
        <v>1758</v>
      </c>
      <c r="D5" s="489"/>
      <c r="E5" s="769"/>
      <c r="F5" s="489"/>
    </row>
    <row r="6" spans="1:6" s="210" customFormat="1" ht="12.75">
      <c r="A6" s="752"/>
      <c r="E6" s="753"/>
      <c r="F6" s="735" t="s">
        <v>486</v>
      </c>
    </row>
    <row r="7" spans="1:6" s="210" customFormat="1" ht="45.75" customHeight="1">
      <c r="A7" s="693" t="s">
        <v>867</v>
      </c>
      <c r="B7" s="736" t="s">
        <v>434</v>
      </c>
      <c r="C7" s="736" t="s">
        <v>147</v>
      </c>
      <c r="D7" s="736" t="s">
        <v>488</v>
      </c>
      <c r="E7" s="770" t="s">
        <v>1759</v>
      </c>
      <c r="F7" s="571" t="s">
        <v>438</v>
      </c>
    </row>
    <row r="8" spans="1:6" s="210" customFormat="1" ht="12.75">
      <c r="A8" s="693" t="s">
        <v>1722</v>
      </c>
      <c r="B8" s="693" t="s">
        <v>1723</v>
      </c>
      <c r="C8" s="693" t="s">
        <v>1724</v>
      </c>
      <c r="D8" s="693" t="s">
        <v>1725</v>
      </c>
      <c r="E8" s="693" t="s">
        <v>1726</v>
      </c>
      <c r="F8" s="693" t="s">
        <v>1727</v>
      </c>
    </row>
    <row r="9" spans="1:6" s="210" customFormat="1" ht="25.5">
      <c r="A9" s="771" t="s">
        <v>1760</v>
      </c>
      <c r="B9" s="739" t="s">
        <v>1776</v>
      </c>
      <c r="C9" s="772">
        <v>72071793</v>
      </c>
      <c r="D9" s="772">
        <v>33185767</v>
      </c>
      <c r="E9" s="773">
        <v>46.045430006160665</v>
      </c>
      <c r="F9" s="772">
        <v>5856955</v>
      </c>
    </row>
    <row r="10" spans="1:6" s="210" customFormat="1" ht="15.75" customHeight="1">
      <c r="A10" s="774" t="s">
        <v>1761</v>
      </c>
      <c r="B10" s="739" t="s">
        <v>1738</v>
      </c>
      <c r="C10" s="309">
        <v>12920544</v>
      </c>
      <c r="D10" s="309">
        <v>6677560</v>
      </c>
      <c r="E10" s="640">
        <v>51.681724856167044</v>
      </c>
      <c r="F10" s="309">
        <v>939789</v>
      </c>
    </row>
    <row r="11" spans="1:6" s="210" customFormat="1" ht="15.75" customHeight="1">
      <c r="A11" s="774"/>
      <c r="B11" s="746" t="s">
        <v>1762</v>
      </c>
      <c r="C11" s="192">
        <v>12692844</v>
      </c>
      <c r="D11" s="192">
        <v>6476360</v>
      </c>
      <c r="E11" s="644">
        <v>51.02371068296435</v>
      </c>
      <c r="F11" s="192">
        <v>905789</v>
      </c>
    </row>
    <row r="12" spans="1:6" s="210" customFormat="1" ht="15.75" customHeight="1">
      <c r="A12" s="774"/>
      <c r="B12" s="746" t="s">
        <v>1763</v>
      </c>
      <c r="C12" s="192">
        <v>227700</v>
      </c>
      <c r="D12" s="192">
        <v>201200</v>
      </c>
      <c r="E12" s="644">
        <v>88.3618796662275</v>
      </c>
      <c r="F12" s="192">
        <v>34000</v>
      </c>
    </row>
    <row r="13" spans="1:6" s="210" customFormat="1" ht="15.75" customHeight="1">
      <c r="A13" s="774" t="s">
        <v>1764</v>
      </c>
      <c r="B13" s="739" t="s">
        <v>1741</v>
      </c>
      <c r="C13" s="309">
        <v>3103812</v>
      </c>
      <c r="D13" s="309">
        <v>963397</v>
      </c>
      <c r="E13" s="640">
        <v>31.039154433322636</v>
      </c>
      <c r="F13" s="309">
        <v>233348</v>
      </c>
    </row>
    <row r="14" spans="1:6" s="210" customFormat="1" ht="15.75" customHeight="1">
      <c r="A14" s="774"/>
      <c r="B14" s="746" t="s">
        <v>1762</v>
      </c>
      <c r="C14" s="192">
        <v>3103812</v>
      </c>
      <c r="D14" s="192">
        <v>963397</v>
      </c>
      <c r="E14" s="644">
        <v>31.039154433322636</v>
      </c>
      <c r="F14" s="192">
        <v>233348</v>
      </c>
    </row>
    <row r="15" spans="1:6" s="210" customFormat="1" ht="15.75" customHeight="1">
      <c r="A15" s="774"/>
      <c r="B15" s="746" t="s">
        <v>1763</v>
      </c>
      <c r="C15" s="192">
        <v>0</v>
      </c>
      <c r="D15" s="192">
        <v>0</v>
      </c>
      <c r="E15" s="644">
        <v>0</v>
      </c>
      <c r="F15" s="192">
        <v>0</v>
      </c>
    </row>
    <row r="16" spans="1:6" s="210" customFormat="1" ht="15.75" customHeight="1">
      <c r="A16" s="774" t="s">
        <v>1765</v>
      </c>
      <c r="B16" s="739" t="s">
        <v>1742</v>
      </c>
      <c r="C16" s="309">
        <v>29025858</v>
      </c>
      <c r="D16" s="309">
        <v>14023467</v>
      </c>
      <c r="E16" s="640">
        <v>48.31370359491182</v>
      </c>
      <c r="F16" s="309">
        <v>2828953</v>
      </c>
    </row>
    <row r="17" spans="1:6" s="210" customFormat="1" ht="15.75" customHeight="1">
      <c r="A17" s="774"/>
      <c r="B17" s="746" t="s">
        <v>1762</v>
      </c>
      <c r="C17" s="192">
        <v>19997961</v>
      </c>
      <c r="D17" s="192">
        <v>8893973</v>
      </c>
      <c r="E17" s="644">
        <v>44.47439916499487</v>
      </c>
      <c r="F17" s="192">
        <v>2111502</v>
      </c>
    </row>
    <row r="18" spans="1:6" s="210" customFormat="1" ht="15.75" customHeight="1">
      <c r="A18" s="774"/>
      <c r="B18" s="746" t="s">
        <v>1763</v>
      </c>
      <c r="C18" s="192">
        <v>9027897</v>
      </c>
      <c r="D18" s="192">
        <v>5129494</v>
      </c>
      <c r="E18" s="644">
        <v>56.81826011085417</v>
      </c>
      <c r="F18" s="192">
        <v>717451</v>
      </c>
    </row>
    <row r="19" spans="1:6" s="210" customFormat="1" ht="15.75" customHeight="1">
      <c r="A19" s="774" t="s">
        <v>1766</v>
      </c>
      <c r="B19" s="748" t="s">
        <v>1767</v>
      </c>
      <c r="C19" s="309">
        <v>6024140</v>
      </c>
      <c r="D19" s="309">
        <v>3126145</v>
      </c>
      <c r="E19" s="640">
        <v>51.893631290109454</v>
      </c>
      <c r="F19" s="309">
        <v>450429</v>
      </c>
    </row>
    <row r="20" spans="1:6" s="210" customFormat="1" ht="15.75" customHeight="1">
      <c r="A20" s="774"/>
      <c r="B20" s="746" t="s">
        <v>1762</v>
      </c>
      <c r="C20" s="192">
        <v>5822927</v>
      </c>
      <c r="D20" s="192">
        <v>3074726</v>
      </c>
      <c r="E20" s="644">
        <v>52.80378751098888</v>
      </c>
      <c r="F20" s="192">
        <v>452466</v>
      </c>
    </row>
    <row r="21" spans="1:6" s="210" customFormat="1" ht="15.75" customHeight="1">
      <c r="A21" s="774"/>
      <c r="B21" s="746" t="s">
        <v>1763</v>
      </c>
      <c r="C21" s="192">
        <v>201213</v>
      </c>
      <c r="D21" s="192">
        <v>51419</v>
      </c>
      <c r="E21" s="644">
        <v>25.55451188541496</v>
      </c>
      <c r="F21" s="192">
        <v>-2037</v>
      </c>
    </row>
    <row r="22" spans="1:6" s="210" customFormat="1" ht="15.75" customHeight="1">
      <c r="A22" s="774" t="s">
        <v>1768</v>
      </c>
      <c r="B22" s="748" t="s">
        <v>1752</v>
      </c>
      <c r="C22" s="309">
        <v>20997439</v>
      </c>
      <c r="D22" s="309">
        <v>8395198</v>
      </c>
      <c r="E22" s="640">
        <v>39.98200923455475</v>
      </c>
      <c r="F22" s="309">
        <v>1404436</v>
      </c>
    </row>
    <row r="23" spans="1:6" s="210" customFormat="1" ht="15.75" customHeight="1">
      <c r="A23" s="774"/>
      <c r="B23" s="746" t="s">
        <v>1762</v>
      </c>
      <c r="C23" s="192">
        <v>20712766</v>
      </c>
      <c r="D23" s="192">
        <v>8360937</v>
      </c>
      <c r="E23" s="644">
        <v>40.36610561814873</v>
      </c>
      <c r="F23" s="192">
        <v>1389788</v>
      </c>
    </row>
    <row r="24" spans="1:6" s="210" customFormat="1" ht="15.75" customHeight="1">
      <c r="A24" s="774"/>
      <c r="B24" s="746" t="s">
        <v>1763</v>
      </c>
      <c r="C24" s="192">
        <v>284673</v>
      </c>
      <c r="D24" s="192">
        <v>34261</v>
      </c>
      <c r="E24" s="644">
        <v>12.035212331341574</v>
      </c>
      <c r="F24" s="192">
        <v>14648</v>
      </c>
    </row>
    <row r="25" spans="1:6" s="210" customFormat="1" ht="15.75" customHeight="1">
      <c r="A25" s="774"/>
      <c r="B25" s="746"/>
      <c r="C25" s="192"/>
      <c r="D25" s="192"/>
      <c r="E25" s="775"/>
      <c r="F25" s="192"/>
    </row>
    <row r="26" spans="1:6" s="210" customFormat="1" ht="15.75" customHeight="1">
      <c r="A26" s="771" t="s">
        <v>1769</v>
      </c>
      <c r="B26" s="646" t="s">
        <v>1770</v>
      </c>
      <c r="C26" s="309">
        <v>72071793</v>
      </c>
      <c r="D26" s="309">
        <v>33185767</v>
      </c>
      <c r="E26" s="640">
        <v>46.045430006160665</v>
      </c>
      <c r="F26" s="309">
        <v>5856955</v>
      </c>
    </row>
    <row r="27" spans="1:6" s="210" customFormat="1" ht="15.75" customHeight="1">
      <c r="A27" s="776" t="s">
        <v>1771</v>
      </c>
      <c r="B27" s="646" t="s">
        <v>1772</v>
      </c>
      <c r="C27" s="309">
        <v>62330310</v>
      </c>
      <c r="D27" s="309">
        <v>27769393</v>
      </c>
      <c r="E27" s="640">
        <v>44.55198923284675</v>
      </c>
      <c r="F27" s="309">
        <v>5092893</v>
      </c>
    </row>
    <row r="28" spans="1:6" s="210" customFormat="1" ht="15.75" customHeight="1">
      <c r="A28" s="478" t="s">
        <v>926</v>
      </c>
      <c r="B28" s="777" t="s">
        <v>1608</v>
      </c>
      <c r="C28" s="192">
        <v>7556106</v>
      </c>
      <c r="D28" s="192">
        <v>5029607</v>
      </c>
      <c r="E28" s="644">
        <v>66.56347859598581</v>
      </c>
      <c r="F28" s="192">
        <v>411568</v>
      </c>
    </row>
    <row r="29" spans="1:6" s="210" customFormat="1" ht="15.75" customHeight="1">
      <c r="A29" s="478" t="s">
        <v>928</v>
      </c>
      <c r="B29" s="478" t="s">
        <v>929</v>
      </c>
      <c r="C29" s="192">
        <v>1000</v>
      </c>
      <c r="D29" s="192">
        <v>730</v>
      </c>
      <c r="E29" s="644">
        <v>73</v>
      </c>
      <c r="F29" s="192">
        <v>0</v>
      </c>
    </row>
    <row r="30" spans="1:6" s="210" customFormat="1" ht="15.75" customHeight="1">
      <c r="A30" s="478" t="s">
        <v>930</v>
      </c>
      <c r="B30" s="478" t="s">
        <v>931</v>
      </c>
      <c r="C30" s="192">
        <v>412662</v>
      </c>
      <c r="D30" s="192">
        <v>148606</v>
      </c>
      <c r="E30" s="644">
        <v>36.01155425020961</v>
      </c>
      <c r="F30" s="192">
        <v>20932</v>
      </c>
    </row>
    <row r="31" spans="1:6" s="210" customFormat="1" ht="15.75" customHeight="1">
      <c r="A31" s="478" t="s">
        <v>932</v>
      </c>
      <c r="B31" s="478" t="s">
        <v>933</v>
      </c>
      <c r="C31" s="192">
        <v>3069328</v>
      </c>
      <c r="D31" s="192">
        <v>464981</v>
      </c>
      <c r="E31" s="644">
        <v>15.149276975285794</v>
      </c>
      <c r="F31" s="192">
        <v>87637</v>
      </c>
    </row>
    <row r="32" spans="1:6" s="210" customFormat="1" ht="15.75" customHeight="1">
      <c r="A32" s="478" t="s">
        <v>934</v>
      </c>
      <c r="B32" s="478" t="s">
        <v>935</v>
      </c>
      <c r="C32" s="192">
        <v>1172337</v>
      </c>
      <c r="D32" s="192">
        <v>514928</v>
      </c>
      <c r="E32" s="644">
        <v>43.92320638178271</v>
      </c>
      <c r="F32" s="192">
        <v>173020</v>
      </c>
    </row>
    <row r="33" spans="1:6" s="210" customFormat="1" ht="15.75" customHeight="1">
      <c r="A33" s="478" t="s">
        <v>936</v>
      </c>
      <c r="B33" s="478" t="s">
        <v>937</v>
      </c>
      <c r="C33" s="192">
        <v>882382</v>
      </c>
      <c r="D33" s="192">
        <v>316429</v>
      </c>
      <c r="E33" s="644">
        <v>35.860772318564976</v>
      </c>
      <c r="F33" s="192">
        <v>28681</v>
      </c>
    </row>
    <row r="34" spans="1:6" s="210" customFormat="1" ht="15.75" customHeight="1">
      <c r="A34" s="478" t="s">
        <v>938</v>
      </c>
      <c r="B34" s="478" t="s">
        <v>1609</v>
      </c>
      <c r="C34" s="192">
        <v>23348952</v>
      </c>
      <c r="D34" s="192">
        <v>9467398</v>
      </c>
      <c r="E34" s="644">
        <v>40.54742157164056</v>
      </c>
      <c r="F34" s="192">
        <v>1791284</v>
      </c>
    </row>
    <row r="35" spans="1:6" s="210" customFormat="1" ht="15.75" customHeight="1">
      <c r="A35" s="478" t="s">
        <v>940</v>
      </c>
      <c r="B35" s="478" t="s">
        <v>1610</v>
      </c>
      <c r="C35" s="192">
        <v>2151354</v>
      </c>
      <c r="D35" s="192">
        <v>1423580</v>
      </c>
      <c r="E35" s="644">
        <v>66.17135069356321</v>
      </c>
      <c r="F35" s="192">
        <v>157506</v>
      </c>
    </row>
    <row r="36" spans="1:6" s="210" customFormat="1" ht="15.75" customHeight="1">
      <c r="A36" s="478" t="s">
        <v>942</v>
      </c>
      <c r="B36" s="478" t="s">
        <v>943</v>
      </c>
      <c r="C36" s="192">
        <v>1515</v>
      </c>
      <c r="D36" s="192">
        <v>1515</v>
      </c>
      <c r="E36" s="644">
        <v>0</v>
      </c>
      <c r="F36" s="192">
        <v>1515</v>
      </c>
    </row>
    <row r="37" spans="1:6" s="210" customFormat="1" ht="15.75" customHeight="1">
      <c r="A37" s="478" t="s">
        <v>944</v>
      </c>
      <c r="B37" s="478" t="s">
        <v>1611</v>
      </c>
      <c r="C37" s="192">
        <v>3622954</v>
      </c>
      <c r="D37" s="192">
        <v>1460944</v>
      </c>
      <c r="E37" s="644">
        <v>40.32466324441326</v>
      </c>
      <c r="F37" s="192">
        <v>254628</v>
      </c>
    </row>
    <row r="38" spans="1:6" s="210" customFormat="1" ht="15.75" customHeight="1">
      <c r="A38" s="478" t="s">
        <v>946</v>
      </c>
      <c r="B38" s="478" t="s">
        <v>1773</v>
      </c>
      <c r="C38" s="192">
        <v>14800</v>
      </c>
      <c r="D38" s="192">
        <v>3614</v>
      </c>
      <c r="E38" s="644">
        <v>24.41891891891892</v>
      </c>
      <c r="F38" s="192">
        <v>104</v>
      </c>
    </row>
    <row r="39" spans="1:6" s="210" customFormat="1" ht="15.75" customHeight="1">
      <c r="A39" s="478" t="s">
        <v>948</v>
      </c>
      <c r="B39" s="478" t="s">
        <v>949</v>
      </c>
      <c r="C39" s="192">
        <v>18854053</v>
      </c>
      <c r="D39" s="192">
        <v>8644310</v>
      </c>
      <c r="E39" s="644">
        <v>45.848550441647745</v>
      </c>
      <c r="F39" s="192">
        <v>2000308</v>
      </c>
    </row>
    <row r="40" spans="1:6" s="210" customFormat="1" ht="15.75" customHeight="1">
      <c r="A40" s="478" t="s">
        <v>950</v>
      </c>
      <c r="B40" s="478" t="s">
        <v>951</v>
      </c>
      <c r="C40" s="192">
        <v>628592</v>
      </c>
      <c r="D40" s="192">
        <v>80130</v>
      </c>
      <c r="E40" s="644">
        <v>12.747537353322983</v>
      </c>
      <c r="F40" s="192">
        <v>104472</v>
      </c>
    </row>
    <row r="41" spans="1:6" s="210" customFormat="1" ht="15.75" customHeight="1">
      <c r="A41" s="478" t="s">
        <v>1613</v>
      </c>
      <c r="B41" s="405" t="s">
        <v>1614</v>
      </c>
      <c r="C41" s="192">
        <v>66006</v>
      </c>
      <c r="D41" s="192">
        <v>40659</v>
      </c>
      <c r="E41" s="644">
        <v>61.59894555040451</v>
      </c>
      <c r="F41" s="192">
        <v>7789</v>
      </c>
    </row>
    <row r="42" spans="1:6" s="210" customFormat="1" ht="15.75" customHeight="1">
      <c r="A42" s="478" t="s">
        <v>1615</v>
      </c>
      <c r="B42" s="405" t="s">
        <v>1616</v>
      </c>
      <c r="C42" s="192">
        <v>80651</v>
      </c>
      <c r="D42" s="192">
        <v>0</v>
      </c>
      <c r="E42" s="644">
        <v>0</v>
      </c>
      <c r="F42" s="192">
        <v>0</v>
      </c>
    </row>
    <row r="43" spans="1:6" s="210" customFormat="1" ht="15.75" customHeight="1">
      <c r="A43" s="478" t="s">
        <v>1617</v>
      </c>
      <c r="B43" s="478" t="s">
        <v>1618</v>
      </c>
      <c r="C43" s="192">
        <v>467618</v>
      </c>
      <c r="D43" s="192">
        <v>171962</v>
      </c>
      <c r="E43" s="644">
        <v>36.77403350598138</v>
      </c>
      <c r="F43" s="192">
        <v>53449</v>
      </c>
    </row>
    <row r="44" spans="1:6" s="210" customFormat="1" ht="15.75" customHeight="1">
      <c r="A44" s="778" t="s">
        <v>1774</v>
      </c>
      <c r="B44" s="739" t="s">
        <v>1775</v>
      </c>
      <c r="C44" s="309">
        <v>9741483</v>
      </c>
      <c r="D44" s="309">
        <v>5416374</v>
      </c>
      <c r="E44" s="640">
        <v>55.60112356609358</v>
      </c>
      <c r="F44" s="309">
        <v>764062</v>
      </c>
    </row>
    <row r="45" spans="1:6" s="210" customFormat="1" ht="15.75" customHeight="1">
      <c r="A45" s="779">
        <v>14.31</v>
      </c>
      <c r="B45" s="745" t="s">
        <v>1621</v>
      </c>
      <c r="C45" s="192">
        <v>6444</v>
      </c>
      <c r="D45" s="192">
        <v>5477</v>
      </c>
      <c r="E45" s="644">
        <v>84.99379267535691</v>
      </c>
      <c r="F45" s="192">
        <v>4489</v>
      </c>
    </row>
    <row r="46" spans="1:6" s="210" customFormat="1" ht="15.75" customHeight="1">
      <c r="A46" s="779">
        <v>14.32</v>
      </c>
      <c r="B46" s="745" t="s">
        <v>1623</v>
      </c>
      <c r="C46" s="192">
        <v>9735039</v>
      </c>
      <c r="D46" s="192">
        <v>5410897</v>
      </c>
      <c r="E46" s="644">
        <v>55.58166741807609</v>
      </c>
      <c r="F46" s="192">
        <v>759573</v>
      </c>
    </row>
    <row r="47" spans="1:6" s="210" customFormat="1" ht="12.75">
      <c r="A47" s="752"/>
      <c r="C47" s="780"/>
      <c r="D47" s="780"/>
      <c r="E47" s="781"/>
      <c r="F47" s="360"/>
    </row>
    <row r="48" spans="1:6" ht="15.75">
      <c r="A48" s="505"/>
      <c r="B48" s="505"/>
      <c r="C48" s="505"/>
      <c r="D48" s="505"/>
      <c r="E48" s="505"/>
      <c r="F48" s="505"/>
    </row>
    <row r="49" spans="1:6" s="750" customFormat="1" ht="17.25" customHeight="1">
      <c r="A49" s="749" t="s">
        <v>478</v>
      </c>
      <c r="B49" s="361"/>
      <c r="C49" s="361"/>
      <c r="D49" s="361"/>
      <c r="E49" s="210" t="s">
        <v>479</v>
      </c>
      <c r="F49" s="416"/>
    </row>
    <row r="50" spans="1:6" s="750" customFormat="1" ht="17.25" customHeight="1">
      <c r="A50" s="749"/>
      <c r="B50" s="361"/>
      <c r="C50" s="361"/>
      <c r="D50" s="361"/>
      <c r="E50" s="782"/>
      <c r="F50" s="416"/>
    </row>
    <row r="51" spans="1:5" s="210" customFormat="1" ht="12.75">
      <c r="A51" s="564"/>
      <c r="B51" s="564"/>
      <c r="C51" s="564"/>
      <c r="D51" s="783"/>
      <c r="E51" s="784"/>
    </row>
    <row r="52" spans="1:5" s="210" customFormat="1" ht="12.75">
      <c r="A52" s="564" t="s">
        <v>1442</v>
      </c>
      <c r="B52" s="564"/>
      <c r="C52" s="564"/>
      <c r="D52" s="564"/>
      <c r="E52" s="662"/>
    </row>
    <row r="53" spans="1:5" s="210" customFormat="1" ht="12.75">
      <c r="A53" s="623" t="s">
        <v>481</v>
      </c>
      <c r="B53" s="564"/>
      <c r="C53" s="564"/>
      <c r="D53" s="564"/>
      <c r="E53" s="662"/>
    </row>
    <row r="54" spans="2:5" s="210" customFormat="1" ht="12.75">
      <c r="B54" s="564"/>
      <c r="C54" s="564"/>
      <c r="D54" s="564"/>
      <c r="E54" s="662"/>
    </row>
    <row r="55" spans="1:6" ht="15.75">
      <c r="A55" s="220"/>
      <c r="B55" s="564"/>
      <c r="C55" s="564"/>
      <c r="D55" s="564"/>
      <c r="E55" s="662"/>
      <c r="F55" s="210"/>
    </row>
    <row r="56" spans="3:6" ht="15.75">
      <c r="C56" s="210"/>
      <c r="D56" s="210"/>
      <c r="E56" s="753"/>
      <c r="F56" s="210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3" useFirstPageNumber="1" fitToHeight="1" fitToWidth="1" horizontalDpi="300" verticalDpi="300" orientation="portrait" paperSize="9" scale="91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B9" sqref="B9"/>
    </sheetView>
  </sheetViews>
  <sheetFormatPr defaultColWidth="9.140625" defaultRowHeight="12.75"/>
  <cols>
    <col min="1" max="1" width="8.00390625" style="752" customWidth="1"/>
    <col min="2" max="2" width="47.140625" style="220" customWidth="1"/>
    <col min="3" max="3" width="11.00390625" style="220" customWidth="1"/>
    <col min="4" max="4" width="10.8515625" style="220" customWidth="1"/>
    <col min="5" max="5" width="11.7109375" style="630" customWidth="1"/>
    <col min="6" max="6" width="10.421875" style="165" bestFit="1" customWidth="1"/>
    <col min="7" max="16384" width="9.140625" style="220" customWidth="1"/>
  </cols>
  <sheetData>
    <row r="1" spans="1:6" s="210" customFormat="1" ht="12.75">
      <c r="A1" s="752"/>
      <c r="E1" s="618"/>
      <c r="F1" s="370" t="s">
        <v>1777</v>
      </c>
    </row>
    <row r="2" spans="1:6" s="210" customFormat="1" ht="17.25" customHeight="1">
      <c r="A2" s="978" t="s">
        <v>776</v>
      </c>
      <c r="B2" s="978"/>
      <c r="C2" s="978"/>
      <c r="D2" s="978"/>
      <c r="E2" s="978"/>
      <c r="F2" s="978"/>
    </row>
    <row r="3" spans="1:6" s="483" customFormat="1" ht="17.25" customHeight="1">
      <c r="A3" s="614"/>
      <c r="B3" s="560"/>
      <c r="C3" s="560"/>
      <c r="D3" s="786"/>
      <c r="E3" s="786"/>
      <c r="F3" s="787"/>
    </row>
    <row r="4" spans="1:6" ht="17.25" customHeight="1">
      <c r="A4" s="789" t="s">
        <v>1778</v>
      </c>
      <c r="B4" s="789"/>
      <c r="C4" s="789"/>
      <c r="D4" s="789"/>
      <c r="E4" s="789"/>
      <c r="F4" s="789"/>
    </row>
    <row r="5" spans="1:6" s="210" customFormat="1" ht="17.25" customHeight="1">
      <c r="A5" s="506" t="s">
        <v>677</v>
      </c>
      <c r="B5" s="506"/>
      <c r="C5" s="506"/>
      <c r="D5" s="506"/>
      <c r="E5" s="506"/>
      <c r="F5" s="506"/>
    </row>
    <row r="6" spans="1:6" s="210" customFormat="1" ht="12.75">
      <c r="A6" s="752"/>
      <c r="E6" s="618"/>
      <c r="F6" s="790" t="s">
        <v>486</v>
      </c>
    </row>
    <row r="7" spans="1:6" s="210" customFormat="1" ht="45.75" customHeight="1">
      <c r="A7" s="693" t="s">
        <v>867</v>
      </c>
      <c r="B7" s="736" t="s">
        <v>434</v>
      </c>
      <c r="C7" s="736" t="s">
        <v>147</v>
      </c>
      <c r="D7" s="736" t="s">
        <v>488</v>
      </c>
      <c r="E7" s="571" t="s">
        <v>1447</v>
      </c>
      <c r="F7" s="791" t="s">
        <v>438</v>
      </c>
    </row>
    <row r="8" spans="1:6" s="210" customFormat="1" ht="12.75">
      <c r="A8" s="737" t="s">
        <v>1722</v>
      </c>
      <c r="B8" s="737" t="s">
        <v>1723</v>
      </c>
      <c r="C8" s="737" t="s">
        <v>1724</v>
      </c>
      <c r="D8" s="737" t="s">
        <v>1725</v>
      </c>
      <c r="E8" s="737" t="s">
        <v>1726</v>
      </c>
      <c r="F8" s="693" t="s">
        <v>1727</v>
      </c>
    </row>
    <row r="9" spans="1:6" s="210" customFormat="1" ht="12.75">
      <c r="A9" s="792" t="s">
        <v>1634</v>
      </c>
      <c r="B9" s="739" t="s">
        <v>1779</v>
      </c>
      <c r="C9" s="309">
        <v>62328411</v>
      </c>
      <c r="D9" s="309">
        <v>39905762</v>
      </c>
      <c r="E9" s="640">
        <v>64.0249949577569</v>
      </c>
      <c r="F9" s="246">
        <v>4998152</v>
      </c>
    </row>
    <row r="10" spans="1:6" s="210" customFormat="1" ht="12.75">
      <c r="A10" s="792" t="s">
        <v>1780</v>
      </c>
      <c r="B10" s="739" t="s">
        <v>1781</v>
      </c>
      <c r="C10" s="309">
        <v>72569570</v>
      </c>
      <c r="D10" s="309">
        <v>33601117</v>
      </c>
      <c r="E10" s="640">
        <v>46.30193757521231</v>
      </c>
      <c r="F10" s="246">
        <v>5863825</v>
      </c>
    </row>
    <row r="11" spans="1:6" s="210" customFormat="1" ht="12.75">
      <c r="A11" s="638"/>
      <c r="B11" s="740" t="s">
        <v>1812</v>
      </c>
      <c r="C11" s="309">
        <v>47585714</v>
      </c>
      <c r="D11" s="309">
        <v>23963141</v>
      </c>
      <c r="E11" s="640">
        <v>50.35784689497357</v>
      </c>
      <c r="F11" s="246">
        <v>3638992</v>
      </c>
    </row>
    <row r="12" spans="1:6" s="210" customFormat="1" ht="12.75">
      <c r="A12" s="771">
        <v>1000</v>
      </c>
      <c r="B12" s="740" t="s">
        <v>1637</v>
      </c>
      <c r="C12" s="309">
        <v>30036821</v>
      </c>
      <c r="D12" s="309">
        <v>13738960</v>
      </c>
      <c r="E12" s="640">
        <v>45.74039309952275</v>
      </c>
      <c r="F12" s="198">
        <v>2111723</v>
      </c>
    </row>
    <row r="13" spans="1:6" s="210" customFormat="1" ht="12.75">
      <c r="A13" s="793">
        <v>1100</v>
      </c>
      <c r="B13" s="478" t="s">
        <v>1782</v>
      </c>
      <c r="C13" s="192">
        <v>4448192</v>
      </c>
      <c r="D13" s="192">
        <v>2310215</v>
      </c>
      <c r="E13" s="644">
        <v>51.936045026833376</v>
      </c>
      <c r="F13" s="198">
        <v>383825</v>
      </c>
    </row>
    <row r="14" spans="1:6" s="210" customFormat="1" ht="14.25" customHeight="1">
      <c r="A14" s="793">
        <v>1200</v>
      </c>
      <c r="B14" s="478" t="s">
        <v>1783</v>
      </c>
      <c r="C14" s="192">
        <v>1049804</v>
      </c>
      <c r="D14" s="192">
        <v>450811</v>
      </c>
      <c r="E14" s="644">
        <v>42.94239686646269</v>
      </c>
      <c r="F14" s="198">
        <v>63391</v>
      </c>
    </row>
    <row r="15" spans="1:6" s="210" customFormat="1" ht="12.75">
      <c r="A15" s="793">
        <v>1300</v>
      </c>
      <c r="B15" s="478" t="s">
        <v>1784</v>
      </c>
      <c r="C15" s="192">
        <v>210521</v>
      </c>
      <c r="D15" s="192">
        <v>120187</v>
      </c>
      <c r="E15" s="644">
        <v>57.09026652922986</v>
      </c>
      <c r="F15" s="198">
        <v>11148</v>
      </c>
    </row>
    <row r="16" spans="1:6" s="210" customFormat="1" ht="12.75">
      <c r="A16" s="793">
        <v>1400</v>
      </c>
      <c r="B16" s="478" t="s">
        <v>1785</v>
      </c>
      <c r="C16" s="192">
        <v>21886465</v>
      </c>
      <c r="D16" s="192">
        <v>9727778</v>
      </c>
      <c r="E16" s="644">
        <v>44.446547215368035</v>
      </c>
      <c r="F16" s="198">
        <v>1503685</v>
      </c>
    </row>
    <row r="17" spans="1:6" s="618" customFormat="1" ht="27" customHeight="1">
      <c r="A17" s="681">
        <v>1455</v>
      </c>
      <c r="B17" s="682" t="s">
        <v>1646</v>
      </c>
      <c r="C17" s="259" t="s">
        <v>441</v>
      </c>
      <c r="D17" s="259">
        <v>2313</v>
      </c>
      <c r="E17" s="644" t="s">
        <v>441</v>
      </c>
      <c r="F17" s="259">
        <v>-6136</v>
      </c>
    </row>
    <row r="18" spans="1:6" s="618" customFormat="1" ht="55.5" customHeight="1">
      <c r="A18" s="681">
        <v>1456</v>
      </c>
      <c r="B18" s="682" t="s">
        <v>1647</v>
      </c>
      <c r="C18" s="259" t="s">
        <v>441</v>
      </c>
      <c r="D18" s="259" t="s">
        <v>441</v>
      </c>
      <c r="E18" s="651" t="s">
        <v>441</v>
      </c>
      <c r="F18" s="259" t="s">
        <v>441</v>
      </c>
    </row>
    <row r="19" spans="1:6" s="630" customFormat="1" ht="15.75">
      <c r="A19" s="400">
        <v>1491</v>
      </c>
      <c r="B19" s="686" t="s">
        <v>1648</v>
      </c>
      <c r="C19" s="320" t="s">
        <v>441</v>
      </c>
      <c r="D19" s="320">
        <v>0</v>
      </c>
      <c r="E19" s="651" t="s">
        <v>441</v>
      </c>
      <c r="F19" s="259">
        <v>0</v>
      </c>
    </row>
    <row r="20" spans="1:6" s="630" customFormat="1" ht="15.75">
      <c r="A20" s="400">
        <v>1492</v>
      </c>
      <c r="B20" s="686" t="s">
        <v>1649</v>
      </c>
      <c r="C20" s="320" t="s">
        <v>441</v>
      </c>
      <c r="D20" s="320">
        <v>457578</v>
      </c>
      <c r="E20" s="644" t="s">
        <v>441</v>
      </c>
      <c r="F20" s="259">
        <v>41086</v>
      </c>
    </row>
    <row r="21" spans="1:6" s="630" customFormat="1" ht="15.75">
      <c r="A21" s="400">
        <v>1493</v>
      </c>
      <c r="B21" s="686" t="s">
        <v>1650</v>
      </c>
      <c r="C21" s="320" t="s">
        <v>441</v>
      </c>
      <c r="D21" s="320">
        <v>47058</v>
      </c>
      <c r="E21" s="644" t="s">
        <v>441</v>
      </c>
      <c r="F21" s="259">
        <v>-35</v>
      </c>
    </row>
    <row r="22" spans="1:6" s="630" customFormat="1" ht="15.75">
      <c r="A22" s="400">
        <v>1499</v>
      </c>
      <c r="B22" s="686" t="s">
        <v>1651</v>
      </c>
      <c r="C22" s="320" t="s">
        <v>441</v>
      </c>
      <c r="D22" s="320">
        <v>3125</v>
      </c>
      <c r="E22" s="644" t="s">
        <v>441</v>
      </c>
      <c r="F22" s="259">
        <v>-8715</v>
      </c>
    </row>
    <row r="23" spans="1:6" s="210" customFormat="1" ht="25.5">
      <c r="A23" s="793">
        <v>1500</v>
      </c>
      <c r="B23" s="478" t="s">
        <v>1786</v>
      </c>
      <c r="C23" s="192">
        <v>2399891</v>
      </c>
      <c r="D23" s="192">
        <v>1106741</v>
      </c>
      <c r="E23" s="644">
        <v>46.11630278208468</v>
      </c>
      <c r="F23" s="198">
        <v>148594</v>
      </c>
    </row>
    <row r="24" spans="1:6" s="210" customFormat="1" ht="12.75">
      <c r="A24" s="681">
        <v>1564</v>
      </c>
      <c r="B24" s="682" t="s">
        <v>1654</v>
      </c>
      <c r="C24" s="259" t="s">
        <v>441</v>
      </c>
      <c r="D24" s="259">
        <v>0</v>
      </c>
      <c r="E24" s="651" t="s">
        <v>441</v>
      </c>
      <c r="F24" s="259">
        <v>0</v>
      </c>
    </row>
    <row r="25" spans="1:6" s="210" customFormat="1" ht="12.75">
      <c r="A25" s="681">
        <v>1565</v>
      </c>
      <c r="B25" s="691" t="s">
        <v>1655</v>
      </c>
      <c r="C25" s="259" t="s">
        <v>441</v>
      </c>
      <c r="D25" s="259">
        <v>48</v>
      </c>
      <c r="E25" s="651" t="s">
        <v>441</v>
      </c>
      <c r="F25" s="259">
        <v>48</v>
      </c>
    </row>
    <row r="26" spans="1:6" s="210" customFormat="1" ht="12.75">
      <c r="A26" s="793">
        <v>1600</v>
      </c>
      <c r="B26" s="478" t="s">
        <v>1787</v>
      </c>
      <c r="C26" s="192">
        <v>41948</v>
      </c>
      <c r="D26" s="192">
        <v>23228</v>
      </c>
      <c r="E26" s="644">
        <v>55.373319347763896</v>
      </c>
      <c r="F26" s="198">
        <v>1080</v>
      </c>
    </row>
    <row r="27" spans="1:6" s="210" customFormat="1" ht="12.75">
      <c r="A27" s="771">
        <v>2000</v>
      </c>
      <c r="B27" s="794" t="s">
        <v>1788</v>
      </c>
      <c r="C27" s="309">
        <v>88501</v>
      </c>
      <c r="D27" s="309">
        <v>43017</v>
      </c>
      <c r="E27" s="640">
        <v>48.60623043807414</v>
      </c>
      <c r="F27" s="246">
        <v>8853</v>
      </c>
    </row>
    <row r="28" spans="1:6" s="210" customFormat="1" ht="12.75">
      <c r="A28" s="693" t="s">
        <v>1658</v>
      </c>
      <c r="B28" s="478" t="s">
        <v>1659</v>
      </c>
      <c r="C28" s="192">
        <v>87881</v>
      </c>
      <c r="D28" s="192">
        <v>42779</v>
      </c>
      <c r="E28" s="644">
        <v>48.67832637316371</v>
      </c>
      <c r="F28" s="198">
        <v>8829</v>
      </c>
    </row>
    <row r="29" spans="1:6" s="210" customFormat="1" ht="12" customHeight="1">
      <c r="A29" s="649" t="s">
        <v>1660</v>
      </c>
      <c r="B29" s="700" t="s">
        <v>1789</v>
      </c>
      <c r="C29" s="320" t="s">
        <v>441</v>
      </c>
      <c r="D29" s="320">
        <v>3781</v>
      </c>
      <c r="E29" s="644" t="s">
        <v>441</v>
      </c>
      <c r="F29" s="259">
        <v>225</v>
      </c>
    </row>
    <row r="30" spans="1:6" ht="25.5">
      <c r="A30" s="649" t="s">
        <v>1790</v>
      </c>
      <c r="B30" s="700" t="s">
        <v>1791</v>
      </c>
      <c r="C30" s="320" t="s">
        <v>441</v>
      </c>
      <c r="D30" s="320">
        <v>19511</v>
      </c>
      <c r="E30" s="644" t="s">
        <v>441</v>
      </c>
      <c r="F30" s="259">
        <v>6007</v>
      </c>
    </row>
    <row r="31" spans="1:6" s="210" customFormat="1" ht="12.75">
      <c r="A31" s="649" t="s">
        <v>1663</v>
      </c>
      <c r="B31" s="700" t="s">
        <v>1792</v>
      </c>
      <c r="C31" s="320" t="s">
        <v>441</v>
      </c>
      <c r="D31" s="320">
        <v>19487</v>
      </c>
      <c r="E31" s="644" t="s">
        <v>441</v>
      </c>
      <c r="F31" s="259">
        <v>2597</v>
      </c>
    </row>
    <row r="32" spans="1:6" s="210" customFormat="1" ht="12.75">
      <c r="A32" s="693" t="s">
        <v>1665</v>
      </c>
      <c r="B32" s="478" t="s">
        <v>1666</v>
      </c>
      <c r="C32" s="192">
        <v>0</v>
      </c>
      <c r="D32" s="192">
        <v>0</v>
      </c>
      <c r="E32" s="644">
        <v>0</v>
      </c>
      <c r="F32" s="198">
        <v>0</v>
      </c>
    </row>
    <row r="33" spans="1:6" s="210" customFormat="1" ht="14.25" customHeight="1">
      <c r="A33" s="693" t="s">
        <v>1667</v>
      </c>
      <c r="B33" s="478" t="s">
        <v>1668</v>
      </c>
      <c r="C33" s="192">
        <v>620</v>
      </c>
      <c r="D33" s="192">
        <v>238</v>
      </c>
      <c r="E33" s="644">
        <v>38.387096774193544</v>
      </c>
      <c r="F33" s="198">
        <v>24</v>
      </c>
    </row>
    <row r="34" spans="1:6" s="210" customFormat="1" ht="12.75">
      <c r="A34" s="771">
        <v>3000</v>
      </c>
      <c r="B34" s="794" t="s">
        <v>1793</v>
      </c>
      <c r="C34" s="309">
        <v>17460392</v>
      </c>
      <c r="D34" s="309">
        <v>10181164</v>
      </c>
      <c r="E34" s="640">
        <v>58.31005397816956</v>
      </c>
      <c r="F34" s="246">
        <v>1518416</v>
      </c>
    </row>
    <row r="35" spans="1:6" s="210" customFormat="1" ht="12.75">
      <c r="A35" s="793">
        <v>3100</v>
      </c>
      <c r="B35" s="478" t="s">
        <v>889</v>
      </c>
      <c r="C35" s="795">
        <v>85885</v>
      </c>
      <c r="D35" s="795">
        <v>35101</v>
      </c>
      <c r="E35" s="644">
        <v>40.869767712638996</v>
      </c>
      <c r="F35" s="198">
        <v>4241</v>
      </c>
    </row>
    <row r="36" spans="1:6" s="210" customFormat="1" ht="12.75" customHeight="1">
      <c r="A36" s="793">
        <v>3400</v>
      </c>
      <c r="B36" s="478" t="s">
        <v>1794</v>
      </c>
      <c r="C36" s="795">
        <v>7332095</v>
      </c>
      <c r="D36" s="795">
        <v>4563591</v>
      </c>
      <c r="E36" s="644">
        <v>62.24129665532156</v>
      </c>
      <c r="F36" s="198">
        <v>733126</v>
      </c>
    </row>
    <row r="37" spans="1:6" s="210" customFormat="1" ht="12.75">
      <c r="A37" s="793">
        <v>3500</v>
      </c>
      <c r="B37" s="478" t="s">
        <v>897</v>
      </c>
      <c r="C37" s="795">
        <v>287269</v>
      </c>
      <c r="D37" s="795">
        <v>158183</v>
      </c>
      <c r="E37" s="644">
        <v>55.06441697503037</v>
      </c>
      <c r="F37" s="198">
        <v>16887</v>
      </c>
    </row>
    <row r="38" spans="1:6" s="210" customFormat="1" ht="12.75">
      <c r="A38" s="649" t="s">
        <v>1673</v>
      </c>
      <c r="B38" s="700" t="s">
        <v>1674</v>
      </c>
      <c r="C38" s="259" t="s">
        <v>441</v>
      </c>
      <c r="D38" s="796">
        <v>0</v>
      </c>
      <c r="E38" s="651" t="s">
        <v>441</v>
      </c>
      <c r="F38" s="259">
        <v>0</v>
      </c>
    </row>
    <row r="39" spans="1:6" s="210" customFormat="1" ht="12.75">
      <c r="A39" s="649" t="s">
        <v>1675</v>
      </c>
      <c r="B39" s="702" t="s">
        <v>1676</v>
      </c>
      <c r="C39" s="259" t="s">
        <v>441</v>
      </c>
      <c r="D39" s="796">
        <v>0</v>
      </c>
      <c r="E39" s="651" t="s">
        <v>441</v>
      </c>
      <c r="F39" s="259">
        <v>0</v>
      </c>
    </row>
    <row r="40" spans="1:6" s="210" customFormat="1" ht="12.75">
      <c r="A40" s="649" t="s">
        <v>1677</v>
      </c>
      <c r="B40" s="702" t="s">
        <v>1678</v>
      </c>
      <c r="C40" s="259" t="s">
        <v>441</v>
      </c>
      <c r="D40" s="796">
        <v>0</v>
      </c>
      <c r="E40" s="651" t="s">
        <v>441</v>
      </c>
      <c r="F40" s="259">
        <v>0</v>
      </c>
    </row>
    <row r="41" spans="1:6" ht="15.75">
      <c r="A41" s="693">
        <v>3600</v>
      </c>
      <c r="B41" s="478" t="s">
        <v>1795</v>
      </c>
      <c r="C41" s="795">
        <v>13660</v>
      </c>
      <c r="D41" s="795">
        <v>7915</v>
      </c>
      <c r="E41" s="644">
        <v>57.94289897510981</v>
      </c>
      <c r="F41" s="198">
        <v>100</v>
      </c>
    </row>
    <row r="42" spans="1:6" s="210" customFormat="1" ht="15.75" customHeight="1">
      <c r="A42" s="693" t="s">
        <v>1796</v>
      </c>
      <c r="B42" s="478" t="s">
        <v>1797</v>
      </c>
      <c r="C42" s="795">
        <v>9741483</v>
      </c>
      <c r="D42" s="795">
        <v>5416374</v>
      </c>
      <c r="E42" s="644">
        <v>55.60112356609358</v>
      </c>
      <c r="F42" s="198">
        <v>764062</v>
      </c>
    </row>
    <row r="43" spans="1:6" s="210" customFormat="1" ht="39.75" customHeight="1">
      <c r="A43" s="649" t="s">
        <v>1798</v>
      </c>
      <c r="B43" s="700" t="s">
        <v>1799</v>
      </c>
      <c r="C43" s="320" t="s">
        <v>441</v>
      </c>
      <c r="D43" s="797">
        <v>5477</v>
      </c>
      <c r="E43" s="651" t="s">
        <v>441</v>
      </c>
      <c r="F43" s="259">
        <v>4489</v>
      </c>
    </row>
    <row r="44" spans="1:6" s="210" customFormat="1" ht="12.75">
      <c r="A44" s="693">
        <v>3900</v>
      </c>
      <c r="B44" s="478" t="s">
        <v>905</v>
      </c>
      <c r="C44" s="795">
        <v>0</v>
      </c>
      <c r="D44" s="795">
        <v>0</v>
      </c>
      <c r="E44" s="644">
        <v>0</v>
      </c>
      <c r="F44" s="198">
        <v>0</v>
      </c>
    </row>
    <row r="45" spans="1:6" s="210" customFormat="1" ht="12.75">
      <c r="A45" s="705">
        <v>3910</v>
      </c>
      <c r="B45" s="697" t="s">
        <v>1682</v>
      </c>
      <c r="C45" s="320" t="s">
        <v>441</v>
      </c>
      <c r="D45" s="797">
        <v>0</v>
      </c>
      <c r="E45" s="651" t="s">
        <v>441</v>
      </c>
      <c r="F45" s="259">
        <v>0</v>
      </c>
    </row>
    <row r="46" spans="1:6" s="210" customFormat="1" ht="15.75" customHeight="1">
      <c r="A46" s="771"/>
      <c r="B46" s="740" t="s">
        <v>1713</v>
      </c>
      <c r="C46" s="309">
        <v>24983856</v>
      </c>
      <c r="D46" s="309">
        <v>9637976</v>
      </c>
      <c r="E46" s="640">
        <v>38.576815364289644</v>
      </c>
      <c r="F46" s="246">
        <v>2224833</v>
      </c>
    </row>
    <row r="47" spans="1:6" s="210" customFormat="1" ht="12.75">
      <c r="A47" s="771">
        <v>4000</v>
      </c>
      <c r="B47" s="794" t="s">
        <v>1684</v>
      </c>
      <c r="C47" s="309">
        <v>23608726</v>
      </c>
      <c r="D47" s="309">
        <v>9211735</v>
      </c>
      <c r="E47" s="640">
        <v>39.0183485546827</v>
      </c>
      <c r="F47" s="246">
        <v>2136112</v>
      </c>
    </row>
    <row r="48" spans="1:6" s="210" customFormat="1" ht="25.5">
      <c r="A48" s="798" t="s">
        <v>1800</v>
      </c>
      <c r="B48" s="700" t="s">
        <v>1801</v>
      </c>
      <c r="C48" s="320">
        <v>0</v>
      </c>
      <c r="D48" s="320">
        <v>0</v>
      </c>
      <c r="E48" s="651">
        <v>0</v>
      </c>
      <c r="F48" s="259">
        <v>0</v>
      </c>
    </row>
    <row r="49" spans="1:6" s="210" customFormat="1" ht="38.25">
      <c r="A49" s="649" t="s">
        <v>1802</v>
      </c>
      <c r="B49" s="695" t="s">
        <v>1803</v>
      </c>
      <c r="C49" s="320">
        <v>0</v>
      </c>
      <c r="D49" s="320">
        <v>0</v>
      </c>
      <c r="E49" s="651">
        <v>0</v>
      </c>
      <c r="F49" s="259">
        <v>0</v>
      </c>
    </row>
    <row r="50" spans="1:6" s="210" customFormat="1" ht="14.25" customHeight="1">
      <c r="A50" s="638">
        <v>6000</v>
      </c>
      <c r="B50" s="794" t="s">
        <v>1687</v>
      </c>
      <c r="C50" s="309">
        <v>26708</v>
      </c>
      <c r="D50" s="309">
        <v>16624</v>
      </c>
      <c r="E50" s="640">
        <v>62.2435225400629</v>
      </c>
      <c r="F50" s="246">
        <v>0</v>
      </c>
    </row>
    <row r="51" spans="1:6" s="210" customFormat="1" ht="12.75">
      <c r="A51" s="638">
        <v>7000</v>
      </c>
      <c r="B51" s="794" t="s">
        <v>1688</v>
      </c>
      <c r="C51" s="309">
        <v>1348422</v>
      </c>
      <c r="D51" s="309">
        <v>409617</v>
      </c>
      <c r="E51" s="640">
        <v>30.37750793149326</v>
      </c>
      <c r="F51" s="246">
        <v>88721</v>
      </c>
    </row>
    <row r="52" spans="1:6" s="210" customFormat="1" ht="16.5" customHeight="1">
      <c r="A52" s="798" t="s">
        <v>1804</v>
      </c>
      <c r="B52" s="700" t="s">
        <v>1689</v>
      </c>
      <c r="C52" s="320">
        <v>0</v>
      </c>
      <c r="D52" s="320">
        <v>0</v>
      </c>
      <c r="E52" s="651">
        <v>0</v>
      </c>
      <c r="F52" s="259">
        <v>0</v>
      </c>
    </row>
    <row r="53" spans="1:6" s="210" customFormat="1" ht="38.25">
      <c r="A53" s="649" t="s">
        <v>1805</v>
      </c>
      <c r="B53" s="695" t="s">
        <v>1806</v>
      </c>
      <c r="C53" s="320">
        <v>0</v>
      </c>
      <c r="D53" s="320">
        <v>0</v>
      </c>
      <c r="E53" s="651">
        <v>0</v>
      </c>
      <c r="F53" s="259">
        <v>0</v>
      </c>
    </row>
    <row r="54" spans="1:6" s="210" customFormat="1" ht="12.75">
      <c r="A54" s="771" t="s">
        <v>1691</v>
      </c>
      <c r="B54" s="740" t="s">
        <v>1813</v>
      </c>
      <c r="C54" s="309">
        <v>-497777</v>
      </c>
      <c r="D54" s="309">
        <v>-415350</v>
      </c>
      <c r="E54" s="640">
        <v>83.44097859081477</v>
      </c>
      <c r="F54" s="246">
        <v>-6870</v>
      </c>
    </row>
    <row r="55" spans="1:6" s="210" customFormat="1" ht="12.75">
      <c r="A55" s="793">
        <v>8100</v>
      </c>
      <c r="B55" s="745" t="s">
        <v>1807</v>
      </c>
      <c r="C55" s="192">
        <v>1628283</v>
      </c>
      <c r="D55" s="192">
        <v>795029</v>
      </c>
      <c r="E55" s="644">
        <v>48.82621755554777</v>
      </c>
      <c r="F55" s="198">
        <v>19931</v>
      </c>
    </row>
    <row r="56" spans="1:6" s="156" customFormat="1" ht="12.75">
      <c r="A56" s="799">
        <v>8112</v>
      </c>
      <c r="B56" s="800" t="s">
        <v>1808</v>
      </c>
      <c r="C56" s="259" t="s">
        <v>441</v>
      </c>
      <c r="D56" s="259">
        <v>31300</v>
      </c>
      <c r="E56" s="651" t="s">
        <v>441</v>
      </c>
      <c r="F56" s="259">
        <v>2500</v>
      </c>
    </row>
    <row r="57" spans="1:6" s="210" customFormat="1" ht="13.5" customHeight="1">
      <c r="A57" s="793">
        <v>8200</v>
      </c>
      <c r="B57" s="703" t="s">
        <v>1809</v>
      </c>
      <c r="C57" s="692">
        <v>2126060</v>
      </c>
      <c r="D57" s="692">
        <v>1210379</v>
      </c>
      <c r="E57" s="644">
        <v>56.93061343518057</v>
      </c>
      <c r="F57" s="198">
        <v>26801</v>
      </c>
    </row>
    <row r="58" spans="1:6" s="210" customFormat="1" ht="13.5" customHeight="1">
      <c r="A58" s="799">
        <v>8212</v>
      </c>
      <c r="B58" s="800" t="s">
        <v>1810</v>
      </c>
      <c r="C58" s="801" t="s">
        <v>441</v>
      </c>
      <c r="D58" s="801">
        <v>50942</v>
      </c>
      <c r="E58" s="651" t="s">
        <v>441</v>
      </c>
      <c r="F58" s="259">
        <v>1138</v>
      </c>
    </row>
    <row r="59" spans="1:6" s="210" customFormat="1" ht="13.5" customHeight="1">
      <c r="A59" s="347" t="s">
        <v>1698</v>
      </c>
      <c r="B59" s="715" t="s">
        <v>1814</v>
      </c>
      <c r="C59" s="596">
        <v>72071793</v>
      </c>
      <c r="D59" s="596">
        <v>33185767</v>
      </c>
      <c r="E59" s="640">
        <v>46.045430006160665</v>
      </c>
      <c r="F59" s="772">
        <v>5856955</v>
      </c>
    </row>
    <row r="60" spans="1:6" s="210" customFormat="1" ht="14.25" customHeight="1">
      <c r="A60" s="771" t="s">
        <v>1700</v>
      </c>
      <c r="B60" s="458" t="s">
        <v>1815</v>
      </c>
      <c r="C60" s="596">
        <v>-9743382</v>
      </c>
      <c r="D60" s="596">
        <v>6719995</v>
      </c>
      <c r="E60" s="640">
        <v>-68.969840246436</v>
      </c>
      <c r="F60" s="772">
        <v>-858803</v>
      </c>
    </row>
    <row r="61" spans="1:6" s="210" customFormat="1" ht="12.75">
      <c r="A61" s="771" t="s">
        <v>1702</v>
      </c>
      <c r="B61" s="748" t="s">
        <v>1816</v>
      </c>
      <c r="C61" s="596">
        <v>9743382</v>
      </c>
      <c r="D61" s="596">
        <v>-6719995</v>
      </c>
      <c r="E61" s="640">
        <v>-68.969840246436</v>
      </c>
      <c r="F61" s="772">
        <v>858803</v>
      </c>
    </row>
    <row r="62" spans="1:6" s="210" customFormat="1" ht="18" customHeight="1">
      <c r="A62" s="347" t="s">
        <v>1448</v>
      </c>
      <c r="B62" s="501" t="s">
        <v>1716</v>
      </c>
      <c r="C62" s="309">
        <v>-44918</v>
      </c>
      <c r="D62" s="309">
        <v>-25656</v>
      </c>
      <c r="E62" s="640">
        <v>57.11741395431675</v>
      </c>
      <c r="F62" s="246">
        <v>869</v>
      </c>
    </row>
    <row r="63" spans="1:6" s="210" customFormat="1" ht="12.75">
      <c r="A63" s="718" t="s">
        <v>1448</v>
      </c>
      <c r="B63" s="689" t="s">
        <v>1705</v>
      </c>
      <c r="C63" s="589">
        <v>-2830</v>
      </c>
      <c r="D63" s="589">
        <v>2913</v>
      </c>
      <c r="E63" s="644">
        <v>-102.93286219081273</v>
      </c>
      <c r="F63" s="198">
        <v>2500</v>
      </c>
    </row>
    <row r="64" spans="1:6" s="210" customFormat="1" ht="12.75">
      <c r="A64" s="718" t="s">
        <v>1448</v>
      </c>
      <c r="B64" s="689" t="s">
        <v>1811</v>
      </c>
      <c r="C64" s="589">
        <v>-42088</v>
      </c>
      <c r="D64" s="589">
        <v>-28569</v>
      </c>
      <c r="E64" s="644">
        <v>67.87920547424444</v>
      </c>
      <c r="F64" s="198">
        <v>-1631</v>
      </c>
    </row>
    <row r="65" spans="1:6" s="210" customFormat="1" ht="14.25" customHeight="1">
      <c r="A65" s="347" t="s">
        <v>1448</v>
      </c>
      <c r="B65" s="501" t="s">
        <v>1717</v>
      </c>
      <c r="C65" s="309">
        <v>9801782</v>
      </c>
      <c r="D65" s="309">
        <v>-6685910</v>
      </c>
      <c r="E65" s="640">
        <v>-68.21116813248857</v>
      </c>
      <c r="F65" s="246">
        <v>859166</v>
      </c>
    </row>
    <row r="66" spans="1:6" s="210" customFormat="1" ht="12.75">
      <c r="A66" s="351" t="s">
        <v>1448</v>
      </c>
      <c r="B66" s="502" t="s">
        <v>1707</v>
      </c>
      <c r="C66" s="192">
        <v>20480887</v>
      </c>
      <c r="D66" s="192">
        <v>11198166</v>
      </c>
      <c r="E66" s="644">
        <v>54.67617686675387</v>
      </c>
      <c r="F66" s="198">
        <v>-13072</v>
      </c>
    </row>
    <row r="67" spans="1:6" s="210" customFormat="1" ht="12.75">
      <c r="A67" s="351" t="s">
        <v>1448</v>
      </c>
      <c r="B67" s="502" t="s">
        <v>1708</v>
      </c>
      <c r="C67" s="192">
        <v>10679105</v>
      </c>
      <c r="D67" s="192">
        <v>17884076</v>
      </c>
      <c r="E67" s="644">
        <v>167.4679291944409</v>
      </c>
      <c r="F67" s="198">
        <v>-872238</v>
      </c>
    </row>
    <row r="68" spans="1:6" s="210" customFormat="1" ht="13.5" customHeight="1">
      <c r="A68" s="351" t="s">
        <v>1448</v>
      </c>
      <c r="B68" s="501" t="s">
        <v>1709</v>
      </c>
      <c r="C68" s="309">
        <v>-1980</v>
      </c>
      <c r="D68" s="309">
        <v>-865</v>
      </c>
      <c r="E68" s="640">
        <v>0</v>
      </c>
      <c r="F68" s="246">
        <v>0</v>
      </c>
    </row>
    <row r="69" spans="1:6" s="210" customFormat="1" ht="13.5" customHeight="1">
      <c r="A69" s="351" t="s">
        <v>1448</v>
      </c>
      <c r="B69" s="501" t="s">
        <v>1710</v>
      </c>
      <c r="C69" s="309">
        <v>-11502</v>
      </c>
      <c r="D69" s="309">
        <v>-7564</v>
      </c>
      <c r="E69" s="640">
        <v>65.76247609111459</v>
      </c>
      <c r="F69" s="246">
        <v>-1232</v>
      </c>
    </row>
    <row r="70" spans="1:6" s="210" customFormat="1" ht="18" customHeight="1">
      <c r="A70" s="337"/>
      <c r="B70" s="802"/>
      <c r="C70" s="360"/>
      <c r="D70" s="360"/>
      <c r="E70" s="360"/>
      <c r="F70" s="461"/>
    </row>
    <row r="71" spans="1:6" s="210" customFormat="1" ht="12.75">
      <c r="A71" s="505"/>
      <c r="B71" s="505"/>
      <c r="C71" s="505"/>
      <c r="D71" s="505"/>
      <c r="E71" s="505"/>
      <c r="F71" s="505"/>
    </row>
    <row r="72" spans="1:6" s="210" customFormat="1" ht="15.75">
      <c r="A72" s="614"/>
      <c r="B72" s="220"/>
      <c r="C72" s="209"/>
      <c r="D72" s="209"/>
      <c r="E72" s="220"/>
      <c r="F72" s="152"/>
    </row>
    <row r="73" spans="1:6" s="750" customFormat="1" ht="17.25" customHeight="1">
      <c r="A73" s="749" t="s">
        <v>478</v>
      </c>
      <c r="B73" s="361"/>
      <c r="C73" s="361"/>
      <c r="D73" s="361"/>
      <c r="E73" s="782" t="s">
        <v>479</v>
      </c>
      <c r="F73" s="416"/>
    </row>
    <row r="74" spans="1:6" s="750" customFormat="1" ht="17.25" customHeight="1">
      <c r="A74" s="749"/>
      <c r="B74" s="361"/>
      <c r="C74" s="361"/>
      <c r="D74" s="361"/>
      <c r="E74" s="782"/>
      <c r="F74" s="416"/>
    </row>
    <row r="75" spans="1:6" s="210" customFormat="1" ht="12.75">
      <c r="A75" s="803"/>
      <c r="B75" s="542"/>
      <c r="F75" s="152"/>
    </row>
    <row r="76" spans="1:6" s="210" customFormat="1" ht="12.75">
      <c r="A76" s="804"/>
      <c r="B76" s="542"/>
      <c r="F76" s="152"/>
    </row>
    <row r="77" spans="1:6" ht="15.75">
      <c r="A77" s="804"/>
      <c r="C77" s="210"/>
      <c r="D77" s="210"/>
      <c r="E77" s="210"/>
      <c r="F77" s="152"/>
    </row>
    <row r="78" spans="1:6" ht="15.75">
      <c r="A78" s="804"/>
      <c r="C78" s="210"/>
      <c r="D78" s="210"/>
      <c r="E78" s="210"/>
      <c r="F78" s="152"/>
    </row>
    <row r="79" spans="1:6" ht="15.75">
      <c r="A79" s="804"/>
      <c r="B79" s="805"/>
      <c r="F79" s="806"/>
    </row>
    <row r="80" spans="2:6" ht="15.75">
      <c r="B80" s="805"/>
      <c r="E80" s="807"/>
      <c r="F80" s="808"/>
    </row>
    <row r="81" spans="1:6" s="614" customFormat="1" ht="15.75">
      <c r="A81" s="752"/>
      <c r="D81" s="220"/>
      <c r="E81" s="630"/>
      <c r="F81" s="806"/>
    </row>
    <row r="83" spans="5:6" ht="15.75">
      <c r="E83" s="807"/>
      <c r="F83" s="55"/>
    </row>
    <row r="84" spans="1:6" s="614" customFormat="1" ht="15.75">
      <c r="A84" s="752"/>
      <c r="C84" s="220"/>
      <c r="D84" s="220"/>
      <c r="E84" s="630"/>
      <c r="F84" s="165"/>
    </row>
    <row r="85" ht="15.75">
      <c r="B85" s="809"/>
    </row>
    <row r="87" ht="15.75">
      <c r="B87" s="810"/>
    </row>
    <row r="90" ht="15.75">
      <c r="A90" s="754" t="s">
        <v>1442</v>
      </c>
    </row>
    <row r="91" ht="15.75">
      <c r="A91" s="754" t="s">
        <v>481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4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9">
      <selection activeCell="D9" sqref="D9"/>
    </sheetView>
  </sheetViews>
  <sheetFormatPr defaultColWidth="9.140625" defaultRowHeight="17.25" customHeight="1"/>
  <cols>
    <col min="1" max="1" width="7.421875" style="210" customWidth="1"/>
    <col min="2" max="2" width="39.8515625" style="564" customWidth="1"/>
    <col min="3" max="3" width="10.57421875" style="343" customWidth="1"/>
    <col min="4" max="4" width="10.8515625" style="564" customWidth="1"/>
    <col min="5" max="5" width="11.140625" style="343" customWidth="1"/>
    <col min="6" max="6" width="10.00390625" style="370" customWidth="1"/>
    <col min="7" max="16384" width="9.140625" style="210" customWidth="1"/>
  </cols>
  <sheetData>
    <row r="1" spans="5:6" ht="17.25" customHeight="1">
      <c r="E1" s="341"/>
      <c r="F1" s="168" t="s">
        <v>1372</v>
      </c>
    </row>
    <row r="2" spans="2:3" ht="17.25" customHeight="1">
      <c r="B2" s="210"/>
      <c r="C2" s="341" t="s">
        <v>428</v>
      </c>
    </row>
    <row r="4" spans="2:6" s="220" customFormat="1" ht="30" customHeight="1">
      <c r="B4" s="437" t="s">
        <v>1373</v>
      </c>
      <c r="C4" s="437"/>
      <c r="D4" s="437"/>
      <c r="E4" s="437"/>
      <c r="F4" s="416"/>
    </row>
    <row r="5" spans="2:6" ht="17.25" customHeight="1">
      <c r="B5" s="978" t="s">
        <v>146</v>
      </c>
      <c r="C5" s="978"/>
      <c r="D5" s="978"/>
      <c r="E5" s="978"/>
      <c r="F5" s="1052"/>
    </row>
    <row r="6" ht="17.25" customHeight="1">
      <c r="F6" s="790" t="s">
        <v>486</v>
      </c>
    </row>
    <row r="7" spans="1:6" ht="45.75" customHeight="1">
      <c r="A7" s="693" t="s">
        <v>867</v>
      </c>
      <c r="B7" s="736" t="s">
        <v>434</v>
      </c>
      <c r="C7" s="736" t="s">
        <v>147</v>
      </c>
      <c r="D7" s="736" t="s">
        <v>488</v>
      </c>
      <c r="E7" s="1031" t="s">
        <v>1447</v>
      </c>
      <c r="F7" s="791" t="s">
        <v>438</v>
      </c>
    </row>
    <row r="8" spans="1:6" ht="12.75">
      <c r="A8" s="737" t="s">
        <v>1722</v>
      </c>
      <c r="B8" s="737" t="s">
        <v>1723</v>
      </c>
      <c r="C8" s="737" t="s">
        <v>1724</v>
      </c>
      <c r="D8" s="737" t="s">
        <v>1725</v>
      </c>
      <c r="E8" s="1032" t="s">
        <v>1726</v>
      </c>
      <c r="F8" s="737" t="s">
        <v>1727</v>
      </c>
    </row>
    <row r="9" spans="1:6" ht="12.75">
      <c r="A9" s="771" t="s">
        <v>1634</v>
      </c>
      <c r="B9" s="739" t="s">
        <v>1383</v>
      </c>
      <c r="C9" s="19">
        <v>2411810</v>
      </c>
      <c r="D9" s="19">
        <v>1380513</v>
      </c>
      <c r="E9" s="1033">
        <v>57.2397079371924</v>
      </c>
      <c r="F9" s="246">
        <v>135386</v>
      </c>
    </row>
    <row r="10" spans="1:6" ht="31.5" customHeight="1">
      <c r="A10" s="1034"/>
      <c r="B10" s="740" t="s">
        <v>1384</v>
      </c>
      <c r="C10" s="19">
        <v>2411492</v>
      </c>
      <c r="D10" s="19">
        <v>1380297</v>
      </c>
      <c r="E10" s="1033">
        <v>57.238298945217316</v>
      </c>
      <c r="F10" s="246">
        <v>135386</v>
      </c>
    </row>
    <row r="11" spans="1:6" ht="25.5">
      <c r="A11" s="774"/>
      <c r="B11" s="1035" t="s">
        <v>1374</v>
      </c>
      <c r="C11" s="320">
        <v>1994362</v>
      </c>
      <c r="D11" s="320">
        <v>1137639</v>
      </c>
      <c r="E11" s="321">
        <v>57.04275352217902</v>
      </c>
      <c r="F11" s="259">
        <v>116325</v>
      </c>
    </row>
    <row r="12" spans="1:6" ht="25.5">
      <c r="A12" s="774"/>
      <c r="B12" s="1035" t="s">
        <v>1375</v>
      </c>
      <c r="C12" s="320">
        <v>417130</v>
      </c>
      <c r="D12" s="320">
        <v>242658</v>
      </c>
      <c r="E12" s="321">
        <v>58.17323136672021</v>
      </c>
      <c r="F12" s="259">
        <v>19061</v>
      </c>
    </row>
    <row r="13" spans="1:6" ht="29.25" customHeight="1">
      <c r="A13" s="1034"/>
      <c r="B13" s="739" t="s">
        <v>1376</v>
      </c>
      <c r="C13" s="309">
        <v>318</v>
      </c>
      <c r="D13" s="309">
        <v>216</v>
      </c>
      <c r="E13" s="1033">
        <v>0</v>
      </c>
      <c r="F13" s="246">
        <v>0</v>
      </c>
    </row>
    <row r="14" spans="1:6" ht="16.5" customHeight="1">
      <c r="A14" s="1036" t="s">
        <v>1635</v>
      </c>
      <c r="B14" s="739" t="s">
        <v>1385</v>
      </c>
      <c r="C14" s="19">
        <v>3545634</v>
      </c>
      <c r="D14" s="19">
        <v>1458016</v>
      </c>
      <c r="E14" s="1033">
        <v>41.121446827281105</v>
      </c>
      <c r="F14" s="246">
        <v>236804</v>
      </c>
    </row>
    <row r="15" spans="1:6" ht="12.75">
      <c r="A15" s="1037"/>
      <c r="B15" s="740" t="s">
        <v>1386</v>
      </c>
      <c r="C15" s="19">
        <v>2410088</v>
      </c>
      <c r="D15" s="19">
        <v>1086368</v>
      </c>
      <c r="E15" s="1033">
        <v>45.07586444976283</v>
      </c>
      <c r="F15" s="246">
        <v>190661</v>
      </c>
    </row>
    <row r="16" spans="1:6" ht="12.75">
      <c r="A16" s="771">
        <v>1000</v>
      </c>
      <c r="B16" s="740" t="s">
        <v>23</v>
      </c>
      <c r="C16" s="19">
        <v>2246518</v>
      </c>
      <c r="D16" s="19">
        <v>985633</v>
      </c>
      <c r="E16" s="1033">
        <v>43.873808266837834</v>
      </c>
      <c r="F16" s="246">
        <v>169217</v>
      </c>
    </row>
    <row r="17" spans="1:6" ht="12.75">
      <c r="A17" s="793">
        <v>1100</v>
      </c>
      <c r="B17" s="478" t="s">
        <v>1377</v>
      </c>
      <c r="C17" s="192">
        <v>294125</v>
      </c>
      <c r="D17" s="192">
        <v>146413</v>
      </c>
      <c r="E17" s="1038">
        <v>49.779175520611986</v>
      </c>
      <c r="F17" s="198">
        <v>7154</v>
      </c>
    </row>
    <row r="18" spans="1:6" ht="25.5">
      <c r="A18" s="793">
        <v>1200</v>
      </c>
      <c r="B18" s="478" t="s">
        <v>1641</v>
      </c>
      <c r="C18" s="192">
        <v>66172</v>
      </c>
      <c r="D18" s="192">
        <v>31177</v>
      </c>
      <c r="E18" s="1038">
        <v>47.11509399746116</v>
      </c>
      <c r="F18" s="198">
        <v>1652</v>
      </c>
    </row>
    <row r="19" spans="1:6" ht="12.75">
      <c r="A19" s="793">
        <v>1300</v>
      </c>
      <c r="B19" s="478" t="s">
        <v>1643</v>
      </c>
      <c r="C19" s="192">
        <v>103785</v>
      </c>
      <c r="D19" s="192">
        <v>54143</v>
      </c>
      <c r="E19" s="1038">
        <v>52.16842510960158</v>
      </c>
      <c r="F19" s="198">
        <v>739</v>
      </c>
    </row>
    <row r="20" spans="1:6" ht="12.75">
      <c r="A20" s="793">
        <v>1400</v>
      </c>
      <c r="B20" s="478" t="s">
        <v>1645</v>
      </c>
      <c r="C20" s="192">
        <v>1383269</v>
      </c>
      <c r="D20" s="192">
        <v>614026</v>
      </c>
      <c r="E20" s="1038">
        <v>44.38948606525557</v>
      </c>
      <c r="F20" s="198">
        <v>132099</v>
      </c>
    </row>
    <row r="21" spans="1:6" s="827" customFormat="1" ht="36" customHeight="1">
      <c r="A21" s="681">
        <v>1455</v>
      </c>
      <c r="B21" s="682" t="s">
        <v>1646</v>
      </c>
      <c r="C21" s="259">
        <v>0</v>
      </c>
      <c r="D21" s="259">
        <v>0</v>
      </c>
      <c r="E21" s="321">
        <v>0</v>
      </c>
      <c r="F21" s="259">
        <v>0</v>
      </c>
    </row>
    <row r="22" spans="1:6" s="618" customFormat="1" ht="55.5" customHeight="1">
      <c r="A22" s="681">
        <v>1456</v>
      </c>
      <c r="B22" s="682" t="s">
        <v>1647</v>
      </c>
      <c r="C22" s="259">
        <v>0</v>
      </c>
      <c r="D22" s="259">
        <v>0</v>
      </c>
      <c r="E22" s="321">
        <v>0</v>
      </c>
      <c r="F22" s="259">
        <v>0</v>
      </c>
    </row>
    <row r="23" spans="1:6" s="630" customFormat="1" ht="15.75">
      <c r="A23" s="400">
        <v>1491</v>
      </c>
      <c r="B23" s="686" t="s">
        <v>1648</v>
      </c>
      <c r="C23" s="320" t="s">
        <v>441</v>
      </c>
      <c r="D23" s="320">
        <v>0</v>
      </c>
      <c r="E23" s="321" t="s">
        <v>441</v>
      </c>
      <c r="F23" s="259">
        <v>0</v>
      </c>
    </row>
    <row r="24" spans="1:6" s="806" customFormat="1" ht="15.75">
      <c r="A24" s="400">
        <v>1492</v>
      </c>
      <c r="B24" s="686" t="s">
        <v>1649</v>
      </c>
      <c r="C24" s="320" t="s">
        <v>441</v>
      </c>
      <c r="D24" s="320">
        <v>0</v>
      </c>
      <c r="E24" s="321" t="s">
        <v>441</v>
      </c>
      <c r="F24" s="259">
        <v>0</v>
      </c>
    </row>
    <row r="25" spans="1:6" s="806" customFormat="1" ht="15.75">
      <c r="A25" s="400">
        <v>1493</v>
      </c>
      <c r="B25" s="686" t="s">
        <v>1650</v>
      </c>
      <c r="C25" s="320" t="s">
        <v>441</v>
      </c>
      <c r="D25" s="320">
        <v>25</v>
      </c>
      <c r="E25" s="321" t="s">
        <v>441</v>
      </c>
      <c r="F25" s="259">
        <v>0</v>
      </c>
    </row>
    <row r="26" spans="1:6" s="806" customFormat="1" ht="15.75">
      <c r="A26" s="400">
        <v>1499</v>
      </c>
      <c r="B26" s="686" t="s">
        <v>1651</v>
      </c>
      <c r="C26" s="320" t="s">
        <v>441</v>
      </c>
      <c r="D26" s="320">
        <v>0</v>
      </c>
      <c r="E26" s="321" t="s">
        <v>441</v>
      </c>
      <c r="F26" s="259">
        <v>0</v>
      </c>
    </row>
    <row r="27" spans="1:6" ht="25.5">
      <c r="A27" s="793">
        <v>1500</v>
      </c>
      <c r="B27" s="478" t="s">
        <v>1378</v>
      </c>
      <c r="C27" s="192">
        <v>363971</v>
      </c>
      <c r="D27" s="192">
        <v>128781</v>
      </c>
      <c r="E27" s="1038">
        <v>35.382214517090645</v>
      </c>
      <c r="F27" s="198">
        <v>25269</v>
      </c>
    </row>
    <row r="28" spans="1:6" s="827" customFormat="1" ht="16.5" customHeight="1">
      <c r="A28" s="681">
        <v>1564</v>
      </c>
      <c r="B28" s="682" t="s">
        <v>1654</v>
      </c>
      <c r="C28" s="259" t="s">
        <v>441</v>
      </c>
      <c r="D28" s="259">
        <v>0</v>
      </c>
      <c r="E28" s="321" t="s">
        <v>441</v>
      </c>
      <c r="F28" s="259">
        <v>0</v>
      </c>
    </row>
    <row r="29" spans="1:6" s="618" customFormat="1" ht="12.75">
      <c r="A29" s="681">
        <v>1565</v>
      </c>
      <c r="B29" s="691" t="s">
        <v>1655</v>
      </c>
      <c r="C29" s="259" t="s">
        <v>441</v>
      </c>
      <c r="D29" s="259">
        <v>0</v>
      </c>
      <c r="E29" s="321" t="s">
        <v>441</v>
      </c>
      <c r="F29" s="259">
        <v>0</v>
      </c>
    </row>
    <row r="30" spans="1:6" ht="12.75">
      <c r="A30" s="793">
        <v>1600</v>
      </c>
      <c r="B30" s="478" t="s">
        <v>1656</v>
      </c>
      <c r="C30" s="192">
        <v>35196</v>
      </c>
      <c r="D30" s="192">
        <v>11093</v>
      </c>
      <c r="E30" s="1038">
        <v>31.51778611205819</v>
      </c>
      <c r="F30" s="198">
        <v>2304</v>
      </c>
    </row>
    <row r="31" spans="1:6" ht="12.75">
      <c r="A31" s="771">
        <v>3000</v>
      </c>
      <c r="B31" s="794" t="s">
        <v>1793</v>
      </c>
      <c r="C31" s="19">
        <v>163570</v>
      </c>
      <c r="D31" s="19">
        <v>100735</v>
      </c>
      <c r="E31" s="1033">
        <v>61.58525401968576</v>
      </c>
      <c r="F31" s="246">
        <v>21444</v>
      </c>
    </row>
    <row r="32" spans="1:6" ht="12.75">
      <c r="A32" s="774">
        <v>3100</v>
      </c>
      <c r="B32" s="478" t="s">
        <v>889</v>
      </c>
      <c r="C32" s="192">
        <v>12240</v>
      </c>
      <c r="D32" s="795">
        <v>1240</v>
      </c>
      <c r="E32" s="1038">
        <v>10.130718954248366</v>
      </c>
      <c r="F32" s="198">
        <v>0</v>
      </c>
    </row>
    <row r="33" spans="1:6" ht="25.5">
      <c r="A33" s="774">
        <v>3400</v>
      </c>
      <c r="B33" s="478" t="s">
        <v>1794</v>
      </c>
      <c r="C33" s="192">
        <v>98842</v>
      </c>
      <c r="D33" s="192">
        <v>72705</v>
      </c>
      <c r="E33" s="1038">
        <v>73.55678760041278</v>
      </c>
      <c r="F33" s="198">
        <v>17768</v>
      </c>
    </row>
    <row r="34" spans="1:6" ht="12.75">
      <c r="A34" s="774">
        <v>3500</v>
      </c>
      <c r="B34" s="478" t="s">
        <v>897</v>
      </c>
      <c r="C34" s="192">
        <v>44888</v>
      </c>
      <c r="D34" s="192">
        <v>19594</v>
      </c>
      <c r="E34" s="1038">
        <v>43.650864373551954</v>
      </c>
      <c r="F34" s="198">
        <v>1896</v>
      </c>
    </row>
    <row r="35" spans="1:6" s="827" customFormat="1" ht="12.75">
      <c r="A35" s="649" t="s">
        <v>1673</v>
      </c>
      <c r="B35" s="700" t="s">
        <v>1674</v>
      </c>
      <c r="C35" s="259" t="s">
        <v>441</v>
      </c>
      <c r="D35" s="259">
        <v>0</v>
      </c>
      <c r="E35" s="321" t="s">
        <v>441</v>
      </c>
      <c r="F35" s="259">
        <v>0</v>
      </c>
    </row>
    <row r="36" spans="1:6" s="618" customFormat="1" ht="12.75">
      <c r="A36" s="649" t="s">
        <v>1675</v>
      </c>
      <c r="B36" s="702" t="s">
        <v>1676</v>
      </c>
      <c r="C36" s="259" t="s">
        <v>441</v>
      </c>
      <c r="D36" s="259">
        <v>0</v>
      </c>
      <c r="E36" s="321" t="s">
        <v>441</v>
      </c>
      <c r="F36" s="259">
        <v>0</v>
      </c>
    </row>
    <row r="37" spans="1:6" s="618" customFormat="1" ht="14.25" customHeight="1">
      <c r="A37" s="649" t="s">
        <v>1677</v>
      </c>
      <c r="B37" s="702" t="s">
        <v>1678</v>
      </c>
      <c r="C37" s="259" t="s">
        <v>441</v>
      </c>
      <c r="D37" s="259">
        <v>719</v>
      </c>
      <c r="E37" s="321" t="s">
        <v>441</v>
      </c>
      <c r="F37" s="259">
        <v>-243</v>
      </c>
    </row>
    <row r="38" spans="1:6" s="806" customFormat="1" ht="15.75">
      <c r="A38" s="476">
        <v>3600</v>
      </c>
      <c r="B38" s="478" t="s">
        <v>1795</v>
      </c>
      <c r="C38" s="192">
        <v>100</v>
      </c>
      <c r="D38" s="192">
        <v>0</v>
      </c>
      <c r="E38" s="1038">
        <v>0</v>
      </c>
      <c r="F38" s="198">
        <v>0</v>
      </c>
    </row>
    <row r="39" spans="1:6" s="152" customFormat="1" ht="26.25" customHeight="1">
      <c r="A39" s="1039" t="s">
        <v>1796</v>
      </c>
      <c r="B39" s="478" t="s">
        <v>1797</v>
      </c>
      <c r="C39" s="192">
        <v>7500</v>
      </c>
      <c r="D39" s="192">
        <v>7196</v>
      </c>
      <c r="E39" s="1038">
        <v>95.94666666666667</v>
      </c>
      <c r="F39" s="198">
        <v>1780</v>
      </c>
    </row>
    <row r="40" spans="1:6" s="152" customFormat="1" ht="15.75">
      <c r="A40" s="1040">
        <v>3900</v>
      </c>
      <c r="B40" s="1041" t="s">
        <v>905</v>
      </c>
      <c r="C40" s="1042">
        <v>0</v>
      </c>
      <c r="D40" s="430">
        <v>0</v>
      </c>
      <c r="E40" s="1038">
        <v>0</v>
      </c>
      <c r="F40" s="198">
        <v>0</v>
      </c>
    </row>
    <row r="41" spans="1:6" s="152" customFormat="1" ht="12.75">
      <c r="A41" s="681">
        <v>3910</v>
      </c>
      <c r="B41" s="1043" t="s">
        <v>1682</v>
      </c>
      <c r="C41" s="1044" t="s">
        <v>441</v>
      </c>
      <c r="D41" s="796">
        <v>0</v>
      </c>
      <c r="E41" s="321" t="s">
        <v>441</v>
      </c>
      <c r="F41" s="259">
        <v>0</v>
      </c>
    </row>
    <row r="42" spans="1:6" ht="14.25" customHeight="1">
      <c r="A42" s="1037"/>
      <c r="B42" s="740" t="s">
        <v>1713</v>
      </c>
      <c r="C42" s="19">
        <v>1135546</v>
      </c>
      <c r="D42" s="19">
        <v>371648</v>
      </c>
      <c r="E42" s="1033">
        <v>32.728572862746205</v>
      </c>
      <c r="F42" s="246">
        <v>46143</v>
      </c>
    </row>
    <row r="43" spans="1:6" s="598" customFormat="1" ht="12.75">
      <c r="A43" s="771">
        <v>4000</v>
      </c>
      <c r="B43" s="794" t="s">
        <v>1684</v>
      </c>
      <c r="C43" s="309">
        <v>1086953</v>
      </c>
      <c r="D43" s="309">
        <v>324055</v>
      </c>
      <c r="E43" s="1033">
        <v>29.813156594627365</v>
      </c>
      <c r="F43" s="246">
        <v>46143</v>
      </c>
    </row>
    <row r="44" spans="1:6" ht="25.5">
      <c r="A44" s="649" t="s">
        <v>1800</v>
      </c>
      <c r="B44" s="700" t="s">
        <v>1801</v>
      </c>
      <c r="C44" s="320" t="s">
        <v>441</v>
      </c>
      <c r="D44" s="320">
        <v>0</v>
      </c>
      <c r="E44" s="321">
        <v>0</v>
      </c>
      <c r="F44" s="259">
        <v>0</v>
      </c>
    </row>
    <row r="45" spans="1:6" s="598" customFormat="1" ht="12.75">
      <c r="A45" s="771">
        <v>6000</v>
      </c>
      <c r="B45" s="794" t="s">
        <v>1687</v>
      </c>
      <c r="C45" s="309">
        <v>0</v>
      </c>
      <c r="D45" s="309">
        <v>0</v>
      </c>
      <c r="E45" s="1033">
        <v>0</v>
      </c>
      <c r="F45" s="246">
        <v>0</v>
      </c>
    </row>
    <row r="46" spans="1:6" s="598" customFormat="1" ht="12.75">
      <c r="A46" s="771">
        <v>7000</v>
      </c>
      <c r="B46" s="794" t="s">
        <v>1688</v>
      </c>
      <c r="C46" s="309">
        <v>48593</v>
      </c>
      <c r="D46" s="309">
        <v>47593</v>
      </c>
      <c r="E46" s="1033">
        <v>97.94209042454675</v>
      </c>
      <c r="F46" s="246">
        <v>0</v>
      </c>
    </row>
    <row r="47" spans="1:6" ht="15" customHeight="1">
      <c r="A47" s="649" t="s">
        <v>1804</v>
      </c>
      <c r="B47" s="700" t="s">
        <v>1689</v>
      </c>
      <c r="C47" s="192" t="s">
        <v>441</v>
      </c>
      <c r="D47" s="795">
        <v>0</v>
      </c>
      <c r="E47" s="1038">
        <v>0</v>
      </c>
      <c r="F47" s="198">
        <v>0</v>
      </c>
    </row>
    <row r="48" spans="1:6" ht="12.75">
      <c r="A48" s="771" t="s">
        <v>1691</v>
      </c>
      <c r="B48" s="740" t="s">
        <v>1379</v>
      </c>
      <c r="C48" s="309">
        <v>0</v>
      </c>
      <c r="D48" s="309">
        <v>0</v>
      </c>
      <c r="E48" s="1033">
        <v>0</v>
      </c>
      <c r="F48" s="246">
        <v>0</v>
      </c>
    </row>
    <row r="49" spans="1:6" ht="12.75">
      <c r="A49" s="776">
        <v>8200</v>
      </c>
      <c r="B49" s="703" t="s">
        <v>1380</v>
      </c>
      <c r="C49" s="192">
        <v>0</v>
      </c>
      <c r="D49" s="795">
        <v>0</v>
      </c>
      <c r="E49" s="1038">
        <v>0</v>
      </c>
      <c r="F49" s="198">
        <v>0</v>
      </c>
    </row>
    <row r="50" spans="1:6" ht="13.5" customHeight="1">
      <c r="A50" s="347" t="s">
        <v>1698</v>
      </c>
      <c r="B50" s="715" t="s">
        <v>1814</v>
      </c>
      <c r="C50" s="19">
        <v>3545634</v>
      </c>
      <c r="D50" s="19">
        <v>1458016</v>
      </c>
      <c r="E50" s="1033">
        <v>41.121446827281105</v>
      </c>
      <c r="F50" s="246">
        <v>236804</v>
      </c>
    </row>
    <row r="51" spans="1:6" ht="14.25" customHeight="1">
      <c r="A51" s="1045" t="s">
        <v>1700</v>
      </c>
      <c r="B51" s="715" t="s">
        <v>1815</v>
      </c>
      <c r="C51" s="1046">
        <v>-1133824</v>
      </c>
      <c r="D51" s="1046">
        <v>-77503</v>
      </c>
      <c r="E51" s="1033">
        <v>6.835540613005193</v>
      </c>
      <c r="F51" s="772">
        <v>-101418</v>
      </c>
    </row>
    <row r="52" spans="1:6" ht="12.75">
      <c r="A52" s="771" t="s">
        <v>1702</v>
      </c>
      <c r="B52" s="739" t="s">
        <v>1387</v>
      </c>
      <c r="C52" s="1046">
        <v>1133824</v>
      </c>
      <c r="D52" s="1046">
        <v>77503</v>
      </c>
      <c r="E52" s="1033">
        <v>6.835540613005193</v>
      </c>
      <c r="F52" s="1046">
        <v>101418</v>
      </c>
    </row>
    <row r="53" spans="1:6" ht="12.75">
      <c r="A53" s="771"/>
      <c r="B53" s="501" t="s">
        <v>1388</v>
      </c>
      <c r="C53" s="1046">
        <v>1133824</v>
      </c>
      <c r="D53" s="1046">
        <v>77503</v>
      </c>
      <c r="E53" s="1033">
        <v>6.835540613005193</v>
      </c>
      <c r="F53" s="772">
        <v>101418</v>
      </c>
    </row>
    <row r="54" spans="1:6" ht="12.75">
      <c r="A54" s="1047"/>
      <c r="B54" s="502" t="s">
        <v>1381</v>
      </c>
      <c r="C54" s="192">
        <v>1544854</v>
      </c>
      <c r="D54" s="192">
        <v>1559372</v>
      </c>
      <c r="E54" s="1038">
        <v>100.93976518169355</v>
      </c>
      <c r="F54" s="198">
        <v>-2455</v>
      </c>
    </row>
    <row r="55" spans="1:6" ht="12.75">
      <c r="A55" s="1047"/>
      <c r="B55" s="502" t="s">
        <v>1382</v>
      </c>
      <c r="C55" s="192">
        <v>411030</v>
      </c>
      <c r="D55" s="192">
        <v>1481869</v>
      </c>
      <c r="E55" s="1038">
        <v>360.5257523781719</v>
      </c>
      <c r="F55" s="198">
        <v>-103873</v>
      </c>
    </row>
    <row r="56" spans="1:6" ht="12.75">
      <c r="A56" s="1048"/>
      <c r="B56" s="210"/>
      <c r="C56" s="360"/>
      <c r="D56" s="1049"/>
      <c r="E56" s="1050"/>
      <c r="F56" s="461"/>
    </row>
    <row r="57" spans="1:6" ht="12.75">
      <c r="A57" s="505"/>
      <c r="B57" s="505"/>
      <c r="C57" s="505"/>
      <c r="D57" s="505"/>
      <c r="E57" s="505"/>
      <c r="F57" s="505"/>
    </row>
    <row r="58" spans="1:6" ht="15.75">
      <c r="A58" s="1048"/>
      <c r="B58" s="614"/>
      <c r="C58" s="631"/>
      <c r="D58" s="560"/>
      <c r="E58" s="631"/>
      <c r="F58" s="416"/>
    </row>
    <row r="59" spans="1:6" ht="15.75">
      <c r="A59" s="1051"/>
      <c r="B59" s="614"/>
      <c r="C59" s="631"/>
      <c r="D59" s="560"/>
      <c r="E59" s="433"/>
      <c r="F59" s="416"/>
    </row>
    <row r="60" spans="1:6" s="750" customFormat="1" ht="17.25" customHeight="1">
      <c r="A60" s="749" t="s">
        <v>478</v>
      </c>
      <c r="B60" s="361"/>
      <c r="C60" s="361"/>
      <c r="D60" s="361"/>
      <c r="E60" s="210"/>
      <c r="F60" s="416" t="s">
        <v>479</v>
      </c>
    </row>
    <row r="61" spans="1:6" s="750" customFormat="1" ht="17.25" customHeight="1">
      <c r="A61" s="749"/>
      <c r="B61" s="361"/>
      <c r="C61" s="361"/>
      <c r="D61" s="361"/>
      <c r="F61" s="782"/>
    </row>
    <row r="62" spans="2:5" ht="17.25" customHeight="1">
      <c r="B62" s="542"/>
      <c r="C62" s="341"/>
      <c r="E62" s="341"/>
    </row>
    <row r="64" ht="17.25" customHeight="1">
      <c r="A64" s="210" t="s">
        <v>1442</v>
      </c>
    </row>
    <row r="65" ht="17.25" customHeight="1">
      <c r="A65" s="210" t="s">
        <v>481</v>
      </c>
    </row>
  </sheetData>
  <mergeCells count="3">
    <mergeCell ref="B4:E4"/>
    <mergeCell ref="B5:E5"/>
    <mergeCell ref="A57:F57"/>
  </mergeCells>
  <printOptions horizontalCentered="1"/>
  <pageMargins left="0.7480314960629921" right="0.35433070866141736" top="0.7086614173228347" bottom="0.4724409448818898" header="0.2362204724409449" footer="0.1968503937007874"/>
  <pageSetup firstPageNumber="46" useFirstPageNumber="1" horizontalDpi="600" verticalDpi="600" orientation="portrait" paperSize="9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B5" sqref="B5"/>
    </sheetView>
  </sheetViews>
  <sheetFormatPr defaultColWidth="9.140625" defaultRowHeight="12.75"/>
  <cols>
    <col min="1" max="1" width="5.57421875" style="42" customWidth="1"/>
    <col min="2" max="2" width="49.28125" style="37" customWidth="1"/>
    <col min="3" max="3" width="12.140625" style="44" customWidth="1"/>
    <col min="4" max="4" width="13.00390625" style="44" customWidth="1"/>
    <col min="5" max="5" width="8.421875" style="37" customWidth="1"/>
    <col min="6" max="6" width="12.57421875" style="50" customWidth="1"/>
    <col min="7" max="16384" width="9.140625" style="37" customWidth="1"/>
  </cols>
  <sheetData>
    <row r="1" spans="3:6" ht="18.75" customHeight="1">
      <c r="C1" s="43"/>
      <c r="F1" s="45" t="s">
        <v>482</v>
      </c>
    </row>
    <row r="2" spans="2:5" ht="18.75" customHeight="1">
      <c r="B2" s="46" t="s">
        <v>483</v>
      </c>
      <c r="C2" s="47"/>
      <c r="D2" s="48"/>
      <c r="E2" s="49"/>
    </row>
    <row r="3" spans="2:3" ht="14.25" customHeight="1">
      <c r="B3" s="51"/>
      <c r="C3" s="43"/>
    </row>
    <row r="4" spans="1:6" ht="18.75" customHeight="1">
      <c r="A4" s="52"/>
      <c r="B4" s="53" t="s">
        <v>484</v>
      </c>
      <c r="C4" s="54"/>
      <c r="D4" s="54"/>
      <c r="E4" s="54"/>
      <c r="F4" s="54"/>
    </row>
    <row r="5" spans="1:6" ht="18.75" customHeight="1">
      <c r="A5" s="55"/>
      <c r="B5" s="56" t="s">
        <v>485</v>
      </c>
      <c r="C5" s="57"/>
      <c r="D5" s="57"/>
      <c r="E5" s="57"/>
      <c r="F5" s="57"/>
    </row>
    <row r="6" spans="2:6" ht="14.25" customHeight="1">
      <c r="B6" s="58"/>
      <c r="C6" s="54"/>
      <c r="D6" s="54"/>
      <c r="E6" s="58"/>
      <c r="F6" s="59"/>
    </row>
    <row r="7" spans="1:6" ht="15" customHeight="1">
      <c r="A7" s="60"/>
      <c r="B7" s="61"/>
      <c r="C7" s="47"/>
      <c r="D7" s="48"/>
      <c r="E7" s="62"/>
      <c r="F7" s="63" t="s">
        <v>486</v>
      </c>
    </row>
    <row r="8" spans="1:6" ht="60" customHeight="1">
      <c r="A8" s="64"/>
      <c r="B8" s="65" t="s">
        <v>434</v>
      </c>
      <c r="C8" s="66" t="s">
        <v>487</v>
      </c>
      <c r="D8" s="66" t="s">
        <v>488</v>
      </c>
      <c r="E8" s="65" t="s">
        <v>489</v>
      </c>
      <c r="F8" s="66" t="s">
        <v>490</v>
      </c>
    </row>
    <row r="9" spans="1:6" ht="12.75">
      <c r="A9" s="67">
        <v>1</v>
      </c>
      <c r="B9" s="65">
        <v>2</v>
      </c>
      <c r="C9" s="66">
        <v>3</v>
      </c>
      <c r="D9" s="66">
        <v>4</v>
      </c>
      <c r="E9" s="65">
        <v>5</v>
      </c>
      <c r="F9" s="66">
        <v>6</v>
      </c>
    </row>
    <row r="10" spans="1:6" ht="12.75">
      <c r="A10" s="68" t="s">
        <v>491</v>
      </c>
      <c r="B10" s="69" t="s">
        <v>492</v>
      </c>
      <c r="C10" s="70">
        <v>2575482711</v>
      </c>
      <c r="D10" s="70">
        <v>1466564788</v>
      </c>
      <c r="E10" s="71">
        <v>56.94329772575204</v>
      </c>
      <c r="F10" s="70">
        <v>214644484</v>
      </c>
    </row>
    <row r="11" spans="1:6" ht="12.75" customHeight="1">
      <c r="A11" s="67"/>
      <c r="B11" s="72" t="s">
        <v>493</v>
      </c>
      <c r="C11" s="70">
        <v>1875864279</v>
      </c>
      <c r="D11" s="70">
        <v>1048874648</v>
      </c>
      <c r="E11" s="71">
        <v>55.91420763975216</v>
      </c>
      <c r="F11" s="70">
        <v>149280479</v>
      </c>
    </row>
    <row r="12" spans="1:6" ht="12.75">
      <c r="A12" s="67"/>
      <c r="B12" s="73" t="s">
        <v>494</v>
      </c>
      <c r="C12" s="74">
        <v>1152830507</v>
      </c>
      <c r="D12" s="74">
        <v>736949500</v>
      </c>
      <c r="E12" s="75">
        <v>63.92522539308547</v>
      </c>
      <c r="F12" s="74">
        <v>118021606</v>
      </c>
    </row>
    <row r="13" spans="1:6" ht="12.75">
      <c r="A13" s="67"/>
      <c r="B13" s="73" t="s">
        <v>495</v>
      </c>
      <c r="C13" s="74">
        <v>274924000</v>
      </c>
      <c r="D13" s="74">
        <v>185819997</v>
      </c>
      <c r="E13" s="75">
        <v>67.58958730412769</v>
      </c>
      <c r="F13" s="74">
        <v>28843093</v>
      </c>
    </row>
    <row r="14" spans="1:6" ht="12.75">
      <c r="A14" s="67"/>
      <c r="B14" s="73" t="s">
        <v>496</v>
      </c>
      <c r="C14" s="74">
        <v>125874000</v>
      </c>
      <c r="D14" s="74">
        <v>76476223</v>
      </c>
      <c r="E14" s="75">
        <v>60.7561712506157</v>
      </c>
      <c r="F14" s="74">
        <v>11639027</v>
      </c>
    </row>
    <row r="15" spans="1:6" ht="12.75">
      <c r="A15" s="67"/>
      <c r="B15" s="73" t="s">
        <v>497</v>
      </c>
      <c r="C15" s="74">
        <v>149050000</v>
      </c>
      <c r="D15" s="74">
        <v>109343774</v>
      </c>
      <c r="E15" s="75">
        <v>73.36046561556525</v>
      </c>
      <c r="F15" s="74">
        <v>17204066</v>
      </c>
    </row>
    <row r="16" spans="1:6" ht="12.75">
      <c r="A16" s="67"/>
      <c r="B16" s="73" t="s">
        <v>498</v>
      </c>
      <c r="C16" s="74">
        <v>861871532</v>
      </c>
      <c r="D16" s="74">
        <v>539727347</v>
      </c>
      <c r="E16" s="75">
        <v>62.62271428637929</v>
      </c>
      <c r="F16" s="74">
        <v>86563785</v>
      </c>
    </row>
    <row r="17" spans="1:6" ht="12.75" customHeight="1">
      <c r="A17" s="67"/>
      <c r="B17" s="76" t="s">
        <v>499</v>
      </c>
      <c r="C17" s="74">
        <v>577306532</v>
      </c>
      <c r="D17" s="74">
        <v>355767298</v>
      </c>
      <c r="E17" s="75">
        <v>61.625372012939565</v>
      </c>
      <c r="F17" s="74">
        <v>58713593</v>
      </c>
    </row>
    <row r="18" spans="1:6" ht="12.75">
      <c r="A18" s="67"/>
      <c r="B18" s="73" t="s">
        <v>500</v>
      </c>
      <c r="C18" s="74">
        <v>259257000</v>
      </c>
      <c r="D18" s="74">
        <v>168600885</v>
      </c>
      <c r="E18" s="75">
        <v>65.03233663893356</v>
      </c>
      <c r="F18" s="74">
        <v>25766184</v>
      </c>
    </row>
    <row r="19" spans="1:6" ht="12.75">
      <c r="A19" s="67"/>
      <c r="B19" s="73" t="s">
        <v>501</v>
      </c>
      <c r="C19" s="74">
        <v>8088000</v>
      </c>
      <c r="D19" s="74">
        <v>5120389</v>
      </c>
      <c r="E19" s="75">
        <v>63.30846933728981</v>
      </c>
      <c r="F19" s="74">
        <v>931062</v>
      </c>
    </row>
    <row r="20" spans="1:6" ht="12.75">
      <c r="A20" s="67"/>
      <c r="B20" s="73" t="s">
        <v>502</v>
      </c>
      <c r="C20" s="74">
        <v>17220000</v>
      </c>
      <c r="D20" s="74">
        <v>10238775</v>
      </c>
      <c r="E20" s="75">
        <v>59.458623693379785</v>
      </c>
      <c r="F20" s="74">
        <v>1152946</v>
      </c>
    </row>
    <row r="21" spans="1:6" ht="12.75">
      <c r="A21" s="67"/>
      <c r="B21" s="73" t="s">
        <v>503</v>
      </c>
      <c r="C21" s="74">
        <v>16034975</v>
      </c>
      <c r="D21" s="74">
        <v>11402156</v>
      </c>
      <c r="E21" s="75">
        <v>71.10803727476969</v>
      </c>
      <c r="F21" s="74">
        <v>2614728</v>
      </c>
    </row>
    <row r="22" spans="1:6" ht="12.75">
      <c r="A22" s="67"/>
      <c r="B22" s="73" t="s">
        <v>504</v>
      </c>
      <c r="C22" s="74">
        <v>8724975</v>
      </c>
      <c r="D22" s="74">
        <v>5453057</v>
      </c>
      <c r="E22" s="75">
        <v>62.49939971174703</v>
      </c>
      <c r="F22" s="74">
        <v>803042</v>
      </c>
    </row>
    <row r="23" spans="1:6" ht="12.75">
      <c r="A23" s="67"/>
      <c r="B23" s="73" t="s">
        <v>505</v>
      </c>
      <c r="C23" s="74">
        <v>338000</v>
      </c>
      <c r="D23" s="74">
        <v>204901</v>
      </c>
      <c r="E23" s="75">
        <v>60.62159763313609</v>
      </c>
      <c r="F23" s="74">
        <v>27528</v>
      </c>
    </row>
    <row r="24" spans="1:6" ht="12.75">
      <c r="A24" s="67"/>
      <c r="B24" s="73" t="s">
        <v>506</v>
      </c>
      <c r="C24" s="74">
        <v>6972000</v>
      </c>
      <c r="D24" s="74">
        <v>5744198</v>
      </c>
      <c r="E24" s="75">
        <v>82.38952954675847</v>
      </c>
      <c r="F24" s="74">
        <v>1784158</v>
      </c>
    </row>
    <row r="25" spans="1:6" ht="12.75">
      <c r="A25" s="67"/>
      <c r="B25" s="73" t="s">
        <v>507</v>
      </c>
      <c r="C25" s="77" t="s">
        <v>441</v>
      </c>
      <c r="D25" s="74">
        <v>1250</v>
      </c>
      <c r="E25" s="78" t="s">
        <v>441</v>
      </c>
      <c r="F25" s="74">
        <v>309</v>
      </c>
    </row>
    <row r="26" spans="1:6" ht="12.75">
      <c r="A26" s="67"/>
      <c r="B26" s="73" t="s">
        <v>508</v>
      </c>
      <c r="C26" s="74">
        <v>124217292</v>
      </c>
      <c r="D26" s="74">
        <v>120159455</v>
      </c>
      <c r="E26" s="75">
        <v>96.73327526734361</v>
      </c>
      <c r="F26" s="74">
        <v>10330562</v>
      </c>
    </row>
    <row r="27" spans="1:6" ht="12.75" customHeight="1">
      <c r="A27" s="67"/>
      <c r="B27" s="76" t="s">
        <v>509</v>
      </c>
      <c r="C27" s="74">
        <v>99349777</v>
      </c>
      <c r="D27" s="74">
        <v>54453704</v>
      </c>
      <c r="E27" s="75">
        <v>54.810091823356586</v>
      </c>
      <c r="F27" s="74">
        <v>6695659</v>
      </c>
    </row>
    <row r="28" spans="1:6" ht="11.25" customHeight="1">
      <c r="A28" s="67"/>
      <c r="B28" s="76" t="s">
        <v>510</v>
      </c>
      <c r="C28" s="74">
        <v>499466703</v>
      </c>
      <c r="D28" s="74">
        <v>137310739</v>
      </c>
      <c r="E28" s="75">
        <v>27.491470036992638</v>
      </c>
      <c r="F28" s="74">
        <v>14232343</v>
      </c>
    </row>
    <row r="29" spans="1:6" ht="12.75" customHeight="1">
      <c r="A29" s="68" t="s">
        <v>511</v>
      </c>
      <c r="B29" s="72" t="s">
        <v>512</v>
      </c>
      <c r="C29" s="70">
        <v>1875864279</v>
      </c>
      <c r="D29" s="70">
        <v>1048874648</v>
      </c>
      <c r="E29" s="71">
        <v>55.91420763975216</v>
      </c>
      <c r="F29" s="70">
        <v>149280479</v>
      </c>
    </row>
    <row r="30" spans="1:6" ht="12.75">
      <c r="A30" s="67"/>
      <c r="B30" s="79" t="s">
        <v>513</v>
      </c>
      <c r="C30" s="70">
        <v>714796494</v>
      </c>
      <c r="D30" s="70">
        <v>426426830</v>
      </c>
      <c r="E30" s="71">
        <v>59.65709591183306</v>
      </c>
      <c r="F30" s="70">
        <v>66627613</v>
      </c>
    </row>
    <row r="31" spans="1:6" ht="12.75">
      <c r="A31" s="67"/>
      <c r="B31" s="73" t="s">
        <v>494</v>
      </c>
      <c r="C31" s="74">
        <v>698750000</v>
      </c>
      <c r="D31" s="74">
        <v>416752944</v>
      </c>
      <c r="E31" s="75">
        <v>59.64263957066189</v>
      </c>
      <c r="F31" s="74">
        <v>65077325</v>
      </c>
    </row>
    <row r="32" spans="1:6" ht="12.75">
      <c r="A32" s="67"/>
      <c r="B32" s="73" t="s">
        <v>514</v>
      </c>
      <c r="C32" s="74">
        <v>698750000</v>
      </c>
      <c r="D32" s="74">
        <v>416752944</v>
      </c>
      <c r="E32" s="75">
        <v>59.64263957066189</v>
      </c>
      <c r="F32" s="74">
        <v>65077325</v>
      </c>
    </row>
    <row r="33" spans="1:6" ht="12.75">
      <c r="A33" s="67"/>
      <c r="B33" s="73" t="s">
        <v>515</v>
      </c>
      <c r="C33" s="74">
        <v>15940062</v>
      </c>
      <c r="D33" s="74">
        <v>9663248</v>
      </c>
      <c r="E33" s="75">
        <v>60.62239908477144</v>
      </c>
      <c r="F33" s="74">
        <v>1550061</v>
      </c>
    </row>
    <row r="34" spans="1:6" ht="12" customHeight="1">
      <c r="A34" s="67"/>
      <c r="B34" s="73" t="s">
        <v>516</v>
      </c>
      <c r="C34" s="74">
        <v>106432</v>
      </c>
      <c r="D34" s="74">
        <v>10638</v>
      </c>
      <c r="E34" s="75">
        <v>9.995114251352977</v>
      </c>
      <c r="F34" s="74">
        <v>227</v>
      </c>
    </row>
    <row r="35" spans="1:6" ht="12.75" hidden="1">
      <c r="A35" s="67"/>
      <c r="B35" s="73"/>
      <c r="C35" s="74"/>
      <c r="D35" s="74"/>
      <c r="E35" s="75"/>
      <c r="F35" s="74">
        <v>0</v>
      </c>
    </row>
    <row r="36" spans="1:6" ht="12.75">
      <c r="A36" s="67"/>
      <c r="B36" s="80" t="s">
        <v>517</v>
      </c>
      <c r="C36" s="81">
        <v>15178062</v>
      </c>
      <c r="D36" s="81">
        <v>8736690</v>
      </c>
      <c r="E36" s="75">
        <v>57.561301304474846</v>
      </c>
      <c r="F36" s="82">
        <v>1263608</v>
      </c>
    </row>
    <row r="37" spans="1:6" ht="12.75" customHeight="1">
      <c r="A37" s="68" t="s">
        <v>518</v>
      </c>
      <c r="B37" s="72" t="s">
        <v>519</v>
      </c>
      <c r="C37" s="70">
        <v>699618432</v>
      </c>
      <c r="D37" s="70">
        <v>417690140</v>
      </c>
      <c r="E37" s="71">
        <v>59.70256369689242</v>
      </c>
      <c r="F37" s="70">
        <v>65364005</v>
      </c>
    </row>
    <row r="38" spans="1:6" ht="12.75">
      <c r="A38" s="68" t="s">
        <v>520</v>
      </c>
      <c r="B38" s="72" t="s">
        <v>521</v>
      </c>
      <c r="C38" s="70">
        <v>2709899693</v>
      </c>
      <c r="D38" s="70">
        <v>1364781376</v>
      </c>
      <c r="E38" s="71">
        <v>50.36280049499234</v>
      </c>
      <c r="F38" s="70">
        <v>185655304</v>
      </c>
    </row>
    <row r="39" spans="1:6" ht="12.75">
      <c r="A39" s="68" t="s">
        <v>522</v>
      </c>
      <c r="B39" s="72" t="s">
        <v>523</v>
      </c>
      <c r="C39" s="70">
        <v>2408198649</v>
      </c>
      <c r="D39" s="70">
        <v>1292246052</v>
      </c>
      <c r="E39" s="71">
        <v>53.66027642846668</v>
      </c>
      <c r="F39" s="70">
        <v>169582271</v>
      </c>
    </row>
    <row r="40" spans="1:6" ht="12.75">
      <c r="A40" s="68" t="s">
        <v>524</v>
      </c>
      <c r="B40" s="72" t="s">
        <v>525</v>
      </c>
      <c r="C40" s="70">
        <v>105239173</v>
      </c>
      <c r="D40" s="70">
        <v>23652065</v>
      </c>
      <c r="E40" s="71">
        <v>22.474582729759764</v>
      </c>
      <c r="F40" s="70">
        <v>6969399</v>
      </c>
    </row>
    <row r="41" spans="1:6" ht="12.75">
      <c r="A41" s="68" t="s">
        <v>526</v>
      </c>
      <c r="B41" s="72" t="s">
        <v>527</v>
      </c>
      <c r="C41" s="70">
        <v>196461871</v>
      </c>
      <c r="D41" s="70">
        <v>48883259</v>
      </c>
      <c r="E41" s="71">
        <v>24.881804673437117</v>
      </c>
      <c r="F41" s="70">
        <v>9103634</v>
      </c>
    </row>
    <row r="42" spans="1:6" ht="26.25" customHeight="1">
      <c r="A42" s="68" t="s">
        <v>528</v>
      </c>
      <c r="B42" s="72" t="s">
        <v>529</v>
      </c>
      <c r="C42" s="70">
        <v>-134416982</v>
      </c>
      <c r="D42" s="70">
        <v>101783412</v>
      </c>
      <c r="E42" s="83" t="s">
        <v>441</v>
      </c>
      <c r="F42" s="70">
        <v>28989180</v>
      </c>
    </row>
    <row r="43" spans="1:6" ht="15" customHeight="1">
      <c r="A43" s="68" t="s">
        <v>530</v>
      </c>
      <c r="B43" s="72" t="s">
        <v>531</v>
      </c>
      <c r="C43" s="70">
        <v>86980</v>
      </c>
      <c r="D43" s="70">
        <v>-12148348</v>
      </c>
      <c r="E43" s="83" t="s">
        <v>441</v>
      </c>
      <c r="F43" s="70">
        <v>2239966</v>
      </c>
    </row>
    <row r="44" spans="1:6" ht="27" customHeight="1">
      <c r="A44" s="67"/>
      <c r="B44" s="72" t="s">
        <v>532</v>
      </c>
      <c r="C44" s="70">
        <v>2709986673</v>
      </c>
      <c r="D44" s="70">
        <v>1352633028</v>
      </c>
      <c r="E44" s="71">
        <v>49.912903317071034</v>
      </c>
      <c r="F44" s="70">
        <v>187895270</v>
      </c>
    </row>
    <row r="45" spans="1:6" ht="25.5">
      <c r="A45" s="84" t="s">
        <v>533</v>
      </c>
      <c r="B45" s="72" t="s">
        <v>534</v>
      </c>
      <c r="C45" s="70">
        <v>-134503962</v>
      </c>
      <c r="D45" s="70">
        <v>113931760</v>
      </c>
      <c r="E45" s="83" t="s">
        <v>441</v>
      </c>
      <c r="F45" s="70">
        <v>26749214</v>
      </c>
    </row>
    <row r="46" spans="1:6" ht="11.25" customHeight="1">
      <c r="A46" s="67"/>
      <c r="B46" s="85" t="s">
        <v>535</v>
      </c>
      <c r="C46" s="74">
        <v>134503962</v>
      </c>
      <c r="D46" s="74">
        <v>-113931760</v>
      </c>
      <c r="E46" s="86" t="s">
        <v>441</v>
      </c>
      <c r="F46" s="74">
        <v>-26749214</v>
      </c>
    </row>
    <row r="47" spans="1:6" ht="12" customHeight="1" hidden="1">
      <c r="A47" s="67"/>
      <c r="B47" s="85" t="s">
        <v>536</v>
      </c>
      <c r="C47" s="74">
        <v>0</v>
      </c>
      <c r="D47" s="74">
        <v>0</v>
      </c>
      <c r="E47" s="86" t="s">
        <v>441</v>
      </c>
      <c r="F47" s="74">
        <v>0</v>
      </c>
    </row>
    <row r="48" spans="1:6" ht="12" customHeight="1">
      <c r="A48" s="67"/>
      <c r="B48" s="85" t="s">
        <v>537</v>
      </c>
      <c r="C48" s="74">
        <v>184076773</v>
      </c>
      <c r="D48" s="74">
        <v>-86185924</v>
      </c>
      <c r="E48" s="86" t="s">
        <v>441</v>
      </c>
      <c r="F48" s="74">
        <v>-6162773</v>
      </c>
    </row>
    <row r="49" spans="1:6" ht="39" customHeight="1">
      <c r="A49" s="67"/>
      <c r="B49" s="85" t="s">
        <v>538</v>
      </c>
      <c r="C49" s="74">
        <v>126221</v>
      </c>
      <c r="D49" s="74">
        <v>806074</v>
      </c>
      <c r="E49" s="86" t="s">
        <v>441</v>
      </c>
      <c r="F49" s="74">
        <v>-201959</v>
      </c>
    </row>
    <row r="50" spans="1:6" ht="26.25" customHeight="1">
      <c r="A50" s="67"/>
      <c r="B50" s="85" t="s">
        <v>539</v>
      </c>
      <c r="C50" s="74">
        <v>-45953972</v>
      </c>
      <c r="D50" s="74">
        <v>-37612609</v>
      </c>
      <c r="E50" s="86" t="s">
        <v>441</v>
      </c>
      <c r="F50" s="74">
        <v>-21453875</v>
      </c>
    </row>
    <row r="51" spans="1:6" ht="38.25">
      <c r="A51" s="67"/>
      <c r="B51" s="85" t="s">
        <v>540</v>
      </c>
      <c r="C51" s="74">
        <v>-3745060</v>
      </c>
      <c r="D51" s="74">
        <v>9073358</v>
      </c>
      <c r="E51" s="86" t="s">
        <v>441</v>
      </c>
      <c r="F51" s="74">
        <v>1069393</v>
      </c>
    </row>
    <row r="52" spans="1:6" ht="38.25">
      <c r="A52" s="67"/>
      <c r="B52" s="85" t="s">
        <v>541</v>
      </c>
      <c r="C52" s="77" t="s">
        <v>441</v>
      </c>
      <c r="D52" s="74">
        <v>-12659</v>
      </c>
      <c r="E52" s="86" t="s">
        <v>441</v>
      </c>
      <c r="F52" s="74">
        <v>0</v>
      </c>
    </row>
    <row r="53" spans="1:6" ht="12.75">
      <c r="A53" s="67"/>
      <c r="B53" s="72" t="s">
        <v>542</v>
      </c>
      <c r="C53" s="70">
        <v>2056235233</v>
      </c>
      <c r="D53" s="70">
        <v>984703845</v>
      </c>
      <c r="E53" s="71">
        <v>47.88867680101657</v>
      </c>
      <c r="F53" s="70">
        <v>141745174</v>
      </c>
    </row>
    <row r="54" spans="1:6" ht="12.75">
      <c r="A54" s="67"/>
      <c r="B54" s="87" t="s">
        <v>543</v>
      </c>
      <c r="C54" s="81">
        <v>15178062</v>
      </c>
      <c r="D54" s="81">
        <v>8736690</v>
      </c>
      <c r="E54" s="88">
        <v>57.561301304474846</v>
      </c>
      <c r="F54" s="81">
        <v>1263608</v>
      </c>
    </row>
    <row r="55" spans="1:6" ht="13.5" customHeight="1">
      <c r="A55" s="68" t="s">
        <v>544</v>
      </c>
      <c r="B55" s="72" t="s">
        <v>545</v>
      </c>
      <c r="C55" s="70">
        <v>2041057171</v>
      </c>
      <c r="D55" s="70">
        <v>975967155</v>
      </c>
      <c r="E55" s="71">
        <v>47.81674755939505</v>
      </c>
      <c r="F55" s="70">
        <v>140481566</v>
      </c>
    </row>
    <row r="56" spans="1:6" ht="12.75">
      <c r="A56" s="67"/>
      <c r="B56" s="73" t="s">
        <v>546</v>
      </c>
      <c r="C56" s="74">
        <v>1757146953</v>
      </c>
      <c r="D56" s="74">
        <v>912791492</v>
      </c>
      <c r="E56" s="75">
        <v>51.947362196518576</v>
      </c>
      <c r="F56" s="74">
        <v>125827884</v>
      </c>
    </row>
    <row r="57" spans="1:6" ht="12.75">
      <c r="A57" s="67"/>
      <c r="B57" s="80" t="s">
        <v>547</v>
      </c>
      <c r="C57" s="82">
        <v>15178062</v>
      </c>
      <c r="D57" s="82">
        <v>8736690</v>
      </c>
      <c r="E57" s="89">
        <v>57.561301304474846</v>
      </c>
      <c r="F57" s="82">
        <v>1263608</v>
      </c>
    </row>
    <row r="58" spans="1:6" ht="13.5" customHeight="1">
      <c r="A58" s="67" t="s">
        <v>548</v>
      </c>
      <c r="B58" s="72" t="s">
        <v>549</v>
      </c>
      <c r="C58" s="70">
        <v>1741968891</v>
      </c>
      <c r="D58" s="70">
        <v>904054802</v>
      </c>
      <c r="E58" s="71">
        <v>51.89844701997035</v>
      </c>
      <c r="F58" s="70">
        <v>124564276</v>
      </c>
    </row>
    <row r="59" spans="1:6" ht="12.75">
      <c r="A59" s="67"/>
      <c r="B59" s="73" t="s">
        <v>550</v>
      </c>
      <c r="C59" s="74">
        <v>105217808</v>
      </c>
      <c r="D59" s="74">
        <v>23633857</v>
      </c>
      <c r="E59" s="75">
        <v>22.461841250294817</v>
      </c>
      <c r="F59" s="74">
        <v>6960933</v>
      </c>
    </row>
    <row r="60" spans="1:6" ht="15" customHeight="1">
      <c r="A60" s="67" t="s">
        <v>551</v>
      </c>
      <c r="B60" s="72" t="s">
        <v>552</v>
      </c>
      <c r="C60" s="70">
        <v>105217808</v>
      </c>
      <c r="D60" s="70">
        <v>23633857</v>
      </c>
      <c r="E60" s="71">
        <v>22.461841250294817</v>
      </c>
      <c r="F60" s="70">
        <v>6960933</v>
      </c>
    </row>
    <row r="61" spans="1:6" ht="12.75">
      <c r="A61" s="67"/>
      <c r="B61" s="73" t="s">
        <v>553</v>
      </c>
      <c r="C61" s="74">
        <v>193870472</v>
      </c>
      <c r="D61" s="74">
        <v>48278496</v>
      </c>
      <c r="E61" s="75">
        <v>24.902449301304635</v>
      </c>
      <c r="F61" s="74">
        <v>8956357</v>
      </c>
    </row>
    <row r="62" spans="1:6" ht="12.75" hidden="1">
      <c r="A62" s="67"/>
      <c r="B62" s="87" t="s">
        <v>543</v>
      </c>
      <c r="C62" s="74">
        <v>0</v>
      </c>
      <c r="D62" s="74">
        <v>0</v>
      </c>
      <c r="E62" s="75" t="e">
        <v>#VALUE!</v>
      </c>
      <c r="F62" s="74">
        <v>0</v>
      </c>
    </row>
    <row r="63" spans="1:6" ht="14.25" customHeight="1">
      <c r="A63" s="67" t="s">
        <v>554</v>
      </c>
      <c r="B63" s="72" t="s">
        <v>555</v>
      </c>
      <c r="C63" s="70">
        <v>193870472</v>
      </c>
      <c r="D63" s="70">
        <v>48278496</v>
      </c>
      <c r="E63" s="71">
        <v>24.902449301304635</v>
      </c>
      <c r="F63" s="70">
        <v>8956357</v>
      </c>
    </row>
    <row r="64" spans="1:6" ht="26.25" customHeight="1">
      <c r="A64" s="68" t="s">
        <v>556</v>
      </c>
      <c r="B64" s="72" t="s">
        <v>557</v>
      </c>
      <c r="C64" s="70">
        <v>-180370954</v>
      </c>
      <c r="D64" s="70">
        <v>64170803</v>
      </c>
      <c r="E64" s="83" t="s">
        <v>441</v>
      </c>
      <c r="F64" s="70">
        <v>7535305</v>
      </c>
    </row>
    <row r="65" spans="1:6" ht="14.25" customHeight="1">
      <c r="A65" s="68" t="s">
        <v>558</v>
      </c>
      <c r="B65" s="72" t="s">
        <v>559</v>
      </c>
      <c r="C65" s="70">
        <v>86980</v>
      </c>
      <c r="D65" s="70">
        <v>-12148348</v>
      </c>
      <c r="E65" s="83" t="s">
        <v>441</v>
      </c>
      <c r="F65" s="70">
        <v>2239966</v>
      </c>
    </row>
    <row r="66" spans="1:6" ht="12.75">
      <c r="A66" s="67"/>
      <c r="B66" s="73" t="s">
        <v>560</v>
      </c>
      <c r="C66" s="74">
        <v>86980</v>
      </c>
      <c r="D66" s="74">
        <v>-12148348</v>
      </c>
      <c r="E66" s="78" t="s">
        <v>441</v>
      </c>
      <c r="F66" s="74">
        <v>2239966</v>
      </c>
    </row>
    <row r="67" spans="1:6" ht="12.75">
      <c r="A67" s="67"/>
      <c r="B67" s="73" t="s">
        <v>561</v>
      </c>
      <c r="C67" s="74">
        <v>86980</v>
      </c>
      <c r="D67" s="74">
        <v>-12148348</v>
      </c>
      <c r="E67" s="78" t="s">
        <v>441</v>
      </c>
      <c r="F67" s="74">
        <v>2239966</v>
      </c>
    </row>
    <row r="68" spans="1:6" ht="26.25" customHeight="1">
      <c r="A68" s="68" t="s">
        <v>562</v>
      </c>
      <c r="B68" s="72" t="s">
        <v>563</v>
      </c>
      <c r="C68" s="70">
        <v>-180457934</v>
      </c>
      <c r="D68" s="70">
        <v>76319151</v>
      </c>
      <c r="E68" s="86" t="s">
        <v>441</v>
      </c>
      <c r="F68" s="70">
        <v>5295339</v>
      </c>
    </row>
    <row r="69" spans="1:6" ht="11.25" customHeight="1">
      <c r="A69" s="67"/>
      <c r="B69" s="85" t="s">
        <v>535</v>
      </c>
      <c r="C69" s="74">
        <v>180457934</v>
      </c>
      <c r="D69" s="74">
        <v>-76319151</v>
      </c>
      <c r="E69" s="86" t="s">
        <v>441</v>
      </c>
      <c r="F69" s="74">
        <v>-5295339</v>
      </c>
    </row>
    <row r="70" spans="1:6" ht="25.5" hidden="1">
      <c r="A70" s="67"/>
      <c r="B70" s="85" t="s">
        <v>536</v>
      </c>
      <c r="C70" s="74">
        <v>0</v>
      </c>
      <c r="D70" s="74">
        <v>0</v>
      </c>
      <c r="E70" s="86" t="s">
        <v>441</v>
      </c>
      <c r="F70" s="74">
        <v>0</v>
      </c>
    </row>
    <row r="71" spans="1:6" ht="12.75">
      <c r="A71" s="67"/>
      <c r="B71" s="85" t="s">
        <v>537</v>
      </c>
      <c r="C71" s="74">
        <v>184076773</v>
      </c>
      <c r="D71" s="74">
        <v>-86198583</v>
      </c>
      <c r="E71" s="86" t="s">
        <v>441</v>
      </c>
      <c r="F71" s="74">
        <v>-6162773</v>
      </c>
    </row>
    <row r="72" spans="1:6" ht="40.5" customHeight="1">
      <c r="A72" s="67"/>
      <c r="B72" s="85" t="s">
        <v>564</v>
      </c>
      <c r="C72" s="74">
        <v>126221</v>
      </c>
      <c r="D72" s="74">
        <v>806074</v>
      </c>
      <c r="E72" s="86" t="s">
        <v>441</v>
      </c>
      <c r="F72" s="74">
        <v>-201959</v>
      </c>
    </row>
    <row r="73" spans="1:6" ht="38.25">
      <c r="A73" s="67"/>
      <c r="B73" s="85" t="s">
        <v>540</v>
      </c>
      <c r="C73" s="74">
        <v>-3745060</v>
      </c>
      <c r="D73" s="74">
        <v>9073358</v>
      </c>
      <c r="E73" s="86" t="s">
        <v>441</v>
      </c>
      <c r="F73" s="74">
        <v>1069393</v>
      </c>
    </row>
    <row r="74" spans="1:6" ht="14.25" customHeight="1">
      <c r="A74" s="67"/>
      <c r="B74" s="72" t="s">
        <v>565</v>
      </c>
      <c r="C74" s="70">
        <v>668842522</v>
      </c>
      <c r="D74" s="70">
        <v>388814221</v>
      </c>
      <c r="E74" s="71">
        <v>58.13240160588953</v>
      </c>
      <c r="F74" s="70">
        <v>45173738</v>
      </c>
    </row>
    <row r="75" spans="1:6" ht="14.25" customHeight="1">
      <c r="A75" s="68" t="s">
        <v>566</v>
      </c>
      <c r="B75" s="72" t="s">
        <v>567</v>
      </c>
      <c r="C75" s="70">
        <v>668842522</v>
      </c>
      <c r="D75" s="70">
        <v>388814221</v>
      </c>
      <c r="E75" s="71">
        <v>58.13240160588953</v>
      </c>
      <c r="F75" s="70">
        <v>45173738</v>
      </c>
    </row>
    <row r="76" spans="1:6" ht="12.75">
      <c r="A76" s="67"/>
      <c r="B76" s="73" t="s">
        <v>568</v>
      </c>
      <c r="C76" s="74">
        <v>666229758</v>
      </c>
      <c r="D76" s="74">
        <v>388191250</v>
      </c>
      <c r="E76" s="75">
        <v>58.266873452986765</v>
      </c>
      <c r="F76" s="74">
        <v>45017995</v>
      </c>
    </row>
    <row r="77" spans="1:6" ht="22.5" customHeight="1">
      <c r="A77" s="67" t="s">
        <v>569</v>
      </c>
      <c r="B77" s="72" t="s">
        <v>570</v>
      </c>
      <c r="C77" s="70">
        <v>666229758</v>
      </c>
      <c r="D77" s="70">
        <v>388191250</v>
      </c>
      <c r="E77" s="71">
        <v>58.266873452986765</v>
      </c>
      <c r="F77" s="70">
        <v>45017995</v>
      </c>
    </row>
    <row r="78" spans="1:6" ht="12" customHeight="1">
      <c r="A78" s="67"/>
      <c r="B78" s="73" t="s">
        <v>571</v>
      </c>
      <c r="C78" s="74">
        <v>21365</v>
      </c>
      <c r="D78" s="74">
        <v>18208</v>
      </c>
      <c r="E78" s="75">
        <v>85.22349637257196</v>
      </c>
      <c r="F78" s="74">
        <v>8466</v>
      </c>
    </row>
    <row r="79" spans="1:6" ht="15" customHeight="1">
      <c r="A79" s="67" t="s">
        <v>572</v>
      </c>
      <c r="B79" s="72" t="s">
        <v>573</v>
      </c>
      <c r="C79" s="70">
        <v>21365</v>
      </c>
      <c r="D79" s="70">
        <v>18208</v>
      </c>
      <c r="E79" s="71">
        <v>85.22349637257196</v>
      </c>
      <c r="F79" s="70">
        <v>8466</v>
      </c>
    </row>
    <row r="80" spans="1:6" ht="12.75">
      <c r="A80" s="67"/>
      <c r="B80" s="73" t="s">
        <v>574</v>
      </c>
      <c r="C80" s="74">
        <v>2591399</v>
      </c>
      <c r="D80" s="74">
        <v>604763</v>
      </c>
      <c r="E80" s="75">
        <v>23.3373170245107</v>
      </c>
      <c r="F80" s="74">
        <v>147277</v>
      </c>
    </row>
    <row r="81" spans="1:6" ht="14.25" customHeight="1">
      <c r="A81" s="67" t="s">
        <v>575</v>
      </c>
      <c r="B81" s="72" t="s">
        <v>576</v>
      </c>
      <c r="C81" s="70">
        <v>2591399</v>
      </c>
      <c r="D81" s="70">
        <v>604763</v>
      </c>
      <c r="E81" s="71">
        <v>23.3373170245107</v>
      </c>
      <c r="F81" s="70">
        <v>147277</v>
      </c>
    </row>
    <row r="82" spans="1:6" ht="24.75" customHeight="1">
      <c r="A82" s="90" t="s">
        <v>577</v>
      </c>
      <c r="B82" s="72" t="s">
        <v>578</v>
      </c>
      <c r="C82" s="70">
        <v>45953972</v>
      </c>
      <c r="D82" s="70">
        <v>37612609</v>
      </c>
      <c r="E82" s="83" t="s">
        <v>441</v>
      </c>
      <c r="F82" s="70">
        <v>21453875</v>
      </c>
    </row>
    <row r="83" spans="1:6" ht="27" customHeight="1">
      <c r="A83" s="68" t="s">
        <v>579</v>
      </c>
      <c r="B83" s="72" t="s">
        <v>580</v>
      </c>
      <c r="C83" s="70">
        <v>45953972</v>
      </c>
      <c r="D83" s="70">
        <v>37612609</v>
      </c>
      <c r="E83" s="83" t="s">
        <v>441</v>
      </c>
      <c r="F83" s="70">
        <v>21453875</v>
      </c>
    </row>
    <row r="84" spans="1:6" ht="12.75">
      <c r="A84" s="67"/>
      <c r="B84" s="85" t="s">
        <v>535</v>
      </c>
      <c r="C84" s="74">
        <v>-45953972</v>
      </c>
      <c r="D84" s="74">
        <v>-37612609</v>
      </c>
      <c r="E84" s="86" t="s">
        <v>441</v>
      </c>
      <c r="F84" s="74">
        <v>-21453875</v>
      </c>
    </row>
    <row r="85" spans="1:6" ht="25.5">
      <c r="A85" s="67"/>
      <c r="B85" s="85" t="s">
        <v>539</v>
      </c>
      <c r="C85" s="74">
        <v>-45953972</v>
      </c>
      <c r="D85" s="74">
        <v>-37612609</v>
      </c>
      <c r="E85" s="86" t="s">
        <v>441</v>
      </c>
      <c r="F85" s="74">
        <v>-21453875</v>
      </c>
    </row>
    <row r="86" spans="1:6" ht="38.25">
      <c r="A86" s="67"/>
      <c r="B86" s="85" t="s">
        <v>541</v>
      </c>
      <c r="C86" s="77" t="s">
        <v>441</v>
      </c>
      <c r="D86" s="74">
        <v>-12659</v>
      </c>
      <c r="E86" s="86" t="s">
        <v>441</v>
      </c>
      <c r="F86" s="74">
        <v>0</v>
      </c>
    </row>
    <row r="87" spans="1:6" ht="12.75">
      <c r="A87" s="37"/>
      <c r="C87" s="37"/>
      <c r="D87" s="37"/>
      <c r="F87" s="37"/>
    </row>
    <row r="88" spans="1:6" ht="12.75">
      <c r="A88" s="37"/>
      <c r="C88" s="37"/>
      <c r="D88" s="37"/>
      <c r="F88" s="37"/>
    </row>
    <row r="89" ht="12.75">
      <c r="B89" s="91"/>
    </row>
    <row r="90" spans="3:5" ht="12.75">
      <c r="C90" s="50"/>
      <c r="D90" s="50"/>
      <c r="E90" s="39"/>
    </row>
    <row r="91" spans="1:6" ht="12.75">
      <c r="A91" s="33" t="s">
        <v>581</v>
      </c>
      <c r="C91" s="50"/>
      <c r="D91" s="50"/>
      <c r="F91" s="50" t="s">
        <v>479</v>
      </c>
    </row>
    <row r="92" spans="1:3" ht="12.75">
      <c r="A92" s="33"/>
      <c r="C92" s="43"/>
    </row>
    <row r="93" spans="1:3" ht="12.75">
      <c r="A93" s="33"/>
      <c r="C93" s="43"/>
    </row>
    <row r="94" spans="1:3" ht="12.75">
      <c r="A94" s="33"/>
      <c r="C94" s="43"/>
    </row>
    <row r="95" spans="1:3" ht="12.75">
      <c r="A95" s="33"/>
      <c r="C95" s="43"/>
    </row>
    <row r="96" spans="1:3" ht="12.75">
      <c r="A96" s="33"/>
      <c r="C96" s="43"/>
    </row>
    <row r="97" spans="1:3" ht="12.75">
      <c r="A97" s="33"/>
      <c r="C97" s="43"/>
    </row>
    <row r="98" spans="1:3" ht="12.75">
      <c r="A98" s="62" t="s">
        <v>582</v>
      </c>
      <c r="C98" s="43"/>
    </row>
    <row r="99" spans="1:4" ht="12.75">
      <c r="A99" s="62" t="s">
        <v>481</v>
      </c>
      <c r="C99" s="47"/>
      <c r="D99" s="47"/>
    </row>
    <row r="102" spans="2:4" ht="15" customHeight="1">
      <c r="B102" s="92"/>
      <c r="C102" s="47"/>
      <c r="D102" s="47"/>
    </row>
    <row r="103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C10" sqref="C10"/>
    </sheetView>
  </sheetViews>
  <sheetFormatPr defaultColWidth="9.140625" defaultRowHeight="17.25" customHeight="1"/>
  <cols>
    <col min="1" max="1" width="9.140625" style="209" customWidth="1"/>
    <col min="2" max="2" width="38.28125" style="809" customWidth="1"/>
    <col min="3" max="3" width="11.140625" style="822" customWidth="1"/>
    <col min="4" max="4" width="11.421875" style="220" customWidth="1"/>
    <col min="5" max="5" width="13.140625" style="220" customWidth="1"/>
    <col min="6" max="6" width="13.421875" style="220" customWidth="1"/>
    <col min="7" max="16384" width="9.140625" style="220" customWidth="1"/>
  </cols>
  <sheetData>
    <row r="1" spans="1:6" s="210" customFormat="1" ht="17.25" customHeight="1">
      <c r="A1" s="361"/>
      <c r="B1" s="811"/>
      <c r="C1" s="812"/>
      <c r="D1" s="484"/>
      <c r="E1" s="484"/>
      <c r="F1" s="341" t="s">
        <v>1817</v>
      </c>
    </row>
    <row r="2" spans="1:6" s="210" customFormat="1" ht="12.75">
      <c r="A2" s="361"/>
      <c r="B2" s="438" t="s">
        <v>428</v>
      </c>
      <c r="C2" s="438"/>
      <c r="D2" s="438"/>
      <c r="E2" s="438"/>
      <c r="F2" s="438"/>
    </row>
    <row r="3" spans="2:6" ht="17.25" customHeight="1">
      <c r="B3" s="813"/>
      <c r="C3" s="813"/>
      <c r="D3" s="786"/>
      <c r="E3" s="786"/>
      <c r="F3" s="786"/>
    </row>
    <row r="4" spans="2:6" ht="17.25" customHeight="1">
      <c r="B4" s="439" t="s">
        <v>1818</v>
      </c>
      <c r="C4" s="439"/>
      <c r="D4" s="439"/>
      <c r="E4" s="439"/>
      <c r="F4" s="439"/>
    </row>
    <row r="5" spans="1:6" s="210" customFormat="1" ht="17.25" customHeight="1">
      <c r="A5" s="361"/>
      <c r="B5" s="945" t="s">
        <v>146</v>
      </c>
      <c r="C5" s="945"/>
      <c r="D5" s="945"/>
      <c r="E5" s="945"/>
      <c r="F5" s="945"/>
    </row>
    <row r="6" spans="1:6" s="210" customFormat="1" ht="17.25" customHeight="1">
      <c r="A6" s="361"/>
      <c r="B6" s="811"/>
      <c r="C6" s="804"/>
      <c r="F6" s="735" t="s">
        <v>486</v>
      </c>
    </row>
    <row r="7" spans="1:6" s="210" customFormat="1" ht="38.25">
      <c r="A7" s="693" t="s">
        <v>867</v>
      </c>
      <c r="B7" s="736" t="s">
        <v>434</v>
      </c>
      <c r="C7" s="736" t="s">
        <v>147</v>
      </c>
      <c r="D7" s="736" t="s">
        <v>488</v>
      </c>
      <c r="E7" s="736" t="s">
        <v>1447</v>
      </c>
      <c r="F7" s="345" t="s">
        <v>588</v>
      </c>
    </row>
    <row r="8" spans="1:6" s="210" customFormat="1" ht="12.75">
      <c r="A8" s="693" t="s">
        <v>1722</v>
      </c>
      <c r="B8" s="693" t="s">
        <v>1723</v>
      </c>
      <c r="C8" s="693" t="s">
        <v>1724</v>
      </c>
      <c r="D8" s="693" t="s">
        <v>1725</v>
      </c>
      <c r="E8" s="693" t="s">
        <v>1726</v>
      </c>
      <c r="F8" s="693" t="s">
        <v>1727</v>
      </c>
    </row>
    <row r="9" spans="1:6" s="210" customFormat="1" ht="12.75">
      <c r="A9" s="678"/>
      <c r="B9" s="638" t="s">
        <v>1819</v>
      </c>
      <c r="C9" s="138">
        <v>3545634</v>
      </c>
      <c r="D9" s="138">
        <v>1458016</v>
      </c>
      <c r="E9" s="814">
        <v>41.121446827281105</v>
      </c>
      <c r="F9" s="138">
        <v>236804</v>
      </c>
    </row>
    <row r="10" spans="1:6" s="210" customFormat="1" ht="17.25" customHeight="1">
      <c r="A10" s="678"/>
      <c r="B10" s="646" t="s">
        <v>1820</v>
      </c>
      <c r="C10" s="138">
        <v>3538134</v>
      </c>
      <c r="D10" s="138">
        <v>1450820</v>
      </c>
      <c r="E10" s="814">
        <v>41.005230440678616</v>
      </c>
      <c r="F10" s="138">
        <v>235024</v>
      </c>
    </row>
    <row r="11" spans="1:6" s="210" customFormat="1" ht="12.75">
      <c r="A11" s="693" t="s">
        <v>926</v>
      </c>
      <c r="B11" s="478" t="s">
        <v>1608</v>
      </c>
      <c r="C11" s="190">
        <v>263564</v>
      </c>
      <c r="D11" s="190">
        <v>111172</v>
      </c>
      <c r="E11" s="815">
        <v>42.18026741133083</v>
      </c>
      <c r="F11" s="190">
        <v>8270</v>
      </c>
    </row>
    <row r="12" spans="1:6" s="210" customFormat="1" ht="17.25" customHeight="1">
      <c r="A12" s="693" t="s">
        <v>928</v>
      </c>
      <c r="B12" s="478" t="s">
        <v>929</v>
      </c>
      <c r="C12" s="190">
        <v>0</v>
      </c>
      <c r="D12" s="190">
        <v>0</v>
      </c>
      <c r="E12" s="815">
        <v>0</v>
      </c>
      <c r="F12" s="190">
        <v>0</v>
      </c>
    </row>
    <row r="13" spans="1:6" s="210" customFormat="1" ht="17.25" customHeight="1">
      <c r="A13" s="693" t="s">
        <v>930</v>
      </c>
      <c r="B13" s="478" t="s">
        <v>931</v>
      </c>
      <c r="C13" s="190">
        <v>15479</v>
      </c>
      <c r="D13" s="190">
        <v>12032</v>
      </c>
      <c r="E13" s="815">
        <v>77.7311195813683</v>
      </c>
      <c r="F13" s="190">
        <v>558</v>
      </c>
    </row>
    <row r="14" spans="1:6" s="210" customFormat="1" ht="12.75">
      <c r="A14" s="693" t="s">
        <v>932</v>
      </c>
      <c r="B14" s="478" t="s">
        <v>933</v>
      </c>
      <c r="C14" s="190">
        <v>893148</v>
      </c>
      <c r="D14" s="190">
        <v>298533</v>
      </c>
      <c r="E14" s="815">
        <v>33.4248075346975</v>
      </c>
      <c r="F14" s="190">
        <v>42306</v>
      </c>
    </row>
    <row r="15" spans="1:6" s="210" customFormat="1" ht="12.75">
      <c r="A15" s="693" t="s">
        <v>934</v>
      </c>
      <c r="B15" s="478" t="s">
        <v>935</v>
      </c>
      <c r="C15" s="190">
        <v>14537</v>
      </c>
      <c r="D15" s="190">
        <v>16046</v>
      </c>
      <c r="E15" s="815">
        <v>110.38040861250602</v>
      </c>
      <c r="F15" s="190">
        <v>2157</v>
      </c>
    </row>
    <row r="16" spans="1:6" s="210" customFormat="1" ht="16.5" customHeight="1">
      <c r="A16" s="693" t="s">
        <v>936</v>
      </c>
      <c r="B16" s="478" t="s">
        <v>937</v>
      </c>
      <c r="C16" s="190">
        <v>184987</v>
      </c>
      <c r="D16" s="190">
        <v>73418</v>
      </c>
      <c r="E16" s="815">
        <v>39.68819430554579</v>
      </c>
      <c r="F16" s="190">
        <v>11025</v>
      </c>
    </row>
    <row r="17" spans="1:6" s="210" customFormat="1" ht="25.5">
      <c r="A17" s="693" t="s">
        <v>938</v>
      </c>
      <c r="B17" s="478" t="s">
        <v>1609</v>
      </c>
      <c r="C17" s="190">
        <v>1125987</v>
      </c>
      <c r="D17" s="190">
        <v>398335</v>
      </c>
      <c r="E17" s="815">
        <v>35.37651855660856</v>
      </c>
      <c r="F17" s="190">
        <v>53936</v>
      </c>
    </row>
    <row r="18" spans="1:6" s="210" customFormat="1" ht="12.75">
      <c r="A18" s="693" t="s">
        <v>940</v>
      </c>
      <c r="B18" s="478" t="s">
        <v>1610</v>
      </c>
      <c r="C18" s="190">
        <v>603966</v>
      </c>
      <c r="D18" s="190">
        <v>409810</v>
      </c>
      <c r="E18" s="815">
        <v>67.85315729693393</v>
      </c>
      <c r="F18" s="190">
        <v>105552</v>
      </c>
    </row>
    <row r="19" spans="1:6" s="210" customFormat="1" ht="12.75">
      <c r="A19" s="693" t="s">
        <v>942</v>
      </c>
      <c r="B19" s="478" t="s">
        <v>943</v>
      </c>
      <c r="C19" s="190">
        <v>2008</v>
      </c>
      <c r="D19" s="190">
        <v>2006</v>
      </c>
      <c r="E19" s="815">
        <v>99.9003984063745</v>
      </c>
      <c r="F19" s="190">
        <v>0</v>
      </c>
    </row>
    <row r="20" spans="1:6" s="210" customFormat="1" ht="25.5">
      <c r="A20" s="693" t="s">
        <v>944</v>
      </c>
      <c r="B20" s="478" t="s">
        <v>1611</v>
      </c>
      <c r="C20" s="190">
        <v>3000</v>
      </c>
      <c r="D20" s="190">
        <v>3000</v>
      </c>
      <c r="E20" s="815">
        <v>0</v>
      </c>
      <c r="F20" s="190">
        <v>2072</v>
      </c>
    </row>
    <row r="21" spans="1:6" s="210" customFormat="1" ht="25.5">
      <c r="A21" s="693" t="s">
        <v>946</v>
      </c>
      <c r="B21" s="478" t="s">
        <v>1773</v>
      </c>
      <c r="C21" s="190">
        <v>0</v>
      </c>
      <c r="D21" s="190">
        <v>0</v>
      </c>
      <c r="E21" s="815">
        <v>0</v>
      </c>
      <c r="F21" s="190">
        <v>-30</v>
      </c>
    </row>
    <row r="22" spans="1:6" s="210" customFormat="1" ht="12.75">
      <c r="A22" s="693" t="s">
        <v>948</v>
      </c>
      <c r="B22" s="478" t="s">
        <v>1821</v>
      </c>
      <c r="C22" s="190">
        <v>94080</v>
      </c>
      <c r="D22" s="190">
        <v>3360</v>
      </c>
      <c r="E22" s="815">
        <v>3.5714285714285716</v>
      </c>
      <c r="F22" s="190">
        <v>399</v>
      </c>
    </row>
    <row r="23" spans="1:6" s="210" customFormat="1" ht="12.75">
      <c r="A23" s="693" t="s">
        <v>950</v>
      </c>
      <c r="B23" s="478" t="s">
        <v>951</v>
      </c>
      <c r="C23" s="190">
        <v>247208</v>
      </c>
      <c r="D23" s="190">
        <v>122678</v>
      </c>
      <c r="E23" s="815">
        <v>49.62541665318275</v>
      </c>
      <c r="F23" s="190">
        <v>8777</v>
      </c>
    </row>
    <row r="24" spans="1:6" s="210" customFormat="1" ht="12.75">
      <c r="A24" s="693" t="s">
        <v>1615</v>
      </c>
      <c r="B24" s="478" t="s">
        <v>1616</v>
      </c>
      <c r="C24" s="190">
        <v>0</v>
      </c>
      <c r="D24" s="190">
        <v>0</v>
      </c>
      <c r="E24" s="815">
        <v>0</v>
      </c>
      <c r="F24" s="190">
        <v>0</v>
      </c>
    </row>
    <row r="25" spans="1:6" s="210" customFormat="1" ht="25.5">
      <c r="A25" s="693" t="s">
        <v>1617</v>
      </c>
      <c r="B25" s="478" t="s">
        <v>1618</v>
      </c>
      <c r="C25" s="190">
        <v>90170</v>
      </c>
      <c r="D25" s="190">
        <v>430</v>
      </c>
      <c r="E25" s="815">
        <v>0.47687701009204836</v>
      </c>
      <c r="F25" s="190">
        <v>2</v>
      </c>
    </row>
    <row r="26" spans="1:6" s="210" customFormat="1" ht="12.75">
      <c r="A26" s="638" t="s">
        <v>1622</v>
      </c>
      <c r="B26" s="646" t="s">
        <v>1822</v>
      </c>
      <c r="C26" s="138">
        <v>7500</v>
      </c>
      <c r="D26" s="138">
        <v>7196</v>
      </c>
      <c r="E26" s="814">
        <v>95.94666666666667</v>
      </c>
      <c r="F26" s="138">
        <v>1780</v>
      </c>
    </row>
    <row r="27" spans="1:6" s="36" customFormat="1" ht="17.25" customHeight="1">
      <c r="A27" s="361"/>
      <c r="B27" s="653"/>
      <c r="C27" s="359"/>
      <c r="D27" s="359"/>
      <c r="E27" s="359"/>
      <c r="F27" s="359"/>
    </row>
    <row r="28" spans="1:6" s="210" customFormat="1" ht="12.75">
      <c r="A28" s="505"/>
      <c r="B28" s="505"/>
      <c r="C28" s="505"/>
      <c r="D28" s="505"/>
      <c r="E28" s="505"/>
      <c r="F28" s="505"/>
    </row>
    <row r="29" spans="1:5" s="210" customFormat="1" ht="17.25" customHeight="1">
      <c r="A29" s="220"/>
      <c r="B29" s="652"/>
      <c r="C29" s="816"/>
      <c r="D29" s="804"/>
      <c r="E29" s="359"/>
    </row>
    <row r="30" spans="1:6" s="210" customFormat="1" ht="17.25" customHeight="1">
      <c r="A30" s="688"/>
      <c r="B30" s="36"/>
      <c r="C30" s="361"/>
      <c r="D30" s="361"/>
      <c r="E30" s="361"/>
      <c r="F30" s="729"/>
    </row>
    <row r="31" spans="1:6" s="618" customFormat="1" ht="17.25" customHeight="1">
      <c r="A31" s="749" t="s">
        <v>478</v>
      </c>
      <c r="B31" s="817"/>
      <c r="C31" s="817"/>
      <c r="D31" s="817"/>
      <c r="E31" s="818"/>
      <c r="F31" s="631" t="s">
        <v>479</v>
      </c>
    </row>
    <row r="32" spans="1:6" s="618" customFormat="1" ht="17.25" customHeight="1">
      <c r="A32" s="818"/>
      <c r="B32" s="818"/>
      <c r="C32" s="818"/>
      <c r="D32" s="819"/>
      <c r="E32" s="152"/>
      <c r="F32" s="821"/>
    </row>
    <row r="33" spans="1:6" s="618" customFormat="1" ht="17.25" customHeight="1">
      <c r="A33" s="818"/>
      <c r="B33" s="818"/>
      <c r="C33" s="818"/>
      <c r="D33" s="819"/>
      <c r="E33" s="152"/>
      <c r="F33" s="821"/>
    </row>
    <row r="34" spans="1:6" s="618" customFormat="1" ht="17.25" customHeight="1">
      <c r="A34" s="564"/>
      <c r="B34" s="337"/>
      <c r="C34" s="210"/>
      <c r="D34" s="210"/>
      <c r="E34" s="210"/>
      <c r="F34" s="210"/>
    </row>
    <row r="35" spans="1:6" s="618" customFormat="1" ht="17.25" customHeight="1">
      <c r="A35" s="564" t="s">
        <v>1442</v>
      </c>
      <c r="B35" s="337"/>
      <c r="C35" s="210"/>
      <c r="D35" s="210"/>
      <c r="E35" s="210"/>
      <c r="F35" s="210"/>
    </row>
    <row r="36" spans="1:2" s="210" customFormat="1" ht="17.25" customHeight="1">
      <c r="A36" s="623" t="s">
        <v>481</v>
      </c>
      <c r="B36" s="564"/>
    </row>
    <row r="37" ht="17.25" customHeight="1">
      <c r="A37" s="809"/>
    </row>
  </sheetData>
  <mergeCells count="4">
    <mergeCell ref="B2:F2"/>
    <mergeCell ref="B4:F4"/>
    <mergeCell ref="B5:F5"/>
    <mergeCell ref="A28:F28"/>
  </mergeCells>
  <printOptions horizontalCentered="1"/>
  <pageMargins left="0.7480314960629921" right="0.35433070866141736" top="0.984251968503937" bottom="0.984251968503937" header="0.5118110236220472" footer="0.5118110236220472"/>
  <pageSetup firstPageNumber="48" useFirstPageNumber="1" fitToHeight="1" fitToWidth="1" horizontalDpi="600" verticalDpi="600" orientation="portrait" paperSize="9" scale="96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7"/>
  <dimension ref="A1:L55"/>
  <sheetViews>
    <sheetView workbookViewId="0" topLeftCell="A1">
      <selection activeCell="M1" sqref="M1:AV16384"/>
    </sheetView>
  </sheetViews>
  <sheetFormatPr defaultColWidth="9.140625" defaultRowHeight="17.25" customHeight="1"/>
  <cols>
    <col min="1" max="1" width="21.8515625" style="152" customWidth="1"/>
    <col min="2" max="3" width="13.7109375" style="152" customWidth="1"/>
    <col min="4" max="4" width="13.140625" style="152" customWidth="1"/>
    <col min="5" max="5" width="12.7109375" style="152" customWidth="1"/>
    <col min="6" max="6" width="12.421875" style="152" customWidth="1"/>
    <col min="7" max="7" width="12.28125" style="152" customWidth="1"/>
    <col min="8" max="8" width="11.8515625" style="152" customWidth="1"/>
    <col min="9" max="9" width="12.28125" style="152" customWidth="1"/>
    <col min="10" max="10" width="12.7109375" style="152" customWidth="1"/>
    <col min="11" max="11" width="12.00390625" style="152" customWidth="1"/>
    <col min="12" max="12" width="11.421875" style="152" customWidth="1"/>
    <col min="13" max="16384" width="12.7109375" style="152" customWidth="1"/>
  </cols>
  <sheetData>
    <row r="1" s="165" customFormat="1" ht="17.25" customHeight="1">
      <c r="L1" s="167" t="s">
        <v>1823</v>
      </c>
    </row>
    <row r="2" spans="1:12" s="165" customFormat="1" ht="15.75" customHeight="1">
      <c r="A2" s="55" t="s">
        <v>1824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65" customFormat="1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65" customFormat="1" ht="15" customHeight="1">
      <c r="A4" s="52" t="s">
        <v>1825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4" s="37" customFormat="1" ht="15.75" customHeight="1">
      <c r="B5" s="823"/>
      <c r="C5" s="823"/>
      <c r="D5" s="823" t="s">
        <v>1826</v>
      </c>
    </row>
    <row r="6" spans="2:12" s="37" customFormat="1" ht="15.75" customHeight="1" hidden="1">
      <c r="B6" s="824" t="s">
        <v>1827</v>
      </c>
      <c r="C6" s="824" t="s">
        <v>1828</v>
      </c>
      <c r="D6" s="824" t="s">
        <v>1829</v>
      </c>
      <c r="E6" s="825" t="s">
        <v>1830</v>
      </c>
      <c r="F6" s="825" t="s">
        <v>1831</v>
      </c>
      <c r="G6" s="825" t="s">
        <v>1832</v>
      </c>
      <c r="H6" s="825" t="s">
        <v>1833</v>
      </c>
      <c r="I6" s="825"/>
      <c r="J6" s="825" t="s">
        <v>1832</v>
      </c>
      <c r="K6" s="825" t="s">
        <v>1834</v>
      </c>
      <c r="L6" s="825"/>
    </row>
    <row r="7" spans="1:12" s="165" customFormat="1" ht="21.75" customHeight="1" hidden="1">
      <c r="A7" s="826"/>
      <c r="B7" s="827" t="s">
        <v>1571</v>
      </c>
      <c r="C7" s="827" t="s">
        <v>1561</v>
      </c>
      <c r="D7" s="827" t="s">
        <v>1573</v>
      </c>
      <c r="E7" s="827" t="s">
        <v>1563</v>
      </c>
      <c r="F7" s="827" t="s">
        <v>1567</v>
      </c>
      <c r="G7" s="827" t="s">
        <v>1835</v>
      </c>
      <c r="H7" s="827" t="s">
        <v>1575</v>
      </c>
      <c r="I7" s="827" t="s">
        <v>1836</v>
      </c>
      <c r="J7" s="827" t="s">
        <v>1837</v>
      </c>
      <c r="K7" s="827" t="s">
        <v>1557</v>
      </c>
      <c r="L7" s="826"/>
    </row>
    <row r="8" spans="1:12" ht="19.5" customHeight="1">
      <c r="A8" s="827"/>
      <c r="L8" s="828" t="s">
        <v>1838</v>
      </c>
    </row>
    <row r="9" spans="1:12" s="218" customFormat="1" ht="89.25" customHeight="1">
      <c r="A9" s="829" t="s">
        <v>1839</v>
      </c>
      <c r="B9" s="829" t="s">
        <v>1840</v>
      </c>
      <c r="C9" s="829" t="s">
        <v>1841</v>
      </c>
      <c r="D9" s="829" t="s">
        <v>1842</v>
      </c>
      <c r="E9" s="829" t="s">
        <v>1843</v>
      </c>
      <c r="F9" s="829" t="s">
        <v>1844</v>
      </c>
      <c r="G9" s="829" t="s">
        <v>1845</v>
      </c>
      <c r="H9" s="829" t="s">
        <v>1846</v>
      </c>
      <c r="I9" s="829" t="s">
        <v>1847</v>
      </c>
      <c r="J9" s="829" t="s">
        <v>1848</v>
      </c>
      <c r="K9" s="829" t="s">
        <v>1849</v>
      </c>
      <c r="L9" s="830" t="s">
        <v>1850</v>
      </c>
    </row>
    <row r="10" spans="1:12" ht="12.75">
      <c r="A10" s="831">
        <v>1</v>
      </c>
      <c r="B10" s="831">
        <v>2</v>
      </c>
      <c r="C10" s="831">
        <v>3</v>
      </c>
      <c r="D10" s="831">
        <v>4</v>
      </c>
      <c r="E10" s="831">
        <v>5</v>
      </c>
      <c r="F10" s="831">
        <v>6</v>
      </c>
      <c r="G10" s="831">
        <v>7</v>
      </c>
      <c r="H10" s="831">
        <v>8</v>
      </c>
      <c r="I10" s="831">
        <v>9</v>
      </c>
      <c r="J10" s="831">
        <v>10</v>
      </c>
      <c r="K10" s="831">
        <v>11</v>
      </c>
      <c r="L10" s="831">
        <v>12</v>
      </c>
    </row>
    <row r="11" spans="1:12" ht="16.5" customHeight="1">
      <c r="A11" s="381" t="s">
        <v>1851</v>
      </c>
      <c r="B11" s="198">
        <v>23012223</v>
      </c>
      <c r="C11" s="198">
        <v>4180178</v>
      </c>
      <c r="D11" s="198">
        <v>1322604</v>
      </c>
      <c r="E11" s="198">
        <v>40323</v>
      </c>
      <c r="F11" s="198">
        <v>30000</v>
      </c>
      <c r="G11" s="198">
        <v>0</v>
      </c>
      <c r="H11" s="198">
        <v>0</v>
      </c>
      <c r="I11" s="198">
        <v>35000</v>
      </c>
      <c r="J11" s="198">
        <v>0</v>
      </c>
      <c r="K11" s="198">
        <v>0</v>
      </c>
      <c r="L11" s="198">
        <v>28620328</v>
      </c>
    </row>
    <row r="12" spans="1:12" ht="16.5" customHeight="1">
      <c r="A12" s="381" t="s">
        <v>1852</v>
      </c>
      <c r="B12" s="198">
        <v>3658325</v>
      </c>
      <c r="C12" s="198">
        <v>615827</v>
      </c>
      <c r="D12" s="198">
        <v>231036</v>
      </c>
      <c r="E12" s="198">
        <v>5922</v>
      </c>
      <c r="F12" s="198">
        <v>172000</v>
      </c>
      <c r="G12" s="198">
        <v>500</v>
      </c>
      <c r="H12" s="198">
        <v>0</v>
      </c>
      <c r="I12" s="198">
        <v>19000</v>
      </c>
      <c r="J12" s="198">
        <v>0</v>
      </c>
      <c r="K12" s="198">
        <v>0</v>
      </c>
      <c r="L12" s="198">
        <v>4702610</v>
      </c>
    </row>
    <row r="13" spans="1:12" ht="16.5" customHeight="1">
      <c r="A13" s="381" t="s">
        <v>1853</v>
      </c>
      <c r="B13" s="198">
        <v>2098155</v>
      </c>
      <c r="C13" s="198">
        <v>406905</v>
      </c>
      <c r="D13" s="198">
        <v>135120</v>
      </c>
      <c r="E13" s="198">
        <v>8766</v>
      </c>
      <c r="F13" s="198">
        <v>624000</v>
      </c>
      <c r="G13" s="198">
        <v>0</v>
      </c>
      <c r="H13" s="198">
        <v>0</v>
      </c>
      <c r="I13" s="198">
        <v>14500</v>
      </c>
      <c r="J13" s="198">
        <v>0</v>
      </c>
      <c r="K13" s="198">
        <v>0</v>
      </c>
      <c r="L13" s="198">
        <v>3287446</v>
      </c>
    </row>
    <row r="14" spans="1:12" ht="16.5" customHeight="1">
      <c r="A14" s="381" t="s">
        <v>1854</v>
      </c>
      <c r="B14" s="198">
        <v>1575860</v>
      </c>
      <c r="C14" s="198">
        <v>121742</v>
      </c>
      <c r="D14" s="198">
        <v>108720</v>
      </c>
      <c r="E14" s="198">
        <v>2097</v>
      </c>
      <c r="F14" s="198">
        <v>634000</v>
      </c>
      <c r="G14" s="198">
        <v>500</v>
      </c>
      <c r="H14" s="198">
        <v>0</v>
      </c>
      <c r="I14" s="198">
        <v>3658</v>
      </c>
      <c r="J14" s="198">
        <v>0</v>
      </c>
      <c r="K14" s="198">
        <v>0</v>
      </c>
      <c r="L14" s="198">
        <v>2446577</v>
      </c>
    </row>
    <row r="15" spans="1:12" ht="16.5" customHeight="1">
      <c r="A15" s="381" t="s">
        <v>1855</v>
      </c>
      <c r="B15" s="198">
        <v>2477839</v>
      </c>
      <c r="C15" s="198">
        <v>641617</v>
      </c>
      <c r="D15" s="198">
        <v>184210</v>
      </c>
      <c r="E15" s="198">
        <v>5541</v>
      </c>
      <c r="F15" s="198">
        <v>202000</v>
      </c>
      <c r="G15" s="198">
        <v>0</v>
      </c>
      <c r="H15" s="198">
        <v>0</v>
      </c>
      <c r="I15" s="198">
        <v>35800</v>
      </c>
      <c r="J15" s="198">
        <v>0</v>
      </c>
      <c r="K15" s="198">
        <v>29000</v>
      </c>
      <c r="L15" s="198">
        <v>3576007</v>
      </c>
    </row>
    <row r="16" spans="1:12" ht="16.5" customHeight="1">
      <c r="A16" s="381" t="s">
        <v>1856</v>
      </c>
      <c r="B16" s="198">
        <v>1213260</v>
      </c>
      <c r="C16" s="198">
        <v>466200</v>
      </c>
      <c r="D16" s="198">
        <v>64500</v>
      </c>
      <c r="E16" s="198">
        <v>4152</v>
      </c>
      <c r="F16" s="198">
        <v>80000</v>
      </c>
      <c r="G16" s="198">
        <v>0</v>
      </c>
      <c r="H16" s="198">
        <v>0</v>
      </c>
      <c r="I16" s="198">
        <v>5000</v>
      </c>
      <c r="J16" s="198">
        <v>0</v>
      </c>
      <c r="K16" s="198">
        <v>0</v>
      </c>
      <c r="L16" s="198">
        <v>1833112</v>
      </c>
    </row>
    <row r="17" spans="1:12" ht="16.5" customHeight="1">
      <c r="A17" s="381" t="s">
        <v>1857</v>
      </c>
      <c r="B17" s="198">
        <v>1387250</v>
      </c>
      <c r="C17" s="198">
        <v>45611</v>
      </c>
      <c r="D17" s="198">
        <v>96197</v>
      </c>
      <c r="E17" s="198">
        <v>4344</v>
      </c>
      <c r="F17" s="198">
        <v>71450</v>
      </c>
      <c r="G17" s="198">
        <v>0</v>
      </c>
      <c r="H17" s="198">
        <v>0</v>
      </c>
      <c r="I17" s="198">
        <v>25000</v>
      </c>
      <c r="J17" s="198">
        <v>0</v>
      </c>
      <c r="K17" s="198">
        <v>0</v>
      </c>
      <c r="L17" s="198">
        <v>1629852</v>
      </c>
    </row>
    <row r="18" spans="1:12" ht="16.5" customHeight="1">
      <c r="A18" s="381" t="s">
        <v>1858</v>
      </c>
      <c r="B18" s="198">
        <v>1657770</v>
      </c>
      <c r="C18" s="198">
        <v>429700</v>
      </c>
      <c r="D18" s="198">
        <v>86650</v>
      </c>
      <c r="E18" s="198">
        <v>4680</v>
      </c>
      <c r="F18" s="198">
        <v>514000</v>
      </c>
      <c r="G18" s="198">
        <v>10250</v>
      </c>
      <c r="H18" s="198">
        <v>0</v>
      </c>
      <c r="I18" s="198">
        <v>38250</v>
      </c>
      <c r="J18" s="198">
        <v>0</v>
      </c>
      <c r="K18" s="198">
        <v>0</v>
      </c>
      <c r="L18" s="198">
        <v>2741300</v>
      </c>
    </row>
    <row r="19" spans="1:12" ht="16.5" customHeight="1">
      <c r="A19" s="381" t="s">
        <v>1859</v>
      </c>
      <c r="B19" s="198">
        <v>1228143</v>
      </c>
      <c r="C19" s="198">
        <v>521179</v>
      </c>
      <c r="D19" s="198">
        <v>82183</v>
      </c>
      <c r="E19" s="198">
        <v>5691</v>
      </c>
      <c r="F19" s="198">
        <v>57500</v>
      </c>
      <c r="G19" s="198">
        <v>3500</v>
      </c>
      <c r="H19" s="198">
        <v>0</v>
      </c>
      <c r="I19" s="198">
        <v>28000</v>
      </c>
      <c r="J19" s="198">
        <v>0</v>
      </c>
      <c r="K19" s="198">
        <v>0</v>
      </c>
      <c r="L19" s="198">
        <v>1926196</v>
      </c>
    </row>
    <row r="20" spans="1:12" ht="16.5" customHeight="1">
      <c r="A20" s="381" t="s">
        <v>1860</v>
      </c>
      <c r="B20" s="198">
        <v>1238878</v>
      </c>
      <c r="C20" s="198">
        <v>376670</v>
      </c>
      <c r="D20" s="198">
        <v>64051</v>
      </c>
      <c r="E20" s="198">
        <v>7461</v>
      </c>
      <c r="F20" s="198">
        <v>0</v>
      </c>
      <c r="G20" s="198">
        <v>15500</v>
      </c>
      <c r="H20" s="198">
        <v>0</v>
      </c>
      <c r="I20" s="198">
        <v>32096</v>
      </c>
      <c r="J20" s="198">
        <v>0</v>
      </c>
      <c r="K20" s="198">
        <v>0</v>
      </c>
      <c r="L20" s="198">
        <v>1734656</v>
      </c>
    </row>
    <row r="21" spans="1:12" ht="16.5" customHeight="1">
      <c r="A21" s="381" t="s">
        <v>1861</v>
      </c>
      <c r="B21" s="198">
        <v>2145941</v>
      </c>
      <c r="C21" s="198">
        <v>803242</v>
      </c>
      <c r="D21" s="198">
        <v>131802</v>
      </c>
      <c r="E21" s="198">
        <v>6276</v>
      </c>
      <c r="F21" s="198">
        <v>79000</v>
      </c>
      <c r="G21" s="198">
        <v>9781</v>
      </c>
      <c r="H21" s="198">
        <v>0</v>
      </c>
      <c r="I21" s="198">
        <v>25300</v>
      </c>
      <c r="J21" s="198">
        <v>0</v>
      </c>
      <c r="K21" s="198">
        <v>0</v>
      </c>
      <c r="L21" s="198">
        <v>3201342</v>
      </c>
    </row>
    <row r="22" spans="1:12" ht="16.5" customHeight="1">
      <c r="A22" s="381" t="s">
        <v>1862</v>
      </c>
      <c r="B22" s="198">
        <v>2392013</v>
      </c>
      <c r="C22" s="198">
        <v>1216064</v>
      </c>
      <c r="D22" s="198">
        <v>137106</v>
      </c>
      <c r="E22" s="198">
        <v>8451</v>
      </c>
      <c r="F22" s="198">
        <v>760030</v>
      </c>
      <c r="G22" s="198">
        <v>11500</v>
      </c>
      <c r="H22" s="198">
        <v>0</v>
      </c>
      <c r="I22" s="198">
        <v>64200</v>
      </c>
      <c r="J22" s="198">
        <v>0</v>
      </c>
      <c r="K22" s="198">
        <v>29000</v>
      </c>
      <c r="L22" s="198">
        <v>4618364</v>
      </c>
    </row>
    <row r="23" spans="1:12" ht="16.5" customHeight="1">
      <c r="A23" s="381" t="s">
        <v>1863</v>
      </c>
      <c r="B23" s="198">
        <v>1391525</v>
      </c>
      <c r="C23" s="198">
        <v>386714</v>
      </c>
      <c r="D23" s="198">
        <v>76677</v>
      </c>
      <c r="E23" s="198">
        <v>4374</v>
      </c>
      <c r="F23" s="198">
        <v>22000</v>
      </c>
      <c r="G23" s="198">
        <v>19050</v>
      </c>
      <c r="H23" s="198">
        <v>0</v>
      </c>
      <c r="I23" s="198">
        <v>8800</v>
      </c>
      <c r="J23" s="198">
        <v>0</v>
      </c>
      <c r="K23" s="198">
        <v>29000</v>
      </c>
      <c r="L23" s="198">
        <v>1938140</v>
      </c>
    </row>
    <row r="24" spans="1:12" ht="16.5" customHeight="1">
      <c r="A24" s="381" t="s">
        <v>1864</v>
      </c>
      <c r="B24" s="198">
        <v>1698871</v>
      </c>
      <c r="C24" s="198">
        <v>223108</v>
      </c>
      <c r="D24" s="198">
        <v>77170</v>
      </c>
      <c r="E24" s="198">
        <v>5430</v>
      </c>
      <c r="F24" s="198">
        <v>42690</v>
      </c>
      <c r="G24" s="198">
        <v>4000</v>
      </c>
      <c r="H24" s="198">
        <v>0</v>
      </c>
      <c r="I24" s="198">
        <v>35990</v>
      </c>
      <c r="J24" s="198">
        <v>0</v>
      </c>
      <c r="K24" s="198">
        <v>0</v>
      </c>
      <c r="L24" s="198">
        <v>2087259</v>
      </c>
    </row>
    <row r="25" spans="1:12" ht="16.5" customHeight="1">
      <c r="A25" s="381" t="s">
        <v>1865</v>
      </c>
      <c r="B25" s="198">
        <v>1285917</v>
      </c>
      <c r="C25" s="198">
        <v>239217</v>
      </c>
      <c r="D25" s="198">
        <v>68572</v>
      </c>
      <c r="E25" s="198">
        <v>5658</v>
      </c>
      <c r="F25" s="198">
        <v>189315</v>
      </c>
      <c r="G25" s="198">
        <v>3500</v>
      </c>
      <c r="H25" s="198">
        <v>0</v>
      </c>
      <c r="I25" s="198">
        <v>28552</v>
      </c>
      <c r="J25" s="198">
        <v>0</v>
      </c>
      <c r="K25" s="198">
        <v>0</v>
      </c>
      <c r="L25" s="198">
        <v>1820731</v>
      </c>
    </row>
    <row r="26" spans="1:12" ht="16.5" customHeight="1">
      <c r="A26" s="381" t="s">
        <v>1866</v>
      </c>
      <c r="B26" s="198">
        <v>1514700</v>
      </c>
      <c r="C26" s="198">
        <v>281855</v>
      </c>
      <c r="D26" s="198">
        <v>78608</v>
      </c>
      <c r="E26" s="198">
        <v>5064</v>
      </c>
      <c r="F26" s="198">
        <v>61111</v>
      </c>
      <c r="G26" s="198">
        <v>4050</v>
      </c>
      <c r="H26" s="198">
        <v>0</v>
      </c>
      <c r="I26" s="198">
        <v>22000</v>
      </c>
      <c r="J26" s="198">
        <v>0</v>
      </c>
      <c r="K26" s="198">
        <v>29000</v>
      </c>
      <c r="L26" s="198">
        <v>1996388</v>
      </c>
    </row>
    <row r="27" spans="1:12" ht="16.5" customHeight="1">
      <c r="A27" s="381" t="s">
        <v>1867</v>
      </c>
      <c r="B27" s="198">
        <v>1999831</v>
      </c>
      <c r="C27" s="198">
        <v>455591</v>
      </c>
      <c r="D27" s="198">
        <v>111584</v>
      </c>
      <c r="E27" s="198">
        <v>7245</v>
      </c>
      <c r="F27" s="198">
        <v>159000</v>
      </c>
      <c r="G27" s="198">
        <v>14000</v>
      </c>
      <c r="H27" s="198">
        <v>0</v>
      </c>
      <c r="I27" s="198">
        <v>30210</v>
      </c>
      <c r="J27" s="198">
        <v>0</v>
      </c>
      <c r="K27" s="198">
        <v>0</v>
      </c>
      <c r="L27" s="198">
        <v>2777461</v>
      </c>
    </row>
    <row r="28" spans="1:12" ht="16.5" customHeight="1">
      <c r="A28" s="381" t="s">
        <v>1868</v>
      </c>
      <c r="B28" s="198">
        <v>1393255</v>
      </c>
      <c r="C28" s="198">
        <v>175000</v>
      </c>
      <c r="D28" s="198">
        <v>86765</v>
      </c>
      <c r="E28" s="198">
        <v>6462</v>
      </c>
      <c r="F28" s="198">
        <v>147752</v>
      </c>
      <c r="G28" s="198">
        <v>1500</v>
      </c>
      <c r="H28" s="198">
        <v>0</v>
      </c>
      <c r="I28" s="198">
        <v>32500</v>
      </c>
      <c r="J28" s="198">
        <v>0</v>
      </c>
      <c r="K28" s="198">
        <v>0</v>
      </c>
      <c r="L28" s="198">
        <v>1843234</v>
      </c>
    </row>
    <row r="29" spans="1:12" ht="16.5" customHeight="1">
      <c r="A29" s="381" t="s">
        <v>1869</v>
      </c>
      <c r="B29" s="198">
        <v>1545501</v>
      </c>
      <c r="C29" s="198">
        <v>656376</v>
      </c>
      <c r="D29" s="198">
        <v>103542</v>
      </c>
      <c r="E29" s="198">
        <v>7104</v>
      </c>
      <c r="F29" s="198">
        <v>405635</v>
      </c>
      <c r="G29" s="198">
        <v>4500</v>
      </c>
      <c r="H29" s="198">
        <v>0</v>
      </c>
      <c r="I29" s="198">
        <v>37600</v>
      </c>
      <c r="J29" s="198">
        <v>0</v>
      </c>
      <c r="K29" s="198">
        <v>0</v>
      </c>
      <c r="L29" s="198">
        <v>2760258</v>
      </c>
    </row>
    <row r="30" spans="1:12" ht="16.5" customHeight="1">
      <c r="A30" s="381" t="s">
        <v>1870</v>
      </c>
      <c r="B30" s="198">
        <v>1630536</v>
      </c>
      <c r="C30" s="198">
        <v>662310</v>
      </c>
      <c r="D30" s="198">
        <v>114705</v>
      </c>
      <c r="E30" s="198">
        <v>8499</v>
      </c>
      <c r="F30" s="198">
        <v>172000</v>
      </c>
      <c r="G30" s="198">
        <v>8500</v>
      </c>
      <c r="H30" s="198">
        <v>0</v>
      </c>
      <c r="I30" s="198">
        <v>48600</v>
      </c>
      <c r="J30" s="198">
        <v>0</v>
      </c>
      <c r="K30" s="198">
        <v>0</v>
      </c>
      <c r="L30" s="198">
        <v>2645150</v>
      </c>
    </row>
    <row r="31" spans="1:12" ht="16.5" customHeight="1">
      <c r="A31" s="381" t="s">
        <v>1871</v>
      </c>
      <c r="B31" s="198">
        <v>1464845</v>
      </c>
      <c r="C31" s="198">
        <v>177700</v>
      </c>
      <c r="D31" s="198">
        <v>75084</v>
      </c>
      <c r="E31" s="198">
        <v>6927</v>
      </c>
      <c r="F31" s="198">
        <v>70190</v>
      </c>
      <c r="G31" s="198">
        <v>0</v>
      </c>
      <c r="H31" s="198">
        <v>0</v>
      </c>
      <c r="I31" s="198">
        <v>24500</v>
      </c>
      <c r="J31" s="198">
        <v>0</v>
      </c>
      <c r="K31" s="198">
        <v>0</v>
      </c>
      <c r="L31" s="198">
        <v>1819246</v>
      </c>
    </row>
    <row r="32" spans="1:12" ht="16.5" customHeight="1">
      <c r="A32" s="381" t="s">
        <v>1872</v>
      </c>
      <c r="B32" s="198">
        <v>1250400</v>
      </c>
      <c r="C32" s="198">
        <v>200059</v>
      </c>
      <c r="D32" s="198">
        <v>60195</v>
      </c>
      <c r="E32" s="198">
        <v>6711</v>
      </c>
      <c r="F32" s="198">
        <v>0</v>
      </c>
      <c r="G32" s="198">
        <v>1500</v>
      </c>
      <c r="H32" s="198">
        <v>0</v>
      </c>
      <c r="I32" s="198">
        <v>13274</v>
      </c>
      <c r="J32" s="198">
        <v>0</v>
      </c>
      <c r="K32" s="198">
        <v>0</v>
      </c>
      <c r="L32" s="198">
        <v>1532139</v>
      </c>
    </row>
    <row r="33" spans="1:12" ht="16.5" customHeight="1">
      <c r="A33" s="381" t="s">
        <v>1873</v>
      </c>
      <c r="B33" s="198">
        <v>1728720</v>
      </c>
      <c r="C33" s="198">
        <v>296900</v>
      </c>
      <c r="D33" s="198">
        <v>104550</v>
      </c>
      <c r="E33" s="198">
        <v>10491</v>
      </c>
      <c r="F33" s="198">
        <v>151279</v>
      </c>
      <c r="G33" s="198">
        <v>3500</v>
      </c>
      <c r="H33" s="198">
        <v>0</v>
      </c>
      <c r="I33" s="198">
        <v>30000</v>
      </c>
      <c r="J33" s="198">
        <v>0</v>
      </c>
      <c r="K33" s="198">
        <v>0</v>
      </c>
      <c r="L33" s="198">
        <v>2325440</v>
      </c>
    </row>
    <row r="34" spans="1:12" ht="16.5" customHeight="1">
      <c r="A34" s="381" t="s">
        <v>1874</v>
      </c>
      <c r="B34" s="198">
        <v>2091744</v>
      </c>
      <c r="C34" s="198">
        <v>270517</v>
      </c>
      <c r="D34" s="198">
        <v>145065</v>
      </c>
      <c r="E34" s="198">
        <v>9648</v>
      </c>
      <c r="F34" s="198">
        <v>0</v>
      </c>
      <c r="G34" s="198">
        <v>9500</v>
      </c>
      <c r="H34" s="198">
        <v>0</v>
      </c>
      <c r="I34" s="198">
        <v>9530</v>
      </c>
      <c r="J34" s="198">
        <v>0</v>
      </c>
      <c r="K34" s="198">
        <v>29000</v>
      </c>
      <c r="L34" s="198">
        <v>2565004</v>
      </c>
    </row>
    <row r="35" spans="1:12" ht="16.5" customHeight="1">
      <c r="A35" s="381" t="s">
        <v>1875</v>
      </c>
      <c r="B35" s="198">
        <v>1842768</v>
      </c>
      <c r="C35" s="198">
        <v>412110</v>
      </c>
      <c r="D35" s="198">
        <v>91468</v>
      </c>
      <c r="E35" s="198">
        <v>7248</v>
      </c>
      <c r="F35" s="198">
        <v>19810</v>
      </c>
      <c r="G35" s="198">
        <v>2500</v>
      </c>
      <c r="H35" s="198">
        <v>0</v>
      </c>
      <c r="I35" s="198">
        <v>7900</v>
      </c>
      <c r="J35" s="198">
        <v>0</v>
      </c>
      <c r="K35" s="198">
        <v>0</v>
      </c>
      <c r="L35" s="198">
        <v>2383804</v>
      </c>
    </row>
    <row r="36" spans="1:12" ht="16.5" customHeight="1">
      <c r="A36" s="381" t="s">
        <v>1876</v>
      </c>
      <c r="B36" s="198">
        <v>1708603</v>
      </c>
      <c r="C36" s="198">
        <v>727782</v>
      </c>
      <c r="D36" s="198">
        <v>118184</v>
      </c>
      <c r="E36" s="198">
        <v>5832</v>
      </c>
      <c r="F36" s="198">
        <v>0</v>
      </c>
      <c r="G36" s="198">
        <v>3500</v>
      </c>
      <c r="H36" s="198">
        <v>0</v>
      </c>
      <c r="I36" s="198">
        <v>44900</v>
      </c>
      <c r="J36" s="198">
        <v>0</v>
      </c>
      <c r="K36" s="198">
        <v>0</v>
      </c>
      <c r="L36" s="198">
        <v>2608801</v>
      </c>
    </row>
    <row r="37" spans="1:12" ht="16.5" customHeight="1">
      <c r="A37" s="381" t="s">
        <v>1877</v>
      </c>
      <c r="B37" s="198">
        <v>4192540</v>
      </c>
      <c r="C37" s="198">
        <v>717596</v>
      </c>
      <c r="D37" s="198">
        <v>236744</v>
      </c>
      <c r="E37" s="198">
        <v>16233</v>
      </c>
      <c r="F37" s="198">
        <v>164232</v>
      </c>
      <c r="G37" s="198">
        <v>2500</v>
      </c>
      <c r="H37" s="198">
        <v>0</v>
      </c>
      <c r="I37" s="198">
        <v>47500</v>
      </c>
      <c r="J37" s="198">
        <v>0</v>
      </c>
      <c r="K37" s="198">
        <v>0</v>
      </c>
      <c r="L37" s="198">
        <v>5377345</v>
      </c>
    </row>
    <row r="38" spans="1:12" ht="16.5" customHeight="1">
      <c r="A38" s="381" t="s">
        <v>1878</v>
      </c>
      <c r="B38" s="198">
        <v>1814936</v>
      </c>
      <c r="C38" s="198">
        <v>756727</v>
      </c>
      <c r="D38" s="198">
        <v>93154</v>
      </c>
      <c r="E38" s="198">
        <v>6345</v>
      </c>
      <c r="F38" s="198">
        <v>30000</v>
      </c>
      <c r="G38" s="198">
        <v>13000</v>
      </c>
      <c r="H38" s="198">
        <v>0</v>
      </c>
      <c r="I38" s="198">
        <v>26240</v>
      </c>
      <c r="J38" s="198">
        <v>0</v>
      </c>
      <c r="K38" s="198">
        <v>0</v>
      </c>
      <c r="L38" s="198">
        <v>2740402</v>
      </c>
    </row>
    <row r="39" spans="1:12" ht="16.5" customHeight="1">
      <c r="A39" s="381" t="s">
        <v>1879</v>
      </c>
      <c r="B39" s="198">
        <v>1894981</v>
      </c>
      <c r="C39" s="198">
        <v>348977</v>
      </c>
      <c r="D39" s="198">
        <v>140014</v>
      </c>
      <c r="E39" s="198">
        <v>12285</v>
      </c>
      <c r="F39" s="198">
        <v>129610</v>
      </c>
      <c r="G39" s="198">
        <v>6311</v>
      </c>
      <c r="H39" s="198">
        <v>0</v>
      </c>
      <c r="I39" s="198">
        <v>7000</v>
      </c>
      <c r="J39" s="198">
        <v>0</v>
      </c>
      <c r="K39" s="198">
        <v>0</v>
      </c>
      <c r="L39" s="198">
        <v>2539178</v>
      </c>
    </row>
    <row r="40" spans="1:12" ht="16.5" customHeight="1">
      <c r="A40" s="381" t="s">
        <v>1880</v>
      </c>
      <c r="B40" s="198">
        <v>2080017</v>
      </c>
      <c r="C40" s="198">
        <v>972600</v>
      </c>
      <c r="D40" s="198">
        <v>126100</v>
      </c>
      <c r="E40" s="198">
        <v>8037</v>
      </c>
      <c r="F40" s="198">
        <v>80000</v>
      </c>
      <c r="G40" s="198">
        <v>8000</v>
      </c>
      <c r="H40" s="198">
        <v>0</v>
      </c>
      <c r="I40" s="198">
        <v>61500</v>
      </c>
      <c r="J40" s="198">
        <v>0</v>
      </c>
      <c r="K40" s="198">
        <v>0</v>
      </c>
      <c r="L40" s="198">
        <v>3336254</v>
      </c>
    </row>
    <row r="41" spans="1:12" ht="16.5" customHeight="1">
      <c r="A41" s="381" t="s">
        <v>1881</v>
      </c>
      <c r="B41" s="198">
        <v>1368957</v>
      </c>
      <c r="C41" s="198">
        <v>304664</v>
      </c>
      <c r="D41" s="198">
        <v>80221</v>
      </c>
      <c r="E41" s="198">
        <v>7971</v>
      </c>
      <c r="F41" s="198">
        <v>136500</v>
      </c>
      <c r="G41" s="198">
        <v>4000</v>
      </c>
      <c r="H41" s="198">
        <v>0</v>
      </c>
      <c r="I41" s="198">
        <v>28200</v>
      </c>
      <c r="J41" s="198">
        <v>0</v>
      </c>
      <c r="K41" s="198">
        <v>0</v>
      </c>
      <c r="L41" s="198">
        <v>1930513</v>
      </c>
    </row>
    <row r="42" spans="1:12" ht="16.5" customHeight="1">
      <c r="A42" s="381" t="s">
        <v>1882</v>
      </c>
      <c r="B42" s="198">
        <v>2227780</v>
      </c>
      <c r="C42" s="198">
        <v>944970</v>
      </c>
      <c r="D42" s="198">
        <v>122110</v>
      </c>
      <c r="E42" s="198">
        <v>7281</v>
      </c>
      <c r="F42" s="198">
        <v>214000</v>
      </c>
      <c r="G42" s="198">
        <v>4000</v>
      </c>
      <c r="H42" s="198">
        <v>0</v>
      </c>
      <c r="I42" s="198">
        <v>43500</v>
      </c>
      <c r="J42" s="198">
        <v>0</v>
      </c>
      <c r="K42" s="198">
        <v>0</v>
      </c>
      <c r="L42" s="198">
        <v>3563641</v>
      </c>
    </row>
    <row r="43" spans="1:12" ht="16.5" customHeight="1">
      <c r="A43" s="381" t="s">
        <v>1883</v>
      </c>
      <c r="B43" s="198">
        <v>508806</v>
      </c>
      <c r="C43" s="198">
        <v>197381</v>
      </c>
      <c r="D43" s="198">
        <v>29586</v>
      </c>
      <c r="E43" s="198">
        <v>3864</v>
      </c>
      <c r="F43" s="198">
        <v>80771</v>
      </c>
      <c r="G43" s="198">
        <v>9000</v>
      </c>
      <c r="H43" s="198">
        <v>0</v>
      </c>
      <c r="I43" s="198">
        <v>21300</v>
      </c>
      <c r="J43" s="198">
        <v>0</v>
      </c>
      <c r="K43" s="198">
        <v>0</v>
      </c>
      <c r="L43" s="198">
        <v>850708</v>
      </c>
    </row>
    <row r="44" spans="1:12" ht="16.5" customHeight="1">
      <c r="A44" s="832" t="s">
        <v>1884</v>
      </c>
      <c r="B44" s="246">
        <v>80720890</v>
      </c>
      <c r="C44" s="246">
        <v>19233089</v>
      </c>
      <c r="D44" s="246">
        <v>4784277</v>
      </c>
      <c r="E44" s="246">
        <v>262413</v>
      </c>
      <c r="F44" s="246">
        <v>5499875</v>
      </c>
      <c r="G44" s="246">
        <v>177942</v>
      </c>
      <c r="H44" s="246">
        <v>0</v>
      </c>
      <c r="I44" s="246">
        <v>935400</v>
      </c>
      <c r="J44" s="246">
        <v>0</v>
      </c>
      <c r="K44" s="246">
        <v>145000</v>
      </c>
      <c r="L44" s="246">
        <v>111758886</v>
      </c>
    </row>
    <row r="45" spans="1:12" ht="17.25" customHeight="1">
      <c r="A45" s="833" t="s">
        <v>1885</v>
      </c>
      <c r="B45" s="167"/>
      <c r="C45" s="461"/>
      <c r="D45" s="461"/>
      <c r="E45" s="461"/>
      <c r="F45" s="461"/>
      <c r="G45" s="461"/>
      <c r="H45" s="461"/>
      <c r="I45" s="461"/>
      <c r="J45" s="461"/>
      <c r="K45" s="461"/>
      <c r="L45" s="461"/>
    </row>
    <row r="46" spans="1:6" ht="17.25" customHeight="1">
      <c r="A46" s="42"/>
      <c r="C46" s="326"/>
      <c r="D46" s="326"/>
      <c r="F46" s="326"/>
    </row>
    <row r="47" spans="2:6" ht="17.25" customHeight="1">
      <c r="B47" s="42"/>
      <c r="C47" s="326"/>
      <c r="D47" s="326"/>
      <c r="E47" s="326"/>
      <c r="F47" s="732"/>
    </row>
    <row r="48" spans="2:8" ht="17.25" customHeight="1">
      <c r="B48" s="834" t="s">
        <v>1886</v>
      </c>
      <c r="C48" s="835"/>
      <c r="D48" s="835"/>
      <c r="E48" s="835"/>
      <c r="F48" s="836"/>
      <c r="G48" s="416" t="s">
        <v>479</v>
      </c>
      <c r="H48" s="370"/>
    </row>
    <row r="49" spans="2:8" ht="17.25" customHeight="1">
      <c r="B49" s="836"/>
      <c r="C49" s="836"/>
      <c r="D49" s="836"/>
      <c r="E49" s="837"/>
      <c r="G49" s="838"/>
      <c r="H49" s="370"/>
    </row>
    <row r="51" spans="2:5" ht="17.25" customHeight="1">
      <c r="B51" s="158"/>
      <c r="C51" s="158"/>
      <c r="D51" s="839"/>
      <c r="E51" s="370"/>
    </row>
    <row r="52" spans="1:5" ht="17.25" customHeight="1">
      <c r="A52" s="158" t="s">
        <v>1442</v>
      </c>
      <c r="B52" s="158"/>
      <c r="C52" s="158"/>
      <c r="D52" s="158"/>
      <c r="E52" s="158"/>
    </row>
    <row r="53" spans="1:5" ht="17.25" customHeight="1">
      <c r="A53" s="840" t="s">
        <v>481</v>
      </c>
      <c r="B53" s="158"/>
      <c r="C53" s="158"/>
      <c r="D53" s="158"/>
      <c r="E53" s="158"/>
    </row>
    <row r="54" spans="2:5" ht="17.25" customHeight="1">
      <c r="B54" s="158"/>
      <c r="C54" s="158"/>
      <c r="D54" s="158"/>
      <c r="E54" s="158"/>
    </row>
    <row r="55" spans="2:5" ht="17.25" customHeight="1">
      <c r="B55" s="158"/>
      <c r="C55" s="158"/>
      <c r="D55" s="158"/>
      <c r="E55" s="158"/>
    </row>
  </sheetData>
  <printOptions horizontalCentered="1"/>
  <pageMargins left="0" right="0" top="0.4330708661417323" bottom="0.4724409448818898" header="0.2755905511811024" footer="0.2362204724409449"/>
  <pageSetup firstPageNumber="49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30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P27"/>
  <sheetViews>
    <sheetView workbookViewId="0" topLeftCell="A1">
      <selection activeCell="E10" sqref="E10"/>
    </sheetView>
  </sheetViews>
  <sheetFormatPr defaultColWidth="9.140625" defaultRowHeight="17.25" customHeight="1"/>
  <cols>
    <col min="1" max="1" width="51.7109375" style="210" customWidth="1"/>
    <col min="2" max="2" width="19.140625" style="210" customWidth="1"/>
    <col min="3" max="16384" width="9.140625" style="210" customWidth="1"/>
  </cols>
  <sheetData>
    <row r="1" s="220" customFormat="1" ht="17.25" customHeight="1">
      <c r="B1" s="220" t="s">
        <v>1887</v>
      </c>
    </row>
    <row r="2" spans="1:2" s="220" customFormat="1" ht="17.25" customHeight="1">
      <c r="A2" s="614" t="s">
        <v>1888</v>
      </c>
      <c r="B2" s="209"/>
    </row>
    <row r="3" spans="1:2" s="220" customFormat="1" ht="17.25" customHeight="1">
      <c r="A3" s="560"/>
      <c r="B3" s="560"/>
    </row>
    <row r="4" spans="1:2" s="220" customFormat="1" ht="17.25" customHeight="1">
      <c r="A4" s="841" t="s">
        <v>1889</v>
      </c>
      <c r="B4" s="344"/>
    </row>
    <row r="5" spans="1:2" ht="17.25" customHeight="1">
      <c r="A5" s="945" t="s">
        <v>1890</v>
      </c>
      <c r="B5" s="945"/>
    </row>
    <row r="6" spans="1:2" ht="17.25" customHeight="1">
      <c r="A6" s="618"/>
      <c r="B6" s="618"/>
    </row>
    <row r="7" spans="1:2" ht="17.25" customHeight="1">
      <c r="A7" s="618"/>
      <c r="B7" s="842" t="s">
        <v>486</v>
      </c>
    </row>
    <row r="8" spans="1:2" ht="17.25" customHeight="1">
      <c r="A8" s="843" t="s">
        <v>434</v>
      </c>
      <c r="B8" s="844" t="s">
        <v>1891</v>
      </c>
    </row>
    <row r="9" spans="1:120" s="353" customFormat="1" ht="12.75">
      <c r="A9" s="843">
        <v>1</v>
      </c>
      <c r="B9" s="844">
        <v>2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</row>
    <row r="10" spans="1:120" s="353" customFormat="1" ht="24.75" customHeight="1">
      <c r="A10" s="498" t="s">
        <v>1892</v>
      </c>
      <c r="B10" s="309">
        <v>27702109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</row>
    <row r="11" spans="1:120" s="353" customFormat="1" ht="30.75" customHeight="1">
      <c r="A11" s="845" t="s">
        <v>1893</v>
      </c>
      <c r="B11" s="846">
        <v>0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</row>
    <row r="12" spans="1:120" s="353" customFormat="1" ht="30.75" customHeight="1">
      <c r="A12" s="847" t="s">
        <v>1894</v>
      </c>
      <c r="B12" s="846">
        <v>0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</row>
    <row r="13" spans="1:120" s="353" customFormat="1" ht="24.75" customHeight="1">
      <c r="A13" s="845" t="s">
        <v>1895</v>
      </c>
      <c r="B13" s="846">
        <v>4594381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</row>
    <row r="14" spans="1:120" s="353" customFormat="1" ht="24.75" customHeight="1">
      <c r="A14" s="354" t="s">
        <v>1896</v>
      </c>
      <c r="B14" s="192">
        <v>23107728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</row>
    <row r="15" spans="1:120" s="353" customFormat="1" ht="24.75" customHeight="1">
      <c r="A15" s="348" t="s">
        <v>1897</v>
      </c>
      <c r="B15" s="309">
        <v>27569449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</row>
    <row r="16" spans="1:120" s="353" customFormat="1" ht="24.75" customHeight="1">
      <c r="A16" s="354" t="s">
        <v>894</v>
      </c>
      <c r="B16" s="198">
        <v>27569449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</row>
    <row r="17" spans="1:120" s="353" customFormat="1" ht="24.75" customHeight="1" hidden="1">
      <c r="A17" s="354" t="s">
        <v>1898</v>
      </c>
      <c r="B17" s="198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</row>
    <row r="18" spans="1:90" s="353" customFormat="1" ht="24.75" customHeight="1">
      <c r="A18" s="348" t="s">
        <v>1899</v>
      </c>
      <c r="B18" s="309">
        <v>132660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</row>
    <row r="19" spans="3:90" s="618" customFormat="1" ht="17.25" customHeight="1"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</row>
    <row r="20" spans="3:90" s="618" customFormat="1" ht="17.25" customHeight="1"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</row>
    <row r="21" spans="1:2" ht="17.25" customHeight="1">
      <c r="A21" s="564"/>
      <c r="B21" s="341"/>
    </row>
    <row r="22" spans="1:2" ht="17.25" customHeight="1">
      <c r="A22" s="818" t="s">
        <v>1900</v>
      </c>
      <c r="B22" s="821" t="s">
        <v>479</v>
      </c>
    </row>
    <row r="23" spans="1:2" ht="17.25" customHeight="1">
      <c r="A23" s="782"/>
      <c r="B23" s="341"/>
    </row>
    <row r="26" ht="17.25" customHeight="1">
      <c r="A26" s="564" t="s">
        <v>1442</v>
      </c>
    </row>
    <row r="27" ht="17.25" customHeight="1">
      <c r="A27" s="623" t="s">
        <v>481</v>
      </c>
    </row>
  </sheetData>
  <mergeCells count="1"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37"/>
  <dimension ref="A1:AS1040"/>
  <sheetViews>
    <sheetView zoomScaleSheetLayoutView="100" workbookViewId="0" topLeftCell="A1">
      <selection activeCell="A19" sqref="A19"/>
    </sheetView>
  </sheetViews>
  <sheetFormatPr defaultColWidth="9.140625" defaultRowHeight="17.25" customHeight="1"/>
  <cols>
    <col min="1" max="1" width="48.28125" style="750" customWidth="1"/>
    <col min="2" max="2" width="11.8515625" style="849" customWidth="1"/>
    <col min="3" max="3" width="11.28125" style="849" customWidth="1"/>
    <col min="4" max="4" width="11.57421875" style="849" customWidth="1"/>
    <col min="5" max="5" width="8.8515625" style="850" customWidth="1"/>
    <col min="6" max="6" width="10.8515625" style="849" customWidth="1"/>
    <col min="7" max="29" width="11.421875" style="156" customWidth="1"/>
    <col min="30" max="16384" width="11.421875" style="750" customWidth="1"/>
  </cols>
  <sheetData>
    <row r="1" spans="2:6" ht="12.75">
      <c r="B1" s="848"/>
      <c r="F1" s="168" t="s">
        <v>1901</v>
      </c>
    </row>
    <row r="2" spans="2:6" ht="15">
      <c r="B2" s="684" t="s">
        <v>776</v>
      </c>
      <c r="C2" s="851"/>
      <c r="D2" s="851"/>
      <c r="E2" s="853"/>
      <c r="F2" s="851"/>
    </row>
    <row r="3" spans="1:6" ht="17.25" customHeight="1">
      <c r="A3" s="854"/>
      <c r="B3" s="848"/>
      <c r="C3" s="848"/>
      <c r="D3" s="848"/>
      <c r="E3" s="855"/>
      <c r="F3" s="848"/>
    </row>
    <row r="4" spans="1:29" s="859" customFormat="1" ht="15.75">
      <c r="A4" s="856"/>
      <c r="B4" s="857" t="s">
        <v>1902</v>
      </c>
      <c r="C4" s="290"/>
      <c r="D4" s="290"/>
      <c r="E4" s="287"/>
      <c r="F4" s="290"/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858"/>
      <c r="V4" s="858"/>
      <c r="W4" s="858"/>
      <c r="X4" s="858"/>
      <c r="Y4" s="858"/>
      <c r="Z4" s="858"/>
      <c r="AA4" s="858"/>
      <c r="AB4" s="858"/>
      <c r="AC4" s="858"/>
    </row>
    <row r="5" spans="1:6" ht="17.25" customHeight="1">
      <c r="A5" s="860"/>
      <c r="B5" s="861" t="s">
        <v>1903</v>
      </c>
      <c r="C5" s="862"/>
      <c r="D5" s="862"/>
      <c r="E5" s="863"/>
      <c r="F5" s="862"/>
    </row>
    <row r="6" spans="1:6" ht="16.5" customHeight="1">
      <c r="A6" s="864"/>
      <c r="B6" s="865"/>
      <c r="C6" s="865"/>
      <c r="D6" s="865"/>
      <c r="E6" s="866"/>
      <c r="F6" s="867" t="s">
        <v>486</v>
      </c>
    </row>
    <row r="7" spans="1:6" ht="51">
      <c r="A7" s="868" t="s">
        <v>434</v>
      </c>
      <c r="B7" s="372" t="s">
        <v>487</v>
      </c>
      <c r="C7" s="372" t="s">
        <v>1904</v>
      </c>
      <c r="D7" s="372" t="s">
        <v>488</v>
      </c>
      <c r="E7" s="869" t="s">
        <v>1905</v>
      </c>
      <c r="F7" s="372" t="s">
        <v>588</v>
      </c>
    </row>
    <row r="8" spans="1:6" s="152" customFormat="1" ht="12.75">
      <c r="A8" s="870">
        <v>1</v>
      </c>
      <c r="B8" s="871">
        <v>2</v>
      </c>
      <c r="C8" s="871">
        <v>3</v>
      </c>
      <c r="D8" s="871">
        <v>4</v>
      </c>
      <c r="E8" s="871">
        <v>5</v>
      </c>
      <c r="F8" s="175">
        <v>6</v>
      </c>
    </row>
    <row r="9" spans="1:6" s="152" customFormat="1" ht="14.25">
      <c r="A9" s="872" t="s">
        <v>1906</v>
      </c>
      <c r="B9" s="871"/>
      <c r="C9" s="871"/>
      <c r="D9" s="871"/>
      <c r="E9" s="871"/>
      <c r="F9" s="175"/>
    </row>
    <row r="10" spans="1:6" s="152" customFormat="1" ht="12.75">
      <c r="A10" s="873" t="s">
        <v>1907</v>
      </c>
      <c r="B10" s="874">
        <v>701691968</v>
      </c>
      <c r="C10" s="874">
        <v>270342517</v>
      </c>
      <c r="D10" s="874">
        <v>236649054.21</v>
      </c>
      <c r="E10" s="255">
        <v>33.725489958864685</v>
      </c>
      <c r="F10" s="874">
        <v>44907563</v>
      </c>
    </row>
    <row r="11" spans="1:6" s="152" customFormat="1" ht="12.75">
      <c r="A11" s="90" t="s">
        <v>1908</v>
      </c>
      <c r="B11" s="874">
        <v>500182235</v>
      </c>
      <c r="C11" s="874">
        <v>176731958</v>
      </c>
      <c r="D11" s="874">
        <v>176731958</v>
      </c>
      <c r="E11" s="255">
        <v>35.333513594300285</v>
      </c>
      <c r="F11" s="874">
        <v>36298968</v>
      </c>
    </row>
    <row r="12" spans="1:6" s="152" customFormat="1" ht="12.75">
      <c r="A12" s="90" t="s">
        <v>1909</v>
      </c>
      <c r="B12" s="874">
        <v>1908572</v>
      </c>
      <c r="C12" s="875">
        <v>1008920</v>
      </c>
      <c r="D12" s="875">
        <v>913895</v>
      </c>
      <c r="E12" s="255">
        <v>47.8837057234414</v>
      </c>
      <c r="F12" s="875">
        <v>10508</v>
      </c>
    </row>
    <row r="13" spans="1:6" s="152" customFormat="1" ht="12.75">
      <c r="A13" s="90" t="s">
        <v>1910</v>
      </c>
      <c r="B13" s="874">
        <v>199601161</v>
      </c>
      <c r="C13" s="874">
        <v>92601639</v>
      </c>
      <c r="D13" s="874">
        <v>59003201.21</v>
      </c>
      <c r="E13" s="255">
        <v>29.560550106219075</v>
      </c>
      <c r="F13" s="874">
        <v>8598087</v>
      </c>
    </row>
    <row r="14" spans="1:6" s="152" customFormat="1" ht="12.75">
      <c r="A14" s="90" t="s">
        <v>1911</v>
      </c>
      <c r="B14" s="874">
        <v>700644848</v>
      </c>
      <c r="C14" s="874">
        <v>279643802</v>
      </c>
      <c r="D14" s="874">
        <v>149907033.62</v>
      </c>
      <c r="E14" s="255">
        <v>21.395580663714522</v>
      </c>
      <c r="F14" s="874">
        <v>24470863.72</v>
      </c>
    </row>
    <row r="15" spans="1:6" s="152" customFormat="1" ht="12.75">
      <c r="A15" s="876" t="s">
        <v>1912</v>
      </c>
      <c r="B15" s="874">
        <v>450957495</v>
      </c>
      <c r="C15" s="874">
        <v>150604188</v>
      </c>
      <c r="D15" s="874">
        <v>97968953.62</v>
      </c>
      <c r="E15" s="255">
        <v>21.724653588471792</v>
      </c>
      <c r="F15" s="874">
        <v>13853999.219999999</v>
      </c>
    </row>
    <row r="16" spans="1:6" s="152" customFormat="1" ht="12.75">
      <c r="A16" s="877" t="s">
        <v>1913</v>
      </c>
      <c r="B16" s="874">
        <v>75473188</v>
      </c>
      <c r="C16" s="874">
        <v>34827436</v>
      </c>
      <c r="D16" s="874">
        <v>16683369.620000001</v>
      </c>
      <c r="E16" s="255">
        <v>22.105028371134928</v>
      </c>
      <c r="F16" s="874">
        <v>3081969.22</v>
      </c>
    </row>
    <row r="17" spans="1:6" s="152" customFormat="1" ht="12.75">
      <c r="A17" s="878" t="s">
        <v>1657</v>
      </c>
      <c r="B17" s="874">
        <v>57387861</v>
      </c>
      <c r="C17" s="874">
        <v>283856</v>
      </c>
      <c r="D17" s="874">
        <v>282484</v>
      </c>
      <c r="E17" s="255">
        <v>0.49223650276841646</v>
      </c>
      <c r="F17" s="874">
        <v>0</v>
      </c>
    </row>
    <row r="18" spans="1:6" s="152" customFormat="1" ht="12.75">
      <c r="A18" s="877" t="s">
        <v>1914</v>
      </c>
      <c r="B18" s="874">
        <v>318099796</v>
      </c>
      <c r="C18" s="874">
        <v>115492896</v>
      </c>
      <c r="D18" s="874">
        <v>81003100</v>
      </c>
      <c r="E18" s="255">
        <v>25.464681530320753</v>
      </c>
      <c r="F18" s="874">
        <v>10772030</v>
      </c>
    </row>
    <row r="19" spans="1:6" s="152" customFormat="1" ht="12.75">
      <c r="A19" s="877" t="s">
        <v>1915</v>
      </c>
      <c r="B19" s="874">
        <v>183294177</v>
      </c>
      <c r="C19" s="874">
        <v>90735648</v>
      </c>
      <c r="D19" s="874">
        <v>66928961</v>
      </c>
      <c r="E19" s="255">
        <v>36.51450476792834</v>
      </c>
      <c r="F19" s="874">
        <v>10215191</v>
      </c>
    </row>
    <row r="20" spans="1:6" s="152" customFormat="1" ht="12.75">
      <c r="A20" s="879" t="s">
        <v>897</v>
      </c>
      <c r="B20" s="874">
        <v>929101</v>
      </c>
      <c r="C20" s="874">
        <v>574328</v>
      </c>
      <c r="D20" s="874">
        <v>489550</v>
      </c>
      <c r="E20" s="255">
        <v>52.69071930823452</v>
      </c>
      <c r="F20" s="874">
        <v>91396</v>
      </c>
    </row>
    <row r="21" spans="1:6" s="152" customFormat="1" ht="12.75">
      <c r="A21" s="877" t="s">
        <v>1916</v>
      </c>
      <c r="B21" s="874">
        <v>6287085</v>
      </c>
      <c r="C21" s="874">
        <v>249332</v>
      </c>
      <c r="D21" s="874">
        <v>133154</v>
      </c>
      <c r="E21" s="255">
        <v>2.117897244907616</v>
      </c>
      <c r="F21" s="874">
        <v>30410</v>
      </c>
    </row>
    <row r="22" spans="1:6" s="152" customFormat="1" ht="12.75">
      <c r="A22" s="877" t="s">
        <v>1917</v>
      </c>
      <c r="B22" s="874">
        <v>127589433</v>
      </c>
      <c r="C22" s="874">
        <v>23933588</v>
      </c>
      <c r="D22" s="874">
        <v>13451435</v>
      </c>
      <c r="E22" s="255">
        <v>10.542750041063353</v>
      </c>
      <c r="F22" s="874">
        <v>435033</v>
      </c>
    </row>
    <row r="23" spans="1:6" s="152" customFormat="1" ht="12.75">
      <c r="A23" s="877" t="s">
        <v>1918</v>
      </c>
      <c r="B23" s="874">
        <v>249687353</v>
      </c>
      <c r="C23" s="874">
        <v>129039614</v>
      </c>
      <c r="D23" s="874">
        <v>51826067</v>
      </c>
      <c r="E23" s="874">
        <v>31.2578900977809</v>
      </c>
      <c r="F23" s="874">
        <v>10616864.5</v>
      </c>
    </row>
    <row r="24" spans="1:6" s="152" customFormat="1" ht="12.75">
      <c r="A24" s="877" t="s">
        <v>1919</v>
      </c>
      <c r="B24" s="874">
        <v>55796881</v>
      </c>
      <c r="C24" s="874">
        <v>22084671</v>
      </c>
      <c r="D24" s="874">
        <v>3547571</v>
      </c>
      <c r="E24" s="255">
        <v>6.35800950952796</v>
      </c>
      <c r="F24" s="874">
        <v>1660507.5</v>
      </c>
    </row>
    <row r="25" spans="1:6" s="152" customFormat="1" ht="12.75">
      <c r="A25" s="877" t="s">
        <v>1920</v>
      </c>
      <c r="B25" s="874">
        <v>193890472</v>
      </c>
      <c r="C25" s="874">
        <v>106954943</v>
      </c>
      <c r="D25" s="874">
        <v>48278496</v>
      </c>
      <c r="E25" s="255">
        <v>24.89988058825294</v>
      </c>
      <c r="F25" s="874">
        <v>8956357</v>
      </c>
    </row>
    <row r="26" spans="1:6" s="152" customFormat="1" ht="12.75">
      <c r="A26" s="877" t="s">
        <v>830</v>
      </c>
      <c r="B26" s="874">
        <v>-1851854</v>
      </c>
      <c r="C26" s="874">
        <v>0</v>
      </c>
      <c r="D26" s="874">
        <v>-1096253</v>
      </c>
      <c r="E26" s="255">
        <v>59.19759333079173</v>
      </c>
      <c r="F26" s="874">
        <v>-143973</v>
      </c>
    </row>
    <row r="27" spans="1:6" s="152" customFormat="1" ht="12.75">
      <c r="A27" s="877" t="s">
        <v>834</v>
      </c>
      <c r="B27" s="874">
        <v>1851854</v>
      </c>
      <c r="C27" s="874">
        <v>0</v>
      </c>
      <c r="D27" s="874">
        <v>1096253</v>
      </c>
      <c r="E27" s="255">
        <v>59.19759333079173</v>
      </c>
      <c r="F27" s="874">
        <v>143973</v>
      </c>
    </row>
    <row r="28" spans="1:6" s="152" customFormat="1" ht="12.75">
      <c r="A28" s="90" t="s">
        <v>1921</v>
      </c>
      <c r="B28" s="874">
        <v>2898974</v>
      </c>
      <c r="C28" s="874">
        <v>-9301285</v>
      </c>
      <c r="D28" s="874">
        <v>87838273.59</v>
      </c>
      <c r="E28" s="874" t="s">
        <v>441</v>
      </c>
      <c r="F28" s="874">
        <v>20580672.28</v>
      </c>
    </row>
    <row r="29" spans="1:6" s="152" customFormat="1" ht="38.25">
      <c r="A29" s="873" t="s">
        <v>1922</v>
      </c>
      <c r="B29" s="874">
        <v>281181</v>
      </c>
      <c r="C29" s="874">
        <v>0</v>
      </c>
      <c r="D29" s="874" t="s">
        <v>441</v>
      </c>
      <c r="E29" s="880" t="s">
        <v>441</v>
      </c>
      <c r="F29" s="874" t="s">
        <v>441</v>
      </c>
    </row>
    <row r="30" spans="1:6" s="152" customFormat="1" ht="25.5">
      <c r="A30" s="881" t="s">
        <v>1923</v>
      </c>
      <c r="B30" s="874">
        <v>-3180155</v>
      </c>
      <c r="C30" s="874">
        <v>9300988</v>
      </c>
      <c r="D30" s="874" t="s">
        <v>441</v>
      </c>
      <c r="E30" s="874" t="s">
        <v>441</v>
      </c>
      <c r="F30" s="874" t="s">
        <v>441</v>
      </c>
    </row>
    <row r="31" spans="1:29" s="859" customFormat="1" ht="12.75">
      <c r="A31" s="68" t="s">
        <v>1924</v>
      </c>
      <c r="B31" s="77"/>
      <c r="C31" s="77"/>
      <c r="D31" s="77"/>
      <c r="E31" s="244"/>
      <c r="F31" s="77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8"/>
      <c r="U31" s="858"/>
      <c r="V31" s="858"/>
      <c r="W31" s="858"/>
      <c r="X31" s="858"/>
      <c r="Y31" s="858"/>
      <c r="Z31" s="858"/>
      <c r="AA31" s="858"/>
      <c r="AB31" s="858"/>
      <c r="AC31" s="858"/>
    </row>
    <row r="32" spans="1:29" s="882" customFormat="1" ht="12.75">
      <c r="A32" s="873" t="s">
        <v>1907</v>
      </c>
      <c r="B32" s="22">
        <v>51675276</v>
      </c>
      <c r="C32" s="246">
        <v>26401147</v>
      </c>
      <c r="D32" s="246">
        <v>12099839</v>
      </c>
      <c r="E32" s="255">
        <v>23.41514150790409</v>
      </c>
      <c r="F32" s="246">
        <v>3981861</v>
      </c>
      <c r="G32" s="858"/>
      <c r="H32" s="858"/>
      <c r="I32" s="858"/>
      <c r="J32" s="858"/>
      <c r="K32" s="858"/>
      <c r="L32" s="858"/>
      <c r="M32" s="858"/>
      <c r="N32" s="858"/>
      <c r="O32" s="858"/>
      <c r="P32" s="858"/>
      <c r="Q32" s="858"/>
      <c r="R32" s="858"/>
      <c r="S32" s="858"/>
      <c r="T32" s="858"/>
      <c r="U32" s="858"/>
      <c r="V32" s="858"/>
      <c r="W32" s="858"/>
      <c r="X32" s="858"/>
      <c r="Y32" s="858"/>
      <c r="Z32" s="858"/>
      <c r="AA32" s="858"/>
      <c r="AB32" s="858"/>
      <c r="AC32" s="858"/>
    </row>
    <row r="33" spans="1:29" s="882" customFormat="1" ht="12.75">
      <c r="A33" s="90" t="s">
        <v>1908</v>
      </c>
      <c r="B33" s="22">
        <v>10058873</v>
      </c>
      <c r="C33" s="246">
        <v>4970535</v>
      </c>
      <c r="D33" s="246">
        <v>4970535</v>
      </c>
      <c r="E33" s="255">
        <v>49.41443241206048</v>
      </c>
      <c r="F33" s="246">
        <v>1371187</v>
      </c>
      <c r="G33" s="858"/>
      <c r="H33" s="858"/>
      <c r="I33" s="858"/>
      <c r="J33" s="858"/>
      <c r="K33" s="858"/>
      <c r="L33" s="858"/>
      <c r="M33" s="858"/>
      <c r="N33" s="858"/>
      <c r="O33" s="858"/>
      <c r="P33" s="858"/>
      <c r="Q33" s="858"/>
      <c r="R33" s="858"/>
      <c r="S33" s="858"/>
      <c r="T33" s="858"/>
      <c r="U33" s="858"/>
      <c r="V33" s="858"/>
      <c r="W33" s="858"/>
      <c r="X33" s="858"/>
      <c r="Y33" s="858"/>
      <c r="Z33" s="858"/>
      <c r="AA33" s="858"/>
      <c r="AB33" s="858"/>
      <c r="AC33" s="858"/>
    </row>
    <row r="34" spans="1:29" s="882" customFormat="1" ht="12.75">
      <c r="A34" s="90" t="s">
        <v>1909</v>
      </c>
      <c r="B34" s="22">
        <v>293587</v>
      </c>
      <c r="C34" s="246">
        <v>178103</v>
      </c>
      <c r="D34" s="246">
        <v>66338</v>
      </c>
      <c r="E34" s="255">
        <v>22.595687138735705</v>
      </c>
      <c r="F34" s="246">
        <v>-406</v>
      </c>
      <c r="G34" s="858"/>
      <c r="H34" s="858"/>
      <c r="I34" s="858"/>
      <c r="J34" s="858"/>
      <c r="K34" s="858"/>
      <c r="L34" s="858"/>
      <c r="M34" s="858"/>
      <c r="N34" s="858"/>
      <c r="O34" s="858"/>
      <c r="P34" s="858"/>
      <c r="Q34" s="858"/>
      <c r="R34" s="858"/>
      <c r="S34" s="858"/>
      <c r="T34" s="858"/>
      <c r="U34" s="858"/>
      <c r="V34" s="858"/>
      <c r="W34" s="858"/>
      <c r="X34" s="858"/>
      <c r="Y34" s="858"/>
      <c r="Z34" s="858"/>
      <c r="AA34" s="858"/>
      <c r="AB34" s="858"/>
      <c r="AC34" s="858"/>
    </row>
    <row r="35" spans="1:29" s="882" customFormat="1" ht="12.75">
      <c r="A35" s="90" t="s">
        <v>1925</v>
      </c>
      <c r="B35" s="22">
        <v>41322816</v>
      </c>
      <c r="C35" s="246">
        <v>21252509</v>
      </c>
      <c r="D35" s="246">
        <v>7062966</v>
      </c>
      <c r="E35" s="255">
        <v>17.092170097991385</v>
      </c>
      <c r="F35" s="246">
        <v>2611080</v>
      </c>
      <c r="G35" s="858"/>
      <c r="H35" s="858"/>
      <c r="I35" s="858"/>
      <c r="J35" s="858"/>
      <c r="K35" s="858"/>
      <c r="L35" s="858"/>
      <c r="M35" s="858"/>
      <c r="N35" s="858"/>
      <c r="O35" s="858"/>
      <c r="P35" s="858"/>
      <c r="Q35" s="858"/>
      <c r="R35" s="858"/>
      <c r="S35" s="858"/>
      <c r="T35" s="858"/>
      <c r="U35" s="858"/>
      <c r="V35" s="858"/>
      <c r="W35" s="858"/>
      <c r="X35" s="858"/>
      <c r="Y35" s="858"/>
      <c r="Z35" s="858"/>
      <c r="AA35" s="858"/>
      <c r="AB35" s="858"/>
      <c r="AC35" s="858"/>
    </row>
    <row r="36" spans="1:29" s="882" customFormat="1" ht="12.75">
      <c r="A36" s="90" t="s">
        <v>1926</v>
      </c>
      <c r="B36" s="22">
        <v>52398906</v>
      </c>
      <c r="C36" s="246">
        <v>27104973</v>
      </c>
      <c r="D36" s="246">
        <v>9090217</v>
      </c>
      <c r="E36" s="255">
        <v>17.348104557755462</v>
      </c>
      <c r="F36" s="246">
        <v>3221221.5</v>
      </c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  <c r="R36" s="858"/>
      <c r="S36" s="858"/>
      <c r="T36" s="858"/>
      <c r="U36" s="858"/>
      <c r="V36" s="858"/>
      <c r="W36" s="858"/>
      <c r="X36" s="858"/>
      <c r="Y36" s="858"/>
      <c r="Z36" s="858"/>
      <c r="AA36" s="858"/>
      <c r="AB36" s="858"/>
      <c r="AC36" s="858"/>
    </row>
    <row r="37" spans="1:29" s="883" customFormat="1" ht="12.75">
      <c r="A37" s="876" t="s">
        <v>1912</v>
      </c>
      <c r="B37" s="22">
        <v>32529662</v>
      </c>
      <c r="C37" s="246">
        <v>18243625</v>
      </c>
      <c r="D37" s="246">
        <v>6497244</v>
      </c>
      <c r="E37" s="255">
        <v>19.97329083837391</v>
      </c>
      <c r="F37" s="246">
        <v>1889082</v>
      </c>
      <c r="G37" s="858"/>
      <c r="H37" s="858"/>
      <c r="I37" s="858"/>
      <c r="J37" s="858"/>
      <c r="K37" s="858"/>
      <c r="L37" s="858"/>
      <c r="M37" s="858"/>
      <c r="N37" s="858"/>
      <c r="O37" s="858"/>
      <c r="P37" s="858"/>
      <c r="Q37" s="858"/>
      <c r="R37" s="858"/>
      <c r="S37" s="858"/>
      <c r="T37" s="858"/>
      <c r="U37" s="858"/>
      <c r="V37" s="858"/>
      <c r="W37" s="858"/>
      <c r="X37" s="858"/>
      <c r="Y37" s="858"/>
      <c r="Z37" s="858"/>
      <c r="AA37" s="858"/>
      <c r="AB37" s="858"/>
      <c r="AC37" s="858"/>
    </row>
    <row r="38" spans="1:29" s="883" customFormat="1" ht="12.75">
      <c r="A38" s="877" t="s">
        <v>1913</v>
      </c>
      <c r="B38" s="246">
        <v>19686163</v>
      </c>
      <c r="C38" s="246">
        <v>14159256</v>
      </c>
      <c r="D38" s="246">
        <v>4816082</v>
      </c>
      <c r="E38" s="255">
        <v>24.464300127962975</v>
      </c>
      <c r="F38" s="246">
        <v>805134</v>
      </c>
      <c r="G38" s="858"/>
      <c r="H38" s="858"/>
      <c r="I38" s="858"/>
      <c r="J38" s="858"/>
      <c r="K38" s="858"/>
      <c r="L38" s="858"/>
      <c r="M38" s="858"/>
      <c r="N38" s="858"/>
      <c r="O38" s="858"/>
      <c r="P38" s="858"/>
      <c r="Q38" s="858"/>
      <c r="R38" s="858"/>
      <c r="S38" s="858"/>
      <c r="T38" s="858"/>
      <c r="U38" s="858"/>
      <c r="V38" s="858"/>
      <c r="W38" s="858"/>
      <c r="X38" s="858"/>
      <c r="Y38" s="858"/>
      <c r="Z38" s="858"/>
      <c r="AA38" s="858"/>
      <c r="AB38" s="858"/>
      <c r="AC38" s="858"/>
    </row>
    <row r="39" spans="1:29" s="859" customFormat="1" ht="12.75">
      <c r="A39" s="877" t="s">
        <v>149</v>
      </c>
      <c r="B39" s="246">
        <v>12843499</v>
      </c>
      <c r="C39" s="22">
        <v>4084369</v>
      </c>
      <c r="D39" s="246">
        <v>1681162</v>
      </c>
      <c r="E39" s="255">
        <v>13.089594977194299</v>
      </c>
      <c r="F39" s="22">
        <v>1083948</v>
      </c>
      <c r="G39" s="858"/>
      <c r="H39" s="858"/>
      <c r="I39" s="858"/>
      <c r="J39" s="858"/>
      <c r="K39" s="858"/>
      <c r="L39" s="858"/>
      <c r="M39" s="858"/>
      <c r="N39" s="858"/>
      <c r="O39" s="858"/>
      <c r="P39" s="858"/>
      <c r="Q39" s="858"/>
      <c r="R39" s="858"/>
      <c r="S39" s="858"/>
      <c r="T39" s="858"/>
      <c r="U39" s="858"/>
      <c r="V39" s="858"/>
      <c r="W39" s="858"/>
      <c r="X39" s="858"/>
      <c r="Y39" s="858"/>
      <c r="Z39" s="858"/>
      <c r="AA39" s="858"/>
      <c r="AB39" s="858"/>
      <c r="AC39" s="858"/>
    </row>
    <row r="40" spans="1:29" s="859" customFormat="1" ht="12.75">
      <c r="A40" s="877" t="s">
        <v>1915</v>
      </c>
      <c r="B40" s="22">
        <v>4132036</v>
      </c>
      <c r="C40" s="22">
        <v>1732036</v>
      </c>
      <c r="D40" s="246">
        <v>971412</v>
      </c>
      <c r="E40" s="255">
        <v>23.50928210693227</v>
      </c>
      <c r="F40" s="22">
        <v>654847</v>
      </c>
      <c r="G40" s="858"/>
      <c r="H40" s="858"/>
      <c r="I40" s="858"/>
      <c r="J40" s="858"/>
      <c r="K40" s="858"/>
      <c r="L40" s="858"/>
      <c r="M40" s="858"/>
      <c r="N40" s="858"/>
      <c r="O40" s="858"/>
      <c r="P40" s="858"/>
      <c r="Q40" s="858"/>
      <c r="R40" s="858"/>
      <c r="S40" s="858"/>
      <c r="T40" s="858"/>
      <c r="U40" s="858"/>
      <c r="V40" s="858"/>
      <c r="W40" s="858"/>
      <c r="X40" s="858"/>
      <c r="Y40" s="858"/>
      <c r="Z40" s="858"/>
      <c r="AA40" s="858"/>
      <c r="AB40" s="858"/>
      <c r="AC40" s="858"/>
    </row>
    <row r="41" spans="1:29" s="859" customFormat="1" ht="12.75">
      <c r="A41" s="877" t="s">
        <v>1917</v>
      </c>
      <c r="B41" s="22">
        <v>8711463</v>
      </c>
      <c r="C41" s="22">
        <v>2352333</v>
      </c>
      <c r="D41" s="22">
        <v>709750</v>
      </c>
      <c r="E41" s="255">
        <v>8.147311192161409</v>
      </c>
      <c r="F41" s="22">
        <v>429101</v>
      </c>
      <c r="G41" s="858"/>
      <c r="H41" s="858"/>
      <c r="I41" s="858"/>
      <c r="J41" s="858"/>
      <c r="K41" s="858"/>
      <c r="L41" s="858"/>
      <c r="M41" s="858"/>
      <c r="N41" s="858"/>
      <c r="O41" s="858"/>
      <c r="P41" s="858"/>
      <c r="Q41" s="858"/>
      <c r="R41" s="858"/>
      <c r="S41" s="858"/>
      <c r="T41" s="858"/>
      <c r="U41" s="858"/>
      <c r="V41" s="858"/>
      <c r="W41" s="858"/>
      <c r="X41" s="858"/>
      <c r="Y41" s="858"/>
      <c r="Z41" s="858"/>
      <c r="AA41" s="858"/>
      <c r="AB41" s="858"/>
      <c r="AC41" s="858"/>
    </row>
    <row r="42" spans="1:29" s="859" customFormat="1" ht="12.75">
      <c r="A42" s="877" t="s">
        <v>1918</v>
      </c>
      <c r="B42" s="246">
        <v>19869244</v>
      </c>
      <c r="C42" s="246">
        <v>8861348</v>
      </c>
      <c r="D42" s="246">
        <v>2592973</v>
      </c>
      <c r="E42" s="255">
        <v>13.050184496199252</v>
      </c>
      <c r="F42" s="246">
        <v>1332139.5</v>
      </c>
      <c r="G42" s="858"/>
      <c r="H42" s="858"/>
      <c r="I42" s="858"/>
      <c r="J42" s="858"/>
      <c r="K42" s="858"/>
      <c r="L42" s="858"/>
      <c r="M42" s="858"/>
      <c r="N42" s="858"/>
      <c r="O42" s="858"/>
      <c r="P42" s="858"/>
      <c r="Q42" s="858"/>
      <c r="R42" s="858"/>
      <c r="S42" s="858"/>
      <c r="T42" s="858"/>
      <c r="U42" s="858"/>
      <c r="V42" s="858"/>
      <c r="W42" s="858"/>
      <c r="X42" s="858"/>
      <c r="Y42" s="858"/>
      <c r="Z42" s="858"/>
      <c r="AA42" s="858"/>
      <c r="AB42" s="858"/>
      <c r="AC42" s="858"/>
    </row>
    <row r="43" spans="1:29" s="859" customFormat="1" ht="12.75">
      <c r="A43" s="877" t="s">
        <v>1919</v>
      </c>
      <c r="B43" s="246">
        <v>17348484</v>
      </c>
      <c r="C43" s="246">
        <v>7171192</v>
      </c>
      <c r="D43" s="246">
        <v>2177569</v>
      </c>
      <c r="E43" s="255">
        <v>12.551926727430477</v>
      </c>
      <c r="F43" s="246">
        <v>1216099.5</v>
      </c>
      <c r="G43" s="858"/>
      <c r="H43" s="858"/>
      <c r="I43" s="858"/>
      <c r="J43" s="858"/>
      <c r="K43" s="858"/>
      <c r="L43" s="858"/>
      <c r="M43" s="858"/>
      <c r="N43" s="858"/>
      <c r="O43" s="858"/>
      <c r="P43" s="858"/>
      <c r="Q43" s="858"/>
      <c r="R43" s="858"/>
      <c r="S43" s="858"/>
      <c r="T43" s="858"/>
      <c r="U43" s="858"/>
      <c r="V43" s="858"/>
      <c r="W43" s="858"/>
      <c r="X43" s="858"/>
      <c r="Y43" s="858"/>
      <c r="Z43" s="858"/>
      <c r="AA43" s="858"/>
      <c r="AB43" s="858"/>
      <c r="AC43" s="858"/>
    </row>
    <row r="44" spans="1:29" s="859" customFormat="1" ht="12.75">
      <c r="A44" s="877" t="s">
        <v>1920</v>
      </c>
      <c r="B44" s="246">
        <v>2520760</v>
      </c>
      <c r="C44" s="246">
        <v>1690156</v>
      </c>
      <c r="D44" s="246">
        <v>415404</v>
      </c>
      <c r="E44" s="255">
        <v>16.479315761913075</v>
      </c>
      <c r="F44" s="246">
        <v>116040</v>
      </c>
      <c r="G44" s="858"/>
      <c r="H44" s="858"/>
      <c r="I44" s="858"/>
      <c r="J44" s="858"/>
      <c r="K44" s="858"/>
      <c r="L44" s="858"/>
      <c r="M44" s="858"/>
      <c r="N44" s="858"/>
      <c r="O44" s="858"/>
      <c r="P44" s="858"/>
      <c r="Q44" s="858"/>
      <c r="R44" s="858"/>
      <c r="S44" s="858"/>
      <c r="T44" s="858"/>
      <c r="U44" s="858"/>
      <c r="V44" s="858"/>
      <c r="W44" s="858"/>
      <c r="X44" s="858"/>
      <c r="Y44" s="858"/>
      <c r="Z44" s="858"/>
      <c r="AA44" s="858"/>
      <c r="AB44" s="858"/>
      <c r="AC44" s="858"/>
    </row>
    <row r="45" spans="1:29" s="859" customFormat="1" ht="12.75">
      <c r="A45" s="90" t="s">
        <v>1921</v>
      </c>
      <c r="B45" s="22">
        <v>-723630</v>
      </c>
      <c r="C45" s="22">
        <v>-703826</v>
      </c>
      <c r="D45" s="22">
        <v>1407330</v>
      </c>
      <c r="E45" s="22" t="s">
        <v>441</v>
      </c>
      <c r="F45" s="22">
        <v>500939</v>
      </c>
      <c r="G45" s="858"/>
      <c r="H45" s="858"/>
      <c r="I45" s="858"/>
      <c r="J45" s="858"/>
      <c r="K45" s="858"/>
      <c r="L45" s="858"/>
      <c r="M45" s="858"/>
      <c r="N45" s="858"/>
      <c r="O45" s="858"/>
      <c r="P45" s="858"/>
      <c r="Q45" s="858"/>
      <c r="R45" s="858"/>
      <c r="S45" s="858"/>
      <c r="T45" s="858"/>
      <c r="U45" s="858"/>
      <c r="V45" s="858"/>
      <c r="W45" s="858"/>
      <c r="X45" s="858"/>
      <c r="Y45" s="858"/>
      <c r="Z45" s="858"/>
      <c r="AA45" s="858"/>
      <c r="AB45" s="858"/>
      <c r="AC45" s="858"/>
    </row>
    <row r="46" spans="1:29" s="859" customFormat="1" ht="25.5">
      <c r="A46" s="881" t="s">
        <v>1923</v>
      </c>
      <c r="B46" s="22">
        <v>723630</v>
      </c>
      <c r="C46" s="22">
        <v>703826</v>
      </c>
      <c r="D46" s="22" t="s">
        <v>441</v>
      </c>
      <c r="E46" s="22" t="s">
        <v>441</v>
      </c>
      <c r="F46" s="22" t="s">
        <v>441</v>
      </c>
      <c r="G46" s="858"/>
      <c r="H46" s="858"/>
      <c r="I46" s="858"/>
      <c r="J46" s="858"/>
      <c r="K46" s="858"/>
      <c r="L46" s="858"/>
      <c r="M46" s="858"/>
      <c r="N46" s="858"/>
      <c r="O46" s="858"/>
      <c r="P46" s="858"/>
      <c r="Q46" s="858"/>
      <c r="R46" s="858"/>
      <c r="S46" s="858"/>
      <c r="T46" s="858"/>
      <c r="U46" s="858"/>
      <c r="V46" s="858"/>
      <c r="W46" s="858"/>
      <c r="X46" s="858"/>
      <c r="Y46" s="858"/>
      <c r="Z46" s="858"/>
      <c r="AA46" s="858"/>
      <c r="AB46" s="858"/>
      <c r="AC46" s="858"/>
    </row>
    <row r="47" spans="1:35" s="886" customFormat="1" ht="15.75" customHeight="1">
      <c r="A47" s="425" t="s">
        <v>150</v>
      </c>
      <c r="B47" s="884"/>
      <c r="C47" s="884"/>
      <c r="D47" s="884"/>
      <c r="E47" s="884"/>
      <c r="F47" s="885"/>
      <c r="AI47" s="887"/>
    </row>
    <row r="48" spans="1:35" s="886" customFormat="1" ht="12.75" customHeight="1">
      <c r="A48" s="873" t="s">
        <v>1907</v>
      </c>
      <c r="B48" s="246">
        <v>34527703</v>
      </c>
      <c r="C48" s="246">
        <v>12353600</v>
      </c>
      <c r="D48" s="246">
        <v>18831228</v>
      </c>
      <c r="E48" s="256">
        <v>54.53947515709342</v>
      </c>
      <c r="F48" s="246">
        <v>289213</v>
      </c>
      <c r="AI48" s="887"/>
    </row>
    <row r="49" spans="1:35" s="886" customFormat="1" ht="12.75" customHeight="1">
      <c r="A49" s="876" t="s">
        <v>151</v>
      </c>
      <c r="B49" s="246">
        <v>262873</v>
      </c>
      <c r="C49" s="246">
        <v>110787</v>
      </c>
      <c r="D49" s="246">
        <v>110787</v>
      </c>
      <c r="E49" s="256">
        <v>42.144685836887014</v>
      </c>
      <c r="F49" s="246">
        <v>11838</v>
      </c>
      <c r="AI49" s="887"/>
    </row>
    <row r="50" spans="1:35" s="886" customFormat="1" ht="12.75" customHeight="1">
      <c r="A50" s="68" t="s">
        <v>1925</v>
      </c>
      <c r="B50" s="246">
        <v>34264830</v>
      </c>
      <c r="C50" s="246">
        <v>12242813</v>
      </c>
      <c r="D50" s="246">
        <v>18720441</v>
      </c>
      <c r="E50" s="256">
        <v>54.6345655297283</v>
      </c>
      <c r="F50" s="246">
        <v>277375</v>
      </c>
      <c r="AI50" s="887"/>
    </row>
    <row r="51" spans="1:35" s="886" customFormat="1" ht="12.75" customHeight="1">
      <c r="A51" s="68" t="s">
        <v>1926</v>
      </c>
      <c r="B51" s="246">
        <v>34527703</v>
      </c>
      <c r="C51" s="246">
        <v>12353600</v>
      </c>
      <c r="D51" s="246">
        <v>315355.62</v>
      </c>
      <c r="E51" s="256">
        <v>0.9133408613946894</v>
      </c>
      <c r="F51" s="246">
        <v>298639.22</v>
      </c>
      <c r="AI51" s="887"/>
    </row>
    <row r="52" spans="1:35" s="886" customFormat="1" ht="12.75" customHeight="1">
      <c r="A52" s="876" t="s">
        <v>152</v>
      </c>
      <c r="B52" s="246">
        <v>6322473</v>
      </c>
      <c r="C52" s="246">
        <v>2726324</v>
      </c>
      <c r="D52" s="246">
        <v>304875.62</v>
      </c>
      <c r="E52" s="256">
        <v>4.822094455761219</v>
      </c>
      <c r="F52" s="246">
        <v>298639.22</v>
      </c>
      <c r="AI52" s="887"/>
    </row>
    <row r="53" spans="1:35" s="886" customFormat="1" ht="12.75" customHeight="1">
      <c r="A53" s="877" t="s">
        <v>1913</v>
      </c>
      <c r="B53" s="246">
        <v>6322473</v>
      </c>
      <c r="C53" s="246">
        <v>2726324</v>
      </c>
      <c r="D53" s="246">
        <v>304875.62</v>
      </c>
      <c r="E53" s="256">
        <v>4.822094455761219</v>
      </c>
      <c r="F53" s="246">
        <v>298639.22</v>
      </c>
      <c r="AI53" s="887"/>
    </row>
    <row r="54" spans="1:35" s="886" customFormat="1" ht="12.75" customHeight="1">
      <c r="A54" s="888" t="s">
        <v>1918</v>
      </c>
      <c r="B54" s="246">
        <v>28205230</v>
      </c>
      <c r="C54" s="246">
        <v>9627276</v>
      </c>
      <c r="D54" s="246">
        <v>10480</v>
      </c>
      <c r="E54" s="256">
        <v>0.037156229536153405</v>
      </c>
      <c r="F54" s="246">
        <v>0</v>
      </c>
      <c r="AI54" s="887"/>
    </row>
    <row r="55" spans="1:35" s="886" customFormat="1" ht="12.75" customHeight="1">
      <c r="A55" s="888" t="s">
        <v>1919</v>
      </c>
      <c r="B55" s="246">
        <v>27777430</v>
      </c>
      <c r="C55" s="246">
        <v>9199476</v>
      </c>
      <c r="D55" s="246">
        <v>10480</v>
      </c>
      <c r="E55" s="256">
        <v>0.037728472360473955</v>
      </c>
      <c r="F55" s="246">
        <v>0</v>
      </c>
      <c r="AI55" s="887"/>
    </row>
    <row r="56" spans="1:35" s="886" customFormat="1" ht="12.75" customHeight="1">
      <c r="A56" s="889" t="s">
        <v>1688</v>
      </c>
      <c r="B56" s="246">
        <v>427800</v>
      </c>
      <c r="C56" s="246">
        <v>427800</v>
      </c>
      <c r="D56" s="246">
        <v>0</v>
      </c>
      <c r="E56" s="256">
        <v>0</v>
      </c>
      <c r="F56" s="246">
        <v>0</v>
      </c>
      <c r="AI56" s="887"/>
    </row>
    <row r="57" spans="1:29" s="859" customFormat="1" ht="12.75">
      <c r="A57" s="90" t="s">
        <v>153</v>
      </c>
      <c r="B57" s="246"/>
      <c r="C57" s="246"/>
      <c r="D57" s="246"/>
      <c r="E57" s="255"/>
      <c r="F57" s="246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58"/>
      <c r="U57" s="858"/>
      <c r="V57" s="858"/>
      <c r="W57" s="858"/>
      <c r="X57" s="858"/>
      <c r="Y57" s="858"/>
      <c r="Z57" s="858"/>
      <c r="AA57" s="858"/>
      <c r="AB57" s="858"/>
      <c r="AC57" s="858"/>
    </row>
    <row r="58" spans="1:29" s="882" customFormat="1" ht="12.75">
      <c r="A58" s="873" t="s">
        <v>1907</v>
      </c>
      <c r="B58" s="246">
        <v>28616757</v>
      </c>
      <c r="C58" s="246">
        <v>20902102</v>
      </c>
      <c r="D58" s="246">
        <v>13976765</v>
      </c>
      <c r="E58" s="255">
        <v>48.84119119437608</v>
      </c>
      <c r="F58" s="246">
        <v>357548</v>
      </c>
      <c r="G58" s="858"/>
      <c r="H58" s="858"/>
      <c r="I58" s="858"/>
      <c r="J58" s="858"/>
      <c r="K58" s="858"/>
      <c r="L58" s="858"/>
      <c r="M58" s="858"/>
      <c r="N58" s="858"/>
      <c r="O58" s="858"/>
      <c r="P58" s="858"/>
      <c r="Q58" s="858"/>
      <c r="R58" s="858"/>
      <c r="S58" s="858"/>
      <c r="T58" s="858"/>
      <c r="U58" s="858"/>
      <c r="V58" s="858"/>
      <c r="W58" s="858"/>
      <c r="X58" s="858"/>
      <c r="Y58" s="858"/>
      <c r="Z58" s="858"/>
      <c r="AA58" s="858"/>
      <c r="AB58" s="858"/>
      <c r="AC58" s="858"/>
    </row>
    <row r="59" spans="1:29" s="882" customFormat="1" ht="12.75">
      <c r="A59" s="90" t="s">
        <v>1908</v>
      </c>
      <c r="B59" s="246">
        <v>6401855</v>
      </c>
      <c r="C59" s="246">
        <v>6044307</v>
      </c>
      <c r="D59" s="246">
        <v>6044307</v>
      </c>
      <c r="E59" s="255">
        <v>94.41493129725681</v>
      </c>
      <c r="F59" s="246">
        <v>357548</v>
      </c>
      <c r="G59" s="858"/>
      <c r="H59" s="858"/>
      <c r="I59" s="858"/>
      <c r="J59" s="858"/>
      <c r="K59" s="858"/>
      <c r="L59" s="858"/>
      <c r="M59" s="858"/>
      <c r="N59" s="858"/>
      <c r="O59" s="858"/>
      <c r="P59" s="858"/>
      <c r="Q59" s="858"/>
      <c r="R59" s="858"/>
      <c r="S59" s="858"/>
      <c r="T59" s="858"/>
      <c r="U59" s="858"/>
      <c r="V59" s="858"/>
      <c r="W59" s="858"/>
      <c r="X59" s="858"/>
      <c r="Y59" s="858"/>
      <c r="Z59" s="858"/>
      <c r="AA59" s="858"/>
      <c r="AB59" s="858"/>
      <c r="AC59" s="858"/>
    </row>
    <row r="60" spans="1:29" s="882" customFormat="1" ht="12.75">
      <c r="A60" s="90" t="s">
        <v>1909</v>
      </c>
      <c r="B60" s="246">
        <v>100000</v>
      </c>
      <c r="C60" s="246">
        <v>100000</v>
      </c>
      <c r="D60" s="246">
        <v>112013</v>
      </c>
      <c r="E60" s="255">
        <v>112.013</v>
      </c>
      <c r="F60" s="246">
        <v>0</v>
      </c>
      <c r="G60" s="858"/>
      <c r="H60" s="858"/>
      <c r="I60" s="858"/>
      <c r="J60" s="858"/>
      <c r="K60" s="858"/>
      <c r="L60" s="858"/>
      <c r="M60" s="858"/>
      <c r="N60" s="858"/>
      <c r="O60" s="858"/>
      <c r="P60" s="858"/>
      <c r="Q60" s="858"/>
      <c r="R60" s="858"/>
      <c r="S60" s="858"/>
      <c r="T60" s="858"/>
      <c r="U60" s="858"/>
      <c r="V60" s="858"/>
      <c r="W60" s="858"/>
      <c r="X60" s="858"/>
      <c r="Y60" s="858"/>
      <c r="Z60" s="858"/>
      <c r="AA60" s="858"/>
      <c r="AB60" s="858"/>
      <c r="AC60" s="858"/>
    </row>
    <row r="61" spans="1:29" s="882" customFormat="1" ht="12.75">
      <c r="A61" s="90" t="s">
        <v>1910</v>
      </c>
      <c r="B61" s="246">
        <v>22114902</v>
      </c>
      <c r="C61" s="246">
        <v>14757795</v>
      </c>
      <c r="D61" s="246">
        <v>7820445</v>
      </c>
      <c r="E61" s="255">
        <v>35.36278388210809</v>
      </c>
      <c r="F61" s="246">
        <v>0</v>
      </c>
      <c r="G61" s="858"/>
      <c r="H61" s="858"/>
      <c r="I61" s="858"/>
      <c r="J61" s="858"/>
      <c r="K61" s="858"/>
      <c r="L61" s="858"/>
      <c r="M61" s="858"/>
      <c r="N61" s="858"/>
      <c r="O61" s="858"/>
      <c r="P61" s="858"/>
      <c r="Q61" s="858"/>
      <c r="R61" s="858"/>
      <c r="S61" s="858"/>
      <c r="T61" s="858"/>
      <c r="U61" s="858"/>
      <c r="V61" s="858"/>
      <c r="W61" s="858"/>
      <c r="X61" s="858"/>
      <c r="Y61" s="858"/>
      <c r="Z61" s="858"/>
      <c r="AA61" s="858"/>
      <c r="AB61" s="858"/>
      <c r="AC61" s="858"/>
    </row>
    <row r="62" spans="1:29" s="882" customFormat="1" ht="12.75">
      <c r="A62" s="90" t="s">
        <v>1911</v>
      </c>
      <c r="B62" s="246">
        <v>28616757</v>
      </c>
      <c r="C62" s="246">
        <v>20902102</v>
      </c>
      <c r="D62" s="246">
        <v>12821257</v>
      </c>
      <c r="E62" s="255">
        <v>44.80331925801376</v>
      </c>
      <c r="F62" s="246">
        <v>0</v>
      </c>
      <c r="G62" s="858"/>
      <c r="H62" s="858"/>
      <c r="I62" s="858"/>
      <c r="J62" s="858"/>
      <c r="K62" s="858"/>
      <c r="L62" s="858"/>
      <c r="M62" s="858"/>
      <c r="N62" s="858"/>
      <c r="O62" s="858"/>
      <c r="P62" s="858"/>
      <c r="Q62" s="858"/>
      <c r="R62" s="858"/>
      <c r="S62" s="858"/>
      <c r="T62" s="858"/>
      <c r="U62" s="858"/>
      <c r="V62" s="858"/>
      <c r="W62" s="858"/>
      <c r="X62" s="858"/>
      <c r="Y62" s="858"/>
      <c r="Z62" s="858"/>
      <c r="AA62" s="858"/>
      <c r="AB62" s="858"/>
      <c r="AC62" s="858"/>
    </row>
    <row r="63" spans="1:29" s="883" customFormat="1" ht="12.75">
      <c r="A63" s="890" t="s">
        <v>152</v>
      </c>
      <c r="B63" s="246">
        <v>28616757</v>
      </c>
      <c r="C63" s="246">
        <v>20902102</v>
      </c>
      <c r="D63" s="246">
        <v>12709244</v>
      </c>
      <c r="E63" s="255">
        <v>44.411894751036954</v>
      </c>
      <c r="F63" s="246">
        <v>0</v>
      </c>
      <c r="G63" s="858"/>
      <c r="H63" s="858"/>
      <c r="I63" s="858"/>
      <c r="J63" s="858"/>
      <c r="K63" s="858"/>
      <c r="L63" s="858"/>
      <c r="M63" s="858"/>
      <c r="N63" s="858"/>
      <c r="O63" s="858"/>
      <c r="P63" s="858"/>
      <c r="Q63" s="858"/>
      <c r="R63" s="858"/>
      <c r="S63" s="858"/>
      <c r="T63" s="858"/>
      <c r="U63" s="858"/>
      <c r="V63" s="858"/>
      <c r="W63" s="858"/>
      <c r="X63" s="858"/>
      <c r="Y63" s="858"/>
      <c r="Z63" s="858"/>
      <c r="AA63" s="858"/>
      <c r="AB63" s="858"/>
      <c r="AC63" s="858"/>
    </row>
    <row r="64" spans="1:29" s="859" customFormat="1" ht="12.75">
      <c r="A64" s="877" t="s">
        <v>1914</v>
      </c>
      <c r="B64" s="246">
        <v>28616757</v>
      </c>
      <c r="C64" s="246">
        <v>20902102</v>
      </c>
      <c r="D64" s="246">
        <v>12709244</v>
      </c>
      <c r="E64" s="255">
        <v>44.411894751036954</v>
      </c>
      <c r="F64" s="246">
        <v>0</v>
      </c>
      <c r="G64" s="858"/>
      <c r="H64" s="858"/>
      <c r="I64" s="858"/>
      <c r="J64" s="858"/>
      <c r="K64" s="858"/>
      <c r="L64" s="858"/>
      <c r="M64" s="858"/>
      <c r="N64" s="858"/>
      <c r="O64" s="858"/>
      <c r="P64" s="858"/>
      <c r="Q64" s="858"/>
      <c r="R64" s="858"/>
      <c r="S64" s="858"/>
      <c r="T64" s="858"/>
      <c r="U64" s="858"/>
      <c r="V64" s="858"/>
      <c r="W64" s="858"/>
      <c r="X64" s="858"/>
      <c r="Y64" s="858"/>
      <c r="Z64" s="858"/>
      <c r="AA64" s="858"/>
      <c r="AB64" s="858"/>
      <c r="AC64" s="858"/>
    </row>
    <row r="65" spans="1:29" s="859" customFormat="1" ht="12.75">
      <c r="A65" s="879" t="s">
        <v>905</v>
      </c>
      <c r="B65" s="246">
        <v>28616757</v>
      </c>
      <c r="C65" s="246">
        <v>20902102</v>
      </c>
      <c r="D65" s="246">
        <v>12709244</v>
      </c>
      <c r="E65" s="256">
        <v>44.411894751036954</v>
      </c>
      <c r="F65" s="246">
        <v>0</v>
      </c>
      <c r="G65" s="858"/>
      <c r="H65" s="858"/>
      <c r="I65" s="858"/>
      <c r="J65" s="858"/>
      <c r="K65" s="858"/>
      <c r="L65" s="858"/>
      <c r="M65" s="858"/>
      <c r="N65" s="858"/>
      <c r="O65" s="858"/>
      <c r="P65" s="858"/>
      <c r="Q65" s="858"/>
      <c r="R65" s="858"/>
      <c r="S65" s="858"/>
      <c r="T65" s="858"/>
      <c r="U65" s="858"/>
      <c r="V65" s="858"/>
      <c r="W65" s="858"/>
      <c r="X65" s="858"/>
      <c r="Y65" s="858"/>
      <c r="Z65" s="858"/>
      <c r="AA65" s="858"/>
      <c r="AB65" s="858"/>
      <c r="AC65" s="858"/>
    </row>
    <row r="66" spans="1:29" s="859" customFormat="1" ht="25.5">
      <c r="A66" s="881" t="s">
        <v>154</v>
      </c>
      <c r="B66" s="22"/>
      <c r="C66" s="22"/>
      <c r="D66" s="22"/>
      <c r="E66" s="244"/>
      <c r="F66" s="22"/>
      <c r="G66" s="858"/>
      <c r="H66" s="858"/>
      <c r="I66" s="858"/>
      <c r="J66" s="858"/>
      <c r="K66" s="858"/>
      <c r="L66" s="858"/>
      <c r="M66" s="858"/>
      <c r="N66" s="858"/>
      <c r="O66" s="858"/>
      <c r="P66" s="858"/>
      <c r="Q66" s="858"/>
      <c r="R66" s="858"/>
      <c r="S66" s="858"/>
      <c r="T66" s="858"/>
      <c r="U66" s="858"/>
      <c r="V66" s="858"/>
      <c r="W66" s="858"/>
      <c r="X66" s="858"/>
      <c r="Y66" s="858"/>
      <c r="Z66" s="858"/>
      <c r="AA66" s="858"/>
      <c r="AB66" s="858"/>
      <c r="AC66" s="858"/>
    </row>
    <row r="67" spans="1:29" s="882" customFormat="1" ht="12.75">
      <c r="A67" s="873" t="s">
        <v>1907</v>
      </c>
      <c r="B67" s="22">
        <v>30766227</v>
      </c>
      <c r="C67" s="22">
        <v>15583581</v>
      </c>
      <c r="D67" s="22">
        <v>15583581</v>
      </c>
      <c r="E67" s="244">
        <v>50.65158298415987</v>
      </c>
      <c r="F67" s="22">
        <v>2358213</v>
      </c>
      <c r="G67" s="858"/>
      <c r="H67" s="858"/>
      <c r="I67" s="858"/>
      <c r="J67" s="858"/>
      <c r="K67" s="858"/>
      <c r="L67" s="858"/>
      <c r="M67" s="858"/>
      <c r="N67" s="858"/>
      <c r="O67" s="858"/>
      <c r="P67" s="858"/>
      <c r="Q67" s="858"/>
      <c r="R67" s="858"/>
      <c r="S67" s="858"/>
      <c r="T67" s="858"/>
      <c r="U67" s="858"/>
      <c r="V67" s="858"/>
      <c r="W67" s="858"/>
      <c r="X67" s="858"/>
      <c r="Y67" s="858"/>
      <c r="Z67" s="858"/>
      <c r="AA67" s="858"/>
      <c r="AB67" s="858"/>
      <c r="AC67" s="858"/>
    </row>
    <row r="68" spans="1:29" s="882" customFormat="1" ht="12.75">
      <c r="A68" s="90" t="s">
        <v>1908</v>
      </c>
      <c r="B68" s="22">
        <v>30766227</v>
      </c>
      <c r="C68" s="22">
        <v>15583581</v>
      </c>
      <c r="D68" s="22">
        <v>15583581</v>
      </c>
      <c r="E68" s="244">
        <v>50.65158298415987</v>
      </c>
      <c r="F68" s="22">
        <v>2358213</v>
      </c>
      <c r="G68" s="858"/>
      <c r="H68" s="858"/>
      <c r="I68" s="858"/>
      <c r="J68" s="858"/>
      <c r="K68" s="858"/>
      <c r="L68" s="858"/>
      <c r="M68" s="858"/>
      <c r="N68" s="858"/>
      <c r="O68" s="858"/>
      <c r="P68" s="858"/>
      <c r="Q68" s="858"/>
      <c r="R68" s="858"/>
      <c r="S68" s="858"/>
      <c r="T68" s="858"/>
      <c r="U68" s="858"/>
      <c r="V68" s="858"/>
      <c r="W68" s="858"/>
      <c r="X68" s="858"/>
      <c r="Y68" s="858"/>
      <c r="Z68" s="858"/>
      <c r="AA68" s="858"/>
      <c r="AB68" s="858"/>
      <c r="AC68" s="858"/>
    </row>
    <row r="69" spans="1:29" s="882" customFormat="1" ht="12.75">
      <c r="A69" s="890" t="s">
        <v>155</v>
      </c>
      <c r="B69" s="22">
        <v>0</v>
      </c>
      <c r="C69" s="22">
        <v>0</v>
      </c>
      <c r="D69" s="22">
        <v>0</v>
      </c>
      <c r="E69" s="244">
        <v>0</v>
      </c>
      <c r="F69" s="22">
        <v>0</v>
      </c>
      <c r="G69" s="858"/>
      <c r="H69" s="858"/>
      <c r="I69" s="858"/>
      <c r="J69" s="858"/>
      <c r="K69" s="858"/>
      <c r="L69" s="858"/>
      <c r="M69" s="858"/>
      <c r="N69" s="858"/>
      <c r="O69" s="858"/>
      <c r="P69" s="858"/>
      <c r="Q69" s="858"/>
      <c r="R69" s="858"/>
      <c r="S69" s="858"/>
      <c r="T69" s="858"/>
      <c r="U69" s="858"/>
      <c r="V69" s="858"/>
      <c r="W69" s="858"/>
      <c r="X69" s="858"/>
      <c r="Y69" s="858"/>
      <c r="Z69" s="858"/>
      <c r="AA69" s="858"/>
      <c r="AB69" s="858"/>
      <c r="AC69" s="858"/>
    </row>
    <row r="70" spans="1:29" s="882" customFormat="1" ht="12.75">
      <c r="A70" s="90" t="s">
        <v>1926</v>
      </c>
      <c r="B70" s="22">
        <v>30766227</v>
      </c>
      <c r="C70" s="22">
        <v>15583581</v>
      </c>
      <c r="D70" s="22">
        <v>10764680</v>
      </c>
      <c r="E70" s="244">
        <v>34.988625677110164</v>
      </c>
      <c r="F70" s="22">
        <v>1988387</v>
      </c>
      <c r="G70" s="858"/>
      <c r="H70" s="858"/>
      <c r="I70" s="858"/>
      <c r="J70" s="858"/>
      <c r="K70" s="858"/>
      <c r="L70" s="858"/>
      <c r="M70" s="858"/>
      <c r="N70" s="858"/>
      <c r="O70" s="858"/>
      <c r="P70" s="858"/>
      <c r="Q70" s="858"/>
      <c r="R70" s="858"/>
      <c r="S70" s="858"/>
      <c r="T70" s="858"/>
      <c r="U70" s="858"/>
      <c r="V70" s="858"/>
      <c r="W70" s="858"/>
      <c r="X70" s="858"/>
      <c r="Y70" s="858"/>
      <c r="Z70" s="858"/>
      <c r="AA70" s="858"/>
      <c r="AB70" s="858"/>
      <c r="AC70" s="858"/>
    </row>
    <row r="71" spans="1:29" s="859" customFormat="1" ht="12.75">
      <c r="A71" s="90" t="s">
        <v>1918</v>
      </c>
      <c r="B71" s="22">
        <v>30766227</v>
      </c>
      <c r="C71" s="22">
        <v>15583581</v>
      </c>
      <c r="D71" s="22">
        <v>10764680</v>
      </c>
      <c r="E71" s="244">
        <v>34.988625677110164</v>
      </c>
      <c r="F71" s="22">
        <v>1988387</v>
      </c>
      <c r="G71" s="858"/>
      <c r="H71" s="858"/>
      <c r="I71" s="858"/>
      <c r="J71" s="858"/>
      <c r="K71" s="858"/>
      <c r="L71" s="858"/>
      <c r="M71" s="858"/>
      <c r="N71" s="858"/>
      <c r="O71" s="858"/>
      <c r="P71" s="858"/>
      <c r="Q71" s="858"/>
      <c r="R71" s="858"/>
      <c r="S71" s="858"/>
      <c r="T71" s="858"/>
      <c r="U71" s="858"/>
      <c r="V71" s="858"/>
      <c r="W71" s="858"/>
      <c r="X71" s="858"/>
      <c r="Y71" s="858"/>
      <c r="Z71" s="858"/>
      <c r="AA71" s="858"/>
      <c r="AB71" s="858"/>
      <c r="AC71" s="858"/>
    </row>
    <row r="72" spans="1:29" s="859" customFormat="1" ht="12.75">
      <c r="A72" s="90" t="s">
        <v>1920</v>
      </c>
      <c r="B72" s="22">
        <v>30766227</v>
      </c>
      <c r="C72" s="22">
        <v>15583581</v>
      </c>
      <c r="D72" s="22">
        <v>10764680</v>
      </c>
      <c r="E72" s="244">
        <v>34.988625677110164</v>
      </c>
      <c r="F72" s="246">
        <v>1988387</v>
      </c>
      <c r="G72" s="858"/>
      <c r="H72" s="858"/>
      <c r="I72" s="858"/>
      <c r="J72" s="858"/>
      <c r="K72" s="858"/>
      <c r="L72" s="858"/>
      <c r="M72" s="858"/>
      <c r="N72" s="858"/>
      <c r="O72" s="858"/>
      <c r="P72" s="858"/>
      <c r="Q72" s="858"/>
      <c r="R72" s="858"/>
      <c r="S72" s="858"/>
      <c r="T72" s="858"/>
      <c r="U72" s="858"/>
      <c r="V72" s="858"/>
      <c r="W72" s="858"/>
      <c r="X72" s="858"/>
      <c r="Y72" s="858"/>
      <c r="Z72" s="858"/>
      <c r="AA72" s="858"/>
      <c r="AB72" s="858"/>
      <c r="AC72" s="858"/>
    </row>
    <row r="73" spans="1:29" s="859" customFormat="1" ht="12.75">
      <c r="A73" s="68" t="s">
        <v>156</v>
      </c>
      <c r="B73" s="22"/>
      <c r="C73" s="22"/>
      <c r="D73" s="22"/>
      <c r="E73" s="244"/>
      <c r="F73" s="22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8"/>
      <c r="R73" s="858"/>
      <c r="S73" s="858"/>
      <c r="T73" s="858"/>
      <c r="U73" s="858"/>
      <c r="V73" s="858"/>
      <c r="W73" s="858"/>
      <c r="X73" s="858"/>
      <c r="Y73" s="858"/>
      <c r="Z73" s="858"/>
      <c r="AA73" s="858"/>
      <c r="AB73" s="858"/>
      <c r="AC73" s="858"/>
    </row>
    <row r="74" spans="1:29" s="859" customFormat="1" ht="12.75">
      <c r="A74" s="873" t="s">
        <v>1907</v>
      </c>
      <c r="B74" s="22">
        <v>137077514</v>
      </c>
      <c r="C74" s="246">
        <v>66104293</v>
      </c>
      <c r="D74" s="246">
        <v>45824202</v>
      </c>
      <c r="E74" s="255">
        <v>33.429408414862266</v>
      </c>
      <c r="F74" s="246">
        <v>11547346</v>
      </c>
      <c r="G74" s="858"/>
      <c r="H74" s="858"/>
      <c r="I74" s="858"/>
      <c r="J74" s="858"/>
      <c r="K74" s="858"/>
      <c r="L74" s="858"/>
      <c r="M74" s="858"/>
      <c r="N74" s="858"/>
      <c r="O74" s="858"/>
      <c r="P74" s="858"/>
      <c r="Q74" s="858"/>
      <c r="R74" s="858"/>
      <c r="S74" s="858"/>
      <c r="T74" s="858"/>
      <c r="U74" s="858"/>
      <c r="V74" s="858"/>
      <c r="W74" s="858"/>
      <c r="X74" s="858"/>
      <c r="Y74" s="858"/>
      <c r="Z74" s="858"/>
      <c r="AA74" s="858"/>
      <c r="AB74" s="858"/>
      <c r="AC74" s="858"/>
    </row>
    <row r="75" spans="1:29" s="859" customFormat="1" ht="12.75">
      <c r="A75" s="90" t="s">
        <v>1908</v>
      </c>
      <c r="B75" s="22">
        <v>41174529</v>
      </c>
      <c r="C75" s="246">
        <v>24953154</v>
      </c>
      <c r="D75" s="246">
        <v>24953154</v>
      </c>
      <c r="E75" s="255">
        <v>60.60337447940206</v>
      </c>
      <c r="F75" s="246">
        <v>8645443</v>
      </c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8"/>
      <c r="R75" s="858"/>
      <c r="S75" s="858"/>
      <c r="T75" s="858"/>
      <c r="U75" s="858"/>
      <c r="V75" s="858"/>
      <c r="W75" s="858"/>
      <c r="X75" s="858"/>
      <c r="Y75" s="858"/>
      <c r="Z75" s="858"/>
      <c r="AA75" s="858"/>
      <c r="AB75" s="858"/>
      <c r="AC75" s="858"/>
    </row>
    <row r="76" spans="1:29" s="859" customFormat="1" ht="12.75">
      <c r="A76" s="890" t="s">
        <v>155</v>
      </c>
      <c r="B76" s="22">
        <v>0</v>
      </c>
      <c r="C76" s="246">
        <v>0</v>
      </c>
      <c r="D76" s="246">
        <v>-83</v>
      </c>
      <c r="E76" s="255">
        <v>0</v>
      </c>
      <c r="F76" s="246">
        <v>0</v>
      </c>
      <c r="G76" s="858"/>
      <c r="H76" s="858"/>
      <c r="I76" s="858"/>
      <c r="J76" s="858"/>
      <c r="K76" s="858"/>
      <c r="L76" s="858"/>
      <c r="M76" s="858"/>
      <c r="N76" s="858"/>
      <c r="O76" s="858"/>
      <c r="P76" s="858"/>
      <c r="Q76" s="858"/>
      <c r="R76" s="858"/>
      <c r="S76" s="858"/>
      <c r="T76" s="858"/>
      <c r="U76" s="858"/>
      <c r="V76" s="858"/>
      <c r="W76" s="858"/>
      <c r="X76" s="858"/>
      <c r="Y76" s="858"/>
      <c r="Z76" s="858"/>
      <c r="AA76" s="858"/>
      <c r="AB76" s="858"/>
      <c r="AC76" s="858"/>
    </row>
    <row r="77" spans="1:29" s="859" customFormat="1" ht="12.75">
      <c r="A77" s="90" t="s">
        <v>1925</v>
      </c>
      <c r="B77" s="22">
        <v>95902985</v>
      </c>
      <c r="C77" s="246">
        <v>41151139</v>
      </c>
      <c r="D77" s="246">
        <v>20871131</v>
      </c>
      <c r="E77" s="255">
        <v>21.762754308429503</v>
      </c>
      <c r="F77" s="246">
        <v>2901903</v>
      </c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8"/>
      <c r="R77" s="858"/>
      <c r="S77" s="858"/>
      <c r="T77" s="858"/>
      <c r="U77" s="858"/>
      <c r="V77" s="858"/>
      <c r="W77" s="858"/>
      <c r="X77" s="858"/>
      <c r="Y77" s="858"/>
      <c r="Z77" s="858"/>
      <c r="AA77" s="858"/>
      <c r="AB77" s="858"/>
      <c r="AC77" s="858"/>
    </row>
    <row r="78" spans="1:29" s="859" customFormat="1" ht="12.75">
      <c r="A78" s="90" t="s">
        <v>1926</v>
      </c>
      <c r="B78" s="22">
        <v>133443635</v>
      </c>
      <c r="C78" s="246">
        <v>74701455</v>
      </c>
      <c r="D78" s="246">
        <v>25199417</v>
      </c>
      <c r="E78" s="255">
        <v>18.883940773945493</v>
      </c>
      <c r="F78" s="246">
        <v>3944800.3</v>
      </c>
      <c r="G78" s="858"/>
      <c r="H78" s="858"/>
      <c r="I78" s="858"/>
      <c r="J78" s="858"/>
      <c r="K78" s="858"/>
      <c r="L78" s="858"/>
      <c r="M78" s="858"/>
      <c r="N78" s="858"/>
      <c r="O78" s="858"/>
      <c r="P78" s="858"/>
      <c r="Q78" s="858"/>
      <c r="R78" s="858"/>
      <c r="S78" s="858"/>
      <c r="T78" s="858"/>
      <c r="U78" s="858"/>
      <c r="V78" s="858"/>
      <c r="W78" s="858"/>
      <c r="X78" s="858"/>
      <c r="Y78" s="858"/>
      <c r="Z78" s="858"/>
      <c r="AA78" s="858"/>
      <c r="AB78" s="858"/>
      <c r="AC78" s="858"/>
    </row>
    <row r="79" spans="1:35" s="891" customFormat="1" ht="12.75">
      <c r="A79" s="876" t="s">
        <v>152</v>
      </c>
      <c r="B79" s="246">
        <v>12626300</v>
      </c>
      <c r="C79" s="246">
        <v>5633417</v>
      </c>
      <c r="D79" s="246">
        <v>2593653</v>
      </c>
      <c r="E79" s="244">
        <v>20.541670956653967</v>
      </c>
      <c r="F79" s="246">
        <v>432472</v>
      </c>
      <c r="G79" s="886"/>
      <c r="H79" s="886"/>
      <c r="I79" s="886"/>
      <c r="J79" s="886"/>
      <c r="K79" s="886"/>
      <c r="L79" s="886"/>
      <c r="M79" s="886"/>
      <c r="N79" s="886"/>
      <c r="O79" s="886"/>
      <c r="P79" s="886"/>
      <c r="Q79" s="886"/>
      <c r="R79" s="886"/>
      <c r="S79" s="886"/>
      <c r="T79" s="886"/>
      <c r="U79" s="886"/>
      <c r="V79" s="886"/>
      <c r="W79" s="886"/>
      <c r="X79" s="886"/>
      <c r="Y79" s="886"/>
      <c r="Z79" s="886"/>
      <c r="AA79" s="886"/>
      <c r="AB79" s="886"/>
      <c r="AC79" s="886"/>
      <c r="AD79" s="886"/>
      <c r="AE79" s="886"/>
      <c r="AF79" s="886"/>
      <c r="AG79" s="886"/>
      <c r="AH79" s="886"/>
      <c r="AI79" s="887"/>
    </row>
    <row r="80" spans="1:35" s="891" customFormat="1" ht="12.75">
      <c r="A80" s="878" t="s">
        <v>23</v>
      </c>
      <c r="B80" s="246">
        <v>8577039</v>
      </c>
      <c r="C80" s="246">
        <v>5216821</v>
      </c>
      <c r="D80" s="246">
        <v>2593653</v>
      </c>
      <c r="E80" s="244">
        <v>30.239491740681135</v>
      </c>
      <c r="F80" s="246">
        <v>432472</v>
      </c>
      <c r="G80" s="886"/>
      <c r="H80" s="886"/>
      <c r="I80" s="886"/>
      <c r="J80" s="886"/>
      <c r="K80" s="886"/>
      <c r="L80" s="886"/>
      <c r="M80" s="886"/>
      <c r="N80" s="886"/>
      <c r="O80" s="886"/>
      <c r="P80" s="886"/>
      <c r="Q80" s="886"/>
      <c r="R80" s="886"/>
      <c r="S80" s="886"/>
      <c r="T80" s="886"/>
      <c r="U80" s="886"/>
      <c r="V80" s="886"/>
      <c r="W80" s="886"/>
      <c r="X80" s="886"/>
      <c r="Y80" s="886"/>
      <c r="Z80" s="886"/>
      <c r="AA80" s="886"/>
      <c r="AB80" s="886"/>
      <c r="AC80" s="886"/>
      <c r="AD80" s="886"/>
      <c r="AE80" s="886"/>
      <c r="AF80" s="886"/>
      <c r="AG80" s="886"/>
      <c r="AH80" s="886"/>
      <c r="AI80" s="887"/>
    </row>
    <row r="81" spans="1:35" s="891" customFormat="1" ht="12.75">
      <c r="A81" s="878" t="s">
        <v>128</v>
      </c>
      <c r="B81" s="246">
        <v>4049261</v>
      </c>
      <c r="C81" s="246">
        <v>416596</v>
      </c>
      <c r="D81" s="246">
        <v>0</v>
      </c>
      <c r="E81" s="244">
        <v>0</v>
      </c>
      <c r="F81" s="246">
        <v>0</v>
      </c>
      <c r="G81" s="886"/>
      <c r="H81" s="886"/>
      <c r="I81" s="886"/>
      <c r="J81" s="886"/>
      <c r="K81" s="886"/>
      <c r="L81" s="886"/>
      <c r="M81" s="886"/>
      <c r="N81" s="886"/>
      <c r="O81" s="886"/>
      <c r="P81" s="886"/>
      <c r="Q81" s="886"/>
      <c r="R81" s="886"/>
      <c r="S81" s="886"/>
      <c r="T81" s="886"/>
      <c r="U81" s="886"/>
      <c r="V81" s="886"/>
      <c r="W81" s="886"/>
      <c r="X81" s="886"/>
      <c r="Y81" s="886"/>
      <c r="Z81" s="886"/>
      <c r="AA81" s="886"/>
      <c r="AB81" s="886"/>
      <c r="AC81" s="886"/>
      <c r="AD81" s="886"/>
      <c r="AE81" s="886"/>
      <c r="AF81" s="886"/>
      <c r="AG81" s="886"/>
      <c r="AH81" s="886"/>
      <c r="AI81" s="887"/>
    </row>
    <row r="82" spans="1:29" s="859" customFormat="1" ht="12.75">
      <c r="A82" s="877" t="s">
        <v>1918</v>
      </c>
      <c r="B82" s="22">
        <v>120817335</v>
      </c>
      <c r="C82" s="22">
        <v>69068038</v>
      </c>
      <c r="D82" s="22">
        <v>22605764</v>
      </c>
      <c r="E82" s="244">
        <v>18.710695778879742</v>
      </c>
      <c r="F82" s="22">
        <v>3512328</v>
      </c>
      <c r="G82" s="858"/>
      <c r="H82" s="858"/>
      <c r="I82" s="858"/>
      <c r="J82" s="858"/>
      <c r="K82" s="858"/>
      <c r="L82" s="858"/>
      <c r="M82" s="858"/>
      <c r="N82" s="858"/>
      <c r="O82" s="858"/>
      <c r="P82" s="858"/>
      <c r="Q82" s="858"/>
      <c r="R82" s="858"/>
      <c r="S82" s="858"/>
      <c r="T82" s="858"/>
      <c r="U82" s="858"/>
      <c r="V82" s="858"/>
      <c r="W82" s="858"/>
      <c r="X82" s="858"/>
      <c r="Y82" s="858"/>
      <c r="Z82" s="858"/>
      <c r="AA82" s="858"/>
      <c r="AB82" s="858"/>
      <c r="AC82" s="858"/>
    </row>
    <row r="83" spans="1:29" s="859" customFormat="1" ht="12.75">
      <c r="A83" s="878" t="s">
        <v>157</v>
      </c>
      <c r="B83" s="22">
        <v>1855410</v>
      </c>
      <c r="C83" s="22">
        <v>522100</v>
      </c>
      <c r="D83" s="22">
        <v>24123</v>
      </c>
      <c r="E83" s="244">
        <v>1.3001439035038078</v>
      </c>
      <c r="F83" s="22">
        <v>0</v>
      </c>
      <c r="G83" s="858"/>
      <c r="H83" s="858"/>
      <c r="I83" s="858"/>
      <c r="J83" s="858"/>
      <c r="K83" s="858"/>
      <c r="L83" s="858"/>
      <c r="M83" s="858"/>
      <c r="N83" s="858"/>
      <c r="O83" s="858"/>
      <c r="P83" s="858"/>
      <c r="Q83" s="858"/>
      <c r="R83" s="858"/>
      <c r="S83" s="858"/>
      <c r="T83" s="858"/>
      <c r="U83" s="858"/>
      <c r="V83" s="858"/>
      <c r="W83" s="858"/>
      <c r="X83" s="858"/>
      <c r="Y83" s="858"/>
      <c r="Z83" s="858"/>
      <c r="AA83" s="858"/>
      <c r="AB83" s="858"/>
      <c r="AC83" s="858"/>
    </row>
    <row r="84" spans="1:29" s="859" customFormat="1" ht="12.75">
      <c r="A84" s="877" t="s">
        <v>1920</v>
      </c>
      <c r="B84" s="22">
        <v>118961925</v>
      </c>
      <c r="C84" s="22">
        <v>68545938</v>
      </c>
      <c r="D84" s="246">
        <v>22581641</v>
      </c>
      <c r="E84" s="244">
        <v>18.982242427566636</v>
      </c>
      <c r="F84" s="246">
        <v>3512328</v>
      </c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8"/>
      <c r="X84" s="858"/>
      <c r="Y84" s="858"/>
      <c r="Z84" s="858"/>
      <c r="AA84" s="858"/>
      <c r="AB84" s="858"/>
      <c r="AC84" s="858"/>
    </row>
    <row r="85" spans="1:29" s="859" customFormat="1" ht="12.75">
      <c r="A85" s="90" t="s">
        <v>1921</v>
      </c>
      <c r="B85" s="22">
        <v>3633879</v>
      </c>
      <c r="C85" s="22">
        <v>-8597162</v>
      </c>
      <c r="D85" s="22">
        <v>20624785</v>
      </c>
      <c r="E85" s="244" t="s">
        <v>441</v>
      </c>
      <c r="F85" s="22">
        <v>7602545</v>
      </c>
      <c r="G85" s="858"/>
      <c r="H85" s="858"/>
      <c r="I85" s="858"/>
      <c r="J85" s="858"/>
      <c r="K85" s="858"/>
      <c r="L85" s="858"/>
      <c r="M85" s="858"/>
      <c r="N85" s="858"/>
      <c r="O85" s="858"/>
      <c r="P85" s="858"/>
      <c r="Q85" s="858"/>
      <c r="R85" s="858"/>
      <c r="S85" s="858"/>
      <c r="T85" s="858"/>
      <c r="U85" s="858"/>
      <c r="V85" s="858"/>
      <c r="W85" s="858"/>
      <c r="X85" s="858"/>
      <c r="Y85" s="858"/>
      <c r="Z85" s="858"/>
      <c r="AA85" s="858"/>
      <c r="AB85" s="858"/>
      <c r="AC85" s="858"/>
    </row>
    <row r="86" spans="1:29" s="859" customFormat="1" ht="38.25">
      <c r="A86" s="873" t="s">
        <v>919</v>
      </c>
      <c r="B86" s="22">
        <v>281181</v>
      </c>
      <c r="C86" s="22">
        <v>0</v>
      </c>
      <c r="D86" s="22" t="s">
        <v>441</v>
      </c>
      <c r="E86" s="249" t="s">
        <v>441</v>
      </c>
      <c r="F86" s="22" t="s">
        <v>441</v>
      </c>
      <c r="G86" s="858"/>
      <c r="H86" s="858"/>
      <c r="I86" s="858"/>
      <c r="J86" s="858"/>
      <c r="K86" s="858"/>
      <c r="L86" s="858"/>
      <c r="M86" s="858"/>
      <c r="N86" s="858"/>
      <c r="O86" s="858"/>
      <c r="P86" s="858"/>
      <c r="Q86" s="858"/>
      <c r="R86" s="858"/>
      <c r="S86" s="858"/>
      <c r="T86" s="858"/>
      <c r="U86" s="858"/>
      <c r="V86" s="858"/>
      <c r="W86" s="858"/>
      <c r="X86" s="858"/>
      <c r="Y86" s="858"/>
      <c r="Z86" s="858"/>
      <c r="AA86" s="858"/>
      <c r="AB86" s="858"/>
      <c r="AC86" s="858"/>
    </row>
    <row r="87" spans="1:29" s="893" customFormat="1" ht="25.5">
      <c r="A87" s="881" t="s">
        <v>1923</v>
      </c>
      <c r="B87" s="22">
        <v>-3915060</v>
      </c>
      <c r="C87" s="22">
        <v>8597162</v>
      </c>
      <c r="D87" s="22" t="s">
        <v>441</v>
      </c>
      <c r="E87" s="244" t="s">
        <v>441</v>
      </c>
      <c r="F87" s="22" t="s">
        <v>441</v>
      </c>
      <c r="G87" s="892"/>
      <c r="H87" s="892"/>
      <c r="I87" s="892"/>
      <c r="J87" s="892"/>
      <c r="K87" s="892"/>
      <c r="L87" s="892"/>
      <c r="M87" s="892"/>
      <c r="N87" s="892"/>
      <c r="O87" s="892"/>
      <c r="P87" s="892"/>
      <c r="Q87" s="892"/>
      <c r="R87" s="892"/>
      <c r="S87" s="892"/>
      <c r="T87" s="892"/>
      <c r="U87" s="892"/>
      <c r="V87" s="892"/>
      <c r="W87" s="892"/>
      <c r="X87" s="892"/>
      <c r="Y87" s="892"/>
      <c r="Z87" s="892"/>
      <c r="AA87" s="892"/>
      <c r="AB87" s="892"/>
      <c r="AC87" s="892"/>
    </row>
    <row r="88" spans="1:35" s="886" customFormat="1" ht="12.75">
      <c r="A88" s="425" t="s">
        <v>158</v>
      </c>
      <c r="B88" s="894"/>
      <c r="C88" s="894"/>
      <c r="D88" s="894"/>
      <c r="E88" s="894"/>
      <c r="F88" s="895"/>
      <c r="AI88" s="887"/>
    </row>
    <row r="89" spans="1:35" s="886" customFormat="1" ht="12.75">
      <c r="A89" s="873" t="s">
        <v>1907</v>
      </c>
      <c r="B89" s="246">
        <v>90030359</v>
      </c>
      <c r="C89" s="246">
        <v>35810120</v>
      </c>
      <c r="D89" s="246">
        <v>35810556</v>
      </c>
      <c r="E89" s="256">
        <v>39.77608930783004</v>
      </c>
      <c r="F89" s="246">
        <v>12426536</v>
      </c>
      <c r="AI89" s="887"/>
    </row>
    <row r="90" spans="1:35" s="896" customFormat="1" ht="12.75">
      <c r="A90" s="68" t="s">
        <v>1908</v>
      </c>
      <c r="B90" s="246">
        <v>90030359</v>
      </c>
      <c r="C90" s="246">
        <v>35810120</v>
      </c>
      <c r="D90" s="246">
        <v>35810120</v>
      </c>
      <c r="E90" s="256">
        <v>39.775605026744365</v>
      </c>
      <c r="F90" s="246">
        <v>12426346</v>
      </c>
      <c r="AI90" s="897"/>
    </row>
    <row r="91" spans="1:35" s="896" customFormat="1" ht="12.75">
      <c r="A91" s="876" t="s">
        <v>159</v>
      </c>
      <c r="B91" s="246">
        <v>0</v>
      </c>
      <c r="C91" s="246">
        <v>0</v>
      </c>
      <c r="D91" s="246">
        <v>436</v>
      </c>
      <c r="E91" s="256">
        <v>0</v>
      </c>
      <c r="F91" s="246">
        <v>190</v>
      </c>
      <c r="AI91" s="897"/>
    </row>
    <row r="92" spans="1:35" s="898" customFormat="1" ht="12.75">
      <c r="A92" s="68" t="s">
        <v>1926</v>
      </c>
      <c r="B92" s="246">
        <v>90030359</v>
      </c>
      <c r="C92" s="246">
        <v>35810417</v>
      </c>
      <c r="D92" s="246">
        <v>19247127</v>
      </c>
      <c r="E92" s="256">
        <v>21.378485228521637</v>
      </c>
      <c r="F92" s="246">
        <v>5826325</v>
      </c>
      <c r="G92" s="896"/>
      <c r="H92" s="896"/>
      <c r="I92" s="896"/>
      <c r="J92" s="896"/>
      <c r="K92" s="896"/>
      <c r="L92" s="896"/>
      <c r="M92" s="896"/>
      <c r="N92" s="896"/>
      <c r="O92" s="896"/>
      <c r="P92" s="896"/>
      <c r="Q92" s="896"/>
      <c r="R92" s="896"/>
      <c r="S92" s="896"/>
      <c r="T92" s="896"/>
      <c r="U92" s="896"/>
      <c r="V92" s="896"/>
      <c r="W92" s="896"/>
      <c r="X92" s="896"/>
      <c r="Y92" s="896"/>
      <c r="Z92" s="896"/>
      <c r="AA92" s="896"/>
      <c r="AB92" s="896"/>
      <c r="AC92" s="896"/>
      <c r="AD92" s="896"/>
      <c r="AE92" s="896"/>
      <c r="AF92" s="896"/>
      <c r="AG92" s="896"/>
      <c r="AH92" s="896"/>
      <c r="AI92" s="897"/>
    </row>
    <row r="93" spans="1:35" s="898" customFormat="1" ht="12.75">
      <c r="A93" s="888" t="s">
        <v>160</v>
      </c>
      <c r="B93" s="246">
        <v>41405589</v>
      </c>
      <c r="C93" s="246">
        <v>10436743</v>
      </c>
      <c r="D93" s="246">
        <v>3652903</v>
      </c>
      <c r="E93" s="256">
        <v>8.822246194831331</v>
      </c>
      <c r="F93" s="246">
        <v>2164214</v>
      </c>
      <c r="G93" s="896"/>
      <c r="H93" s="896"/>
      <c r="I93" s="896"/>
      <c r="J93" s="896"/>
      <c r="K93" s="896"/>
      <c r="L93" s="896"/>
      <c r="M93" s="896"/>
      <c r="N93" s="896"/>
      <c r="O93" s="896"/>
      <c r="P93" s="896"/>
      <c r="Q93" s="896"/>
      <c r="R93" s="896"/>
      <c r="S93" s="896"/>
      <c r="T93" s="896"/>
      <c r="U93" s="896"/>
      <c r="V93" s="896"/>
      <c r="W93" s="896"/>
      <c r="X93" s="896"/>
      <c r="Y93" s="896"/>
      <c r="Z93" s="896"/>
      <c r="AA93" s="896"/>
      <c r="AB93" s="896"/>
      <c r="AC93" s="896"/>
      <c r="AD93" s="896"/>
      <c r="AE93" s="896"/>
      <c r="AF93" s="896"/>
      <c r="AG93" s="896"/>
      <c r="AH93" s="896"/>
      <c r="AI93" s="897"/>
    </row>
    <row r="94" spans="1:35" s="898" customFormat="1" ht="12.75">
      <c r="A94" s="890" t="s">
        <v>791</v>
      </c>
      <c r="B94" s="246">
        <v>5623023</v>
      </c>
      <c r="C94" s="246">
        <v>1959632</v>
      </c>
      <c r="D94" s="246">
        <v>641573</v>
      </c>
      <c r="E94" s="256">
        <v>11.409752369855147</v>
      </c>
      <c r="F94" s="246">
        <v>157349</v>
      </c>
      <c r="G94" s="896"/>
      <c r="H94" s="896"/>
      <c r="I94" s="896"/>
      <c r="J94" s="896"/>
      <c r="K94" s="896"/>
      <c r="L94" s="896"/>
      <c r="M94" s="896"/>
      <c r="N94" s="896"/>
      <c r="O94" s="896"/>
      <c r="P94" s="896"/>
      <c r="Q94" s="896"/>
      <c r="R94" s="896"/>
      <c r="S94" s="896"/>
      <c r="T94" s="896"/>
      <c r="U94" s="896"/>
      <c r="V94" s="896"/>
      <c r="W94" s="896"/>
      <c r="X94" s="896"/>
      <c r="Y94" s="896"/>
      <c r="Z94" s="896"/>
      <c r="AA94" s="896"/>
      <c r="AB94" s="896"/>
      <c r="AC94" s="896"/>
      <c r="AD94" s="896"/>
      <c r="AE94" s="896"/>
      <c r="AF94" s="896"/>
      <c r="AG94" s="896"/>
      <c r="AH94" s="896"/>
      <c r="AI94" s="897"/>
    </row>
    <row r="95" spans="1:35" s="899" customFormat="1" ht="12.75">
      <c r="A95" s="890" t="s">
        <v>794</v>
      </c>
      <c r="B95" s="246">
        <v>35782566</v>
      </c>
      <c r="C95" s="246">
        <v>8477111</v>
      </c>
      <c r="D95" s="246">
        <v>3011330</v>
      </c>
      <c r="E95" s="256">
        <v>8.415634585848315</v>
      </c>
      <c r="F95" s="246">
        <v>2006865</v>
      </c>
      <c r="G95" s="896"/>
      <c r="H95" s="896"/>
      <c r="I95" s="896"/>
      <c r="J95" s="896"/>
      <c r="K95" s="896"/>
      <c r="L95" s="896"/>
      <c r="M95" s="896"/>
      <c r="N95" s="896"/>
      <c r="O95" s="896"/>
      <c r="P95" s="896"/>
      <c r="Q95" s="896"/>
      <c r="R95" s="896"/>
      <c r="S95" s="896"/>
      <c r="T95" s="896"/>
      <c r="U95" s="896"/>
      <c r="V95" s="896"/>
      <c r="W95" s="896"/>
      <c r="X95" s="896"/>
      <c r="Y95" s="896"/>
      <c r="Z95" s="896"/>
      <c r="AA95" s="896"/>
      <c r="AB95" s="896"/>
      <c r="AC95" s="896"/>
      <c r="AD95" s="896"/>
      <c r="AE95" s="896"/>
      <c r="AF95" s="896"/>
      <c r="AG95" s="896"/>
      <c r="AH95" s="896"/>
      <c r="AI95" s="897"/>
    </row>
    <row r="96" spans="1:35" s="896" customFormat="1" ht="12.75">
      <c r="A96" s="68" t="s">
        <v>1915</v>
      </c>
      <c r="B96" s="246">
        <v>23471449</v>
      </c>
      <c r="C96" s="246">
        <v>8227111</v>
      </c>
      <c r="D96" s="246">
        <v>3011330</v>
      </c>
      <c r="E96" s="256">
        <v>12.829757549267622</v>
      </c>
      <c r="F96" s="246">
        <v>2006865</v>
      </c>
      <c r="AI96" s="897"/>
    </row>
    <row r="97" spans="1:35" s="896" customFormat="1" ht="12.75">
      <c r="A97" s="889" t="s">
        <v>905</v>
      </c>
      <c r="B97" s="246">
        <v>12311117</v>
      </c>
      <c r="C97" s="246">
        <v>250000</v>
      </c>
      <c r="D97" s="246">
        <v>0</v>
      </c>
      <c r="E97" s="256">
        <v>0</v>
      </c>
      <c r="F97" s="246">
        <v>0</v>
      </c>
      <c r="AI97" s="897"/>
    </row>
    <row r="98" spans="1:35" s="896" customFormat="1" ht="12.75">
      <c r="A98" s="68" t="s">
        <v>1918</v>
      </c>
      <c r="B98" s="246">
        <v>48624770</v>
      </c>
      <c r="C98" s="246">
        <v>25373674</v>
      </c>
      <c r="D98" s="246">
        <v>15594224</v>
      </c>
      <c r="E98" s="256">
        <v>32.07053524366285</v>
      </c>
      <c r="F98" s="246">
        <v>3662111</v>
      </c>
      <c r="AI98" s="897"/>
    </row>
    <row r="99" spans="1:35" s="896" customFormat="1" ht="12.75">
      <c r="A99" s="68" t="s">
        <v>1919</v>
      </c>
      <c r="B99" s="246">
        <v>7411010</v>
      </c>
      <c r="C99" s="246">
        <v>4666206</v>
      </c>
      <c r="D99" s="246">
        <v>1077453</v>
      </c>
      <c r="E99" s="256">
        <v>14.538544678795468</v>
      </c>
      <c r="F99" s="246">
        <v>322509</v>
      </c>
      <c r="AI99" s="897"/>
    </row>
    <row r="100" spans="1:35" s="896" customFormat="1" ht="12.75">
      <c r="A100" s="68" t="s">
        <v>1920</v>
      </c>
      <c r="B100" s="246">
        <v>41213760</v>
      </c>
      <c r="C100" s="246">
        <v>20707468</v>
      </c>
      <c r="D100" s="246">
        <v>14516771</v>
      </c>
      <c r="E100" s="256">
        <v>35.22311723075012</v>
      </c>
      <c r="F100" s="246">
        <v>3339602</v>
      </c>
      <c r="AI100" s="897"/>
    </row>
    <row r="101" spans="1:35" s="896" customFormat="1" ht="12.75">
      <c r="A101" s="425" t="s">
        <v>161</v>
      </c>
      <c r="B101" s="894"/>
      <c r="C101" s="894"/>
      <c r="D101" s="894"/>
      <c r="E101" s="256"/>
      <c r="F101" s="894"/>
      <c r="AI101" s="897"/>
    </row>
    <row r="102" spans="1:35" s="898" customFormat="1" ht="12.75">
      <c r="A102" s="873" t="s">
        <v>1907</v>
      </c>
      <c r="B102" s="246">
        <v>18014809</v>
      </c>
      <c r="C102" s="246">
        <v>8738168</v>
      </c>
      <c r="D102" s="246">
        <v>8738168</v>
      </c>
      <c r="E102" s="256">
        <v>48.50547124868213</v>
      </c>
      <c r="F102" s="246">
        <v>2822306</v>
      </c>
      <c r="G102" s="896"/>
      <c r="H102" s="896"/>
      <c r="I102" s="896"/>
      <c r="J102" s="896"/>
      <c r="K102" s="896"/>
      <c r="L102" s="896"/>
      <c r="M102" s="896"/>
      <c r="N102" s="896"/>
      <c r="O102" s="896"/>
      <c r="P102" s="896"/>
      <c r="Q102" s="896"/>
      <c r="R102" s="896"/>
      <c r="S102" s="896"/>
      <c r="T102" s="896"/>
      <c r="U102" s="896"/>
      <c r="V102" s="896"/>
      <c r="W102" s="896"/>
      <c r="X102" s="896"/>
      <c r="Y102" s="896"/>
      <c r="Z102" s="896"/>
      <c r="AA102" s="896"/>
      <c r="AB102" s="896"/>
      <c r="AC102" s="896"/>
      <c r="AD102" s="896"/>
      <c r="AE102" s="896"/>
      <c r="AF102" s="896"/>
      <c r="AG102" s="896"/>
      <c r="AH102" s="896"/>
      <c r="AI102" s="897"/>
    </row>
    <row r="103" spans="1:35" s="898" customFormat="1" ht="12.75">
      <c r="A103" s="68" t="s">
        <v>1908</v>
      </c>
      <c r="B103" s="246">
        <v>18014809</v>
      </c>
      <c r="C103" s="246">
        <v>8738168</v>
      </c>
      <c r="D103" s="246">
        <v>8738168</v>
      </c>
      <c r="E103" s="256">
        <v>48.50547124868213</v>
      </c>
      <c r="F103" s="246">
        <v>2823155</v>
      </c>
      <c r="G103" s="896"/>
      <c r="H103" s="896"/>
      <c r="I103" s="896"/>
      <c r="J103" s="896"/>
      <c r="K103" s="896"/>
      <c r="L103" s="896"/>
      <c r="M103" s="896"/>
      <c r="N103" s="896"/>
      <c r="O103" s="896"/>
      <c r="P103" s="896"/>
      <c r="Q103" s="896"/>
      <c r="R103" s="896"/>
      <c r="S103" s="896"/>
      <c r="T103" s="896"/>
      <c r="U103" s="896"/>
      <c r="V103" s="896"/>
      <c r="W103" s="896"/>
      <c r="X103" s="896"/>
      <c r="Y103" s="896"/>
      <c r="Z103" s="896"/>
      <c r="AA103" s="896"/>
      <c r="AB103" s="896"/>
      <c r="AC103" s="896"/>
      <c r="AD103" s="896"/>
      <c r="AE103" s="896"/>
      <c r="AF103" s="896"/>
      <c r="AG103" s="896"/>
      <c r="AH103" s="896"/>
      <c r="AI103" s="897"/>
    </row>
    <row r="104" spans="1:35" s="898" customFormat="1" ht="12.75">
      <c r="A104" s="876" t="s">
        <v>984</v>
      </c>
      <c r="B104" s="246">
        <v>0</v>
      </c>
      <c r="C104" s="246">
        <v>0</v>
      </c>
      <c r="D104" s="246">
        <v>0</v>
      </c>
      <c r="E104" s="246">
        <v>0</v>
      </c>
      <c r="F104" s="246">
        <v>-849</v>
      </c>
      <c r="G104" s="896"/>
      <c r="H104" s="896"/>
      <c r="I104" s="896"/>
      <c r="J104" s="896"/>
      <c r="K104" s="896"/>
      <c r="L104" s="896"/>
      <c r="M104" s="896"/>
      <c r="N104" s="896"/>
      <c r="O104" s="896"/>
      <c r="P104" s="896"/>
      <c r="Q104" s="896"/>
      <c r="R104" s="896"/>
      <c r="S104" s="896"/>
      <c r="T104" s="896"/>
      <c r="U104" s="896"/>
      <c r="V104" s="896"/>
      <c r="W104" s="896"/>
      <c r="X104" s="896"/>
      <c r="Y104" s="896"/>
      <c r="Z104" s="896"/>
      <c r="AA104" s="896"/>
      <c r="AB104" s="896"/>
      <c r="AC104" s="896"/>
      <c r="AD104" s="896"/>
      <c r="AE104" s="896"/>
      <c r="AF104" s="896"/>
      <c r="AG104" s="896"/>
      <c r="AH104" s="896"/>
      <c r="AI104" s="897"/>
    </row>
    <row r="105" spans="1:35" s="898" customFormat="1" ht="12.75">
      <c r="A105" s="68" t="s">
        <v>1926</v>
      </c>
      <c r="B105" s="246">
        <v>18014809</v>
      </c>
      <c r="C105" s="246">
        <v>8738168</v>
      </c>
      <c r="D105" s="246">
        <v>6565245</v>
      </c>
      <c r="E105" s="256">
        <v>36.44360037344831</v>
      </c>
      <c r="F105" s="246">
        <v>1609034</v>
      </c>
      <c r="G105" s="896"/>
      <c r="H105" s="896"/>
      <c r="I105" s="896"/>
      <c r="J105" s="896"/>
      <c r="K105" s="896"/>
      <c r="L105" s="896"/>
      <c r="M105" s="896"/>
      <c r="N105" s="896"/>
      <c r="O105" s="896"/>
      <c r="P105" s="896"/>
      <c r="Q105" s="896"/>
      <c r="R105" s="896"/>
      <c r="S105" s="896"/>
      <c r="T105" s="896"/>
      <c r="U105" s="896"/>
      <c r="V105" s="896"/>
      <c r="W105" s="896"/>
      <c r="X105" s="896"/>
      <c r="Y105" s="896"/>
      <c r="Z105" s="896"/>
      <c r="AA105" s="896"/>
      <c r="AB105" s="896"/>
      <c r="AC105" s="896"/>
      <c r="AD105" s="896"/>
      <c r="AE105" s="896"/>
      <c r="AF105" s="896"/>
      <c r="AG105" s="896"/>
      <c r="AH105" s="896"/>
      <c r="AI105" s="897"/>
    </row>
    <row r="106" spans="1:35" s="896" customFormat="1" ht="12.75">
      <c r="A106" s="888" t="s">
        <v>160</v>
      </c>
      <c r="B106" s="246">
        <v>17806546</v>
      </c>
      <c r="C106" s="246">
        <v>8567901</v>
      </c>
      <c r="D106" s="246">
        <v>6523031</v>
      </c>
      <c r="E106" s="256">
        <v>36.6327697690501</v>
      </c>
      <c r="F106" s="246">
        <v>1591667</v>
      </c>
      <c r="AI106" s="897"/>
    </row>
    <row r="107" spans="1:35" s="896" customFormat="1" ht="12.75">
      <c r="A107" s="878" t="s">
        <v>23</v>
      </c>
      <c r="B107" s="246">
        <v>14873167</v>
      </c>
      <c r="C107" s="246">
        <v>6105877</v>
      </c>
      <c r="D107" s="246">
        <v>5123115</v>
      </c>
      <c r="E107" s="256">
        <v>34.44535383755188</v>
      </c>
      <c r="F107" s="246">
        <v>758118</v>
      </c>
      <c r="AI107" s="897"/>
    </row>
    <row r="108" spans="1:34" s="37" customFormat="1" ht="12.75">
      <c r="A108" s="878" t="s">
        <v>128</v>
      </c>
      <c r="B108" s="246">
        <v>2936729</v>
      </c>
      <c r="C108" s="246">
        <v>2462024</v>
      </c>
      <c r="D108" s="246">
        <v>1399916</v>
      </c>
      <c r="E108" s="256">
        <v>47.66922654422659</v>
      </c>
      <c r="F108" s="246">
        <v>833548</v>
      </c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</row>
    <row r="109" spans="1:35" s="886" customFormat="1" ht="12.75">
      <c r="A109" s="888" t="s">
        <v>1915</v>
      </c>
      <c r="B109" s="246">
        <v>2194749</v>
      </c>
      <c r="C109" s="246">
        <v>2038381</v>
      </c>
      <c r="D109" s="246">
        <v>1051916</v>
      </c>
      <c r="E109" s="256">
        <v>47.928760874250315</v>
      </c>
      <c r="F109" s="246">
        <v>767055</v>
      </c>
      <c r="AI109" s="887"/>
    </row>
    <row r="110" spans="1:35" s="886" customFormat="1" ht="12.75">
      <c r="A110" s="900" t="s">
        <v>897</v>
      </c>
      <c r="B110" s="246">
        <v>738922</v>
      </c>
      <c r="C110" s="246">
        <v>423643</v>
      </c>
      <c r="D110" s="246">
        <v>348000</v>
      </c>
      <c r="E110" s="256">
        <v>47.095633909939075</v>
      </c>
      <c r="F110" s="246">
        <v>66494</v>
      </c>
      <c r="AI110" s="887"/>
    </row>
    <row r="111" spans="1:35" s="886" customFormat="1" ht="12.75">
      <c r="A111" s="900" t="s">
        <v>905</v>
      </c>
      <c r="B111" s="246">
        <v>3058</v>
      </c>
      <c r="C111" s="246">
        <v>0</v>
      </c>
      <c r="D111" s="246">
        <v>0</v>
      </c>
      <c r="E111" s="256">
        <v>0</v>
      </c>
      <c r="F111" s="246">
        <v>0</v>
      </c>
      <c r="AI111" s="887"/>
    </row>
    <row r="112" spans="1:35" s="886" customFormat="1" ht="12.75">
      <c r="A112" s="878" t="s">
        <v>801</v>
      </c>
      <c r="B112" s="246">
        <v>208263</v>
      </c>
      <c r="C112" s="246">
        <v>170267</v>
      </c>
      <c r="D112" s="246">
        <v>42214</v>
      </c>
      <c r="E112" s="256">
        <v>0</v>
      </c>
      <c r="F112" s="246">
        <v>17367</v>
      </c>
      <c r="AI112" s="887"/>
    </row>
    <row r="113" spans="1:35" s="886" customFormat="1" ht="12.75">
      <c r="A113" s="879" t="s">
        <v>1684</v>
      </c>
      <c r="B113" s="246">
        <v>208263</v>
      </c>
      <c r="C113" s="246">
        <v>170267</v>
      </c>
      <c r="D113" s="246">
        <v>42214</v>
      </c>
      <c r="E113" s="256">
        <v>0</v>
      </c>
      <c r="F113" s="246">
        <v>17367</v>
      </c>
      <c r="AI113" s="887"/>
    </row>
    <row r="114" spans="1:35" s="902" customFormat="1" ht="25.5">
      <c r="A114" s="425" t="s">
        <v>162</v>
      </c>
      <c r="B114" s="901"/>
      <c r="C114" s="884"/>
      <c r="D114" s="884"/>
      <c r="E114" s="256"/>
      <c r="F114" s="884"/>
      <c r="G114" s="886"/>
      <c r="H114" s="886"/>
      <c r="I114" s="886"/>
      <c r="J114" s="886"/>
      <c r="K114" s="886"/>
      <c r="L114" s="886"/>
      <c r="M114" s="886"/>
      <c r="N114" s="886"/>
      <c r="O114" s="886"/>
      <c r="P114" s="886"/>
      <c r="Q114" s="886"/>
      <c r="R114" s="886"/>
      <c r="S114" s="886"/>
      <c r="T114" s="886"/>
      <c r="U114" s="886"/>
      <c r="V114" s="886"/>
      <c r="W114" s="886"/>
      <c r="X114" s="886"/>
      <c r="Y114" s="886"/>
      <c r="Z114" s="886"/>
      <c r="AA114" s="886"/>
      <c r="AB114" s="886"/>
      <c r="AC114" s="886"/>
      <c r="AD114" s="886"/>
      <c r="AE114" s="886"/>
      <c r="AF114" s="886"/>
      <c r="AG114" s="886"/>
      <c r="AH114" s="886"/>
      <c r="AI114" s="887"/>
    </row>
    <row r="115" spans="1:35" s="902" customFormat="1" ht="12.75">
      <c r="A115" s="873" t="s">
        <v>1907</v>
      </c>
      <c r="B115" s="246">
        <v>45557792</v>
      </c>
      <c r="C115" s="246">
        <v>26987473</v>
      </c>
      <c r="D115" s="246">
        <v>26987473</v>
      </c>
      <c r="E115" s="256">
        <v>59.2378862434773</v>
      </c>
      <c r="F115" s="246">
        <v>4252697</v>
      </c>
      <c r="G115" s="886"/>
      <c r="H115" s="886"/>
      <c r="I115" s="886"/>
      <c r="J115" s="886"/>
      <c r="K115" s="886"/>
      <c r="L115" s="886"/>
      <c r="M115" s="886"/>
      <c r="N115" s="886"/>
      <c r="O115" s="886"/>
      <c r="P115" s="886"/>
      <c r="Q115" s="886"/>
      <c r="R115" s="886"/>
      <c r="S115" s="886"/>
      <c r="T115" s="886"/>
      <c r="U115" s="886"/>
      <c r="V115" s="886"/>
      <c r="W115" s="886"/>
      <c r="X115" s="886"/>
      <c r="Y115" s="886"/>
      <c r="Z115" s="886"/>
      <c r="AA115" s="886"/>
      <c r="AB115" s="886"/>
      <c r="AC115" s="886"/>
      <c r="AD115" s="886"/>
      <c r="AE115" s="886"/>
      <c r="AF115" s="886"/>
      <c r="AG115" s="886"/>
      <c r="AH115" s="886"/>
      <c r="AI115" s="887"/>
    </row>
    <row r="116" spans="1:35" s="903" customFormat="1" ht="12.75">
      <c r="A116" s="68" t="s">
        <v>1908</v>
      </c>
      <c r="B116" s="246">
        <v>45557792</v>
      </c>
      <c r="C116" s="246">
        <v>26987473</v>
      </c>
      <c r="D116" s="246">
        <v>26987473</v>
      </c>
      <c r="E116" s="256">
        <v>59.2378862434773</v>
      </c>
      <c r="F116" s="246">
        <v>4252697</v>
      </c>
      <c r="G116" s="886"/>
      <c r="H116" s="886"/>
      <c r="I116" s="886"/>
      <c r="J116" s="886"/>
      <c r="K116" s="886"/>
      <c r="L116" s="886"/>
      <c r="M116" s="886"/>
      <c r="N116" s="886"/>
      <c r="O116" s="886"/>
      <c r="P116" s="886"/>
      <c r="Q116" s="886"/>
      <c r="R116" s="886"/>
      <c r="S116" s="886"/>
      <c r="T116" s="886"/>
      <c r="U116" s="886"/>
      <c r="V116" s="886"/>
      <c r="W116" s="886"/>
      <c r="X116" s="886"/>
      <c r="Y116" s="886"/>
      <c r="Z116" s="886"/>
      <c r="AA116" s="886"/>
      <c r="AB116" s="886"/>
      <c r="AC116" s="886"/>
      <c r="AD116" s="886"/>
      <c r="AE116" s="886"/>
      <c r="AF116" s="886"/>
      <c r="AG116" s="886"/>
      <c r="AH116" s="886"/>
      <c r="AI116" s="887"/>
    </row>
    <row r="117" spans="1:35" s="903" customFormat="1" ht="12.75">
      <c r="A117" s="876" t="s">
        <v>787</v>
      </c>
      <c r="B117" s="246">
        <v>0</v>
      </c>
      <c r="C117" s="246">
        <v>0</v>
      </c>
      <c r="D117" s="246">
        <v>0</v>
      </c>
      <c r="E117" s="256">
        <v>0</v>
      </c>
      <c r="F117" s="246">
        <v>0</v>
      </c>
      <c r="G117" s="886"/>
      <c r="H117" s="886"/>
      <c r="I117" s="886"/>
      <c r="J117" s="886"/>
      <c r="K117" s="886"/>
      <c r="L117" s="886"/>
      <c r="M117" s="886"/>
      <c r="N117" s="886"/>
      <c r="O117" s="886"/>
      <c r="P117" s="886"/>
      <c r="Q117" s="886"/>
      <c r="R117" s="886"/>
      <c r="S117" s="886"/>
      <c r="T117" s="886"/>
      <c r="U117" s="886"/>
      <c r="V117" s="886"/>
      <c r="W117" s="886"/>
      <c r="X117" s="886"/>
      <c r="Y117" s="886"/>
      <c r="Z117" s="886"/>
      <c r="AA117" s="886"/>
      <c r="AB117" s="886"/>
      <c r="AC117" s="886"/>
      <c r="AD117" s="886"/>
      <c r="AE117" s="886"/>
      <c r="AF117" s="886"/>
      <c r="AG117" s="886"/>
      <c r="AH117" s="886"/>
      <c r="AI117" s="887"/>
    </row>
    <row r="118" spans="1:35" s="903" customFormat="1" ht="12.75">
      <c r="A118" s="68" t="s">
        <v>1926</v>
      </c>
      <c r="B118" s="246">
        <v>45557792</v>
      </c>
      <c r="C118" s="246">
        <v>26987473</v>
      </c>
      <c r="D118" s="246">
        <v>20750384</v>
      </c>
      <c r="E118" s="256">
        <v>45.54738737118779</v>
      </c>
      <c r="F118" s="246">
        <v>3394391</v>
      </c>
      <c r="G118" s="886"/>
      <c r="H118" s="886"/>
      <c r="I118" s="886"/>
      <c r="J118" s="886"/>
      <c r="K118" s="886"/>
      <c r="L118" s="886"/>
      <c r="M118" s="886"/>
      <c r="N118" s="886"/>
      <c r="O118" s="886"/>
      <c r="P118" s="886"/>
      <c r="Q118" s="886"/>
      <c r="R118" s="886"/>
      <c r="S118" s="886"/>
      <c r="T118" s="886"/>
      <c r="U118" s="886"/>
      <c r="V118" s="886"/>
      <c r="W118" s="886"/>
      <c r="X118" s="886"/>
      <c r="Y118" s="886"/>
      <c r="Z118" s="886"/>
      <c r="AA118" s="886"/>
      <c r="AB118" s="886"/>
      <c r="AC118" s="886"/>
      <c r="AD118" s="886"/>
      <c r="AE118" s="886"/>
      <c r="AF118" s="886"/>
      <c r="AG118" s="886"/>
      <c r="AH118" s="886"/>
      <c r="AI118" s="887"/>
    </row>
    <row r="119" spans="1:35" s="896" customFormat="1" ht="12.75">
      <c r="A119" s="888" t="s">
        <v>160</v>
      </c>
      <c r="B119" s="246">
        <v>44785108</v>
      </c>
      <c r="C119" s="246">
        <v>26987473</v>
      </c>
      <c r="D119" s="246">
        <v>20750384</v>
      </c>
      <c r="E119" s="256">
        <v>46.333223088353385</v>
      </c>
      <c r="F119" s="246">
        <v>3394391</v>
      </c>
      <c r="AI119" s="897"/>
    </row>
    <row r="120" spans="1:35" s="896" customFormat="1" ht="12.75">
      <c r="A120" s="878" t="s">
        <v>23</v>
      </c>
      <c r="B120" s="246">
        <v>1592835</v>
      </c>
      <c r="C120" s="246">
        <v>136618</v>
      </c>
      <c r="D120" s="246">
        <v>114911</v>
      </c>
      <c r="E120" s="256">
        <v>7.2142437854517265</v>
      </c>
      <c r="F120" s="246">
        <v>37664</v>
      </c>
      <c r="AI120" s="897"/>
    </row>
    <row r="121" spans="1:35" s="896" customFormat="1" ht="12.75">
      <c r="A121" s="878" t="s">
        <v>128</v>
      </c>
      <c r="B121" s="246">
        <v>43192273</v>
      </c>
      <c r="C121" s="246">
        <v>26850855</v>
      </c>
      <c r="D121" s="246">
        <v>20635473</v>
      </c>
      <c r="E121" s="256">
        <v>47.77584407285072</v>
      </c>
      <c r="F121" s="246">
        <v>3356727</v>
      </c>
      <c r="AI121" s="897"/>
    </row>
    <row r="122" spans="1:35" s="896" customFormat="1" ht="12.75">
      <c r="A122" s="900" t="s">
        <v>163</v>
      </c>
      <c r="B122" s="246">
        <v>43192273</v>
      </c>
      <c r="C122" s="246">
        <v>26850855</v>
      </c>
      <c r="D122" s="246">
        <v>20635473</v>
      </c>
      <c r="E122" s="256">
        <v>47.77584407285072</v>
      </c>
      <c r="F122" s="246">
        <v>3356727</v>
      </c>
      <c r="AI122" s="897"/>
    </row>
    <row r="123" spans="1:35" s="896" customFormat="1" ht="12.75">
      <c r="A123" s="876" t="s">
        <v>801</v>
      </c>
      <c r="B123" s="246">
        <v>772684</v>
      </c>
      <c r="C123" s="246">
        <v>0</v>
      </c>
      <c r="D123" s="246">
        <v>0</v>
      </c>
      <c r="E123" s="256">
        <v>0</v>
      </c>
      <c r="F123" s="246">
        <v>0</v>
      </c>
      <c r="AI123" s="897"/>
    </row>
    <row r="124" spans="1:35" s="896" customFormat="1" ht="12.75">
      <c r="A124" s="889" t="s">
        <v>1684</v>
      </c>
      <c r="B124" s="246">
        <v>772684</v>
      </c>
      <c r="C124" s="246">
        <v>0</v>
      </c>
      <c r="D124" s="246">
        <v>0</v>
      </c>
      <c r="E124" s="256">
        <v>0</v>
      </c>
      <c r="F124" s="246">
        <v>0</v>
      </c>
      <c r="AI124" s="897"/>
    </row>
    <row r="125" spans="1:35" s="896" customFormat="1" ht="12.75">
      <c r="A125" s="425" t="s">
        <v>164</v>
      </c>
      <c r="B125" s="901"/>
      <c r="C125" s="901"/>
      <c r="D125" s="901"/>
      <c r="E125" s="256"/>
      <c r="F125" s="885"/>
      <c r="AI125" s="897"/>
    </row>
    <row r="126" spans="1:35" s="896" customFormat="1" ht="12.75">
      <c r="A126" s="873" t="s">
        <v>1907</v>
      </c>
      <c r="B126" s="246">
        <v>5858607</v>
      </c>
      <c r="C126" s="246">
        <v>3812683</v>
      </c>
      <c r="D126" s="246">
        <v>3812683</v>
      </c>
      <c r="E126" s="256">
        <v>65.07831981220109</v>
      </c>
      <c r="F126" s="246">
        <v>494633</v>
      </c>
      <c r="AI126" s="897"/>
    </row>
    <row r="127" spans="1:35" s="904" customFormat="1" ht="12.75">
      <c r="A127" s="68" t="s">
        <v>1908</v>
      </c>
      <c r="B127" s="246">
        <v>5858607</v>
      </c>
      <c r="C127" s="246">
        <v>3812683</v>
      </c>
      <c r="D127" s="246">
        <v>3812683</v>
      </c>
      <c r="E127" s="256">
        <v>65.07831981220109</v>
      </c>
      <c r="F127" s="246">
        <v>494633</v>
      </c>
      <c r="AI127" s="905"/>
    </row>
    <row r="128" spans="1:35" s="886" customFormat="1" ht="12.75">
      <c r="A128" s="68" t="s">
        <v>1926</v>
      </c>
      <c r="B128" s="246">
        <v>5858607</v>
      </c>
      <c r="C128" s="246">
        <v>3812683</v>
      </c>
      <c r="D128" s="246">
        <v>3702769</v>
      </c>
      <c r="E128" s="256">
        <v>63.20220830651382</v>
      </c>
      <c r="F128" s="246">
        <v>542195</v>
      </c>
      <c r="AI128" s="887"/>
    </row>
    <row r="129" spans="1:35" s="902" customFormat="1" ht="12.75">
      <c r="A129" s="888" t="s">
        <v>160</v>
      </c>
      <c r="B129" s="246">
        <v>5858607</v>
      </c>
      <c r="C129" s="246">
        <v>3812683</v>
      </c>
      <c r="D129" s="246">
        <v>3702769</v>
      </c>
      <c r="E129" s="256">
        <v>63.20220830651382</v>
      </c>
      <c r="F129" s="246">
        <v>542195</v>
      </c>
      <c r="G129" s="886"/>
      <c r="H129" s="886"/>
      <c r="I129" s="886"/>
      <c r="J129" s="886"/>
      <c r="K129" s="886"/>
      <c r="L129" s="886"/>
      <c r="M129" s="886"/>
      <c r="N129" s="886"/>
      <c r="O129" s="886"/>
      <c r="P129" s="886"/>
      <c r="Q129" s="886"/>
      <c r="R129" s="886"/>
      <c r="S129" s="886"/>
      <c r="T129" s="886"/>
      <c r="U129" s="886"/>
      <c r="V129" s="886"/>
      <c r="W129" s="886"/>
      <c r="X129" s="886"/>
      <c r="Y129" s="886"/>
      <c r="Z129" s="886"/>
      <c r="AA129" s="886"/>
      <c r="AB129" s="886"/>
      <c r="AC129" s="886"/>
      <c r="AD129" s="886"/>
      <c r="AE129" s="886"/>
      <c r="AF129" s="886"/>
      <c r="AG129" s="886"/>
      <c r="AH129" s="886"/>
      <c r="AI129" s="887"/>
    </row>
    <row r="130" spans="1:35" s="902" customFormat="1" ht="12.75">
      <c r="A130" s="878" t="s">
        <v>128</v>
      </c>
      <c r="B130" s="246">
        <v>5858607</v>
      </c>
      <c r="C130" s="246">
        <v>3812683</v>
      </c>
      <c r="D130" s="246">
        <v>3702769</v>
      </c>
      <c r="E130" s="256">
        <v>63.20220830651382</v>
      </c>
      <c r="F130" s="246">
        <v>542195</v>
      </c>
      <c r="G130" s="886"/>
      <c r="H130" s="886"/>
      <c r="I130" s="886"/>
      <c r="J130" s="886"/>
      <c r="K130" s="886"/>
      <c r="L130" s="886"/>
      <c r="M130" s="886"/>
      <c r="N130" s="886"/>
      <c r="O130" s="886"/>
      <c r="P130" s="886"/>
      <c r="Q130" s="886"/>
      <c r="R130" s="886"/>
      <c r="S130" s="886"/>
      <c r="T130" s="886"/>
      <c r="U130" s="886"/>
      <c r="V130" s="886"/>
      <c r="W130" s="886"/>
      <c r="X130" s="886"/>
      <c r="Y130" s="886"/>
      <c r="Z130" s="886"/>
      <c r="AA130" s="886"/>
      <c r="AB130" s="886"/>
      <c r="AC130" s="886"/>
      <c r="AD130" s="886"/>
      <c r="AE130" s="886"/>
      <c r="AF130" s="886"/>
      <c r="AG130" s="886"/>
      <c r="AH130" s="886"/>
      <c r="AI130" s="887"/>
    </row>
    <row r="131" spans="1:35" s="902" customFormat="1" ht="12.75">
      <c r="A131" s="900" t="s">
        <v>163</v>
      </c>
      <c r="B131" s="246">
        <v>5858607</v>
      </c>
      <c r="C131" s="246">
        <v>3812683</v>
      </c>
      <c r="D131" s="246">
        <v>3702769</v>
      </c>
      <c r="E131" s="256">
        <v>63.20220830651382</v>
      </c>
      <c r="F131" s="246">
        <v>542195</v>
      </c>
      <c r="G131" s="886"/>
      <c r="H131" s="886"/>
      <c r="I131" s="886"/>
      <c r="J131" s="886"/>
      <c r="K131" s="886"/>
      <c r="L131" s="886"/>
      <c r="M131" s="886"/>
      <c r="N131" s="886"/>
      <c r="O131" s="886"/>
      <c r="P131" s="886"/>
      <c r="Q131" s="886"/>
      <c r="R131" s="886"/>
      <c r="S131" s="886"/>
      <c r="T131" s="886"/>
      <c r="U131" s="886"/>
      <c r="V131" s="886"/>
      <c r="W131" s="886"/>
      <c r="X131" s="886"/>
      <c r="Y131" s="886"/>
      <c r="Z131" s="886"/>
      <c r="AA131" s="886"/>
      <c r="AB131" s="886"/>
      <c r="AC131" s="886"/>
      <c r="AD131" s="886"/>
      <c r="AE131" s="886"/>
      <c r="AF131" s="886"/>
      <c r="AG131" s="886"/>
      <c r="AH131" s="886"/>
      <c r="AI131" s="887"/>
    </row>
    <row r="132" spans="1:35" s="902" customFormat="1" ht="24.75" customHeight="1">
      <c r="A132" s="425" t="s">
        <v>165</v>
      </c>
      <c r="B132" s="901"/>
      <c r="C132" s="901"/>
      <c r="D132" s="901"/>
      <c r="E132" s="256"/>
      <c r="F132" s="884"/>
      <c r="G132" s="886"/>
      <c r="H132" s="886"/>
      <c r="I132" s="886"/>
      <c r="J132" s="886"/>
      <c r="K132" s="886"/>
      <c r="L132" s="886"/>
      <c r="M132" s="886"/>
      <c r="N132" s="886"/>
      <c r="O132" s="886"/>
      <c r="P132" s="886"/>
      <c r="Q132" s="886"/>
      <c r="R132" s="886"/>
      <c r="S132" s="886"/>
      <c r="T132" s="886"/>
      <c r="U132" s="886"/>
      <c r="V132" s="886"/>
      <c r="W132" s="886"/>
      <c r="X132" s="886"/>
      <c r="Y132" s="886"/>
      <c r="Z132" s="886"/>
      <c r="AA132" s="886"/>
      <c r="AB132" s="886"/>
      <c r="AC132" s="886"/>
      <c r="AD132" s="886"/>
      <c r="AE132" s="886"/>
      <c r="AF132" s="886"/>
      <c r="AG132" s="886"/>
      <c r="AH132" s="886"/>
      <c r="AI132" s="887"/>
    </row>
    <row r="133" spans="1:35" s="903" customFormat="1" ht="12.75">
      <c r="A133" s="873" t="s">
        <v>1907</v>
      </c>
      <c r="B133" s="246">
        <v>99722841</v>
      </c>
      <c r="C133" s="246">
        <v>43585537</v>
      </c>
      <c r="D133" s="246">
        <v>43589880</v>
      </c>
      <c r="E133" s="256">
        <v>43.711029051007486</v>
      </c>
      <c r="F133" s="246">
        <v>1963485</v>
      </c>
      <c r="G133" s="886"/>
      <c r="H133" s="886"/>
      <c r="I133" s="886"/>
      <c r="J133" s="886"/>
      <c r="K133" s="886"/>
      <c r="L133" s="886"/>
      <c r="M133" s="886"/>
      <c r="N133" s="886"/>
      <c r="O133" s="886"/>
      <c r="P133" s="886"/>
      <c r="Q133" s="886"/>
      <c r="R133" s="886"/>
      <c r="S133" s="886"/>
      <c r="T133" s="886"/>
      <c r="U133" s="886"/>
      <c r="V133" s="886"/>
      <c r="W133" s="886"/>
      <c r="X133" s="886"/>
      <c r="Y133" s="886"/>
      <c r="Z133" s="886"/>
      <c r="AA133" s="886"/>
      <c r="AB133" s="886"/>
      <c r="AC133" s="886"/>
      <c r="AD133" s="886"/>
      <c r="AE133" s="886"/>
      <c r="AF133" s="886"/>
      <c r="AG133" s="886"/>
      <c r="AH133" s="886"/>
      <c r="AI133" s="887"/>
    </row>
    <row r="134" spans="1:35" s="903" customFormat="1" ht="12.75">
      <c r="A134" s="68" t="s">
        <v>1908</v>
      </c>
      <c r="B134" s="246">
        <v>99722841</v>
      </c>
      <c r="C134" s="246">
        <v>43585537</v>
      </c>
      <c r="D134" s="246">
        <v>43585537</v>
      </c>
      <c r="E134" s="256">
        <v>43.70667398053772</v>
      </c>
      <c r="F134" s="246">
        <v>1963485</v>
      </c>
      <c r="G134" s="886"/>
      <c r="H134" s="886"/>
      <c r="I134" s="886"/>
      <c r="J134" s="886"/>
      <c r="K134" s="886"/>
      <c r="L134" s="886"/>
      <c r="M134" s="886"/>
      <c r="N134" s="886"/>
      <c r="O134" s="886"/>
      <c r="P134" s="886"/>
      <c r="Q134" s="886"/>
      <c r="R134" s="886"/>
      <c r="S134" s="886"/>
      <c r="T134" s="886"/>
      <c r="U134" s="886"/>
      <c r="V134" s="886"/>
      <c r="W134" s="886"/>
      <c r="X134" s="886"/>
      <c r="Y134" s="886"/>
      <c r="Z134" s="886"/>
      <c r="AA134" s="886"/>
      <c r="AB134" s="886"/>
      <c r="AC134" s="886"/>
      <c r="AD134" s="886"/>
      <c r="AE134" s="886"/>
      <c r="AF134" s="886"/>
      <c r="AG134" s="886"/>
      <c r="AH134" s="886"/>
      <c r="AI134" s="887"/>
    </row>
    <row r="135" spans="1:35" s="886" customFormat="1" ht="12.75">
      <c r="A135" s="876" t="s">
        <v>155</v>
      </c>
      <c r="B135" s="246">
        <v>0</v>
      </c>
      <c r="C135" s="246">
        <v>0</v>
      </c>
      <c r="D135" s="246">
        <v>4343</v>
      </c>
      <c r="E135" s="256">
        <v>0</v>
      </c>
      <c r="F135" s="246">
        <v>0</v>
      </c>
      <c r="AI135" s="887"/>
    </row>
    <row r="136" spans="1:35" s="904" customFormat="1" ht="12.75">
      <c r="A136" s="68" t="s">
        <v>1926</v>
      </c>
      <c r="B136" s="246">
        <v>99722841</v>
      </c>
      <c r="C136" s="246">
        <v>43585537</v>
      </c>
      <c r="D136" s="246">
        <v>36152784</v>
      </c>
      <c r="E136" s="256">
        <v>36.253263181701776</v>
      </c>
      <c r="F136" s="246">
        <v>2761898</v>
      </c>
      <c r="AI136" s="905"/>
    </row>
    <row r="137" spans="1:35" s="904" customFormat="1" ht="12.75">
      <c r="A137" s="888" t="s">
        <v>160</v>
      </c>
      <c r="B137" s="246">
        <v>99399941</v>
      </c>
      <c r="C137" s="246">
        <v>43284037</v>
      </c>
      <c r="D137" s="246">
        <v>35952548</v>
      </c>
      <c r="E137" s="256">
        <v>36.16958686122359</v>
      </c>
      <c r="F137" s="246">
        <v>2657463</v>
      </c>
      <c r="AI137" s="905"/>
    </row>
    <row r="138" spans="1:35" s="904" customFormat="1" ht="12.75">
      <c r="A138" s="878" t="s">
        <v>23</v>
      </c>
      <c r="B138" s="246">
        <v>5347130</v>
      </c>
      <c r="C138" s="246">
        <v>1256002</v>
      </c>
      <c r="D138" s="246">
        <v>539827</v>
      </c>
      <c r="E138" s="256">
        <v>10.095640091039492</v>
      </c>
      <c r="F138" s="246">
        <v>400289</v>
      </c>
      <c r="AI138" s="905"/>
    </row>
    <row r="139" spans="1:35" s="904" customFormat="1" ht="12.75">
      <c r="A139" s="878" t="s">
        <v>128</v>
      </c>
      <c r="B139" s="246">
        <v>94052811</v>
      </c>
      <c r="C139" s="246">
        <v>42028035</v>
      </c>
      <c r="D139" s="246">
        <v>35412721</v>
      </c>
      <c r="E139" s="256">
        <v>37.65195385813615</v>
      </c>
      <c r="F139" s="246">
        <v>2257174</v>
      </c>
      <c r="AI139" s="905"/>
    </row>
    <row r="140" spans="1:35" s="904" customFormat="1" ht="12.75">
      <c r="A140" s="900" t="s">
        <v>163</v>
      </c>
      <c r="B140" s="246">
        <v>94052811</v>
      </c>
      <c r="C140" s="246">
        <v>42028035</v>
      </c>
      <c r="D140" s="246">
        <v>35386121</v>
      </c>
      <c r="E140" s="256">
        <v>37.62367187515533</v>
      </c>
      <c r="F140" s="246">
        <v>2257083</v>
      </c>
      <c r="AI140" s="905"/>
    </row>
    <row r="141" spans="1:35" s="904" customFormat="1" ht="12.75">
      <c r="A141" s="900" t="s">
        <v>905</v>
      </c>
      <c r="B141" s="246">
        <v>0</v>
      </c>
      <c r="C141" s="246">
        <v>0</v>
      </c>
      <c r="D141" s="246">
        <v>26600</v>
      </c>
      <c r="E141" s="256">
        <v>0</v>
      </c>
      <c r="F141" s="246">
        <v>91</v>
      </c>
      <c r="AI141" s="905"/>
    </row>
    <row r="142" spans="1:35" s="904" customFormat="1" ht="12.75">
      <c r="A142" s="889" t="s">
        <v>801</v>
      </c>
      <c r="B142" s="246">
        <v>322900</v>
      </c>
      <c r="C142" s="246">
        <v>301500</v>
      </c>
      <c r="D142" s="246">
        <v>200236</v>
      </c>
      <c r="E142" s="256">
        <v>62.01176834933416</v>
      </c>
      <c r="F142" s="246">
        <v>104435</v>
      </c>
      <c r="AI142" s="905"/>
    </row>
    <row r="143" spans="1:35" s="904" customFormat="1" ht="12.75">
      <c r="A143" s="900" t="s">
        <v>1684</v>
      </c>
      <c r="B143" s="246">
        <v>322900</v>
      </c>
      <c r="C143" s="246">
        <v>301500</v>
      </c>
      <c r="D143" s="246">
        <v>200236</v>
      </c>
      <c r="E143" s="256">
        <v>62.01176834933416</v>
      </c>
      <c r="F143" s="246">
        <v>104435</v>
      </c>
      <c r="AI143" s="905"/>
    </row>
    <row r="144" spans="1:35" s="904" customFormat="1" ht="13.5" customHeight="1">
      <c r="A144" s="425" t="s">
        <v>166</v>
      </c>
      <c r="B144" s="901"/>
      <c r="C144" s="901"/>
      <c r="D144" s="901"/>
      <c r="E144" s="256"/>
      <c r="F144" s="884"/>
      <c r="AI144" s="905"/>
    </row>
    <row r="145" spans="1:35" s="904" customFormat="1" ht="13.5" customHeight="1">
      <c r="A145" s="873" t="s">
        <v>1907</v>
      </c>
      <c r="B145" s="246">
        <v>5377951</v>
      </c>
      <c r="C145" s="246">
        <v>3007665</v>
      </c>
      <c r="D145" s="246">
        <v>3006806</v>
      </c>
      <c r="E145" s="256">
        <v>55.90988091933154</v>
      </c>
      <c r="F145" s="246">
        <v>1369762</v>
      </c>
      <c r="AI145" s="905"/>
    </row>
    <row r="146" spans="1:35" s="886" customFormat="1" ht="13.5" customHeight="1">
      <c r="A146" s="68" t="s">
        <v>1908</v>
      </c>
      <c r="B146" s="246">
        <v>5371251</v>
      </c>
      <c r="C146" s="246">
        <v>3000965</v>
      </c>
      <c r="D146" s="246">
        <v>3000965</v>
      </c>
      <c r="E146" s="256">
        <v>55.87087626327647</v>
      </c>
      <c r="F146" s="246">
        <v>1369765</v>
      </c>
      <c r="AI146" s="887"/>
    </row>
    <row r="147" spans="1:35" s="886" customFormat="1" ht="13.5" customHeight="1">
      <c r="A147" s="876" t="s">
        <v>155</v>
      </c>
      <c r="B147" s="246">
        <v>0</v>
      </c>
      <c r="C147" s="246">
        <v>0</v>
      </c>
      <c r="D147" s="246">
        <v>0</v>
      </c>
      <c r="E147" s="246">
        <v>0</v>
      </c>
      <c r="F147" s="246">
        <v>-3</v>
      </c>
      <c r="AI147" s="887"/>
    </row>
    <row r="148" spans="1:35" s="902" customFormat="1" ht="13.5" customHeight="1">
      <c r="A148" s="68" t="s">
        <v>1925</v>
      </c>
      <c r="B148" s="246">
        <v>6700</v>
      </c>
      <c r="C148" s="246">
        <v>6700</v>
      </c>
      <c r="D148" s="246">
        <v>5841</v>
      </c>
      <c r="E148" s="256">
        <v>87.17910447761193</v>
      </c>
      <c r="F148" s="246">
        <v>0</v>
      </c>
      <c r="G148" s="886"/>
      <c r="H148" s="886"/>
      <c r="I148" s="886"/>
      <c r="J148" s="886"/>
      <c r="K148" s="886"/>
      <c r="L148" s="886"/>
      <c r="M148" s="886"/>
      <c r="N148" s="886"/>
      <c r="O148" s="886"/>
      <c r="P148" s="886"/>
      <c r="Q148" s="886"/>
      <c r="R148" s="886"/>
      <c r="S148" s="886"/>
      <c r="T148" s="886"/>
      <c r="U148" s="886"/>
      <c r="V148" s="886"/>
      <c r="W148" s="886"/>
      <c r="X148" s="886"/>
      <c r="Y148" s="886"/>
      <c r="Z148" s="886"/>
      <c r="AA148" s="886"/>
      <c r="AB148" s="886"/>
      <c r="AC148" s="886"/>
      <c r="AD148" s="886"/>
      <c r="AE148" s="886"/>
      <c r="AF148" s="886"/>
      <c r="AG148" s="886"/>
      <c r="AH148" s="886"/>
      <c r="AI148" s="887"/>
    </row>
    <row r="149" spans="1:35" s="902" customFormat="1" ht="13.5" customHeight="1">
      <c r="A149" s="68" t="s">
        <v>1926</v>
      </c>
      <c r="B149" s="246">
        <v>5377951</v>
      </c>
      <c r="C149" s="246">
        <v>3007665</v>
      </c>
      <c r="D149" s="246">
        <v>540303</v>
      </c>
      <c r="E149" s="256">
        <v>10.04663300204855</v>
      </c>
      <c r="F149" s="246">
        <v>183563</v>
      </c>
      <c r="G149" s="886"/>
      <c r="H149" s="886"/>
      <c r="I149" s="886"/>
      <c r="J149" s="886"/>
      <c r="K149" s="886"/>
      <c r="L149" s="886"/>
      <c r="M149" s="886"/>
      <c r="N149" s="886"/>
      <c r="O149" s="886"/>
      <c r="P149" s="886"/>
      <c r="Q149" s="886"/>
      <c r="R149" s="886"/>
      <c r="S149" s="886"/>
      <c r="T149" s="886"/>
      <c r="U149" s="886"/>
      <c r="V149" s="886"/>
      <c r="W149" s="886"/>
      <c r="X149" s="886"/>
      <c r="Y149" s="886"/>
      <c r="Z149" s="886"/>
      <c r="AA149" s="886"/>
      <c r="AB149" s="886"/>
      <c r="AC149" s="886"/>
      <c r="AD149" s="886"/>
      <c r="AE149" s="886"/>
      <c r="AF149" s="886"/>
      <c r="AG149" s="886"/>
      <c r="AH149" s="886"/>
      <c r="AI149" s="887"/>
    </row>
    <row r="150" spans="1:35" s="902" customFormat="1" ht="13.5" customHeight="1">
      <c r="A150" s="888" t="s">
        <v>160</v>
      </c>
      <c r="B150" s="246">
        <v>5377951</v>
      </c>
      <c r="C150" s="246">
        <v>3007665</v>
      </c>
      <c r="D150" s="246">
        <v>540303</v>
      </c>
      <c r="E150" s="256">
        <v>10.04663300204855</v>
      </c>
      <c r="F150" s="246">
        <v>183563</v>
      </c>
      <c r="G150" s="886"/>
      <c r="H150" s="886"/>
      <c r="I150" s="886"/>
      <c r="J150" s="886"/>
      <c r="K150" s="886"/>
      <c r="L150" s="886"/>
      <c r="M150" s="886"/>
      <c r="N150" s="886"/>
      <c r="O150" s="886"/>
      <c r="P150" s="886"/>
      <c r="Q150" s="886"/>
      <c r="R150" s="886"/>
      <c r="S150" s="886"/>
      <c r="T150" s="886"/>
      <c r="U150" s="886"/>
      <c r="V150" s="886"/>
      <c r="W150" s="886"/>
      <c r="X150" s="886"/>
      <c r="Y150" s="886"/>
      <c r="Z150" s="886"/>
      <c r="AA150" s="886"/>
      <c r="AB150" s="886"/>
      <c r="AC150" s="886"/>
      <c r="AD150" s="886"/>
      <c r="AE150" s="886"/>
      <c r="AF150" s="886"/>
      <c r="AG150" s="886"/>
      <c r="AH150" s="886"/>
      <c r="AI150" s="887"/>
    </row>
    <row r="151" spans="1:35" s="903" customFormat="1" ht="13.5" customHeight="1">
      <c r="A151" s="878" t="s">
        <v>23</v>
      </c>
      <c r="B151" s="246">
        <v>1140147</v>
      </c>
      <c r="C151" s="246">
        <v>381501</v>
      </c>
      <c r="D151" s="246">
        <v>249894</v>
      </c>
      <c r="E151" s="256">
        <v>21.917700086041535</v>
      </c>
      <c r="F151" s="246">
        <v>32951</v>
      </c>
      <c r="G151" s="886"/>
      <c r="H151" s="886"/>
      <c r="I151" s="886"/>
      <c r="J151" s="886"/>
      <c r="K151" s="886"/>
      <c r="L151" s="886"/>
      <c r="M151" s="886"/>
      <c r="N151" s="886"/>
      <c r="O151" s="886"/>
      <c r="P151" s="886"/>
      <c r="Q151" s="886"/>
      <c r="R151" s="886"/>
      <c r="S151" s="886"/>
      <c r="T151" s="886"/>
      <c r="U151" s="886"/>
      <c r="V151" s="886"/>
      <c r="W151" s="886"/>
      <c r="X151" s="886"/>
      <c r="Y151" s="886"/>
      <c r="Z151" s="886"/>
      <c r="AA151" s="886"/>
      <c r="AB151" s="886"/>
      <c r="AC151" s="886"/>
      <c r="AD151" s="886"/>
      <c r="AE151" s="886"/>
      <c r="AF151" s="886"/>
      <c r="AG151" s="886"/>
      <c r="AH151" s="886"/>
      <c r="AI151" s="887"/>
    </row>
    <row r="152" spans="1:35" s="886" customFormat="1" ht="13.5" customHeight="1">
      <c r="A152" s="878" t="s">
        <v>128</v>
      </c>
      <c r="B152" s="246">
        <v>4237804</v>
      </c>
      <c r="C152" s="246">
        <v>2626164</v>
      </c>
      <c r="D152" s="246">
        <v>290409</v>
      </c>
      <c r="E152" s="256">
        <v>6.852818110511953</v>
      </c>
      <c r="F152" s="246">
        <v>150612</v>
      </c>
      <c r="AI152" s="887"/>
    </row>
    <row r="153" spans="1:35" s="886" customFormat="1" ht="13.5" customHeight="1">
      <c r="A153" s="900" t="s">
        <v>163</v>
      </c>
      <c r="B153" s="246">
        <v>4032049</v>
      </c>
      <c r="C153" s="246">
        <v>2485075</v>
      </c>
      <c r="D153" s="246">
        <v>263484</v>
      </c>
      <c r="E153" s="256">
        <v>6.534742013303905</v>
      </c>
      <c r="F153" s="246">
        <v>144771</v>
      </c>
      <c r="AI153" s="887"/>
    </row>
    <row r="154" spans="1:35" s="886" customFormat="1" ht="13.5" customHeight="1">
      <c r="A154" s="900" t="s">
        <v>905</v>
      </c>
      <c r="B154" s="246">
        <v>77223</v>
      </c>
      <c r="C154" s="246">
        <v>12557</v>
      </c>
      <c r="D154" s="246">
        <v>5841</v>
      </c>
      <c r="E154" s="256">
        <v>7.563808709840332</v>
      </c>
      <c r="F154" s="246">
        <v>5841</v>
      </c>
      <c r="AI154" s="887"/>
    </row>
    <row r="155" spans="1:35" s="886" customFormat="1" ht="13.5" customHeight="1">
      <c r="A155" s="900" t="s">
        <v>167</v>
      </c>
      <c r="B155" s="246">
        <v>128532</v>
      </c>
      <c r="C155" s="246">
        <v>128532</v>
      </c>
      <c r="D155" s="246">
        <v>21084</v>
      </c>
      <c r="E155" s="256">
        <v>16.403697133787695</v>
      </c>
      <c r="F155" s="246">
        <v>0</v>
      </c>
      <c r="AI155" s="887"/>
    </row>
    <row r="156" spans="1:35" s="886" customFormat="1" ht="12.75">
      <c r="A156" s="90" t="s">
        <v>168</v>
      </c>
      <c r="B156" s="901"/>
      <c r="C156" s="901"/>
      <c r="D156" s="901"/>
      <c r="E156" s="256"/>
      <c r="F156" s="884"/>
      <c r="AI156" s="887"/>
    </row>
    <row r="157" spans="1:35" s="896" customFormat="1" ht="12.75">
      <c r="A157" s="873" t="s">
        <v>1907</v>
      </c>
      <c r="B157" s="246">
        <v>6182569</v>
      </c>
      <c r="C157" s="246">
        <v>3748396</v>
      </c>
      <c r="D157" s="246">
        <v>5059539.21</v>
      </c>
      <c r="E157" s="256">
        <v>81.8355478119209</v>
      </c>
      <c r="F157" s="246">
        <v>2850736</v>
      </c>
      <c r="AI157" s="897"/>
    </row>
    <row r="158" spans="1:35" s="898" customFormat="1" ht="12.75">
      <c r="A158" s="68" t="s">
        <v>1908</v>
      </c>
      <c r="B158" s="246">
        <v>689195</v>
      </c>
      <c r="C158" s="246">
        <v>534713</v>
      </c>
      <c r="D158" s="246">
        <v>534713</v>
      </c>
      <c r="E158" s="256">
        <v>77.58515369380218</v>
      </c>
      <c r="F158" s="246">
        <v>43007</v>
      </c>
      <c r="G158" s="896"/>
      <c r="H158" s="896"/>
      <c r="I158" s="896"/>
      <c r="J158" s="896"/>
      <c r="K158" s="896"/>
      <c r="L158" s="896"/>
      <c r="M158" s="896"/>
      <c r="N158" s="896"/>
      <c r="O158" s="896"/>
      <c r="P158" s="896"/>
      <c r="Q158" s="896"/>
      <c r="R158" s="896"/>
      <c r="S158" s="896"/>
      <c r="T158" s="896"/>
      <c r="U158" s="896"/>
      <c r="V158" s="896"/>
      <c r="W158" s="896"/>
      <c r="X158" s="896"/>
      <c r="Y158" s="896"/>
      <c r="Z158" s="896"/>
      <c r="AA158" s="896"/>
      <c r="AB158" s="896"/>
      <c r="AC158" s="896"/>
      <c r="AD158" s="896"/>
      <c r="AE158" s="896"/>
      <c r="AF158" s="896"/>
      <c r="AG158" s="896"/>
      <c r="AH158" s="896"/>
      <c r="AI158" s="897"/>
    </row>
    <row r="159" spans="1:35" s="898" customFormat="1" ht="12.75">
      <c r="A159" s="68" t="s">
        <v>1909</v>
      </c>
      <c r="B159" s="246">
        <v>25000</v>
      </c>
      <c r="C159" s="246">
        <v>23000</v>
      </c>
      <c r="D159" s="246">
        <v>2449</v>
      </c>
      <c r="E159" s="256">
        <v>9.796000000000001</v>
      </c>
      <c r="F159" s="246">
        <v>0</v>
      </c>
      <c r="G159" s="896"/>
      <c r="H159" s="896"/>
      <c r="I159" s="896"/>
      <c r="J159" s="896"/>
      <c r="K159" s="896"/>
      <c r="L159" s="896"/>
      <c r="M159" s="896"/>
      <c r="N159" s="896"/>
      <c r="O159" s="896"/>
      <c r="P159" s="896"/>
      <c r="Q159" s="896"/>
      <c r="R159" s="896"/>
      <c r="S159" s="896"/>
      <c r="T159" s="896"/>
      <c r="U159" s="896"/>
      <c r="V159" s="896"/>
      <c r="W159" s="896"/>
      <c r="X159" s="896"/>
      <c r="Y159" s="896"/>
      <c r="Z159" s="896"/>
      <c r="AA159" s="896"/>
      <c r="AB159" s="896"/>
      <c r="AC159" s="896"/>
      <c r="AD159" s="896"/>
      <c r="AE159" s="896"/>
      <c r="AF159" s="896"/>
      <c r="AG159" s="896"/>
      <c r="AH159" s="896"/>
      <c r="AI159" s="897"/>
    </row>
    <row r="160" spans="1:35" s="898" customFormat="1" ht="12.75">
      <c r="A160" s="68" t="s">
        <v>1925</v>
      </c>
      <c r="B160" s="246">
        <v>5468374</v>
      </c>
      <c r="C160" s="246">
        <v>3190683</v>
      </c>
      <c r="D160" s="246">
        <v>4522377.21</v>
      </c>
      <c r="E160" s="256">
        <v>82.70058357383748</v>
      </c>
      <c r="F160" s="246">
        <v>2807729</v>
      </c>
      <c r="G160" s="896"/>
      <c r="H160" s="896"/>
      <c r="I160" s="896"/>
      <c r="J160" s="896"/>
      <c r="K160" s="896"/>
      <c r="L160" s="896"/>
      <c r="M160" s="896"/>
      <c r="N160" s="896"/>
      <c r="O160" s="896"/>
      <c r="P160" s="896"/>
      <c r="Q160" s="896"/>
      <c r="R160" s="896"/>
      <c r="S160" s="896"/>
      <c r="T160" s="896"/>
      <c r="U160" s="896"/>
      <c r="V160" s="896"/>
      <c r="W160" s="896"/>
      <c r="X160" s="896"/>
      <c r="Y160" s="896"/>
      <c r="Z160" s="896"/>
      <c r="AA160" s="896"/>
      <c r="AB160" s="896"/>
      <c r="AC160" s="896"/>
      <c r="AD160" s="896"/>
      <c r="AE160" s="896"/>
      <c r="AF160" s="896"/>
      <c r="AG160" s="896"/>
      <c r="AH160" s="896"/>
      <c r="AI160" s="897"/>
    </row>
    <row r="161" spans="1:35" s="896" customFormat="1" ht="12.75">
      <c r="A161" s="68" t="s">
        <v>1926</v>
      </c>
      <c r="B161" s="246">
        <v>6193844</v>
      </c>
      <c r="C161" s="246">
        <v>3748396</v>
      </c>
      <c r="D161" s="246">
        <v>1953552</v>
      </c>
      <c r="E161" s="256">
        <v>31.540219611601454</v>
      </c>
      <c r="F161" s="246">
        <v>484990</v>
      </c>
      <c r="AI161" s="897"/>
    </row>
    <row r="162" spans="1:35" s="896" customFormat="1" ht="12.75">
      <c r="A162" s="876" t="s">
        <v>152</v>
      </c>
      <c r="B162" s="246">
        <v>6135244</v>
      </c>
      <c r="C162" s="246">
        <v>3694466</v>
      </c>
      <c r="D162" s="246">
        <v>1938056</v>
      </c>
      <c r="E162" s="256">
        <v>31.588898501836276</v>
      </c>
      <c r="F162" s="246">
        <v>484893</v>
      </c>
      <c r="AI162" s="897"/>
    </row>
    <row r="163" spans="1:35" s="904" customFormat="1" ht="12.75">
      <c r="A163" s="877" t="s">
        <v>1913</v>
      </c>
      <c r="B163" s="246">
        <v>963862</v>
      </c>
      <c r="C163" s="246">
        <v>604516</v>
      </c>
      <c r="D163" s="246">
        <v>449653</v>
      </c>
      <c r="E163" s="256">
        <v>46.65118035569407</v>
      </c>
      <c r="F163" s="246">
        <v>40089</v>
      </c>
      <c r="AI163" s="905"/>
    </row>
    <row r="164" spans="1:35" s="886" customFormat="1" ht="12.75">
      <c r="A164" s="877" t="s">
        <v>1914</v>
      </c>
      <c r="B164" s="246">
        <v>5171382</v>
      </c>
      <c r="C164" s="246">
        <v>3089950</v>
      </c>
      <c r="D164" s="246">
        <v>1488403</v>
      </c>
      <c r="E164" s="256">
        <v>28.781532673471037</v>
      </c>
      <c r="F164" s="246">
        <v>444804</v>
      </c>
      <c r="AI164" s="887"/>
    </row>
    <row r="165" spans="1:35" s="902" customFormat="1" ht="12.75">
      <c r="A165" s="888" t="s">
        <v>1915</v>
      </c>
      <c r="B165" s="246">
        <v>4981203</v>
      </c>
      <c r="C165" s="246">
        <v>2939265</v>
      </c>
      <c r="D165" s="246">
        <v>1346853</v>
      </c>
      <c r="E165" s="256">
        <v>27.038709323832016</v>
      </c>
      <c r="F165" s="246">
        <v>419902</v>
      </c>
      <c r="G165" s="886"/>
      <c r="H165" s="886"/>
      <c r="I165" s="886"/>
      <c r="J165" s="886"/>
      <c r="K165" s="886"/>
      <c r="L165" s="886"/>
      <c r="M165" s="886"/>
      <c r="N165" s="886"/>
      <c r="O165" s="886"/>
      <c r="P165" s="886"/>
      <c r="Q165" s="886"/>
      <c r="R165" s="886"/>
      <c r="S165" s="886"/>
      <c r="T165" s="886"/>
      <c r="U165" s="886"/>
      <c r="V165" s="886"/>
      <c r="W165" s="886"/>
      <c r="X165" s="886"/>
      <c r="Y165" s="886"/>
      <c r="Z165" s="886"/>
      <c r="AA165" s="886"/>
      <c r="AB165" s="886"/>
      <c r="AC165" s="886"/>
      <c r="AD165" s="886"/>
      <c r="AE165" s="886"/>
      <c r="AF165" s="886"/>
      <c r="AG165" s="886"/>
      <c r="AH165" s="886"/>
      <c r="AI165" s="887"/>
    </row>
    <row r="166" spans="1:35" s="902" customFormat="1" ht="12.75">
      <c r="A166" s="900" t="s">
        <v>897</v>
      </c>
      <c r="B166" s="246">
        <v>190179</v>
      </c>
      <c r="C166" s="246">
        <v>150685</v>
      </c>
      <c r="D166" s="246">
        <v>141550</v>
      </c>
      <c r="E166" s="256">
        <v>74.42987921905151</v>
      </c>
      <c r="F166" s="246">
        <v>24902</v>
      </c>
      <c r="G166" s="886"/>
      <c r="H166" s="886"/>
      <c r="I166" s="886"/>
      <c r="J166" s="886"/>
      <c r="K166" s="886"/>
      <c r="L166" s="886"/>
      <c r="M166" s="886"/>
      <c r="N166" s="886"/>
      <c r="O166" s="886"/>
      <c r="P166" s="886"/>
      <c r="Q166" s="886"/>
      <c r="R166" s="886"/>
      <c r="S166" s="886"/>
      <c r="T166" s="886"/>
      <c r="U166" s="886"/>
      <c r="V166" s="886"/>
      <c r="W166" s="886"/>
      <c r="X166" s="886"/>
      <c r="Y166" s="886"/>
      <c r="Z166" s="886"/>
      <c r="AA166" s="886"/>
      <c r="AB166" s="886"/>
      <c r="AC166" s="886"/>
      <c r="AD166" s="886"/>
      <c r="AE166" s="886"/>
      <c r="AF166" s="886"/>
      <c r="AG166" s="886"/>
      <c r="AH166" s="886"/>
      <c r="AI166" s="887"/>
    </row>
    <row r="167" spans="1:35" s="902" customFormat="1" ht="12.75">
      <c r="A167" s="888" t="s">
        <v>1918</v>
      </c>
      <c r="B167" s="246">
        <v>58600</v>
      </c>
      <c r="C167" s="246">
        <v>53930</v>
      </c>
      <c r="D167" s="246">
        <v>15496</v>
      </c>
      <c r="E167" s="256">
        <v>26.44368600682594</v>
      </c>
      <c r="F167" s="246">
        <v>97</v>
      </c>
      <c r="G167" s="886"/>
      <c r="H167" s="886"/>
      <c r="I167" s="886"/>
      <c r="J167" s="886"/>
      <c r="K167" s="886"/>
      <c r="L167" s="886"/>
      <c r="M167" s="886"/>
      <c r="N167" s="886"/>
      <c r="O167" s="886"/>
      <c r="P167" s="886"/>
      <c r="Q167" s="886"/>
      <c r="R167" s="886"/>
      <c r="S167" s="886"/>
      <c r="T167" s="886"/>
      <c r="U167" s="886"/>
      <c r="V167" s="886"/>
      <c r="W167" s="886"/>
      <c r="X167" s="886"/>
      <c r="Y167" s="886"/>
      <c r="Z167" s="886"/>
      <c r="AA167" s="886"/>
      <c r="AB167" s="886"/>
      <c r="AC167" s="886"/>
      <c r="AD167" s="886"/>
      <c r="AE167" s="886"/>
      <c r="AF167" s="886"/>
      <c r="AG167" s="886"/>
      <c r="AH167" s="886"/>
      <c r="AI167" s="887"/>
    </row>
    <row r="168" spans="1:35" s="902" customFormat="1" ht="12.75">
      <c r="A168" s="888" t="s">
        <v>1919</v>
      </c>
      <c r="B168" s="246">
        <v>58600</v>
      </c>
      <c r="C168" s="246">
        <v>53930</v>
      </c>
      <c r="D168" s="246">
        <v>15496</v>
      </c>
      <c r="E168" s="256">
        <v>26.44368600682594</v>
      </c>
      <c r="F168" s="246">
        <v>97</v>
      </c>
      <c r="G168" s="886"/>
      <c r="H168" s="886"/>
      <c r="I168" s="886"/>
      <c r="J168" s="886"/>
      <c r="K168" s="886"/>
      <c r="L168" s="886"/>
      <c r="M168" s="886"/>
      <c r="N168" s="886"/>
      <c r="O168" s="886"/>
      <c r="P168" s="886"/>
      <c r="Q168" s="886"/>
      <c r="R168" s="886"/>
      <c r="S168" s="886"/>
      <c r="T168" s="886"/>
      <c r="U168" s="886"/>
      <c r="V168" s="886"/>
      <c r="W168" s="886"/>
      <c r="X168" s="886"/>
      <c r="Y168" s="886"/>
      <c r="Z168" s="886"/>
      <c r="AA168" s="886"/>
      <c r="AB168" s="886"/>
      <c r="AC168" s="886"/>
      <c r="AD168" s="886"/>
      <c r="AE168" s="886"/>
      <c r="AF168" s="886"/>
      <c r="AG168" s="886"/>
      <c r="AH168" s="886"/>
      <c r="AI168" s="887"/>
    </row>
    <row r="169" spans="1:35" s="891" customFormat="1" ht="25.5">
      <c r="A169" s="881" t="s">
        <v>169</v>
      </c>
      <c r="B169" s="246"/>
      <c r="C169" s="246"/>
      <c r="D169" s="246"/>
      <c r="E169" s="256"/>
      <c r="F169" s="246"/>
      <c r="G169" s="886"/>
      <c r="H169" s="886"/>
      <c r="I169" s="886"/>
      <c r="J169" s="886"/>
      <c r="K169" s="886"/>
      <c r="L169" s="886"/>
      <c r="M169" s="886"/>
      <c r="N169" s="886"/>
      <c r="O169" s="886"/>
      <c r="P169" s="886"/>
      <c r="Q169" s="886"/>
      <c r="R169" s="886"/>
      <c r="S169" s="886"/>
      <c r="T169" s="886"/>
      <c r="U169" s="886"/>
      <c r="V169" s="886"/>
      <c r="W169" s="886"/>
      <c r="X169" s="886"/>
      <c r="Y169" s="886"/>
      <c r="Z169" s="886"/>
      <c r="AA169" s="886"/>
      <c r="AB169" s="886"/>
      <c r="AC169" s="886"/>
      <c r="AD169" s="886"/>
      <c r="AE169" s="886"/>
      <c r="AF169" s="886"/>
      <c r="AG169" s="886"/>
      <c r="AH169" s="886"/>
      <c r="AI169" s="887"/>
    </row>
    <row r="170" spans="1:35" s="908" customFormat="1" ht="12.75">
      <c r="A170" s="873" t="s">
        <v>1907</v>
      </c>
      <c r="B170" s="246">
        <v>520554</v>
      </c>
      <c r="C170" s="246">
        <v>0</v>
      </c>
      <c r="D170" s="246">
        <v>0</v>
      </c>
      <c r="E170" s="256">
        <v>0</v>
      </c>
      <c r="F170" s="246">
        <v>0</v>
      </c>
      <c r="G170" s="906"/>
      <c r="H170" s="906"/>
      <c r="I170" s="906"/>
      <c r="J170" s="906"/>
      <c r="K170" s="906"/>
      <c r="L170" s="906"/>
      <c r="M170" s="906"/>
      <c r="N170" s="906"/>
      <c r="O170" s="906"/>
      <c r="P170" s="906"/>
      <c r="Q170" s="906"/>
      <c r="R170" s="906"/>
      <c r="S170" s="906"/>
      <c r="T170" s="906"/>
      <c r="U170" s="906"/>
      <c r="V170" s="906"/>
      <c r="W170" s="906"/>
      <c r="X170" s="906"/>
      <c r="Y170" s="906"/>
      <c r="Z170" s="906"/>
      <c r="AA170" s="906"/>
      <c r="AB170" s="906"/>
      <c r="AC170" s="906"/>
      <c r="AD170" s="906"/>
      <c r="AE170" s="906"/>
      <c r="AF170" s="906"/>
      <c r="AG170" s="906"/>
      <c r="AH170" s="906"/>
      <c r="AI170" s="907"/>
    </row>
    <row r="171" spans="1:35" s="908" customFormat="1" ht="12.75">
      <c r="A171" s="909" t="s">
        <v>853</v>
      </c>
      <c r="B171" s="246">
        <v>520554</v>
      </c>
      <c r="C171" s="246">
        <v>0</v>
      </c>
      <c r="D171" s="246">
        <v>0</v>
      </c>
      <c r="E171" s="256">
        <v>0</v>
      </c>
      <c r="F171" s="246">
        <v>0</v>
      </c>
      <c r="G171" s="906"/>
      <c r="H171" s="906"/>
      <c r="I171" s="906"/>
      <c r="J171" s="906"/>
      <c r="K171" s="906"/>
      <c r="L171" s="906"/>
      <c r="M171" s="906"/>
      <c r="N171" s="906"/>
      <c r="O171" s="906"/>
      <c r="P171" s="906"/>
      <c r="Q171" s="906"/>
      <c r="R171" s="906"/>
      <c r="S171" s="906"/>
      <c r="T171" s="906"/>
      <c r="U171" s="906"/>
      <c r="V171" s="906"/>
      <c r="W171" s="906"/>
      <c r="X171" s="906"/>
      <c r="Y171" s="906"/>
      <c r="Z171" s="906"/>
      <c r="AA171" s="906"/>
      <c r="AB171" s="906"/>
      <c r="AC171" s="906"/>
      <c r="AD171" s="906"/>
      <c r="AE171" s="906"/>
      <c r="AF171" s="906"/>
      <c r="AG171" s="906"/>
      <c r="AH171" s="906"/>
      <c r="AI171" s="907"/>
    </row>
    <row r="172" spans="1:35" s="908" customFormat="1" ht="12.75">
      <c r="A172" s="873" t="s">
        <v>811</v>
      </c>
      <c r="B172" s="246">
        <v>520554</v>
      </c>
      <c r="C172" s="246">
        <v>0</v>
      </c>
      <c r="D172" s="246">
        <v>0</v>
      </c>
      <c r="E172" s="256">
        <v>0</v>
      </c>
      <c r="F172" s="246">
        <v>0</v>
      </c>
      <c r="G172" s="906"/>
      <c r="H172" s="906"/>
      <c r="I172" s="906"/>
      <c r="J172" s="906"/>
      <c r="K172" s="906"/>
      <c r="L172" s="906"/>
      <c r="M172" s="906"/>
      <c r="N172" s="906"/>
      <c r="O172" s="906"/>
      <c r="P172" s="906"/>
      <c r="Q172" s="906"/>
      <c r="R172" s="906"/>
      <c r="S172" s="906"/>
      <c r="T172" s="906"/>
      <c r="U172" s="906"/>
      <c r="V172" s="906"/>
      <c r="W172" s="906"/>
      <c r="X172" s="906"/>
      <c r="Y172" s="906"/>
      <c r="Z172" s="906"/>
      <c r="AA172" s="906"/>
      <c r="AB172" s="906"/>
      <c r="AC172" s="906"/>
      <c r="AD172" s="906"/>
      <c r="AE172" s="906"/>
      <c r="AF172" s="906"/>
      <c r="AG172" s="906"/>
      <c r="AH172" s="906"/>
      <c r="AI172" s="907"/>
    </row>
    <row r="173" spans="1:35" s="908" customFormat="1" ht="12.75">
      <c r="A173" s="909" t="s">
        <v>152</v>
      </c>
      <c r="B173" s="246">
        <v>520554</v>
      </c>
      <c r="C173" s="246">
        <v>0</v>
      </c>
      <c r="D173" s="246">
        <v>0</v>
      </c>
      <c r="E173" s="256">
        <v>0</v>
      </c>
      <c r="F173" s="246">
        <v>0</v>
      </c>
      <c r="G173" s="906"/>
      <c r="H173" s="906"/>
      <c r="I173" s="906"/>
      <c r="J173" s="906"/>
      <c r="K173" s="906"/>
      <c r="L173" s="906"/>
      <c r="M173" s="906"/>
      <c r="N173" s="906"/>
      <c r="O173" s="906"/>
      <c r="P173" s="906"/>
      <c r="Q173" s="906"/>
      <c r="R173" s="906"/>
      <c r="S173" s="906"/>
      <c r="T173" s="906"/>
      <c r="U173" s="906"/>
      <c r="V173" s="906"/>
      <c r="W173" s="906"/>
      <c r="X173" s="906"/>
      <c r="Y173" s="906"/>
      <c r="Z173" s="906"/>
      <c r="AA173" s="906"/>
      <c r="AB173" s="906"/>
      <c r="AC173" s="906"/>
      <c r="AD173" s="906"/>
      <c r="AE173" s="906"/>
      <c r="AF173" s="906"/>
      <c r="AG173" s="906"/>
      <c r="AH173" s="906"/>
      <c r="AI173" s="907"/>
    </row>
    <row r="174" spans="1:35" s="908" customFormat="1" ht="12.75">
      <c r="A174" s="878" t="s">
        <v>128</v>
      </c>
      <c r="B174" s="246">
        <v>520554</v>
      </c>
      <c r="C174" s="246">
        <v>0</v>
      </c>
      <c r="D174" s="246">
        <v>0</v>
      </c>
      <c r="E174" s="256">
        <v>0</v>
      </c>
      <c r="F174" s="246">
        <v>0</v>
      </c>
      <c r="G174" s="906"/>
      <c r="H174" s="906"/>
      <c r="I174" s="906"/>
      <c r="J174" s="906"/>
      <c r="K174" s="906"/>
      <c r="L174" s="906"/>
      <c r="M174" s="906"/>
      <c r="N174" s="906"/>
      <c r="O174" s="906"/>
      <c r="P174" s="906"/>
      <c r="Q174" s="906"/>
      <c r="R174" s="906"/>
      <c r="S174" s="906"/>
      <c r="T174" s="906"/>
      <c r="U174" s="906"/>
      <c r="V174" s="906"/>
      <c r="W174" s="906"/>
      <c r="X174" s="906"/>
      <c r="Y174" s="906"/>
      <c r="Z174" s="906"/>
      <c r="AA174" s="906"/>
      <c r="AB174" s="906"/>
      <c r="AC174" s="906"/>
      <c r="AD174" s="906"/>
      <c r="AE174" s="906"/>
      <c r="AF174" s="906"/>
      <c r="AG174" s="906"/>
      <c r="AH174" s="906"/>
      <c r="AI174" s="907"/>
    </row>
    <row r="175" spans="1:35" s="908" customFormat="1" ht="12.75">
      <c r="A175" s="90" t="s">
        <v>170</v>
      </c>
      <c r="B175" s="246"/>
      <c r="C175" s="246"/>
      <c r="D175" s="246"/>
      <c r="E175" s="256"/>
      <c r="F175" s="246"/>
      <c r="G175" s="906"/>
      <c r="H175" s="906"/>
      <c r="I175" s="906"/>
      <c r="J175" s="906"/>
      <c r="K175" s="906"/>
      <c r="L175" s="906"/>
      <c r="M175" s="906"/>
      <c r="N175" s="906"/>
      <c r="O175" s="906"/>
      <c r="P175" s="906"/>
      <c r="Q175" s="906"/>
      <c r="R175" s="906"/>
      <c r="S175" s="906"/>
      <c r="T175" s="906"/>
      <c r="U175" s="906"/>
      <c r="V175" s="906"/>
      <c r="W175" s="906"/>
      <c r="X175" s="906"/>
      <c r="Y175" s="906"/>
      <c r="Z175" s="906"/>
      <c r="AA175" s="906"/>
      <c r="AB175" s="906"/>
      <c r="AC175" s="906"/>
      <c r="AD175" s="906"/>
      <c r="AE175" s="906"/>
      <c r="AF175" s="906"/>
      <c r="AG175" s="906"/>
      <c r="AH175" s="906"/>
      <c r="AI175" s="907"/>
    </row>
    <row r="176" spans="1:35" s="908" customFormat="1" ht="12.75">
      <c r="A176" s="877" t="s">
        <v>1907</v>
      </c>
      <c r="B176" s="246">
        <v>147763009</v>
      </c>
      <c r="C176" s="246">
        <v>3307752</v>
      </c>
      <c r="D176" s="246">
        <v>3328334</v>
      </c>
      <c r="E176" s="256">
        <v>2.2524812011644944</v>
      </c>
      <c r="F176" s="246">
        <v>193227</v>
      </c>
      <c r="G176" s="906"/>
      <c r="H176" s="906"/>
      <c r="I176" s="906"/>
      <c r="J176" s="906"/>
      <c r="K176" s="906"/>
      <c r="L176" s="906"/>
      <c r="M176" s="906"/>
      <c r="N176" s="906"/>
      <c r="O176" s="906"/>
      <c r="P176" s="906"/>
      <c r="Q176" s="906"/>
      <c r="R176" s="906"/>
      <c r="S176" s="906"/>
      <c r="T176" s="906"/>
      <c r="U176" s="906"/>
      <c r="V176" s="906"/>
      <c r="W176" s="906"/>
      <c r="X176" s="906"/>
      <c r="Y176" s="906"/>
      <c r="Z176" s="906"/>
      <c r="AA176" s="906"/>
      <c r="AB176" s="906"/>
      <c r="AC176" s="906"/>
      <c r="AD176" s="906"/>
      <c r="AE176" s="906"/>
      <c r="AF176" s="906"/>
      <c r="AG176" s="906"/>
      <c r="AH176" s="906"/>
      <c r="AI176" s="907"/>
    </row>
    <row r="177" spans="1:35" s="908" customFormat="1" ht="12.75">
      <c r="A177" s="890" t="s">
        <v>151</v>
      </c>
      <c r="B177" s="246">
        <v>146273024</v>
      </c>
      <c r="C177" s="246">
        <v>2599935</v>
      </c>
      <c r="D177" s="246">
        <v>2599935</v>
      </c>
      <c r="E177" s="256">
        <v>1.7774535104982856</v>
      </c>
      <c r="F177" s="246">
        <v>181651</v>
      </c>
      <c r="G177" s="906"/>
      <c r="H177" s="906"/>
      <c r="I177" s="906"/>
      <c r="J177" s="906"/>
      <c r="K177" s="906"/>
      <c r="L177" s="906"/>
      <c r="M177" s="906"/>
      <c r="N177" s="906"/>
      <c r="O177" s="906"/>
      <c r="P177" s="906"/>
      <c r="Q177" s="906"/>
      <c r="R177" s="906"/>
      <c r="S177" s="906"/>
      <c r="T177" s="906"/>
      <c r="U177" s="906"/>
      <c r="V177" s="906"/>
      <c r="W177" s="906"/>
      <c r="X177" s="906"/>
      <c r="Y177" s="906"/>
      <c r="Z177" s="906"/>
      <c r="AA177" s="906"/>
      <c r="AB177" s="906"/>
      <c r="AC177" s="906"/>
      <c r="AD177" s="906"/>
      <c r="AE177" s="906"/>
      <c r="AF177" s="906"/>
      <c r="AG177" s="906"/>
      <c r="AH177" s="906"/>
      <c r="AI177" s="907"/>
    </row>
    <row r="178" spans="1:35" s="908" customFormat="1" ht="12.75">
      <c r="A178" s="890" t="s">
        <v>984</v>
      </c>
      <c r="B178" s="246">
        <v>1489985</v>
      </c>
      <c r="C178" s="246">
        <v>707817</v>
      </c>
      <c r="D178" s="246">
        <v>728399</v>
      </c>
      <c r="E178" s="246">
        <v>53.069070214295145</v>
      </c>
      <c r="F178" s="246">
        <v>11576</v>
      </c>
      <c r="G178" s="906"/>
      <c r="H178" s="906"/>
      <c r="I178" s="906"/>
      <c r="J178" s="906"/>
      <c r="K178" s="906"/>
      <c r="L178" s="906"/>
      <c r="M178" s="906"/>
      <c r="N178" s="906"/>
      <c r="O178" s="906"/>
      <c r="P178" s="906"/>
      <c r="Q178" s="906"/>
      <c r="R178" s="906"/>
      <c r="S178" s="906"/>
      <c r="T178" s="906"/>
      <c r="U178" s="906"/>
      <c r="V178" s="906"/>
      <c r="W178" s="906"/>
      <c r="X178" s="906"/>
      <c r="Y178" s="906"/>
      <c r="Z178" s="906"/>
      <c r="AA178" s="906"/>
      <c r="AB178" s="906"/>
      <c r="AC178" s="906"/>
      <c r="AD178" s="906"/>
      <c r="AE178" s="906"/>
      <c r="AF178" s="906"/>
      <c r="AG178" s="906"/>
      <c r="AH178" s="906"/>
      <c r="AI178" s="907"/>
    </row>
    <row r="179" spans="1:35" s="908" customFormat="1" ht="12.75">
      <c r="A179" s="877" t="s">
        <v>811</v>
      </c>
      <c r="B179" s="246">
        <v>149614863</v>
      </c>
      <c r="C179" s="246">
        <v>3307752</v>
      </c>
      <c r="D179" s="246">
        <v>2803943</v>
      </c>
      <c r="E179" s="256">
        <v>1.8741072536356231</v>
      </c>
      <c r="F179" s="246">
        <v>215420.2</v>
      </c>
      <c r="G179" s="906"/>
      <c r="H179" s="906"/>
      <c r="I179" s="906"/>
      <c r="J179" s="906"/>
      <c r="K179" s="906"/>
      <c r="L179" s="906"/>
      <c r="M179" s="906"/>
      <c r="N179" s="906"/>
      <c r="O179" s="906"/>
      <c r="P179" s="906"/>
      <c r="Q179" s="906"/>
      <c r="R179" s="906"/>
      <c r="S179" s="906"/>
      <c r="T179" s="906"/>
      <c r="U179" s="906"/>
      <c r="V179" s="906"/>
      <c r="W179" s="906"/>
      <c r="X179" s="906"/>
      <c r="Y179" s="906"/>
      <c r="Z179" s="906"/>
      <c r="AA179" s="906"/>
      <c r="AB179" s="906"/>
      <c r="AC179" s="906"/>
      <c r="AD179" s="906"/>
      <c r="AE179" s="906"/>
      <c r="AF179" s="906"/>
      <c r="AG179" s="906"/>
      <c r="AH179" s="906"/>
      <c r="AI179" s="907"/>
    </row>
    <row r="180" spans="1:35" s="908" customFormat="1" ht="12.75">
      <c r="A180" s="890" t="s">
        <v>152</v>
      </c>
      <c r="B180" s="246">
        <v>149572763</v>
      </c>
      <c r="C180" s="246">
        <v>3307752</v>
      </c>
      <c r="D180" s="246">
        <v>2803943</v>
      </c>
      <c r="E180" s="256">
        <v>1.8746347555269807</v>
      </c>
      <c r="F180" s="246">
        <v>215420.2</v>
      </c>
      <c r="G180" s="906"/>
      <c r="H180" s="906"/>
      <c r="I180" s="906"/>
      <c r="J180" s="906"/>
      <c r="K180" s="906"/>
      <c r="L180" s="906"/>
      <c r="M180" s="906"/>
      <c r="N180" s="906"/>
      <c r="O180" s="906"/>
      <c r="P180" s="906"/>
      <c r="Q180" s="906"/>
      <c r="R180" s="906"/>
      <c r="S180" s="906"/>
      <c r="T180" s="906"/>
      <c r="U180" s="906"/>
      <c r="V180" s="906"/>
      <c r="W180" s="906"/>
      <c r="X180" s="906"/>
      <c r="Y180" s="906"/>
      <c r="Z180" s="906"/>
      <c r="AA180" s="906"/>
      <c r="AB180" s="906"/>
      <c r="AC180" s="906"/>
      <c r="AD180" s="906"/>
      <c r="AE180" s="906"/>
      <c r="AF180" s="906"/>
      <c r="AG180" s="906"/>
      <c r="AH180" s="906"/>
      <c r="AI180" s="907"/>
    </row>
    <row r="181" spans="1:35" s="908" customFormat="1" ht="12.75">
      <c r="A181" s="878" t="s">
        <v>23</v>
      </c>
      <c r="B181" s="246">
        <v>11347349</v>
      </c>
      <c r="C181" s="246">
        <v>2280889</v>
      </c>
      <c r="D181" s="246">
        <v>1849786</v>
      </c>
      <c r="E181" s="256">
        <v>16.301481517841747</v>
      </c>
      <c r="F181" s="246">
        <v>119264</v>
      </c>
      <c r="G181" s="906"/>
      <c r="H181" s="906"/>
      <c r="I181" s="906"/>
      <c r="J181" s="906"/>
      <c r="K181" s="906"/>
      <c r="L181" s="906"/>
      <c r="M181" s="906"/>
      <c r="N181" s="906"/>
      <c r="O181" s="906"/>
      <c r="P181" s="906"/>
      <c r="Q181" s="906"/>
      <c r="R181" s="906"/>
      <c r="S181" s="906"/>
      <c r="T181" s="906"/>
      <c r="U181" s="906"/>
      <c r="V181" s="906"/>
      <c r="W181" s="906"/>
      <c r="X181" s="906"/>
      <c r="Y181" s="906"/>
      <c r="Z181" s="906"/>
      <c r="AA181" s="906"/>
      <c r="AB181" s="906"/>
      <c r="AC181" s="906"/>
      <c r="AD181" s="906"/>
      <c r="AE181" s="906"/>
      <c r="AF181" s="906"/>
      <c r="AG181" s="906"/>
      <c r="AH181" s="906"/>
      <c r="AI181" s="907"/>
    </row>
    <row r="182" spans="1:35" s="908" customFormat="1" ht="12.75">
      <c r="A182" s="878" t="s">
        <v>1657</v>
      </c>
      <c r="B182" s="246">
        <v>57387861</v>
      </c>
      <c r="C182" s="246">
        <v>283856</v>
      </c>
      <c r="D182" s="246">
        <v>282484</v>
      </c>
      <c r="E182" s="256">
        <v>0.49223650276841646</v>
      </c>
      <c r="F182" s="246">
        <v>0</v>
      </c>
      <c r="G182" s="906"/>
      <c r="H182" s="906"/>
      <c r="I182" s="906"/>
      <c r="J182" s="906"/>
      <c r="K182" s="906"/>
      <c r="L182" s="906"/>
      <c r="M182" s="906"/>
      <c r="N182" s="906"/>
      <c r="O182" s="906"/>
      <c r="P182" s="906"/>
      <c r="Q182" s="906"/>
      <c r="R182" s="906"/>
      <c r="S182" s="906"/>
      <c r="T182" s="906"/>
      <c r="U182" s="906"/>
      <c r="V182" s="906"/>
      <c r="W182" s="906"/>
      <c r="X182" s="906"/>
      <c r="Y182" s="906"/>
      <c r="Z182" s="906"/>
      <c r="AA182" s="906"/>
      <c r="AB182" s="906"/>
      <c r="AC182" s="906"/>
      <c r="AD182" s="906"/>
      <c r="AE182" s="906"/>
      <c r="AF182" s="906"/>
      <c r="AG182" s="906"/>
      <c r="AH182" s="906"/>
      <c r="AI182" s="907"/>
    </row>
    <row r="183" spans="1:35" s="908" customFormat="1" ht="12.75">
      <c r="A183" s="878" t="s">
        <v>128</v>
      </c>
      <c r="B183" s="246">
        <v>80837553</v>
      </c>
      <c r="C183" s="246">
        <v>743007</v>
      </c>
      <c r="D183" s="246">
        <v>671673</v>
      </c>
      <c r="E183" s="256">
        <v>0.8308922958120715</v>
      </c>
      <c r="F183" s="246">
        <v>96156.2</v>
      </c>
      <c r="G183" s="906"/>
      <c r="H183" s="906"/>
      <c r="I183" s="906"/>
      <c r="J183" s="906"/>
      <c r="K183" s="906"/>
      <c r="L183" s="906"/>
      <c r="M183" s="906"/>
      <c r="N183" s="906"/>
      <c r="O183" s="906"/>
      <c r="P183" s="906"/>
      <c r="Q183" s="906"/>
      <c r="R183" s="906"/>
      <c r="S183" s="906"/>
      <c r="T183" s="906"/>
      <c r="U183" s="906"/>
      <c r="V183" s="906"/>
      <c r="W183" s="906"/>
      <c r="X183" s="906"/>
      <c r="Y183" s="906"/>
      <c r="Z183" s="906"/>
      <c r="AA183" s="906"/>
      <c r="AB183" s="906"/>
      <c r="AC183" s="906"/>
      <c r="AD183" s="906"/>
      <c r="AE183" s="906"/>
      <c r="AF183" s="906"/>
      <c r="AG183" s="906"/>
      <c r="AH183" s="906"/>
      <c r="AI183" s="907"/>
    </row>
    <row r="184" spans="1:35" s="908" customFormat="1" ht="12.75">
      <c r="A184" s="879" t="s">
        <v>163</v>
      </c>
      <c r="B184" s="246">
        <v>1379000</v>
      </c>
      <c r="C184" s="246">
        <v>622207</v>
      </c>
      <c r="D184" s="246">
        <v>559603</v>
      </c>
      <c r="E184" s="256">
        <v>40.58034807831763</v>
      </c>
      <c r="F184" s="246">
        <v>65746</v>
      </c>
      <c r="G184" s="906"/>
      <c r="H184" s="906"/>
      <c r="I184" s="906"/>
      <c r="J184" s="906"/>
      <c r="K184" s="906"/>
      <c r="L184" s="906"/>
      <c r="M184" s="906"/>
      <c r="N184" s="906"/>
      <c r="O184" s="906"/>
      <c r="P184" s="906"/>
      <c r="Q184" s="906"/>
      <c r="R184" s="906"/>
      <c r="S184" s="906"/>
      <c r="T184" s="906"/>
      <c r="U184" s="906"/>
      <c r="V184" s="906"/>
      <c r="W184" s="906"/>
      <c r="X184" s="906"/>
      <c r="Y184" s="906"/>
      <c r="Z184" s="906"/>
      <c r="AA184" s="906"/>
      <c r="AB184" s="906"/>
      <c r="AC184" s="906"/>
      <c r="AD184" s="906"/>
      <c r="AE184" s="906"/>
      <c r="AF184" s="906"/>
      <c r="AG184" s="906"/>
      <c r="AH184" s="906"/>
      <c r="AI184" s="907"/>
    </row>
    <row r="185" spans="1:35" s="908" customFormat="1" ht="12.75">
      <c r="A185" s="879" t="s">
        <v>167</v>
      </c>
      <c r="B185" s="246">
        <v>6158553</v>
      </c>
      <c r="C185" s="246">
        <v>120800</v>
      </c>
      <c r="D185" s="246">
        <v>112070</v>
      </c>
      <c r="E185" s="256">
        <v>1.8197456447967566</v>
      </c>
      <c r="F185" s="246">
        <v>30410</v>
      </c>
      <c r="G185" s="906"/>
      <c r="H185" s="906"/>
      <c r="I185" s="906"/>
      <c r="J185" s="906"/>
      <c r="K185" s="906"/>
      <c r="L185" s="906"/>
      <c r="M185" s="906"/>
      <c r="N185" s="906"/>
      <c r="O185" s="906"/>
      <c r="P185" s="906"/>
      <c r="Q185" s="906"/>
      <c r="R185" s="906"/>
      <c r="S185" s="906"/>
      <c r="T185" s="906"/>
      <c r="U185" s="906"/>
      <c r="V185" s="906"/>
      <c r="W185" s="906"/>
      <c r="X185" s="906"/>
      <c r="Y185" s="906"/>
      <c r="Z185" s="906"/>
      <c r="AA185" s="906"/>
      <c r="AB185" s="906"/>
      <c r="AC185" s="906"/>
      <c r="AD185" s="906"/>
      <c r="AE185" s="906"/>
      <c r="AF185" s="906"/>
      <c r="AG185" s="906"/>
      <c r="AH185" s="906"/>
      <c r="AI185" s="907"/>
    </row>
    <row r="186" spans="1:35" s="908" customFormat="1" ht="12.75">
      <c r="A186" s="879" t="s">
        <v>905</v>
      </c>
      <c r="B186" s="246">
        <v>73300000</v>
      </c>
      <c r="C186" s="246">
        <v>0</v>
      </c>
      <c r="D186" s="246">
        <v>0</v>
      </c>
      <c r="E186" s="256">
        <v>0</v>
      </c>
      <c r="F186" s="246">
        <v>0</v>
      </c>
      <c r="G186" s="906"/>
      <c r="H186" s="906"/>
      <c r="I186" s="906"/>
      <c r="J186" s="906"/>
      <c r="K186" s="906"/>
      <c r="L186" s="906"/>
      <c r="M186" s="906"/>
      <c r="N186" s="906"/>
      <c r="O186" s="906"/>
      <c r="P186" s="906"/>
      <c r="Q186" s="906"/>
      <c r="R186" s="906"/>
      <c r="S186" s="906"/>
      <c r="T186" s="906"/>
      <c r="U186" s="906"/>
      <c r="V186" s="906"/>
      <c r="W186" s="906"/>
      <c r="X186" s="906"/>
      <c r="Y186" s="906"/>
      <c r="Z186" s="906"/>
      <c r="AA186" s="906"/>
      <c r="AB186" s="906"/>
      <c r="AC186" s="906"/>
      <c r="AD186" s="906"/>
      <c r="AE186" s="906"/>
      <c r="AF186" s="906"/>
      <c r="AG186" s="906"/>
      <c r="AH186" s="906"/>
      <c r="AI186" s="907"/>
    </row>
    <row r="187" spans="1:35" s="908" customFormat="1" ht="12.75">
      <c r="A187" s="890" t="s">
        <v>801</v>
      </c>
      <c r="B187" s="246">
        <v>42100</v>
      </c>
      <c r="C187" s="246">
        <v>0</v>
      </c>
      <c r="D187" s="246">
        <v>0</v>
      </c>
      <c r="E187" s="256">
        <v>0</v>
      </c>
      <c r="F187" s="246">
        <v>0</v>
      </c>
      <c r="G187" s="906"/>
      <c r="H187" s="906"/>
      <c r="I187" s="906"/>
      <c r="J187" s="906"/>
      <c r="K187" s="906"/>
      <c r="L187" s="906"/>
      <c r="M187" s="906"/>
      <c r="N187" s="906"/>
      <c r="O187" s="906"/>
      <c r="P187" s="906"/>
      <c r="Q187" s="906"/>
      <c r="R187" s="906"/>
      <c r="S187" s="906"/>
      <c r="T187" s="906"/>
      <c r="U187" s="906"/>
      <c r="V187" s="906"/>
      <c r="W187" s="906"/>
      <c r="X187" s="906"/>
      <c r="Y187" s="906"/>
      <c r="Z187" s="906"/>
      <c r="AA187" s="906"/>
      <c r="AB187" s="906"/>
      <c r="AC187" s="906"/>
      <c r="AD187" s="906"/>
      <c r="AE187" s="906"/>
      <c r="AF187" s="906"/>
      <c r="AG187" s="906"/>
      <c r="AH187" s="906"/>
      <c r="AI187" s="907"/>
    </row>
    <row r="188" spans="1:35" s="908" customFormat="1" ht="12.75">
      <c r="A188" s="878" t="s">
        <v>1684</v>
      </c>
      <c r="B188" s="246">
        <v>42100</v>
      </c>
      <c r="C188" s="246">
        <v>0</v>
      </c>
      <c r="D188" s="246">
        <v>0</v>
      </c>
      <c r="E188" s="256">
        <v>0</v>
      </c>
      <c r="F188" s="246">
        <v>0</v>
      </c>
      <c r="G188" s="906"/>
      <c r="H188" s="906"/>
      <c r="I188" s="906"/>
      <c r="J188" s="906"/>
      <c r="K188" s="906"/>
      <c r="L188" s="906"/>
      <c r="M188" s="906"/>
      <c r="N188" s="906"/>
      <c r="O188" s="906"/>
      <c r="P188" s="906"/>
      <c r="Q188" s="906"/>
      <c r="R188" s="906"/>
      <c r="S188" s="906"/>
      <c r="T188" s="906"/>
      <c r="U188" s="906"/>
      <c r="V188" s="906"/>
      <c r="W188" s="906"/>
      <c r="X188" s="906"/>
      <c r="Y188" s="906"/>
      <c r="Z188" s="906"/>
      <c r="AA188" s="906"/>
      <c r="AB188" s="906"/>
      <c r="AC188" s="906"/>
      <c r="AD188" s="906"/>
      <c r="AE188" s="906"/>
      <c r="AF188" s="906"/>
      <c r="AG188" s="906"/>
      <c r="AH188" s="906"/>
      <c r="AI188" s="907"/>
    </row>
    <row r="189" spans="1:35" s="908" customFormat="1" ht="13.5" customHeight="1">
      <c r="A189" s="877" t="s">
        <v>830</v>
      </c>
      <c r="B189" s="246">
        <v>-1851854</v>
      </c>
      <c r="C189" s="246">
        <v>0</v>
      </c>
      <c r="D189" s="246">
        <v>-1096253</v>
      </c>
      <c r="E189" s="256">
        <v>59.19759333079173</v>
      </c>
      <c r="F189" s="246">
        <v>-143973</v>
      </c>
      <c r="G189" s="906"/>
      <c r="H189" s="906"/>
      <c r="I189" s="906"/>
      <c r="J189" s="906"/>
      <c r="K189" s="906"/>
      <c r="L189" s="906"/>
      <c r="M189" s="906"/>
      <c r="N189" s="906"/>
      <c r="O189" s="906"/>
      <c r="P189" s="906"/>
      <c r="Q189" s="906"/>
      <c r="R189" s="906"/>
      <c r="S189" s="906"/>
      <c r="T189" s="906"/>
      <c r="U189" s="906"/>
      <c r="V189" s="906"/>
      <c r="W189" s="906"/>
      <c r="X189" s="906"/>
      <c r="Y189" s="906"/>
      <c r="Z189" s="906"/>
      <c r="AA189" s="906"/>
      <c r="AB189" s="906"/>
      <c r="AC189" s="906"/>
      <c r="AD189" s="906"/>
      <c r="AE189" s="906"/>
      <c r="AF189" s="906"/>
      <c r="AG189" s="906"/>
      <c r="AH189" s="906"/>
      <c r="AI189" s="907"/>
    </row>
    <row r="190" spans="1:35" s="908" customFormat="1" ht="13.5" customHeight="1">
      <c r="A190" s="877" t="s">
        <v>834</v>
      </c>
      <c r="B190" s="246">
        <v>1851854</v>
      </c>
      <c r="C190" s="246">
        <v>0</v>
      </c>
      <c r="D190" s="246">
        <v>1096253</v>
      </c>
      <c r="E190" s="256">
        <v>59.19759333079173</v>
      </c>
      <c r="F190" s="246">
        <v>143973</v>
      </c>
      <c r="G190" s="906"/>
      <c r="H190" s="906"/>
      <c r="I190" s="906"/>
      <c r="J190" s="906"/>
      <c r="K190" s="906"/>
      <c r="L190" s="906"/>
      <c r="M190" s="906"/>
      <c r="N190" s="906"/>
      <c r="O190" s="906"/>
      <c r="P190" s="906"/>
      <c r="Q190" s="906"/>
      <c r="R190" s="906"/>
      <c r="S190" s="906"/>
      <c r="T190" s="906"/>
      <c r="U190" s="906"/>
      <c r="V190" s="906"/>
      <c r="W190" s="906"/>
      <c r="X190" s="906"/>
      <c r="Y190" s="906"/>
      <c r="Z190" s="906"/>
      <c r="AA190" s="906"/>
      <c r="AB190" s="906"/>
      <c r="AC190" s="906"/>
      <c r="AD190" s="906"/>
      <c r="AE190" s="906"/>
      <c r="AF190" s="906"/>
      <c r="AG190" s="906"/>
      <c r="AH190" s="906"/>
      <c r="AI190" s="907"/>
    </row>
    <row r="191" spans="1:35" s="908" customFormat="1" ht="13.5" customHeight="1">
      <c r="A191" s="90" t="s">
        <v>171</v>
      </c>
      <c r="B191" s="246"/>
      <c r="C191" s="246"/>
      <c r="D191" s="246"/>
      <c r="E191" s="256"/>
      <c r="F191" s="246"/>
      <c r="G191" s="906"/>
      <c r="H191" s="906"/>
      <c r="I191" s="906"/>
      <c r="J191" s="906"/>
      <c r="K191" s="906"/>
      <c r="L191" s="906"/>
      <c r="M191" s="906"/>
      <c r="N191" s="906"/>
      <c r="O191" s="906"/>
      <c r="P191" s="906"/>
      <c r="Q191" s="906"/>
      <c r="R191" s="906"/>
      <c r="S191" s="906"/>
      <c r="T191" s="906"/>
      <c r="U191" s="906"/>
      <c r="V191" s="906"/>
      <c r="W191" s="906"/>
      <c r="X191" s="906"/>
      <c r="Y191" s="906"/>
      <c r="Z191" s="906"/>
      <c r="AA191" s="906"/>
      <c r="AB191" s="906"/>
      <c r="AC191" s="906"/>
      <c r="AD191" s="906"/>
      <c r="AE191" s="906"/>
      <c r="AF191" s="906"/>
      <c r="AG191" s="906"/>
      <c r="AH191" s="906"/>
      <c r="AI191" s="907"/>
    </row>
    <row r="192" spans="1:35" s="908" customFormat="1" ht="13.5" customHeight="1">
      <c r="A192" s="90" t="s">
        <v>170</v>
      </c>
      <c r="B192" s="198"/>
      <c r="C192" s="198"/>
      <c r="D192" s="198"/>
      <c r="E192" s="256"/>
      <c r="F192" s="198"/>
      <c r="G192" s="906"/>
      <c r="H192" s="906"/>
      <c r="I192" s="906"/>
      <c r="J192" s="906"/>
      <c r="K192" s="906"/>
      <c r="L192" s="906"/>
      <c r="M192" s="906"/>
      <c r="N192" s="906"/>
      <c r="O192" s="906"/>
      <c r="P192" s="906"/>
      <c r="Q192" s="906"/>
      <c r="R192" s="906"/>
      <c r="S192" s="906"/>
      <c r="T192" s="906"/>
      <c r="U192" s="906"/>
      <c r="V192" s="906"/>
      <c r="W192" s="906"/>
      <c r="X192" s="906"/>
      <c r="Y192" s="906"/>
      <c r="Z192" s="906"/>
      <c r="AA192" s="906"/>
      <c r="AB192" s="906"/>
      <c r="AC192" s="906"/>
      <c r="AD192" s="906"/>
      <c r="AE192" s="906"/>
      <c r="AF192" s="906"/>
      <c r="AG192" s="906"/>
      <c r="AH192" s="906"/>
      <c r="AI192" s="907"/>
    </row>
    <row r="193" spans="1:35" s="908" customFormat="1" ht="13.5" customHeight="1">
      <c r="A193" s="910" t="s">
        <v>1907</v>
      </c>
      <c r="B193" s="198">
        <v>104786</v>
      </c>
      <c r="C193" s="198">
        <v>0</v>
      </c>
      <c r="D193" s="198">
        <v>0</v>
      </c>
      <c r="E193" s="253">
        <v>0</v>
      </c>
      <c r="F193" s="77">
        <v>0</v>
      </c>
      <c r="G193" s="906"/>
      <c r="H193" s="906"/>
      <c r="I193" s="906"/>
      <c r="J193" s="906"/>
      <c r="K193" s="906"/>
      <c r="L193" s="906"/>
      <c r="M193" s="906"/>
      <c r="N193" s="906"/>
      <c r="O193" s="906"/>
      <c r="P193" s="906"/>
      <c r="Q193" s="906"/>
      <c r="R193" s="906"/>
      <c r="S193" s="906"/>
      <c r="T193" s="906"/>
      <c r="U193" s="906"/>
      <c r="V193" s="906"/>
      <c r="W193" s="906"/>
      <c r="X193" s="906"/>
      <c r="Y193" s="906"/>
      <c r="Z193" s="906"/>
      <c r="AA193" s="906"/>
      <c r="AB193" s="906"/>
      <c r="AC193" s="906"/>
      <c r="AD193" s="906"/>
      <c r="AE193" s="906"/>
      <c r="AF193" s="906"/>
      <c r="AG193" s="906"/>
      <c r="AH193" s="906"/>
      <c r="AI193" s="907"/>
    </row>
    <row r="194" spans="1:35" s="908" customFormat="1" ht="13.5" customHeight="1">
      <c r="A194" s="911" t="s">
        <v>172</v>
      </c>
      <c r="B194" s="198">
        <v>104786</v>
      </c>
      <c r="C194" s="198">
        <v>0</v>
      </c>
      <c r="D194" s="198">
        <v>0</v>
      </c>
      <c r="E194" s="253">
        <v>0</v>
      </c>
      <c r="F194" s="77">
        <v>0</v>
      </c>
      <c r="G194" s="906"/>
      <c r="H194" s="906"/>
      <c r="I194" s="906"/>
      <c r="J194" s="906"/>
      <c r="K194" s="906"/>
      <c r="L194" s="906"/>
      <c r="M194" s="906"/>
      <c r="N194" s="906"/>
      <c r="O194" s="906"/>
      <c r="P194" s="906"/>
      <c r="Q194" s="906"/>
      <c r="R194" s="906"/>
      <c r="S194" s="906"/>
      <c r="T194" s="906"/>
      <c r="U194" s="906"/>
      <c r="V194" s="906"/>
      <c r="W194" s="906"/>
      <c r="X194" s="906"/>
      <c r="Y194" s="906"/>
      <c r="Z194" s="906"/>
      <c r="AA194" s="906"/>
      <c r="AB194" s="906"/>
      <c r="AC194" s="906"/>
      <c r="AD194" s="906"/>
      <c r="AE194" s="906"/>
      <c r="AF194" s="906"/>
      <c r="AG194" s="906"/>
      <c r="AH194" s="906"/>
      <c r="AI194" s="907"/>
    </row>
    <row r="195" spans="1:35" s="908" customFormat="1" ht="13.5" customHeight="1">
      <c r="A195" s="910" t="s">
        <v>811</v>
      </c>
      <c r="B195" s="198">
        <v>104786</v>
      </c>
      <c r="C195" s="198">
        <v>0</v>
      </c>
      <c r="D195" s="198">
        <v>0</v>
      </c>
      <c r="E195" s="253">
        <v>0</v>
      </c>
      <c r="F195" s="77">
        <v>0</v>
      </c>
      <c r="G195" s="906"/>
      <c r="H195" s="906"/>
      <c r="I195" s="906"/>
      <c r="J195" s="906"/>
      <c r="K195" s="906"/>
      <c r="L195" s="906"/>
      <c r="M195" s="906"/>
      <c r="N195" s="906"/>
      <c r="O195" s="906"/>
      <c r="P195" s="906"/>
      <c r="Q195" s="906"/>
      <c r="R195" s="906"/>
      <c r="S195" s="906"/>
      <c r="T195" s="906"/>
      <c r="U195" s="906"/>
      <c r="V195" s="906"/>
      <c r="W195" s="906"/>
      <c r="X195" s="906"/>
      <c r="Y195" s="906"/>
      <c r="Z195" s="906"/>
      <c r="AA195" s="906"/>
      <c r="AB195" s="906"/>
      <c r="AC195" s="906"/>
      <c r="AD195" s="906"/>
      <c r="AE195" s="906"/>
      <c r="AF195" s="906"/>
      <c r="AG195" s="906"/>
      <c r="AH195" s="906"/>
      <c r="AI195" s="907"/>
    </row>
    <row r="196" spans="1:35" s="908" customFormat="1" ht="13.5" customHeight="1">
      <c r="A196" s="912" t="s">
        <v>173</v>
      </c>
      <c r="B196" s="198">
        <v>104786</v>
      </c>
      <c r="C196" s="198">
        <v>0</v>
      </c>
      <c r="D196" s="198">
        <v>0</v>
      </c>
      <c r="E196" s="253">
        <v>0</v>
      </c>
      <c r="F196" s="77">
        <v>0</v>
      </c>
      <c r="G196" s="906"/>
      <c r="H196" s="906"/>
      <c r="I196" s="906"/>
      <c r="J196" s="906"/>
      <c r="K196" s="906"/>
      <c r="L196" s="906"/>
      <c r="M196" s="906"/>
      <c r="N196" s="906"/>
      <c r="O196" s="906"/>
      <c r="P196" s="906"/>
      <c r="Q196" s="906"/>
      <c r="R196" s="906"/>
      <c r="S196" s="906"/>
      <c r="T196" s="906"/>
      <c r="U196" s="906"/>
      <c r="V196" s="906"/>
      <c r="W196" s="906"/>
      <c r="X196" s="906"/>
      <c r="Y196" s="906"/>
      <c r="Z196" s="906"/>
      <c r="AA196" s="906"/>
      <c r="AB196" s="906"/>
      <c r="AC196" s="906"/>
      <c r="AD196" s="906"/>
      <c r="AE196" s="906"/>
      <c r="AF196" s="906"/>
      <c r="AG196" s="906"/>
      <c r="AH196" s="906"/>
      <c r="AI196" s="907"/>
    </row>
    <row r="197" spans="1:35" s="908" customFormat="1" ht="13.5" customHeight="1">
      <c r="A197" s="913" t="s">
        <v>128</v>
      </c>
      <c r="B197" s="198">
        <v>104786</v>
      </c>
      <c r="C197" s="198">
        <v>0</v>
      </c>
      <c r="D197" s="198">
        <v>0</v>
      </c>
      <c r="E197" s="253">
        <v>0</v>
      </c>
      <c r="F197" s="77">
        <v>0</v>
      </c>
      <c r="G197" s="906"/>
      <c r="H197" s="906"/>
      <c r="I197" s="906"/>
      <c r="J197" s="906"/>
      <c r="K197" s="906"/>
      <c r="L197" s="906"/>
      <c r="M197" s="906"/>
      <c r="N197" s="906"/>
      <c r="O197" s="906"/>
      <c r="P197" s="906"/>
      <c r="Q197" s="906"/>
      <c r="R197" s="906"/>
      <c r="S197" s="906"/>
      <c r="T197" s="906"/>
      <c r="U197" s="906"/>
      <c r="V197" s="906"/>
      <c r="W197" s="906"/>
      <c r="X197" s="906"/>
      <c r="Y197" s="906"/>
      <c r="Z197" s="906"/>
      <c r="AA197" s="906"/>
      <c r="AB197" s="906"/>
      <c r="AC197" s="906"/>
      <c r="AD197" s="906"/>
      <c r="AE197" s="906"/>
      <c r="AF197" s="906"/>
      <c r="AG197" s="906"/>
      <c r="AH197" s="906"/>
      <c r="AI197" s="907"/>
    </row>
    <row r="198" spans="1:35" s="908" customFormat="1" ht="13.5" customHeight="1">
      <c r="A198" s="914" t="s">
        <v>167</v>
      </c>
      <c r="B198" s="198">
        <v>104786</v>
      </c>
      <c r="C198" s="198">
        <v>0</v>
      </c>
      <c r="D198" s="198">
        <v>0</v>
      </c>
      <c r="E198" s="253">
        <v>0</v>
      </c>
      <c r="F198" s="77">
        <v>0</v>
      </c>
      <c r="G198" s="906"/>
      <c r="H198" s="906"/>
      <c r="I198" s="906"/>
      <c r="J198" s="906"/>
      <c r="K198" s="906"/>
      <c r="L198" s="906"/>
      <c r="M198" s="906"/>
      <c r="N198" s="906"/>
      <c r="O198" s="906"/>
      <c r="P198" s="906"/>
      <c r="Q198" s="906"/>
      <c r="R198" s="906"/>
      <c r="S198" s="906"/>
      <c r="T198" s="906"/>
      <c r="U198" s="906"/>
      <c r="V198" s="906"/>
      <c r="W198" s="906"/>
      <c r="X198" s="906"/>
      <c r="Y198" s="906"/>
      <c r="Z198" s="906"/>
      <c r="AA198" s="906"/>
      <c r="AB198" s="906"/>
      <c r="AC198" s="906"/>
      <c r="AD198" s="906"/>
      <c r="AE198" s="906"/>
      <c r="AF198" s="906"/>
      <c r="AG198" s="906"/>
      <c r="AH198" s="906"/>
      <c r="AI198" s="907"/>
    </row>
    <row r="199" spans="1:29" s="860" customFormat="1" ht="12.75">
      <c r="A199" s="881" t="s">
        <v>174</v>
      </c>
      <c r="B199" s="77"/>
      <c r="C199" s="77"/>
      <c r="D199" s="77"/>
      <c r="E199" s="253"/>
      <c r="F199" s="77"/>
      <c r="G199" s="750"/>
      <c r="H199" s="750"/>
      <c r="I199" s="750"/>
      <c r="J199" s="750"/>
      <c r="K199" s="750"/>
      <c r="L199" s="750"/>
      <c r="M199" s="750"/>
      <c r="N199" s="750"/>
      <c r="O199" s="750"/>
      <c r="P199" s="750"/>
      <c r="Q199" s="750"/>
      <c r="R199" s="750"/>
      <c r="S199" s="750"/>
      <c r="T199" s="750"/>
      <c r="U199" s="750"/>
      <c r="V199" s="750"/>
      <c r="W199" s="750"/>
      <c r="X199" s="750"/>
      <c r="Y199" s="750"/>
      <c r="Z199" s="750"/>
      <c r="AA199" s="750"/>
      <c r="AB199" s="750"/>
      <c r="AC199" s="750"/>
    </row>
    <row r="200" spans="1:29" s="916" customFormat="1" ht="12.75">
      <c r="A200" s="68" t="s">
        <v>1924</v>
      </c>
      <c r="B200" s="77"/>
      <c r="C200" s="77"/>
      <c r="D200" s="77"/>
      <c r="E200" s="253"/>
      <c r="F200" s="77"/>
      <c r="G200" s="915"/>
      <c r="H200" s="915"/>
      <c r="I200" s="915"/>
      <c r="J200" s="915"/>
      <c r="K200" s="915"/>
      <c r="L200" s="915"/>
      <c r="M200" s="915"/>
      <c r="N200" s="915"/>
      <c r="O200" s="915"/>
      <c r="P200" s="915"/>
      <c r="Q200" s="915"/>
      <c r="R200" s="915"/>
      <c r="S200" s="915"/>
      <c r="T200" s="915"/>
      <c r="U200" s="915"/>
      <c r="V200" s="915"/>
      <c r="W200" s="915"/>
      <c r="X200" s="915"/>
      <c r="Y200" s="915"/>
      <c r="Z200" s="915"/>
      <c r="AA200" s="915"/>
      <c r="AB200" s="915"/>
      <c r="AC200" s="915"/>
    </row>
    <row r="201" spans="1:29" s="917" customFormat="1" ht="12.75">
      <c r="A201" s="910" t="s">
        <v>1907</v>
      </c>
      <c r="B201" s="77">
        <v>1199841</v>
      </c>
      <c r="C201" s="77">
        <v>148832</v>
      </c>
      <c r="D201" s="77">
        <v>21403</v>
      </c>
      <c r="E201" s="253">
        <v>1.7838196894421843</v>
      </c>
      <c r="F201" s="77">
        <v>7935</v>
      </c>
      <c r="G201" s="750"/>
      <c r="H201" s="750"/>
      <c r="I201" s="750"/>
      <c r="J201" s="750"/>
      <c r="K201" s="750"/>
      <c r="L201" s="750"/>
      <c r="M201" s="750"/>
      <c r="N201" s="750"/>
      <c r="O201" s="750"/>
      <c r="P201" s="750"/>
      <c r="Q201" s="750"/>
      <c r="R201" s="750"/>
      <c r="S201" s="750"/>
      <c r="T201" s="750"/>
      <c r="U201" s="750"/>
      <c r="V201" s="750"/>
      <c r="W201" s="750"/>
      <c r="X201" s="750"/>
      <c r="Y201" s="750"/>
      <c r="Z201" s="750"/>
      <c r="AA201" s="750"/>
      <c r="AB201" s="750"/>
      <c r="AC201" s="750"/>
    </row>
    <row r="202" spans="1:29" s="917" customFormat="1" ht="12.75">
      <c r="A202" s="64" t="s">
        <v>1908</v>
      </c>
      <c r="B202" s="77">
        <v>242259</v>
      </c>
      <c r="C202" s="77">
        <v>18198</v>
      </c>
      <c r="D202" s="77">
        <v>18198</v>
      </c>
      <c r="E202" s="253">
        <v>7.511795227421891</v>
      </c>
      <c r="F202" s="77">
        <v>7935</v>
      </c>
      <c r="G202" s="750"/>
      <c r="H202" s="750"/>
      <c r="I202" s="750"/>
      <c r="J202" s="750"/>
      <c r="K202" s="750"/>
      <c r="L202" s="750"/>
      <c r="M202" s="750"/>
      <c r="N202" s="750"/>
      <c r="O202" s="750"/>
      <c r="P202" s="750"/>
      <c r="Q202" s="750"/>
      <c r="R202" s="750"/>
      <c r="S202" s="750"/>
      <c r="T202" s="750"/>
      <c r="U202" s="750"/>
      <c r="V202" s="750"/>
      <c r="W202" s="750"/>
      <c r="X202" s="750"/>
      <c r="Y202" s="750"/>
      <c r="Z202" s="750"/>
      <c r="AA202" s="750"/>
      <c r="AB202" s="750"/>
      <c r="AC202" s="750"/>
    </row>
    <row r="203" spans="1:29" s="917" customFormat="1" ht="12.75">
      <c r="A203" s="64" t="s">
        <v>175</v>
      </c>
      <c r="B203" s="77">
        <v>957582</v>
      </c>
      <c r="C203" s="77">
        <v>130634</v>
      </c>
      <c r="D203" s="77">
        <v>3205</v>
      </c>
      <c r="E203" s="253">
        <v>0.33469718520189395</v>
      </c>
      <c r="F203" s="77">
        <v>0</v>
      </c>
      <c r="G203" s="750"/>
      <c r="H203" s="750"/>
      <c r="I203" s="750"/>
      <c r="J203" s="750"/>
      <c r="K203" s="750"/>
      <c r="L203" s="750"/>
      <c r="M203" s="750"/>
      <c r="N203" s="750"/>
      <c r="O203" s="750"/>
      <c r="P203" s="750"/>
      <c r="Q203" s="750"/>
      <c r="R203" s="750"/>
      <c r="S203" s="750"/>
      <c r="T203" s="750"/>
      <c r="U203" s="750"/>
      <c r="V203" s="750"/>
      <c r="W203" s="750"/>
      <c r="X203" s="750"/>
      <c r="Y203" s="750"/>
      <c r="Z203" s="750"/>
      <c r="AA203" s="750"/>
      <c r="AB203" s="750"/>
      <c r="AC203" s="750"/>
    </row>
    <row r="204" spans="1:29" s="917" customFormat="1" ht="12.75">
      <c r="A204" s="64" t="s">
        <v>1926</v>
      </c>
      <c r="B204" s="77">
        <v>1199841</v>
      </c>
      <c r="C204" s="77">
        <v>148832</v>
      </c>
      <c r="D204" s="77">
        <v>4234</v>
      </c>
      <c r="E204" s="253">
        <v>0.35288008994525105</v>
      </c>
      <c r="F204" s="77">
        <v>983</v>
      </c>
      <c r="G204" s="750"/>
      <c r="H204" s="750"/>
      <c r="I204" s="750"/>
      <c r="J204" s="750"/>
      <c r="K204" s="750"/>
      <c r="L204" s="750"/>
      <c r="M204" s="750"/>
      <c r="N204" s="750"/>
      <c r="O204" s="750"/>
      <c r="P204" s="750"/>
      <c r="Q204" s="750"/>
      <c r="R204" s="750"/>
      <c r="S204" s="750"/>
      <c r="T204" s="750"/>
      <c r="U204" s="750"/>
      <c r="V204" s="750"/>
      <c r="W204" s="750"/>
      <c r="X204" s="750"/>
      <c r="Y204" s="750"/>
      <c r="Z204" s="750"/>
      <c r="AA204" s="750"/>
      <c r="AB204" s="750"/>
      <c r="AC204" s="750"/>
    </row>
    <row r="205" spans="1:29" s="918" customFormat="1" ht="12.75">
      <c r="A205" s="912" t="s">
        <v>173</v>
      </c>
      <c r="B205" s="77">
        <v>356730</v>
      </c>
      <c r="C205" s="77">
        <v>122958</v>
      </c>
      <c r="D205" s="77">
        <v>3251</v>
      </c>
      <c r="E205" s="253">
        <v>0.9113335015277662</v>
      </c>
      <c r="F205" s="77">
        <v>0</v>
      </c>
      <c r="G205" s="750"/>
      <c r="H205" s="750"/>
      <c r="I205" s="750"/>
      <c r="J205" s="750"/>
      <c r="K205" s="750"/>
      <c r="L205" s="750"/>
      <c r="M205" s="750"/>
      <c r="N205" s="750"/>
      <c r="O205" s="750"/>
      <c r="P205" s="750"/>
      <c r="Q205" s="750"/>
      <c r="R205" s="750"/>
      <c r="S205" s="750"/>
      <c r="T205" s="750"/>
      <c r="U205" s="750"/>
      <c r="V205" s="750"/>
      <c r="W205" s="750"/>
      <c r="X205" s="750"/>
      <c r="Y205" s="750"/>
      <c r="Z205" s="750"/>
      <c r="AA205" s="750"/>
      <c r="AB205" s="750"/>
      <c r="AC205" s="750"/>
    </row>
    <row r="206" spans="1:29" s="860" customFormat="1" ht="12.75">
      <c r="A206" s="64" t="s">
        <v>176</v>
      </c>
      <c r="B206" s="77">
        <v>356730</v>
      </c>
      <c r="C206" s="77">
        <v>122958</v>
      </c>
      <c r="D206" s="77">
        <v>3251</v>
      </c>
      <c r="E206" s="253">
        <v>0.9113335015277662</v>
      </c>
      <c r="F206" s="77">
        <v>0</v>
      </c>
      <c r="G206" s="750"/>
      <c r="H206" s="750"/>
      <c r="I206" s="750"/>
      <c r="J206" s="750"/>
      <c r="K206" s="750"/>
      <c r="L206" s="750"/>
      <c r="M206" s="750"/>
      <c r="N206" s="750"/>
      <c r="O206" s="750"/>
      <c r="P206" s="750"/>
      <c r="Q206" s="750"/>
      <c r="R206" s="750"/>
      <c r="S206" s="750"/>
      <c r="T206" s="750"/>
      <c r="U206" s="750"/>
      <c r="V206" s="750"/>
      <c r="W206" s="750"/>
      <c r="X206" s="750"/>
      <c r="Y206" s="750"/>
      <c r="Z206" s="750"/>
      <c r="AA206" s="750"/>
      <c r="AB206" s="750"/>
      <c r="AC206" s="750"/>
    </row>
    <row r="207" spans="1:29" s="860" customFormat="1" ht="12.75">
      <c r="A207" s="64" t="s">
        <v>1918</v>
      </c>
      <c r="B207" s="77">
        <v>843111</v>
      </c>
      <c r="C207" s="77">
        <v>25874</v>
      </c>
      <c r="D207" s="77">
        <v>983</v>
      </c>
      <c r="E207" s="253">
        <v>0.11659200271375893</v>
      </c>
      <c r="F207" s="77">
        <v>983</v>
      </c>
      <c r="G207" s="750"/>
      <c r="H207" s="750"/>
      <c r="I207" s="750"/>
      <c r="J207" s="750"/>
      <c r="K207" s="750"/>
      <c r="L207" s="750"/>
      <c r="M207" s="750"/>
      <c r="N207" s="750"/>
      <c r="O207" s="750"/>
      <c r="P207" s="750"/>
      <c r="Q207" s="750"/>
      <c r="R207" s="750"/>
      <c r="S207" s="750"/>
      <c r="T207" s="750"/>
      <c r="U207" s="750"/>
      <c r="V207" s="750"/>
      <c r="W207" s="750"/>
      <c r="X207" s="750"/>
      <c r="Y207" s="750"/>
      <c r="Z207" s="750"/>
      <c r="AA207" s="750"/>
      <c r="AB207" s="750"/>
      <c r="AC207" s="750"/>
    </row>
    <row r="208" spans="1:29" s="860" customFormat="1" ht="12.75">
      <c r="A208" s="64" t="s">
        <v>1919</v>
      </c>
      <c r="B208" s="77">
        <v>843111</v>
      </c>
      <c r="C208" s="77">
        <v>25874</v>
      </c>
      <c r="D208" s="77">
        <v>983</v>
      </c>
      <c r="E208" s="253">
        <v>0.11659200271375893</v>
      </c>
      <c r="F208" s="77">
        <v>983</v>
      </c>
      <c r="G208" s="750"/>
      <c r="H208" s="750"/>
      <c r="I208" s="750"/>
      <c r="J208" s="750"/>
      <c r="K208" s="750"/>
      <c r="L208" s="750"/>
      <c r="M208" s="750"/>
      <c r="N208" s="750"/>
      <c r="O208" s="750"/>
      <c r="P208" s="750"/>
      <c r="Q208" s="750"/>
      <c r="R208" s="750"/>
      <c r="S208" s="750"/>
      <c r="T208" s="750"/>
      <c r="U208" s="750"/>
      <c r="V208" s="750"/>
      <c r="W208" s="750"/>
      <c r="X208" s="750"/>
      <c r="Y208" s="750"/>
      <c r="Z208" s="750"/>
      <c r="AA208" s="750"/>
      <c r="AB208" s="750"/>
      <c r="AC208" s="750"/>
    </row>
    <row r="209" spans="1:29" s="860" customFormat="1" ht="12.75">
      <c r="A209" s="90" t="s">
        <v>170</v>
      </c>
      <c r="B209" s="77"/>
      <c r="C209" s="77"/>
      <c r="D209" s="77"/>
      <c r="E209" s="253"/>
      <c r="F209" s="77"/>
      <c r="G209" s="750"/>
      <c r="H209" s="750"/>
      <c r="I209" s="750"/>
      <c r="J209" s="750"/>
      <c r="K209" s="750"/>
      <c r="L209" s="750"/>
      <c r="M209" s="750"/>
      <c r="N209" s="750"/>
      <c r="O209" s="750"/>
      <c r="P209" s="750"/>
      <c r="Q209" s="750"/>
      <c r="R209" s="750"/>
      <c r="S209" s="750"/>
      <c r="T209" s="750"/>
      <c r="U209" s="750"/>
      <c r="V209" s="750"/>
      <c r="W209" s="750"/>
      <c r="X209" s="750"/>
      <c r="Y209" s="750"/>
      <c r="Z209" s="750"/>
      <c r="AA209" s="750"/>
      <c r="AB209" s="750"/>
      <c r="AC209" s="750"/>
    </row>
    <row r="210" spans="1:29" s="860" customFormat="1" ht="12.75">
      <c r="A210" s="910" t="s">
        <v>1907</v>
      </c>
      <c r="B210" s="77">
        <v>5697</v>
      </c>
      <c r="C210" s="77">
        <v>0</v>
      </c>
      <c r="D210" s="77">
        <v>0</v>
      </c>
      <c r="E210" s="253">
        <v>0</v>
      </c>
      <c r="F210" s="77">
        <v>0</v>
      </c>
      <c r="G210" s="750"/>
      <c r="H210" s="750"/>
      <c r="I210" s="750"/>
      <c r="J210" s="750"/>
      <c r="K210" s="750"/>
      <c r="L210" s="750"/>
      <c r="M210" s="750"/>
      <c r="N210" s="750"/>
      <c r="O210" s="750"/>
      <c r="P210" s="750"/>
      <c r="Q210" s="750"/>
      <c r="R210" s="750"/>
      <c r="S210" s="750"/>
      <c r="T210" s="750"/>
      <c r="U210" s="750"/>
      <c r="V210" s="750"/>
      <c r="W210" s="750"/>
      <c r="X210" s="750"/>
      <c r="Y210" s="750"/>
      <c r="Z210" s="750"/>
      <c r="AA210" s="750"/>
      <c r="AB210" s="750"/>
      <c r="AC210" s="750"/>
    </row>
    <row r="211" spans="1:29" s="860" customFormat="1" ht="12.75">
      <c r="A211" s="911" t="s">
        <v>172</v>
      </c>
      <c r="B211" s="77">
        <v>5697</v>
      </c>
      <c r="C211" s="77">
        <v>0</v>
      </c>
      <c r="D211" s="77">
        <v>0</v>
      </c>
      <c r="E211" s="253">
        <v>0</v>
      </c>
      <c r="F211" s="77">
        <v>0</v>
      </c>
      <c r="G211" s="750"/>
      <c r="H211" s="750"/>
      <c r="I211" s="750"/>
      <c r="J211" s="750"/>
      <c r="K211" s="750"/>
      <c r="L211" s="750"/>
      <c r="M211" s="750"/>
      <c r="N211" s="750"/>
      <c r="O211" s="750"/>
      <c r="P211" s="750"/>
      <c r="Q211" s="750"/>
      <c r="R211" s="750"/>
      <c r="S211" s="750"/>
      <c r="T211" s="750"/>
      <c r="U211" s="750"/>
      <c r="V211" s="750"/>
      <c r="W211" s="750"/>
      <c r="X211" s="750"/>
      <c r="Y211" s="750"/>
      <c r="Z211" s="750"/>
      <c r="AA211" s="750"/>
      <c r="AB211" s="750"/>
      <c r="AC211" s="750"/>
    </row>
    <row r="212" spans="1:29" s="860" customFormat="1" ht="12.75">
      <c r="A212" s="64" t="s">
        <v>1926</v>
      </c>
      <c r="B212" s="77">
        <v>5697</v>
      </c>
      <c r="C212" s="77">
        <v>0</v>
      </c>
      <c r="D212" s="77">
        <v>0</v>
      </c>
      <c r="E212" s="253">
        <v>0</v>
      </c>
      <c r="F212" s="77">
        <v>0</v>
      </c>
      <c r="G212" s="750"/>
      <c r="H212" s="750"/>
      <c r="I212" s="750"/>
      <c r="J212" s="750"/>
      <c r="K212" s="750"/>
      <c r="L212" s="750"/>
      <c r="M212" s="750"/>
      <c r="N212" s="750"/>
      <c r="O212" s="750"/>
      <c r="P212" s="750"/>
      <c r="Q212" s="750"/>
      <c r="R212" s="750"/>
      <c r="S212" s="750"/>
      <c r="T212" s="750"/>
      <c r="U212" s="750"/>
      <c r="V212" s="750"/>
      <c r="W212" s="750"/>
      <c r="X212" s="750"/>
      <c r="Y212" s="750"/>
      <c r="Z212" s="750"/>
      <c r="AA212" s="750"/>
      <c r="AB212" s="750"/>
      <c r="AC212" s="750"/>
    </row>
    <row r="213" spans="1:29" s="860" customFormat="1" ht="12.75">
      <c r="A213" s="912" t="s">
        <v>173</v>
      </c>
      <c r="B213" s="77">
        <v>5697</v>
      </c>
      <c r="C213" s="77">
        <v>0</v>
      </c>
      <c r="D213" s="77">
        <v>0</v>
      </c>
      <c r="E213" s="253">
        <v>0</v>
      </c>
      <c r="F213" s="77">
        <v>0</v>
      </c>
      <c r="G213" s="750"/>
      <c r="H213" s="750"/>
      <c r="I213" s="750"/>
      <c r="J213" s="750"/>
      <c r="K213" s="750"/>
      <c r="L213" s="750"/>
      <c r="M213" s="750"/>
      <c r="N213" s="750"/>
      <c r="O213" s="750"/>
      <c r="P213" s="750"/>
      <c r="Q213" s="750"/>
      <c r="R213" s="750"/>
      <c r="S213" s="750"/>
      <c r="T213" s="750"/>
      <c r="U213" s="750"/>
      <c r="V213" s="750"/>
      <c r="W213" s="750"/>
      <c r="X213" s="750"/>
      <c r="Y213" s="750"/>
      <c r="Z213" s="750"/>
      <c r="AA213" s="750"/>
      <c r="AB213" s="750"/>
      <c r="AC213" s="750"/>
    </row>
    <row r="214" spans="1:29" s="860" customFormat="1" ht="12.75">
      <c r="A214" s="913" t="s">
        <v>128</v>
      </c>
      <c r="B214" s="77">
        <v>5697</v>
      </c>
      <c r="C214" s="77">
        <v>0</v>
      </c>
      <c r="D214" s="77">
        <v>0</v>
      </c>
      <c r="E214" s="253">
        <v>0</v>
      </c>
      <c r="F214" s="77">
        <v>0</v>
      </c>
      <c r="G214" s="750"/>
      <c r="H214" s="750"/>
      <c r="I214" s="750"/>
      <c r="J214" s="750"/>
      <c r="K214" s="750"/>
      <c r="L214" s="750"/>
      <c r="M214" s="750"/>
      <c r="N214" s="750"/>
      <c r="O214" s="750"/>
      <c r="P214" s="750"/>
      <c r="Q214" s="750"/>
      <c r="R214" s="750"/>
      <c r="S214" s="750"/>
      <c r="T214" s="750"/>
      <c r="U214" s="750"/>
      <c r="V214" s="750"/>
      <c r="W214" s="750"/>
      <c r="X214" s="750"/>
      <c r="Y214" s="750"/>
      <c r="Z214" s="750"/>
      <c r="AA214" s="750"/>
      <c r="AB214" s="750"/>
      <c r="AC214" s="750"/>
    </row>
    <row r="215" spans="1:29" s="860" customFormat="1" ht="12.75">
      <c r="A215" s="914" t="s">
        <v>167</v>
      </c>
      <c r="B215" s="77">
        <v>5697</v>
      </c>
      <c r="C215" s="77">
        <v>0</v>
      </c>
      <c r="D215" s="77">
        <v>0</v>
      </c>
      <c r="E215" s="253">
        <v>0</v>
      </c>
      <c r="F215" s="77">
        <v>0</v>
      </c>
      <c r="G215" s="750"/>
      <c r="H215" s="750"/>
      <c r="I215" s="750"/>
      <c r="J215" s="750"/>
      <c r="K215" s="750"/>
      <c r="L215" s="750"/>
      <c r="M215" s="750"/>
      <c r="N215" s="750"/>
      <c r="O215" s="750"/>
      <c r="P215" s="750"/>
      <c r="Q215" s="750"/>
      <c r="R215" s="750"/>
      <c r="S215" s="750"/>
      <c r="T215" s="750"/>
      <c r="U215" s="750"/>
      <c r="V215" s="750"/>
      <c r="W215" s="750"/>
      <c r="X215" s="750"/>
      <c r="Y215" s="750"/>
      <c r="Z215" s="750"/>
      <c r="AA215" s="750"/>
      <c r="AB215" s="750"/>
      <c r="AC215" s="750"/>
    </row>
    <row r="216" spans="1:29" s="860" customFormat="1" ht="12.75">
      <c r="A216" s="68" t="s">
        <v>177</v>
      </c>
      <c r="B216" s="77"/>
      <c r="C216" s="77"/>
      <c r="D216" s="77"/>
      <c r="E216" s="253"/>
      <c r="F216" s="77"/>
      <c r="G216" s="750"/>
      <c r="H216" s="750"/>
      <c r="I216" s="750"/>
      <c r="J216" s="750"/>
      <c r="K216" s="750"/>
      <c r="L216" s="750"/>
      <c r="M216" s="750"/>
      <c r="N216" s="750"/>
      <c r="O216" s="750"/>
      <c r="P216" s="750"/>
      <c r="Q216" s="750"/>
      <c r="R216" s="750"/>
      <c r="S216" s="750"/>
      <c r="T216" s="750"/>
      <c r="U216" s="750"/>
      <c r="V216" s="750"/>
      <c r="W216" s="750"/>
      <c r="X216" s="750"/>
      <c r="Y216" s="750"/>
      <c r="Z216" s="750"/>
      <c r="AA216" s="750"/>
      <c r="AB216" s="750"/>
      <c r="AC216" s="750"/>
    </row>
    <row r="217" spans="1:29" s="860" customFormat="1" ht="25.5">
      <c r="A217" s="881" t="s">
        <v>178</v>
      </c>
      <c r="B217" s="77"/>
      <c r="C217" s="77"/>
      <c r="D217" s="77"/>
      <c r="E217" s="253"/>
      <c r="F217" s="77"/>
      <c r="G217" s="750"/>
      <c r="H217" s="750"/>
      <c r="I217" s="750"/>
      <c r="J217" s="750"/>
      <c r="K217" s="750"/>
      <c r="L217" s="750"/>
      <c r="M217" s="750"/>
      <c r="N217" s="750"/>
      <c r="O217" s="750"/>
      <c r="P217" s="750"/>
      <c r="Q217" s="750"/>
      <c r="R217" s="750"/>
      <c r="S217" s="750"/>
      <c r="T217" s="750"/>
      <c r="U217" s="750"/>
      <c r="V217" s="750"/>
      <c r="W217" s="750"/>
      <c r="X217" s="750"/>
      <c r="Y217" s="750"/>
      <c r="Z217" s="750"/>
      <c r="AA217" s="750"/>
      <c r="AB217" s="750"/>
      <c r="AC217" s="750"/>
    </row>
    <row r="218" spans="1:29" s="917" customFormat="1" ht="12.75">
      <c r="A218" s="910" t="s">
        <v>1907</v>
      </c>
      <c r="B218" s="77">
        <v>6812970</v>
      </c>
      <c r="C218" s="77">
        <v>2899974</v>
      </c>
      <c r="D218" s="77">
        <v>2899974</v>
      </c>
      <c r="E218" s="253">
        <v>42.56548905983734</v>
      </c>
      <c r="F218" s="77">
        <v>445730</v>
      </c>
      <c r="G218" s="750"/>
      <c r="H218" s="750"/>
      <c r="I218" s="750"/>
      <c r="J218" s="750"/>
      <c r="K218" s="750"/>
      <c r="L218" s="750"/>
      <c r="M218" s="750"/>
      <c r="N218" s="750"/>
      <c r="O218" s="750"/>
      <c r="P218" s="750"/>
      <c r="Q218" s="750"/>
      <c r="R218" s="750"/>
      <c r="S218" s="750"/>
      <c r="T218" s="750"/>
      <c r="U218" s="750"/>
      <c r="V218" s="750"/>
      <c r="W218" s="750"/>
      <c r="X218" s="750"/>
      <c r="Y218" s="750"/>
      <c r="Z218" s="750"/>
      <c r="AA218" s="750"/>
      <c r="AB218" s="750"/>
      <c r="AC218" s="750"/>
    </row>
    <row r="219" spans="1:29" s="917" customFormat="1" ht="12.75">
      <c r="A219" s="64" t="s">
        <v>1908</v>
      </c>
      <c r="B219" s="77">
        <v>6812970</v>
      </c>
      <c r="C219" s="198">
        <v>2899974</v>
      </c>
      <c r="D219" s="77">
        <v>2899974</v>
      </c>
      <c r="E219" s="253">
        <v>42.56548905983734</v>
      </c>
      <c r="F219" s="77">
        <v>445730</v>
      </c>
      <c r="G219" s="750"/>
      <c r="H219" s="750"/>
      <c r="I219" s="750"/>
      <c r="J219" s="750"/>
      <c r="K219" s="750"/>
      <c r="L219" s="750"/>
      <c r="M219" s="750"/>
      <c r="N219" s="750"/>
      <c r="O219" s="750"/>
      <c r="P219" s="750"/>
      <c r="Q219" s="750"/>
      <c r="R219" s="750"/>
      <c r="S219" s="750"/>
      <c r="T219" s="750"/>
      <c r="U219" s="750"/>
      <c r="V219" s="750"/>
      <c r="W219" s="750"/>
      <c r="X219" s="750"/>
      <c r="Y219" s="750"/>
      <c r="Z219" s="750"/>
      <c r="AA219" s="750"/>
      <c r="AB219" s="750"/>
      <c r="AC219" s="750"/>
    </row>
    <row r="220" spans="1:29" s="917" customFormat="1" ht="12.75">
      <c r="A220" s="911" t="s">
        <v>159</v>
      </c>
      <c r="B220" s="77">
        <v>0</v>
      </c>
      <c r="C220" s="198">
        <v>0</v>
      </c>
      <c r="D220" s="77">
        <v>0</v>
      </c>
      <c r="E220" s="253">
        <v>0</v>
      </c>
      <c r="F220" s="77">
        <v>0</v>
      </c>
      <c r="G220" s="750"/>
      <c r="H220" s="750"/>
      <c r="I220" s="750"/>
      <c r="J220" s="750"/>
      <c r="K220" s="750"/>
      <c r="L220" s="750"/>
      <c r="M220" s="750"/>
      <c r="N220" s="750"/>
      <c r="O220" s="750"/>
      <c r="P220" s="750"/>
      <c r="Q220" s="750"/>
      <c r="R220" s="750"/>
      <c r="S220" s="750"/>
      <c r="T220" s="750"/>
      <c r="U220" s="750"/>
      <c r="V220" s="750"/>
      <c r="W220" s="750"/>
      <c r="X220" s="750"/>
      <c r="Y220" s="750"/>
      <c r="Z220" s="750"/>
      <c r="AA220" s="750"/>
      <c r="AB220" s="750"/>
      <c r="AC220" s="750"/>
    </row>
    <row r="221" spans="1:29" s="917" customFormat="1" ht="12.75">
      <c r="A221" s="64" t="s">
        <v>1926</v>
      </c>
      <c r="B221" s="77">
        <v>6812970</v>
      </c>
      <c r="C221" s="198">
        <v>2899974</v>
      </c>
      <c r="D221" s="77">
        <v>2646490.4</v>
      </c>
      <c r="E221" s="253">
        <v>38.84488556385834</v>
      </c>
      <c r="F221" s="77">
        <v>482926</v>
      </c>
      <c r="G221" s="750"/>
      <c r="H221" s="750"/>
      <c r="I221" s="750"/>
      <c r="J221" s="750"/>
      <c r="K221" s="750"/>
      <c r="L221" s="750"/>
      <c r="M221" s="750"/>
      <c r="N221" s="750"/>
      <c r="O221" s="750"/>
      <c r="P221" s="750"/>
      <c r="Q221" s="750"/>
      <c r="R221" s="750"/>
      <c r="S221" s="750"/>
      <c r="T221" s="750"/>
      <c r="U221" s="750"/>
      <c r="V221" s="750"/>
      <c r="W221" s="750"/>
      <c r="X221" s="750"/>
      <c r="Y221" s="750"/>
      <c r="Z221" s="750"/>
      <c r="AA221" s="750"/>
      <c r="AB221" s="750"/>
      <c r="AC221" s="750"/>
    </row>
    <row r="222" spans="1:29" s="860" customFormat="1" ht="12.75">
      <c r="A222" s="64" t="s">
        <v>1918</v>
      </c>
      <c r="B222" s="77">
        <v>6812970</v>
      </c>
      <c r="C222" s="198">
        <v>2899974</v>
      </c>
      <c r="D222" s="77">
        <v>2646490.4</v>
      </c>
      <c r="E222" s="253">
        <v>38.84488556385834</v>
      </c>
      <c r="F222" s="77">
        <v>482926</v>
      </c>
      <c r="G222" s="750"/>
      <c r="H222" s="750"/>
      <c r="I222" s="750"/>
      <c r="J222" s="750"/>
      <c r="K222" s="750"/>
      <c r="L222" s="750"/>
      <c r="M222" s="750"/>
      <c r="N222" s="750"/>
      <c r="O222" s="750"/>
      <c r="P222" s="750"/>
      <c r="Q222" s="750"/>
      <c r="R222" s="750"/>
      <c r="S222" s="750"/>
      <c r="T222" s="750"/>
      <c r="U222" s="750"/>
      <c r="V222" s="750"/>
      <c r="W222" s="750"/>
      <c r="X222" s="750"/>
      <c r="Y222" s="750"/>
      <c r="Z222" s="750"/>
      <c r="AA222" s="750"/>
      <c r="AB222" s="750"/>
      <c r="AC222" s="750"/>
    </row>
    <row r="223" spans="1:29" s="860" customFormat="1" ht="12.75">
      <c r="A223" s="64" t="s">
        <v>1920</v>
      </c>
      <c r="B223" s="77">
        <v>6812970</v>
      </c>
      <c r="C223" s="198">
        <v>2899974</v>
      </c>
      <c r="D223" s="77">
        <v>2646490</v>
      </c>
      <c r="E223" s="253">
        <v>38.84487969270377</v>
      </c>
      <c r="F223" s="77">
        <v>482926</v>
      </c>
      <c r="G223" s="750"/>
      <c r="H223" s="750"/>
      <c r="I223" s="750"/>
      <c r="J223" s="750"/>
      <c r="K223" s="750"/>
      <c r="L223" s="750"/>
      <c r="M223" s="750"/>
      <c r="N223" s="750"/>
      <c r="O223" s="750"/>
      <c r="P223" s="750"/>
      <c r="Q223" s="750"/>
      <c r="R223" s="750"/>
      <c r="S223" s="750"/>
      <c r="T223" s="750"/>
      <c r="U223" s="750"/>
      <c r="V223" s="750"/>
      <c r="W223" s="750"/>
      <c r="X223" s="750"/>
      <c r="Y223" s="750"/>
      <c r="Z223" s="750"/>
      <c r="AA223" s="750"/>
      <c r="AB223" s="750"/>
      <c r="AC223" s="750"/>
    </row>
    <row r="224" spans="1:29" s="860" customFormat="1" ht="12.75">
      <c r="A224" s="90" t="s">
        <v>170</v>
      </c>
      <c r="B224" s="77"/>
      <c r="C224" s="198"/>
      <c r="D224" s="77"/>
      <c r="E224" s="253"/>
      <c r="F224" s="77"/>
      <c r="G224" s="750"/>
      <c r="H224" s="750"/>
      <c r="I224" s="750"/>
      <c r="J224" s="750"/>
      <c r="K224" s="750"/>
      <c r="L224" s="750"/>
      <c r="M224" s="750"/>
      <c r="N224" s="750"/>
      <c r="O224" s="750"/>
      <c r="P224" s="750"/>
      <c r="Q224" s="750"/>
      <c r="R224" s="750"/>
      <c r="S224" s="750"/>
      <c r="T224" s="750"/>
      <c r="U224" s="750"/>
      <c r="V224" s="750"/>
      <c r="W224" s="750"/>
      <c r="X224" s="750"/>
      <c r="Y224" s="750"/>
      <c r="Z224" s="750"/>
      <c r="AA224" s="750"/>
      <c r="AB224" s="750"/>
      <c r="AC224" s="750"/>
    </row>
    <row r="225" spans="1:29" s="860" customFormat="1" ht="12.75">
      <c r="A225" s="910" t="s">
        <v>1907</v>
      </c>
      <c r="B225" s="77">
        <v>1517510</v>
      </c>
      <c r="C225" s="77">
        <v>0</v>
      </c>
      <c r="D225" s="77">
        <v>0</v>
      </c>
      <c r="E225" s="253">
        <v>0</v>
      </c>
      <c r="F225" s="77">
        <v>0</v>
      </c>
      <c r="G225" s="750"/>
      <c r="H225" s="750"/>
      <c r="I225" s="750"/>
      <c r="J225" s="750"/>
      <c r="K225" s="750"/>
      <c r="L225" s="750"/>
      <c r="M225" s="750"/>
      <c r="N225" s="750"/>
      <c r="O225" s="750"/>
      <c r="P225" s="750"/>
      <c r="Q225" s="750"/>
      <c r="R225" s="750"/>
      <c r="S225" s="750"/>
      <c r="T225" s="750"/>
      <c r="U225" s="750"/>
      <c r="V225" s="750"/>
      <c r="W225" s="750"/>
      <c r="X225" s="750"/>
      <c r="Y225" s="750"/>
      <c r="Z225" s="750"/>
      <c r="AA225" s="750"/>
      <c r="AB225" s="750"/>
      <c r="AC225" s="750"/>
    </row>
    <row r="226" spans="1:29" s="860" customFormat="1" ht="12.75">
      <c r="A226" s="911" t="s">
        <v>172</v>
      </c>
      <c r="B226" s="77">
        <v>1517510</v>
      </c>
      <c r="C226" s="198">
        <v>0</v>
      </c>
      <c r="D226" s="77">
        <v>0</v>
      </c>
      <c r="E226" s="253">
        <v>0</v>
      </c>
      <c r="F226" s="77">
        <v>0</v>
      </c>
      <c r="G226" s="750"/>
      <c r="H226" s="750"/>
      <c r="I226" s="750"/>
      <c r="J226" s="750"/>
      <c r="K226" s="750"/>
      <c r="L226" s="750"/>
      <c r="M226" s="750"/>
      <c r="N226" s="750"/>
      <c r="O226" s="750"/>
      <c r="P226" s="750"/>
      <c r="Q226" s="750"/>
      <c r="R226" s="750"/>
      <c r="S226" s="750"/>
      <c r="T226" s="750"/>
      <c r="U226" s="750"/>
      <c r="V226" s="750"/>
      <c r="W226" s="750"/>
      <c r="X226" s="750"/>
      <c r="Y226" s="750"/>
      <c r="Z226" s="750"/>
      <c r="AA226" s="750"/>
      <c r="AB226" s="750"/>
      <c r="AC226" s="750"/>
    </row>
    <row r="227" spans="1:29" s="860" customFormat="1" ht="12.75">
      <c r="A227" s="64" t="s">
        <v>1926</v>
      </c>
      <c r="B227" s="77">
        <v>1517510</v>
      </c>
      <c r="C227" s="77">
        <v>0</v>
      </c>
      <c r="D227" s="77">
        <v>0</v>
      </c>
      <c r="E227" s="253">
        <v>0</v>
      </c>
      <c r="F227" s="77">
        <v>0</v>
      </c>
      <c r="G227" s="750"/>
      <c r="H227" s="750"/>
      <c r="I227" s="750"/>
      <c r="J227" s="750"/>
      <c r="K227" s="750"/>
      <c r="L227" s="750"/>
      <c r="M227" s="750"/>
      <c r="N227" s="750"/>
      <c r="O227" s="750"/>
      <c r="P227" s="750"/>
      <c r="Q227" s="750"/>
      <c r="R227" s="750"/>
      <c r="S227" s="750"/>
      <c r="T227" s="750"/>
      <c r="U227" s="750"/>
      <c r="V227" s="750"/>
      <c r="W227" s="750"/>
      <c r="X227" s="750"/>
      <c r="Y227" s="750"/>
      <c r="Z227" s="750"/>
      <c r="AA227" s="750"/>
      <c r="AB227" s="750"/>
      <c r="AC227" s="750"/>
    </row>
    <row r="228" spans="1:29" s="860" customFormat="1" ht="12.75">
      <c r="A228" s="912" t="s">
        <v>173</v>
      </c>
      <c r="B228" s="77">
        <v>1517510</v>
      </c>
      <c r="C228" s="77">
        <v>0</v>
      </c>
      <c r="D228" s="77">
        <v>0</v>
      </c>
      <c r="E228" s="253">
        <v>0</v>
      </c>
      <c r="F228" s="77">
        <v>0</v>
      </c>
      <c r="G228" s="750"/>
      <c r="H228" s="750"/>
      <c r="I228" s="750"/>
      <c r="J228" s="750"/>
      <c r="K228" s="750"/>
      <c r="L228" s="750"/>
      <c r="M228" s="750"/>
      <c r="N228" s="750"/>
      <c r="O228" s="750"/>
      <c r="P228" s="750"/>
      <c r="Q228" s="750"/>
      <c r="R228" s="750"/>
      <c r="S228" s="750"/>
      <c r="T228" s="750"/>
      <c r="U228" s="750"/>
      <c r="V228" s="750"/>
      <c r="W228" s="750"/>
      <c r="X228" s="750"/>
      <c r="Y228" s="750"/>
      <c r="Z228" s="750"/>
      <c r="AA228" s="750"/>
      <c r="AB228" s="750"/>
      <c r="AC228" s="750"/>
    </row>
    <row r="229" spans="1:29" s="860" customFormat="1" ht="12.75">
      <c r="A229" s="919" t="s">
        <v>128</v>
      </c>
      <c r="B229" s="77">
        <v>1517510</v>
      </c>
      <c r="C229" s="77">
        <v>0</v>
      </c>
      <c r="D229" s="77">
        <v>0</v>
      </c>
      <c r="E229" s="253">
        <v>0</v>
      </c>
      <c r="F229" s="77">
        <v>0</v>
      </c>
      <c r="G229" s="750"/>
      <c r="H229" s="750"/>
      <c r="I229" s="750"/>
      <c r="J229" s="750"/>
      <c r="K229" s="750"/>
      <c r="L229" s="750"/>
      <c r="M229" s="750"/>
      <c r="N229" s="750"/>
      <c r="O229" s="750"/>
      <c r="P229" s="750"/>
      <c r="Q229" s="750"/>
      <c r="R229" s="750"/>
      <c r="S229" s="750"/>
      <c r="T229" s="750"/>
      <c r="U229" s="750"/>
      <c r="V229" s="750"/>
      <c r="W229" s="750"/>
      <c r="X229" s="750"/>
      <c r="Y229" s="750"/>
      <c r="Z229" s="750"/>
      <c r="AA229" s="750"/>
      <c r="AB229" s="750"/>
      <c r="AC229" s="750"/>
    </row>
    <row r="230" spans="1:29" s="860" customFormat="1" ht="12.75">
      <c r="A230" s="914" t="s">
        <v>167</v>
      </c>
      <c r="B230" s="77">
        <v>1517510</v>
      </c>
      <c r="C230" s="198">
        <v>0</v>
      </c>
      <c r="D230" s="77">
        <v>0</v>
      </c>
      <c r="E230" s="253">
        <v>0</v>
      </c>
      <c r="F230" s="77">
        <v>0</v>
      </c>
      <c r="G230" s="750"/>
      <c r="H230" s="750"/>
      <c r="I230" s="750"/>
      <c r="J230" s="750"/>
      <c r="K230" s="750"/>
      <c r="L230" s="750"/>
      <c r="M230" s="750"/>
      <c r="N230" s="750"/>
      <c r="O230" s="750"/>
      <c r="P230" s="750"/>
      <c r="Q230" s="750"/>
      <c r="R230" s="750"/>
      <c r="S230" s="750"/>
      <c r="T230" s="750"/>
      <c r="U230" s="750"/>
      <c r="V230" s="750"/>
      <c r="W230" s="750"/>
      <c r="X230" s="750"/>
      <c r="Y230" s="750"/>
      <c r="Z230" s="750"/>
      <c r="AA230" s="750"/>
      <c r="AB230" s="750"/>
      <c r="AC230" s="750"/>
    </row>
    <row r="231" spans="1:29" s="860" customFormat="1" ht="12.75">
      <c r="A231" s="90" t="s">
        <v>179</v>
      </c>
      <c r="B231" s="77"/>
      <c r="C231" s="198"/>
      <c r="D231" s="77"/>
      <c r="E231" s="253"/>
      <c r="F231" s="77"/>
      <c r="G231" s="750"/>
      <c r="H231" s="750"/>
      <c r="I231" s="750"/>
      <c r="J231" s="750"/>
      <c r="K231" s="750"/>
      <c r="L231" s="750"/>
      <c r="M231" s="750"/>
      <c r="N231" s="750"/>
      <c r="O231" s="750"/>
      <c r="P231" s="750"/>
      <c r="Q231" s="750"/>
      <c r="R231" s="750"/>
      <c r="S231" s="750"/>
      <c r="T231" s="750"/>
      <c r="U231" s="750"/>
      <c r="V231" s="750"/>
      <c r="W231" s="750"/>
      <c r="X231" s="750"/>
      <c r="Y231" s="750"/>
      <c r="Z231" s="750"/>
      <c r="AA231" s="750"/>
      <c r="AB231" s="750"/>
      <c r="AC231" s="750"/>
    </row>
    <row r="232" spans="1:29" s="860" customFormat="1" ht="12.75">
      <c r="A232" s="90" t="s">
        <v>170</v>
      </c>
      <c r="B232" s="77"/>
      <c r="C232" s="198"/>
      <c r="D232" s="77"/>
      <c r="E232" s="253"/>
      <c r="F232" s="77"/>
      <c r="G232" s="750"/>
      <c r="H232" s="750"/>
      <c r="I232" s="750"/>
      <c r="J232" s="750"/>
      <c r="K232" s="750"/>
      <c r="L232" s="750"/>
      <c r="M232" s="750"/>
      <c r="N232" s="750"/>
      <c r="O232" s="750"/>
      <c r="P232" s="750"/>
      <c r="Q232" s="750"/>
      <c r="R232" s="750"/>
      <c r="S232" s="750"/>
      <c r="T232" s="750"/>
      <c r="U232" s="750"/>
      <c r="V232" s="750"/>
      <c r="W232" s="750"/>
      <c r="X232" s="750"/>
      <c r="Y232" s="750"/>
      <c r="Z232" s="750"/>
      <c r="AA232" s="750"/>
      <c r="AB232" s="750"/>
      <c r="AC232" s="750"/>
    </row>
    <row r="233" spans="1:29" s="860" customFormat="1" ht="12.75">
      <c r="A233" s="910" t="s">
        <v>1907</v>
      </c>
      <c r="B233" s="77">
        <v>683361</v>
      </c>
      <c r="C233" s="77">
        <v>0</v>
      </c>
      <c r="D233" s="77">
        <v>0</v>
      </c>
      <c r="E233" s="253">
        <v>0</v>
      </c>
      <c r="F233" s="77">
        <v>0</v>
      </c>
      <c r="G233" s="750"/>
      <c r="H233" s="750"/>
      <c r="I233" s="750"/>
      <c r="J233" s="750"/>
      <c r="K233" s="750"/>
      <c r="L233" s="750"/>
      <c r="M233" s="750"/>
      <c r="N233" s="750"/>
      <c r="O233" s="750"/>
      <c r="P233" s="750"/>
      <c r="Q233" s="750"/>
      <c r="R233" s="750"/>
      <c r="S233" s="750"/>
      <c r="T233" s="750"/>
      <c r="U233" s="750"/>
      <c r="V233" s="750"/>
      <c r="W233" s="750"/>
      <c r="X233" s="750"/>
      <c r="Y233" s="750"/>
      <c r="Z233" s="750"/>
      <c r="AA233" s="750"/>
      <c r="AB233" s="750"/>
      <c r="AC233" s="750"/>
    </row>
    <row r="234" spans="1:29" s="860" customFormat="1" ht="12.75">
      <c r="A234" s="911" t="s">
        <v>172</v>
      </c>
      <c r="B234" s="77">
        <v>683361</v>
      </c>
      <c r="C234" s="198">
        <v>0</v>
      </c>
      <c r="D234" s="77">
        <v>0</v>
      </c>
      <c r="E234" s="253">
        <v>0</v>
      </c>
      <c r="F234" s="77">
        <v>0</v>
      </c>
      <c r="G234" s="750"/>
      <c r="H234" s="750"/>
      <c r="I234" s="750"/>
      <c r="J234" s="750"/>
      <c r="K234" s="750"/>
      <c r="L234" s="750"/>
      <c r="M234" s="750"/>
      <c r="N234" s="750"/>
      <c r="O234" s="750"/>
      <c r="P234" s="750"/>
      <c r="Q234" s="750"/>
      <c r="R234" s="750"/>
      <c r="S234" s="750"/>
      <c r="T234" s="750"/>
      <c r="U234" s="750"/>
      <c r="V234" s="750"/>
      <c r="W234" s="750"/>
      <c r="X234" s="750"/>
      <c r="Y234" s="750"/>
      <c r="Z234" s="750"/>
      <c r="AA234" s="750"/>
      <c r="AB234" s="750"/>
      <c r="AC234" s="750"/>
    </row>
    <row r="235" spans="1:29" s="860" customFormat="1" ht="12.75">
      <c r="A235" s="910" t="s">
        <v>811</v>
      </c>
      <c r="B235" s="77">
        <v>683361</v>
      </c>
      <c r="C235" s="77">
        <v>0</v>
      </c>
      <c r="D235" s="77">
        <v>0</v>
      </c>
      <c r="E235" s="253">
        <v>0</v>
      </c>
      <c r="F235" s="77">
        <v>0</v>
      </c>
      <c r="G235" s="750"/>
      <c r="H235" s="750"/>
      <c r="I235" s="750"/>
      <c r="J235" s="750"/>
      <c r="K235" s="750"/>
      <c r="L235" s="750"/>
      <c r="M235" s="750"/>
      <c r="N235" s="750"/>
      <c r="O235" s="750"/>
      <c r="P235" s="750"/>
      <c r="Q235" s="750"/>
      <c r="R235" s="750"/>
      <c r="S235" s="750"/>
      <c r="T235" s="750"/>
      <c r="U235" s="750"/>
      <c r="V235" s="750"/>
      <c r="W235" s="750"/>
      <c r="X235" s="750"/>
      <c r="Y235" s="750"/>
      <c r="Z235" s="750"/>
      <c r="AA235" s="750"/>
      <c r="AB235" s="750"/>
      <c r="AC235" s="750"/>
    </row>
    <row r="236" spans="1:29" s="860" customFormat="1" ht="12.75">
      <c r="A236" s="912" t="s">
        <v>173</v>
      </c>
      <c r="B236" s="77">
        <v>683361</v>
      </c>
      <c r="C236" s="77">
        <v>0</v>
      </c>
      <c r="D236" s="77">
        <v>0</v>
      </c>
      <c r="E236" s="253">
        <v>0</v>
      </c>
      <c r="F236" s="77">
        <v>0</v>
      </c>
      <c r="G236" s="750"/>
      <c r="H236" s="750"/>
      <c r="I236" s="750"/>
      <c r="J236" s="750"/>
      <c r="K236" s="750"/>
      <c r="L236" s="750"/>
      <c r="M236" s="750"/>
      <c r="N236" s="750"/>
      <c r="O236" s="750"/>
      <c r="P236" s="750"/>
      <c r="Q236" s="750"/>
      <c r="R236" s="750"/>
      <c r="S236" s="750"/>
      <c r="T236" s="750"/>
      <c r="U236" s="750"/>
      <c r="V236" s="750"/>
      <c r="W236" s="750"/>
      <c r="X236" s="750"/>
      <c r="Y236" s="750"/>
      <c r="Z236" s="750"/>
      <c r="AA236" s="750"/>
      <c r="AB236" s="750"/>
      <c r="AC236" s="750"/>
    </row>
    <row r="237" spans="1:29" s="860" customFormat="1" ht="12.75">
      <c r="A237" s="913" t="s">
        <v>23</v>
      </c>
      <c r="B237" s="77">
        <v>60621</v>
      </c>
      <c r="C237" s="198">
        <v>0</v>
      </c>
      <c r="D237" s="77">
        <v>0</v>
      </c>
      <c r="E237" s="253">
        <v>0</v>
      </c>
      <c r="F237" s="77">
        <v>0</v>
      </c>
      <c r="G237" s="750"/>
      <c r="H237" s="750"/>
      <c r="I237" s="750"/>
      <c r="J237" s="750"/>
      <c r="K237" s="750"/>
      <c r="L237" s="750"/>
      <c r="M237" s="750"/>
      <c r="N237" s="750"/>
      <c r="O237" s="750"/>
      <c r="P237" s="750"/>
      <c r="Q237" s="750"/>
      <c r="R237" s="750"/>
      <c r="S237" s="750"/>
      <c r="T237" s="750"/>
      <c r="U237" s="750"/>
      <c r="V237" s="750"/>
      <c r="W237" s="750"/>
      <c r="X237" s="750"/>
      <c r="Y237" s="750"/>
      <c r="Z237" s="750"/>
      <c r="AA237" s="750"/>
      <c r="AB237" s="750"/>
      <c r="AC237" s="750"/>
    </row>
    <row r="238" spans="1:29" s="860" customFormat="1" ht="12.75">
      <c r="A238" s="913" t="s">
        <v>128</v>
      </c>
      <c r="B238" s="77">
        <v>622740</v>
      </c>
      <c r="C238" s="77">
        <v>0</v>
      </c>
      <c r="D238" s="77">
        <v>0</v>
      </c>
      <c r="E238" s="253">
        <v>0</v>
      </c>
      <c r="F238" s="77">
        <v>0</v>
      </c>
      <c r="G238" s="750"/>
      <c r="H238" s="750"/>
      <c r="I238" s="750"/>
      <c r="J238" s="750"/>
      <c r="K238" s="750"/>
      <c r="L238" s="750"/>
      <c r="M238" s="750"/>
      <c r="N238" s="750"/>
      <c r="O238" s="750"/>
      <c r="P238" s="750"/>
      <c r="Q238" s="750"/>
      <c r="R238" s="750"/>
      <c r="S238" s="750"/>
      <c r="T238" s="750"/>
      <c r="U238" s="750"/>
      <c r="V238" s="750"/>
      <c r="W238" s="750"/>
      <c r="X238" s="750"/>
      <c r="Y238" s="750"/>
      <c r="Z238" s="750"/>
      <c r="AA238" s="750"/>
      <c r="AB238" s="750"/>
      <c r="AC238" s="750"/>
    </row>
    <row r="239" spans="1:29" s="860" customFormat="1" ht="12.75">
      <c r="A239" s="914" t="s">
        <v>167</v>
      </c>
      <c r="B239" s="77">
        <v>622740</v>
      </c>
      <c r="C239" s="198">
        <v>0</v>
      </c>
      <c r="D239" s="77">
        <v>0</v>
      </c>
      <c r="E239" s="253">
        <v>0</v>
      </c>
      <c r="F239" s="77">
        <v>0</v>
      </c>
      <c r="G239" s="750"/>
      <c r="H239" s="750"/>
      <c r="I239" s="750"/>
      <c r="J239" s="750"/>
      <c r="K239" s="750"/>
      <c r="L239" s="750"/>
      <c r="M239" s="750"/>
      <c r="N239" s="750"/>
      <c r="O239" s="750"/>
      <c r="P239" s="750"/>
      <c r="Q239" s="750"/>
      <c r="R239" s="750"/>
      <c r="S239" s="750"/>
      <c r="T239" s="750"/>
      <c r="U239" s="750"/>
      <c r="V239" s="750"/>
      <c r="W239" s="750"/>
      <c r="X239" s="750"/>
      <c r="Y239" s="750"/>
      <c r="Z239" s="750"/>
      <c r="AA239" s="750"/>
      <c r="AB239" s="750"/>
      <c r="AC239" s="750"/>
    </row>
    <row r="240" spans="1:6" ht="12.75">
      <c r="A240" s="920" t="s">
        <v>180</v>
      </c>
      <c r="B240" s="22"/>
      <c r="C240" s="22"/>
      <c r="D240" s="22"/>
      <c r="E240" s="253"/>
      <c r="F240" s="77"/>
    </row>
    <row r="241" spans="1:29" s="916" customFormat="1" ht="12" customHeight="1">
      <c r="A241" s="68" t="s">
        <v>1924</v>
      </c>
      <c r="B241" s="77"/>
      <c r="C241" s="77"/>
      <c r="D241" s="77"/>
      <c r="E241" s="253"/>
      <c r="F241" s="77"/>
      <c r="G241" s="915"/>
      <c r="H241" s="915"/>
      <c r="I241" s="915"/>
      <c r="J241" s="915"/>
      <c r="K241" s="915"/>
      <c r="L241" s="915"/>
      <c r="M241" s="915"/>
      <c r="N241" s="915"/>
      <c r="O241" s="915"/>
      <c r="P241" s="915"/>
      <c r="Q241" s="915"/>
      <c r="R241" s="915"/>
      <c r="S241" s="915"/>
      <c r="T241" s="915"/>
      <c r="U241" s="915"/>
      <c r="V241" s="915"/>
      <c r="W241" s="915"/>
      <c r="X241" s="915"/>
      <c r="Y241" s="915"/>
      <c r="Z241" s="915"/>
      <c r="AA241" s="915"/>
      <c r="AB241" s="915"/>
      <c r="AC241" s="915"/>
    </row>
    <row r="242" spans="1:29" s="921" customFormat="1" ht="12.75">
      <c r="A242" s="910" t="s">
        <v>1907</v>
      </c>
      <c r="B242" s="77">
        <v>2760380</v>
      </c>
      <c r="C242" s="77">
        <v>1461943</v>
      </c>
      <c r="D242" s="198">
        <v>645316</v>
      </c>
      <c r="E242" s="253">
        <v>23.377795810721715</v>
      </c>
      <c r="F242" s="77">
        <v>195649</v>
      </c>
      <c r="G242" s="915"/>
      <c r="H242" s="915"/>
      <c r="I242" s="915"/>
      <c r="J242" s="915"/>
      <c r="K242" s="915"/>
      <c r="L242" s="915"/>
      <c r="M242" s="915"/>
      <c r="N242" s="915"/>
      <c r="O242" s="915"/>
      <c r="P242" s="915"/>
      <c r="Q242" s="915"/>
      <c r="R242" s="915"/>
      <c r="S242" s="915"/>
      <c r="T242" s="915"/>
      <c r="U242" s="915"/>
      <c r="V242" s="915"/>
      <c r="W242" s="915"/>
      <c r="X242" s="915"/>
      <c r="Y242" s="915"/>
      <c r="Z242" s="915"/>
      <c r="AA242" s="915"/>
      <c r="AB242" s="915"/>
      <c r="AC242" s="915"/>
    </row>
    <row r="243" spans="1:29" s="921" customFormat="1" ht="12.75">
      <c r="A243" s="67" t="s">
        <v>1908</v>
      </c>
      <c r="B243" s="77">
        <v>241864</v>
      </c>
      <c r="C243" s="77">
        <v>120948</v>
      </c>
      <c r="D243" s="198">
        <v>120948</v>
      </c>
      <c r="E243" s="253">
        <v>50.00661528793041</v>
      </c>
      <c r="F243" s="77">
        <v>24118</v>
      </c>
      <c r="G243" s="915"/>
      <c r="H243" s="915"/>
      <c r="I243" s="915"/>
      <c r="J243" s="915"/>
      <c r="K243" s="915"/>
      <c r="L243" s="915"/>
      <c r="M243" s="915"/>
      <c r="N243" s="915"/>
      <c r="O243" s="915"/>
      <c r="P243" s="915"/>
      <c r="Q243" s="915"/>
      <c r="R243" s="915"/>
      <c r="S243" s="915"/>
      <c r="T243" s="915"/>
      <c r="U243" s="915"/>
      <c r="V243" s="915"/>
      <c r="W243" s="915"/>
      <c r="X243" s="915"/>
      <c r="Y243" s="915"/>
      <c r="Z243" s="915"/>
      <c r="AA243" s="915"/>
      <c r="AB243" s="915"/>
      <c r="AC243" s="915"/>
    </row>
    <row r="244" spans="1:29" s="921" customFormat="1" ht="12.75">
      <c r="A244" s="922" t="s">
        <v>787</v>
      </c>
      <c r="B244" s="77">
        <v>10800</v>
      </c>
      <c r="C244" s="77">
        <v>10800</v>
      </c>
      <c r="D244" s="198">
        <v>2965</v>
      </c>
      <c r="E244" s="253">
        <v>0</v>
      </c>
      <c r="F244" s="77">
        <v>0</v>
      </c>
      <c r="G244" s="915"/>
      <c r="H244" s="915"/>
      <c r="I244" s="915"/>
      <c r="J244" s="915"/>
      <c r="K244" s="915"/>
      <c r="L244" s="915"/>
      <c r="M244" s="915"/>
      <c r="N244" s="915"/>
      <c r="O244" s="915"/>
      <c r="P244" s="915"/>
      <c r="Q244" s="915"/>
      <c r="R244" s="915"/>
      <c r="S244" s="915"/>
      <c r="T244" s="915"/>
      <c r="U244" s="915"/>
      <c r="V244" s="915"/>
      <c r="W244" s="915"/>
      <c r="X244" s="915"/>
      <c r="Y244" s="915"/>
      <c r="Z244" s="915"/>
      <c r="AA244" s="915"/>
      <c r="AB244" s="915"/>
      <c r="AC244" s="915"/>
    </row>
    <row r="245" spans="1:29" s="921" customFormat="1" ht="12.75">
      <c r="A245" s="67" t="s">
        <v>1925</v>
      </c>
      <c r="B245" s="77">
        <v>2507716</v>
      </c>
      <c r="C245" s="77">
        <v>1330195</v>
      </c>
      <c r="D245" s="77">
        <v>521403</v>
      </c>
      <c r="E245" s="253">
        <v>20.791947732518356</v>
      </c>
      <c r="F245" s="77">
        <v>171531</v>
      </c>
      <c r="G245" s="915"/>
      <c r="H245" s="915"/>
      <c r="I245" s="915"/>
      <c r="J245" s="915"/>
      <c r="K245" s="915"/>
      <c r="L245" s="915"/>
      <c r="M245" s="915"/>
      <c r="N245" s="915"/>
      <c r="O245" s="915"/>
      <c r="P245" s="915"/>
      <c r="Q245" s="915"/>
      <c r="R245" s="915"/>
      <c r="S245" s="915"/>
      <c r="T245" s="915"/>
      <c r="U245" s="915"/>
      <c r="V245" s="915"/>
      <c r="W245" s="915"/>
      <c r="X245" s="915"/>
      <c r="Y245" s="915"/>
      <c r="Z245" s="915"/>
      <c r="AA245" s="915"/>
      <c r="AB245" s="915"/>
      <c r="AC245" s="915"/>
    </row>
    <row r="246" spans="1:29" s="921" customFormat="1" ht="12.75">
      <c r="A246" s="67" t="s">
        <v>1926</v>
      </c>
      <c r="B246" s="77">
        <v>2978028</v>
      </c>
      <c r="C246" s="77">
        <v>1659787</v>
      </c>
      <c r="D246" s="77">
        <v>454784</v>
      </c>
      <c r="E246" s="253">
        <v>15.271313768708689</v>
      </c>
      <c r="F246" s="77">
        <v>203790</v>
      </c>
      <c r="G246" s="915"/>
      <c r="H246" s="915"/>
      <c r="I246" s="915"/>
      <c r="J246" s="915"/>
      <c r="K246" s="915"/>
      <c r="L246" s="915"/>
      <c r="M246" s="915"/>
      <c r="N246" s="915"/>
      <c r="O246" s="915"/>
      <c r="P246" s="915"/>
      <c r="Q246" s="915"/>
      <c r="R246" s="915"/>
      <c r="S246" s="915"/>
      <c r="T246" s="915"/>
      <c r="U246" s="915"/>
      <c r="V246" s="915"/>
      <c r="W246" s="915"/>
      <c r="X246" s="915"/>
      <c r="Y246" s="915"/>
      <c r="Z246" s="915"/>
      <c r="AA246" s="915"/>
      <c r="AB246" s="915"/>
      <c r="AC246" s="915"/>
    </row>
    <row r="247" spans="1:29" s="923" customFormat="1" ht="12.75">
      <c r="A247" s="912" t="s">
        <v>173</v>
      </c>
      <c r="B247" s="77">
        <v>2272135</v>
      </c>
      <c r="C247" s="77">
        <v>1231684</v>
      </c>
      <c r="D247" s="77">
        <v>380259</v>
      </c>
      <c r="E247" s="253">
        <v>16.73575733836238</v>
      </c>
      <c r="F247" s="77">
        <v>151767</v>
      </c>
      <c r="G247" s="915"/>
      <c r="H247" s="915"/>
      <c r="I247" s="915"/>
      <c r="J247" s="915"/>
      <c r="K247" s="915"/>
      <c r="L247" s="915"/>
      <c r="M247" s="915"/>
      <c r="N247" s="915"/>
      <c r="O247" s="915"/>
      <c r="P247" s="915"/>
      <c r="Q247" s="915"/>
      <c r="R247" s="915"/>
      <c r="S247" s="915"/>
      <c r="T247" s="915"/>
      <c r="U247" s="915"/>
      <c r="V247" s="915"/>
      <c r="W247" s="915"/>
      <c r="X247" s="915"/>
      <c r="Y247" s="915"/>
      <c r="Z247" s="915"/>
      <c r="AA247" s="915"/>
      <c r="AB247" s="915"/>
      <c r="AC247" s="915"/>
    </row>
    <row r="248" spans="1:29" s="923" customFormat="1" ht="12.75">
      <c r="A248" s="67" t="s">
        <v>1913</v>
      </c>
      <c r="B248" s="77">
        <v>2258333</v>
      </c>
      <c r="C248" s="77">
        <v>1217882</v>
      </c>
      <c r="D248" s="77">
        <v>380259</v>
      </c>
      <c r="E248" s="253">
        <v>16.838039385688468</v>
      </c>
      <c r="F248" s="77">
        <v>151767</v>
      </c>
      <c r="G248" s="915"/>
      <c r="H248" s="915"/>
      <c r="I248" s="915"/>
      <c r="J248" s="915"/>
      <c r="K248" s="915"/>
      <c r="L248" s="915"/>
      <c r="M248" s="915"/>
      <c r="N248" s="915"/>
      <c r="O248" s="915"/>
      <c r="P248" s="915"/>
      <c r="Q248" s="915"/>
      <c r="R248" s="915"/>
      <c r="S248" s="915"/>
      <c r="T248" s="915"/>
      <c r="U248" s="915"/>
      <c r="V248" s="915"/>
      <c r="W248" s="915"/>
      <c r="X248" s="915"/>
      <c r="Y248" s="915"/>
      <c r="Z248" s="915"/>
      <c r="AA248" s="915"/>
      <c r="AB248" s="915"/>
      <c r="AC248" s="915"/>
    </row>
    <row r="249" spans="1:29" s="916" customFormat="1" ht="12.75">
      <c r="A249" s="922" t="s">
        <v>181</v>
      </c>
      <c r="B249" s="77">
        <v>13802</v>
      </c>
      <c r="C249" s="77">
        <v>13802</v>
      </c>
      <c r="D249" s="77">
        <v>0</v>
      </c>
      <c r="E249" s="253">
        <v>0</v>
      </c>
      <c r="F249" s="77">
        <v>0</v>
      </c>
      <c r="G249" s="915"/>
      <c r="H249" s="915"/>
      <c r="I249" s="915"/>
      <c r="J249" s="915"/>
      <c r="K249" s="915"/>
      <c r="L249" s="915"/>
      <c r="M249" s="915"/>
      <c r="N249" s="915"/>
      <c r="O249" s="915"/>
      <c r="P249" s="915"/>
      <c r="Q249" s="915"/>
      <c r="R249" s="915"/>
      <c r="S249" s="915"/>
      <c r="T249" s="915"/>
      <c r="U249" s="915"/>
      <c r="V249" s="915"/>
      <c r="W249" s="915"/>
      <c r="X249" s="915"/>
      <c r="Y249" s="915"/>
      <c r="Z249" s="915"/>
      <c r="AA249" s="915"/>
      <c r="AB249" s="915"/>
      <c r="AC249" s="915"/>
    </row>
    <row r="250" spans="1:29" s="916" customFormat="1" ht="12.75">
      <c r="A250" s="924" t="s">
        <v>905</v>
      </c>
      <c r="B250" s="77">
        <v>13802</v>
      </c>
      <c r="C250" s="77">
        <v>13802</v>
      </c>
      <c r="D250" s="77">
        <v>0</v>
      </c>
      <c r="E250" s="253">
        <v>0</v>
      </c>
      <c r="F250" s="77">
        <v>0</v>
      </c>
      <c r="G250" s="915"/>
      <c r="H250" s="915"/>
      <c r="I250" s="915"/>
      <c r="J250" s="915"/>
      <c r="K250" s="915"/>
      <c r="L250" s="915"/>
      <c r="M250" s="915"/>
      <c r="N250" s="915"/>
      <c r="O250" s="915"/>
      <c r="P250" s="915"/>
      <c r="Q250" s="915"/>
      <c r="R250" s="915"/>
      <c r="S250" s="915"/>
      <c r="T250" s="915"/>
      <c r="U250" s="915"/>
      <c r="V250" s="915"/>
      <c r="W250" s="915"/>
      <c r="X250" s="915"/>
      <c r="Y250" s="915"/>
      <c r="Z250" s="915"/>
      <c r="AA250" s="915"/>
      <c r="AB250" s="915"/>
      <c r="AC250" s="915"/>
    </row>
    <row r="251" spans="1:29" s="860" customFormat="1" ht="12.75">
      <c r="A251" s="64" t="s">
        <v>1918</v>
      </c>
      <c r="B251" s="77">
        <v>705893</v>
      </c>
      <c r="C251" s="77">
        <v>428103</v>
      </c>
      <c r="D251" s="77">
        <v>74525</v>
      </c>
      <c r="E251" s="253">
        <v>10.557549090301222</v>
      </c>
      <c r="F251" s="77">
        <v>52023</v>
      </c>
      <c r="G251" s="750"/>
      <c r="H251" s="750"/>
      <c r="I251" s="750"/>
      <c r="J251" s="750"/>
      <c r="K251" s="750"/>
      <c r="L251" s="750"/>
      <c r="M251" s="750"/>
      <c r="N251" s="750"/>
      <c r="O251" s="750"/>
      <c r="P251" s="750"/>
      <c r="Q251" s="750"/>
      <c r="R251" s="750"/>
      <c r="S251" s="750"/>
      <c r="T251" s="750"/>
      <c r="U251" s="750"/>
      <c r="V251" s="750"/>
      <c r="W251" s="750"/>
      <c r="X251" s="750"/>
      <c r="Y251" s="750"/>
      <c r="Z251" s="750"/>
      <c r="AA251" s="750"/>
      <c r="AB251" s="750"/>
      <c r="AC251" s="750"/>
    </row>
    <row r="252" spans="1:29" s="860" customFormat="1" ht="12.75">
      <c r="A252" s="64" t="s">
        <v>1919</v>
      </c>
      <c r="B252" s="77">
        <v>705893</v>
      </c>
      <c r="C252" s="77">
        <v>428103</v>
      </c>
      <c r="D252" s="77">
        <v>74525</v>
      </c>
      <c r="E252" s="253">
        <v>10.557549090301222</v>
      </c>
      <c r="F252" s="77">
        <v>52023</v>
      </c>
      <c r="G252" s="750"/>
      <c r="H252" s="750"/>
      <c r="I252" s="750"/>
      <c r="J252" s="750"/>
      <c r="K252" s="750"/>
      <c r="L252" s="750"/>
      <c r="M252" s="750"/>
      <c r="N252" s="750"/>
      <c r="O252" s="750"/>
      <c r="P252" s="750"/>
      <c r="Q252" s="750"/>
      <c r="R252" s="750"/>
      <c r="S252" s="750"/>
      <c r="T252" s="750"/>
      <c r="U252" s="750"/>
      <c r="V252" s="750"/>
      <c r="W252" s="750"/>
      <c r="X252" s="750"/>
      <c r="Y252" s="750"/>
      <c r="Z252" s="750"/>
      <c r="AA252" s="750"/>
      <c r="AB252" s="750"/>
      <c r="AC252" s="750"/>
    </row>
    <row r="253" spans="1:29" s="860" customFormat="1" ht="12.75">
      <c r="A253" s="64" t="s">
        <v>805</v>
      </c>
      <c r="B253" s="77">
        <v>-217648</v>
      </c>
      <c r="C253" s="77">
        <v>-197844</v>
      </c>
      <c r="D253" s="77">
        <v>0</v>
      </c>
      <c r="E253" s="253" t="s">
        <v>441</v>
      </c>
      <c r="F253" s="77">
        <v>0</v>
      </c>
      <c r="G253" s="750"/>
      <c r="H253" s="750"/>
      <c r="I253" s="750"/>
      <c r="J253" s="750"/>
      <c r="K253" s="750"/>
      <c r="L253" s="750"/>
      <c r="M253" s="750"/>
      <c r="N253" s="750"/>
      <c r="O253" s="750"/>
      <c r="P253" s="750"/>
      <c r="Q253" s="750"/>
      <c r="R253" s="750"/>
      <c r="S253" s="750"/>
      <c r="T253" s="750"/>
      <c r="U253" s="750"/>
      <c r="V253" s="750"/>
      <c r="W253" s="750"/>
      <c r="X253" s="750"/>
      <c r="Y253" s="750"/>
      <c r="Z253" s="750"/>
      <c r="AA253" s="750"/>
      <c r="AB253" s="750"/>
      <c r="AC253" s="750"/>
    </row>
    <row r="254" spans="1:29" s="860" customFormat="1" ht="25.5">
      <c r="A254" s="266" t="s">
        <v>182</v>
      </c>
      <c r="B254" s="77">
        <v>217648</v>
      </c>
      <c r="C254" s="77">
        <v>197844</v>
      </c>
      <c r="D254" s="77" t="s">
        <v>441</v>
      </c>
      <c r="E254" s="253" t="s">
        <v>441</v>
      </c>
      <c r="F254" s="77" t="s">
        <v>441</v>
      </c>
      <c r="G254" s="750"/>
      <c r="H254" s="750"/>
      <c r="I254" s="750"/>
      <c r="J254" s="750"/>
      <c r="K254" s="750"/>
      <c r="L254" s="750"/>
      <c r="M254" s="750"/>
      <c r="N254" s="750"/>
      <c r="O254" s="750"/>
      <c r="P254" s="750"/>
      <c r="Q254" s="750"/>
      <c r="R254" s="750"/>
      <c r="S254" s="750"/>
      <c r="T254" s="750"/>
      <c r="U254" s="750"/>
      <c r="V254" s="750"/>
      <c r="W254" s="750"/>
      <c r="X254" s="750"/>
      <c r="Y254" s="750"/>
      <c r="Z254" s="750"/>
      <c r="AA254" s="750"/>
      <c r="AB254" s="750"/>
      <c r="AC254" s="750"/>
    </row>
    <row r="255" spans="1:35" s="925" customFormat="1" ht="12.75">
      <c r="A255" s="881" t="s">
        <v>158</v>
      </c>
      <c r="B255" s="77"/>
      <c r="C255" s="77"/>
      <c r="D255" s="77"/>
      <c r="E255" s="253"/>
      <c r="F255" s="77"/>
      <c r="G255" s="904"/>
      <c r="H255" s="904"/>
      <c r="I255" s="904"/>
      <c r="J255" s="904"/>
      <c r="K255" s="904"/>
      <c r="L255" s="904"/>
      <c r="M255" s="904"/>
      <c r="N255" s="904"/>
      <c r="O255" s="904"/>
      <c r="P255" s="904"/>
      <c r="Q255" s="904"/>
      <c r="R255" s="904"/>
      <c r="S255" s="904"/>
      <c r="T255" s="904"/>
      <c r="U255" s="904"/>
      <c r="V255" s="904"/>
      <c r="W255" s="904"/>
      <c r="X255" s="904"/>
      <c r="Y255" s="904"/>
      <c r="Z255" s="904"/>
      <c r="AA255" s="904"/>
      <c r="AB255" s="904"/>
      <c r="AC255" s="904"/>
      <c r="AD255" s="904"/>
      <c r="AE255" s="904"/>
      <c r="AF255" s="904"/>
      <c r="AG255" s="904"/>
      <c r="AH255" s="904"/>
      <c r="AI255" s="905"/>
    </row>
    <row r="256" spans="1:35" s="925" customFormat="1" ht="12.75">
      <c r="A256" s="910" t="s">
        <v>1907</v>
      </c>
      <c r="B256" s="77">
        <v>20490234</v>
      </c>
      <c r="C256" s="77">
        <v>5502363</v>
      </c>
      <c r="D256" s="77">
        <v>5502363</v>
      </c>
      <c r="E256" s="253">
        <v>26.853587909244958</v>
      </c>
      <c r="F256" s="77">
        <v>1910054</v>
      </c>
      <c r="G256" s="904"/>
      <c r="H256" s="904"/>
      <c r="I256" s="904"/>
      <c r="J256" s="904"/>
      <c r="K256" s="904"/>
      <c r="L256" s="904"/>
      <c r="M256" s="904"/>
      <c r="N256" s="904"/>
      <c r="O256" s="904"/>
      <c r="P256" s="904"/>
      <c r="Q256" s="904"/>
      <c r="R256" s="904"/>
      <c r="S256" s="904"/>
      <c r="T256" s="904"/>
      <c r="U256" s="904"/>
      <c r="V256" s="904"/>
      <c r="W256" s="904"/>
      <c r="X256" s="904"/>
      <c r="Y256" s="904"/>
      <c r="Z256" s="904"/>
      <c r="AA256" s="904"/>
      <c r="AB256" s="904"/>
      <c r="AC256" s="904"/>
      <c r="AD256" s="904"/>
      <c r="AE256" s="904"/>
      <c r="AF256" s="904"/>
      <c r="AG256" s="904"/>
      <c r="AH256" s="904"/>
      <c r="AI256" s="905"/>
    </row>
    <row r="257" spans="1:35" s="925" customFormat="1" ht="12.75">
      <c r="A257" s="67" t="s">
        <v>1908</v>
      </c>
      <c r="B257" s="77">
        <v>20490234</v>
      </c>
      <c r="C257" s="77">
        <v>5502363</v>
      </c>
      <c r="D257" s="77">
        <v>5502363</v>
      </c>
      <c r="E257" s="253">
        <v>26.853587909244958</v>
      </c>
      <c r="F257" s="77">
        <v>1910054</v>
      </c>
      <c r="G257" s="904"/>
      <c r="H257" s="904"/>
      <c r="I257" s="904"/>
      <c r="J257" s="904"/>
      <c r="K257" s="904"/>
      <c r="L257" s="904"/>
      <c r="M257" s="904"/>
      <c r="N257" s="904"/>
      <c r="O257" s="904"/>
      <c r="P257" s="904"/>
      <c r="Q257" s="904"/>
      <c r="R257" s="904"/>
      <c r="S257" s="904"/>
      <c r="T257" s="904"/>
      <c r="U257" s="904"/>
      <c r="V257" s="904"/>
      <c r="W257" s="904"/>
      <c r="X257" s="904"/>
      <c r="Y257" s="904"/>
      <c r="Z257" s="904"/>
      <c r="AA257" s="904"/>
      <c r="AB257" s="904"/>
      <c r="AC257" s="904"/>
      <c r="AD257" s="904"/>
      <c r="AE257" s="904"/>
      <c r="AF257" s="904"/>
      <c r="AG257" s="904"/>
      <c r="AH257" s="904"/>
      <c r="AI257" s="905"/>
    </row>
    <row r="258" spans="1:35" s="79" customFormat="1" ht="12.75">
      <c r="A258" s="67" t="s">
        <v>1926</v>
      </c>
      <c r="B258" s="77">
        <v>20490234</v>
      </c>
      <c r="C258" s="77">
        <v>5502363</v>
      </c>
      <c r="D258" s="77">
        <v>1804527</v>
      </c>
      <c r="E258" s="253">
        <v>8.806766189200182</v>
      </c>
      <c r="F258" s="77">
        <v>1047099</v>
      </c>
      <c r="G258" s="904"/>
      <c r="H258" s="904"/>
      <c r="I258" s="904"/>
      <c r="J258" s="904"/>
      <c r="K258" s="904"/>
      <c r="L258" s="904"/>
      <c r="M258" s="904"/>
      <c r="N258" s="904"/>
      <c r="O258" s="904"/>
      <c r="P258" s="904"/>
      <c r="Q258" s="904"/>
      <c r="R258" s="904"/>
      <c r="S258" s="904"/>
      <c r="T258" s="904"/>
      <c r="U258" s="904"/>
      <c r="V258" s="904"/>
      <c r="W258" s="904"/>
      <c r="X258" s="904"/>
      <c r="Y258" s="904"/>
      <c r="Z258" s="904"/>
      <c r="AA258" s="904"/>
      <c r="AB258" s="904"/>
      <c r="AC258" s="904"/>
      <c r="AD258" s="904"/>
      <c r="AE258" s="904"/>
      <c r="AF258" s="904"/>
      <c r="AG258" s="904"/>
      <c r="AH258" s="904"/>
      <c r="AI258" s="905"/>
    </row>
    <row r="259" spans="1:35" s="79" customFormat="1" ht="12.75">
      <c r="A259" s="67" t="s">
        <v>173</v>
      </c>
      <c r="B259" s="77">
        <v>20448045</v>
      </c>
      <c r="C259" s="77">
        <v>5497463</v>
      </c>
      <c r="D259" s="77">
        <v>1799627</v>
      </c>
      <c r="E259" s="253">
        <v>8.800973393788992</v>
      </c>
      <c r="F259" s="77">
        <v>1042199</v>
      </c>
      <c r="G259" s="904"/>
      <c r="H259" s="904"/>
      <c r="I259" s="904"/>
      <c r="J259" s="904"/>
      <c r="K259" s="904"/>
      <c r="L259" s="904"/>
      <c r="M259" s="904"/>
      <c r="N259" s="904"/>
      <c r="O259" s="904"/>
      <c r="P259" s="904"/>
      <c r="Q259" s="904"/>
      <c r="R259" s="904"/>
      <c r="S259" s="904"/>
      <c r="T259" s="904"/>
      <c r="U259" s="904"/>
      <c r="V259" s="904"/>
      <c r="W259" s="904"/>
      <c r="X259" s="904"/>
      <c r="Y259" s="904"/>
      <c r="Z259" s="904"/>
      <c r="AA259" s="904"/>
      <c r="AB259" s="904"/>
      <c r="AC259" s="904"/>
      <c r="AD259" s="904"/>
      <c r="AE259" s="904"/>
      <c r="AF259" s="904"/>
      <c r="AG259" s="904"/>
      <c r="AH259" s="904"/>
      <c r="AI259" s="905"/>
    </row>
    <row r="260" spans="1:35" s="904" customFormat="1" ht="12.75">
      <c r="A260" s="922" t="s">
        <v>813</v>
      </c>
      <c r="B260" s="77">
        <v>456854</v>
      </c>
      <c r="C260" s="77">
        <v>122393</v>
      </c>
      <c r="D260" s="77">
        <v>62373</v>
      </c>
      <c r="E260" s="253">
        <v>13.652720562805623</v>
      </c>
      <c r="F260" s="77">
        <v>62373</v>
      </c>
      <c r="AI260" s="905"/>
    </row>
    <row r="261" spans="1:35" s="904" customFormat="1" ht="12.75">
      <c r="A261" s="67" t="s">
        <v>149</v>
      </c>
      <c r="B261" s="77">
        <v>19991191</v>
      </c>
      <c r="C261" s="77">
        <v>5375070</v>
      </c>
      <c r="D261" s="77">
        <v>1737254</v>
      </c>
      <c r="E261" s="253">
        <v>8.690097553467425</v>
      </c>
      <c r="F261" s="77">
        <v>979826</v>
      </c>
      <c r="AI261" s="905"/>
    </row>
    <row r="262" spans="1:35" s="904" customFormat="1" ht="12.75">
      <c r="A262" s="924" t="s">
        <v>163</v>
      </c>
      <c r="B262" s="77">
        <v>19991191</v>
      </c>
      <c r="C262" s="77">
        <v>5375070</v>
      </c>
      <c r="D262" s="77">
        <v>1737254</v>
      </c>
      <c r="E262" s="253">
        <v>8.690097553467425</v>
      </c>
      <c r="F262" s="77">
        <v>979826</v>
      </c>
      <c r="AI262" s="905"/>
    </row>
    <row r="263" spans="1:35" s="904" customFormat="1" ht="12.75">
      <c r="A263" s="922" t="s">
        <v>801</v>
      </c>
      <c r="B263" s="77">
        <v>42189</v>
      </c>
      <c r="C263" s="77">
        <v>4900</v>
      </c>
      <c r="D263" s="77">
        <v>4900</v>
      </c>
      <c r="E263" s="253">
        <v>11.614401858304298</v>
      </c>
      <c r="F263" s="77">
        <v>4900</v>
      </c>
      <c r="AI263" s="905"/>
    </row>
    <row r="264" spans="1:35" s="904" customFormat="1" ht="12.75">
      <c r="A264" s="924" t="s">
        <v>1684</v>
      </c>
      <c r="B264" s="77">
        <v>42189</v>
      </c>
      <c r="C264" s="77">
        <v>4900</v>
      </c>
      <c r="D264" s="77">
        <v>4900</v>
      </c>
      <c r="E264" s="253">
        <v>11.614401858304298</v>
      </c>
      <c r="F264" s="77">
        <v>4900</v>
      </c>
      <c r="AI264" s="905"/>
    </row>
    <row r="265" spans="1:35" s="904" customFormat="1" ht="12.75">
      <c r="A265" s="881" t="s">
        <v>161</v>
      </c>
      <c r="B265" s="77"/>
      <c r="C265" s="77"/>
      <c r="D265" s="77"/>
      <c r="E265" s="253"/>
      <c r="F265" s="77"/>
      <c r="AI265" s="905"/>
    </row>
    <row r="266" spans="1:35" s="904" customFormat="1" ht="12.75">
      <c r="A266" s="910" t="s">
        <v>1907</v>
      </c>
      <c r="B266" s="77">
        <v>156852</v>
      </c>
      <c r="C266" s="77">
        <v>9034</v>
      </c>
      <c r="D266" s="77">
        <v>9034</v>
      </c>
      <c r="E266" s="253">
        <v>5.759569530512841</v>
      </c>
      <c r="F266" s="77">
        <v>5187</v>
      </c>
      <c r="AI266" s="905"/>
    </row>
    <row r="267" spans="1:35" s="258" customFormat="1" ht="12.75">
      <c r="A267" s="67" t="s">
        <v>1908</v>
      </c>
      <c r="B267" s="77">
        <v>156852</v>
      </c>
      <c r="C267" s="77">
        <v>9034</v>
      </c>
      <c r="D267" s="77">
        <v>9034</v>
      </c>
      <c r="E267" s="253">
        <v>5.759569530512841</v>
      </c>
      <c r="F267" s="77">
        <v>5187</v>
      </c>
      <c r="AI267" s="37"/>
    </row>
    <row r="268" spans="1:35" s="926" customFormat="1" ht="12.75">
      <c r="A268" s="67" t="s">
        <v>1926</v>
      </c>
      <c r="B268" s="77">
        <v>156852</v>
      </c>
      <c r="C268" s="77">
        <v>9034</v>
      </c>
      <c r="D268" s="77">
        <v>3979</v>
      </c>
      <c r="E268" s="253">
        <v>2.536786269859485</v>
      </c>
      <c r="F268" s="77">
        <v>792</v>
      </c>
      <c r="G268" s="258"/>
      <c r="H268" s="258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258"/>
      <c r="T268" s="258"/>
      <c r="U268" s="258"/>
      <c r="V268" s="258"/>
      <c r="W268" s="258"/>
      <c r="X268" s="258"/>
      <c r="Y268" s="258"/>
      <c r="Z268" s="258"/>
      <c r="AA268" s="258"/>
      <c r="AB268" s="258"/>
      <c r="AC268" s="258"/>
      <c r="AD268" s="258"/>
      <c r="AE268" s="258"/>
      <c r="AF268" s="258"/>
      <c r="AG268" s="258"/>
      <c r="AH268" s="258"/>
      <c r="AI268" s="37"/>
    </row>
    <row r="269" spans="1:35" s="926" customFormat="1" ht="12.75">
      <c r="A269" s="912" t="s">
        <v>173</v>
      </c>
      <c r="B269" s="77">
        <v>156852</v>
      </c>
      <c r="C269" s="77">
        <v>9034</v>
      </c>
      <c r="D269" s="77">
        <v>3979</v>
      </c>
      <c r="E269" s="253">
        <v>2.536786269859485</v>
      </c>
      <c r="F269" s="77">
        <v>792</v>
      </c>
      <c r="G269" s="258"/>
      <c r="H269" s="258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258"/>
      <c r="AF269" s="258"/>
      <c r="AG269" s="258"/>
      <c r="AH269" s="258"/>
      <c r="AI269" s="37"/>
    </row>
    <row r="270" spans="1:35" s="926" customFormat="1" ht="12.75">
      <c r="A270" s="924" t="s">
        <v>23</v>
      </c>
      <c r="B270" s="77">
        <v>141290</v>
      </c>
      <c r="C270" s="77">
        <v>4617</v>
      </c>
      <c r="D270" s="77">
        <v>3979</v>
      </c>
      <c r="E270" s="253">
        <v>2.816193644277727</v>
      </c>
      <c r="F270" s="77">
        <v>792</v>
      </c>
      <c r="G270" s="258"/>
      <c r="H270" s="258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  <c r="Y270" s="258"/>
      <c r="Z270" s="258"/>
      <c r="AA270" s="258"/>
      <c r="AB270" s="258"/>
      <c r="AC270" s="258"/>
      <c r="AD270" s="258"/>
      <c r="AE270" s="258"/>
      <c r="AF270" s="258"/>
      <c r="AG270" s="258"/>
      <c r="AH270" s="258"/>
      <c r="AI270" s="37"/>
    </row>
    <row r="271" spans="1:35" s="257" customFormat="1" ht="12.75">
      <c r="A271" s="924" t="s">
        <v>128</v>
      </c>
      <c r="B271" s="77">
        <v>15562</v>
      </c>
      <c r="C271" s="77">
        <v>4417</v>
      </c>
      <c r="D271" s="77">
        <v>0</v>
      </c>
      <c r="E271" s="253">
        <v>0</v>
      </c>
      <c r="F271" s="77">
        <v>0</v>
      </c>
      <c r="G271" s="258"/>
      <c r="H271" s="258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258"/>
      <c r="AF271" s="258"/>
      <c r="AG271" s="258"/>
      <c r="AH271" s="258"/>
      <c r="AI271" s="37"/>
    </row>
    <row r="272" spans="1:35" s="257" customFormat="1" ht="12.75">
      <c r="A272" s="927" t="s">
        <v>163</v>
      </c>
      <c r="B272" s="77">
        <v>15562</v>
      </c>
      <c r="C272" s="77">
        <v>4417</v>
      </c>
      <c r="D272" s="77">
        <v>0</v>
      </c>
      <c r="E272" s="253">
        <v>0</v>
      </c>
      <c r="F272" s="77">
        <v>0</v>
      </c>
      <c r="G272" s="258"/>
      <c r="H272" s="258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  <c r="Y272" s="258"/>
      <c r="Z272" s="258"/>
      <c r="AA272" s="258"/>
      <c r="AB272" s="258"/>
      <c r="AC272" s="258"/>
      <c r="AD272" s="258"/>
      <c r="AE272" s="258"/>
      <c r="AF272" s="258"/>
      <c r="AG272" s="258"/>
      <c r="AH272" s="258"/>
      <c r="AI272" s="37"/>
    </row>
    <row r="273" spans="1:29" s="860" customFormat="1" ht="12.75">
      <c r="A273" s="90" t="s">
        <v>150</v>
      </c>
      <c r="B273" s="77"/>
      <c r="C273" s="77"/>
      <c r="D273" s="77"/>
      <c r="E273" s="253"/>
      <c r="F273" s="77"/>
      <c r="G273" s="750"/>
      <c r="H273" s="750"/>
      <c r="I273" s="750"/>
      <c r="J273" s="750"/>
      <c r="K273" s="750"/>
      <c r="L273" s="750"/>
      <c r="M273" s="750"/>
      <c r="N273" s="750"/>
      <c r="O273" s="750"/>
      <c r="P273" s="750"/>
      <c r="Q273" s="750"/>
      <c r="R273" s="750"/>
      <c r="S273" s="750"/>
      <c r="T273" s="750"/>
      <c r="U273" s="750"/>
      <c r="V273" s="750"/>
      <c r="W273" s="750"/>
      <c r="X273" s="750"/>
      <c r="Y273" s="750"/>
      <c r="Z273" s="750"/>
      <c r="AA273" s="750"/>
      <c r="AB273" s="750"/>
      <c r="AC273" s="750"/>
    </row>
    <row r="274" spans="1:29" s="860" customFormat="1" ht="12.75">
      <c r="A274" s="910" t="s">
        <v>1907</v>
      </c>
      <c r="B274" s="77">
        <v>514417</v>
      </c>
      <c r="C274" s="77">
        <v>426478</v>
      </c>
      <c r="D274" s="77">
        <v>292110</v>
      </c>
      <c r="E274" s="253">
        <v>56.784670802092464</v>
      </c>
      <c r="F274" s="77">
        <v>246157</v>
      </c>
      <c r="G274" s="750"/>
      <c r="H274" s="750"/>
      <c r="I274" s="750"/>
      <c r="J274" s="750"/>
      <c r="K274" s="750"/>
      <c r="L274" s="750"/>
      <c r="M274" s="750"/>
      <c r="N274" s="750"/>
      <c r="O274" s="750"/>
      <c r="P274" s="750"/>
      <c r="Q274" s="750"/>
      <c r="R274" s="750"/>
      <c r="S274" s="750"/>
      <c r="T274" s="750"/>
      <c r="U274" s="750"/>
      <c r="V274" s="750"/>
      <c r="W274" s="750"/>
      <c r="X274" s="750"/>
      <c r="Y274" s="750"/>
      <c r="Z274" s="750"/>
      <c r="AA274" s="750"/>
      <c r="AB274" s="750"/>
      <c r="AC274" s="750"/>
    </row>
    <row r="275" spans="1:29" s="860" customFormat="1" ht="12.75">
      <c r="A275" s="911" t="s">
        <v>151</v>
      </c>
      <c r="B275" s="77">
        <v>76847</v>
      </c>
      <c r="C275" s="77">
        <v>51849</v>
      </c>
      <c r="D275" s="77">
        <v>51849</v>
      </c>
      <c r="E275" s="253">
        <v>67.47042825354276</v>
      </c>
      <c r="F275" s="77">
        <v>5896</v>
      </c>
      <c r="G275" s="750"/>
      <c r="H275" s="750"/>
      <c r="I275" s="750"/>
      <c r="J275" s="750"/>
      <c r="K275" s="750"/>
      <c r="L275" s="750"/>
      <c r="M275" s="750"/>
      <c r="N275" s="750"/>
      <c r="O275" s="750"/>
      <c r="P275" s="750"/>
      <c r="Q275" s="750"/>
      <c r="R275" s="750"/>
      <c r="S275" s="750"/>
      <c r="T275" s="750"/>
      <c r="U275" s="750"/>
      <c r="V275" s="750"/>
      <c r="W275" s="750"/>
      <c r="X275" s="750"/>
      <c r="Y275" s="750"/>
      <c r="Z275" s="750"/>
      <c r="AA275" s="750"/>
      <c r="AB275" s="750"/>
      <c r="AC275" s="750"/>
    </row>
    <row r="276" spans="1:29" s="860" customFormat="1" ht="12.75">
      <c r="A276" s="911" t="s">
        <v>853</v>
      </c>
      <c r="B276" s="77">
        <v>437570</v>
      </c>
      <c r="C276" s="77">
        <v>374629</v>
      </c>
      <c r="D276" s="77">
        <v>240261</v>
      </c>
      <c r="E276" s="253">
        <v>54.90801471764518</v>
      </c>
      <c r="F276" s="77">
        <v>240261</v>
      </c>
      <c r="G276" s="750"/>
      <c r="H276" s="750"/>
      <c r="I276" s="750"/>
      <c r="J276" s="750"/>
      <c r="K276" s="750"/>
      <c r="L276" s="750"/>
      <c r="M276" s="750"/>
      <c r="N276" s="750"/>
      <c r="O276" s="750"/>
      <c r="P276" s="750"/>
      <c r="Q276" s="750"/>
      <c r="R276" s="750"/>
      <c r="S276" s="750"/>
      <c r="T276" s="750"/>
      <c r="U276" s="750"/>
      <c r="V276" s="750"/>
      <c r="W276" s="750"/>
      <c r="X276" s="750"/>
      <c r="Y276" s="750"/>
      <c r="Z276" s="750"/>
      <c r="AA276" s="750"/>
      <c r="AB276" s="750"/>
      <c r="AC276" s="750"/>
    </row>
    <row r="277" spans="1:29" s="860" customFormat="1" ht="12.75">
      <c r="A277" s="910" t="s">
        <v>817</v>
      </c>
      <c r="B277" s="77">
        <v>514417</v>
      </c>
      <c r="C277" s="77">
        <v>426478</v>
      </c>
      <c r="D277" s="77">
        <v>240739</v>
      </c>
      <c r="E277" s="253">
        <v>46.798414515849984</v>
      </c>
      <c r="F277" s="77">
        <v>240405</v>
      </c>
      <c r="G277" s="750"/>
      <c r="H277" s="750"/>
      <c r="I277" s="750"/>
      <c r="J277" s="750"/>
      <c r="K277" s="750"/>
      <c r="L277" s="750"/>
      <c r="M277" s="750"/>
      <c r="N277" s="750"/>
      <c r="O277" s="750"/>
      <c r="P277" s="750"/>
      <c r="Q277" s="750"/>
      <c r="R277" s="750"/>
      <c r="S277" s="750"/>
      <c r="T277" s="750"/>
      <c r="U277" s="750"/>
      <c r="V277" s="750"/>
      <c r="W277" s="750"/>
      <c r="X277" s="750"/>
      <c r="Y277" s="750"/>
      <c r="Z277" s="750"/>
      <c r="AA277" s="750"/>
      <c r="AB277" s="750"/>
      <c r="AC277" s="750"/>
    </row>
    <row r="278" spans="1:29" s="860" customFormat="1" ht="12.75">
      <c r="A278" s="911" t="s">
        <v>152</v>
      </c>
      <c r="B278" s="77">
        <v>414295</v>
      </c>
      <c r="C278" s="77">
        <v>326356</v>
      </c>
      <c r="D278" s="77">
        <v>240739</v>
      </c>
      <c r="E278" s="253">
        <v>58.10811136991757</v>
      </c>
      <c r="F278" s="77">
        <v>240405</v>
      </c>
      <c r="G278" s="750"/>
      <c r="H278" s="750"/>
      <c r="I278" s="750"/>
      <c r="J278" s="750"/>
      <c r="K278" s="750"/>
      <c r="L278" s="750"/>
      <c r="M278" s="750"/>
      <c r="N278" s="750"/>
      <c r="O278" s="750"/>
      <c r="P278" s="750"/>
      <c r="Q278" s="750"/>
      <c r="R278" s="750"/>
      <c r="S278" s="750"/>
      <c r="T278" s="750"/>
      <c r="U278" s="750"/>
      <c r="V278" s="750"/>
      <c r="W278" s="750"/>
      <c r="X278" s="750"/>
      <c r="Y278" s="750"/>
      <c r="Z278" s="750"/>
      <c r="AA278" s="750"/>
      <c r="AB278" s="750"/>
      <c r="AC278" s="750"/>
    </row>
    <row r="279" spans="1:29" s="860" customFormat="1" ht="12.75">
      <c r="A279" s="913" t="s">
        <v>23</v>
      </c>
      <c r="B279" s="77">
        <v>414295</v>
      </c>
      <c r="C279" s="77">
        <v>326356</v>
      </c>
      <c r="D279" s="77">
        <v>240739</v>
      </c>
      <c r="E279" s="253">
        <v>58.10811136991757</v>
      </c>
      <c r="F279" s="77">
        <v>240405</v>
      </c>
      <c r="G279" s="750"/>
      <c r="H279" s="750"/>
      <c r="I279" s="750"/>
      <c r="J279" s="750"/>
      <c r="K279" s="750"/>
      <c r="L279" s="750"/>
      <c r="M279" s="750"/>
      <c r="N279" s="750"/>
      <c r="O279" s="750"/>
      <c r="P279" s="750"/>
      <c r="Q279" s="750"/>
      <c r="R279" s="750"/>
      <c r="S279" s="750"/>
      <c r="T279" s="750"/>
      <c r="U279" s="750"/>
      <c r="V279" s="750"/>
      <c r="W279" s="750"/>
      <c r="X279" s="750"/>
      <c r="Y279" s="750"/>
      <c r="Z279" s="750"/>
      <c r="AA279" s="750"/>
      <c r="AB279" s="750"/>
      <c r="AC279" s="750"/>
    </row>
    <row r="280" spans="1:29" s="860" customFormat="1" ht="12.75">
      <c r="A280" s="910" t="s">
        <v>801</v>
      </c>
      <c r="B280" s="77">
        <v>100122</v>
      </c>
      <c r="C280" s="77">
        <v>100122</v>
      </c>
      <c r="D280" s="77">
        <v>0</v>
      </c>
      <c r="E280" s="253">
        <v>0</v>
      </c>
      <c r="F280" s="77">
        <v>0</v>
      </c>
      <c r="G280" s="750"/>
      <c r="H280" s="750"/>
      <c r="I280" s="750"/>
      <c r="J280" s="750"/>
      <c r="K280" s="750"/>
      <c r="L280" s="750"/>
      <c r="M280" s="750"/>
      <c r="N280" s="750"/>
      <c r="O280" s="750"/>
      <c r="P280" s="750"/>
      <c r="Q280" s="750"/>
      <c r="R280" s="750"/>
      <c r="S280" s="750"/>
      <c r="T280" s="750"/>
      <c r="U280" s="750"/>
      <c r="V280" s="750"/>
      <c r="W280" s="750"/>
      <c r="X280" s="750"/>
      <c r="Y280" s="750"/>
      <c r="Z280" s="750"/>
      <c r="AA280" s="750"/>
      <c r="AB280" s="750"/>
      <c r="AC280" s="750"/>
    </row>
    <row r="281" spans="1:29" s="860" customFormat="1" ht="12.75">
      <c r="A281" s="911" t="s">
        <v>1684</v>
      </c>
      <c r="B281" s="77">
        <v>100122</v>
      </c>
      <c r="C281" s="77">
        <v>100122</v>
      </c>
      <c r="D281" s="77">
        <v>0</v>
      </c>
      <c r="E281" s="253">
        <v>0</v>
      </c>
      <c r="F281" s="77">
        <v>0</v>
      </c>
      <c r="G281" s="750"/>
      <c r="H281" s="750"/>
      <c r="I281" s="750"/>
      <c r="J281" s="750"/>
      <c r="K281" s="750"/>
      <c r="L281" s="750"/>
      <c r="M281" s="750"/>
      <c r="N281" s="750"/>
      <c r="O281" s="750"/>
      <c r="P281" s="750"/>
      <c r="Q281" s="750"/>
      <c r="R281" s="750"/>
      <c r="S281" s="750"/>
      <c r="T281" s="750"/>
      <c r="U281" s="750"/>
      <c r="V281" s="750"/>
      <c r="W281" s="750"/>
      <c r="X281" s="750"/>
      <c r="Y281" s="750"/>
      <c r="Z281" s="750"/>
      <c r="AA281" s="750"/>
      <c r="AB281" s="750"/>
      <c r="AC281" s="750"/>
    </row>
    <row r="282" spans="1:29" s="860" customFormat="1" ht="12.75">
      <c r="A282" s="90" t="s">
        <v>170</v>
      </c>
      <c r="B282" s="77"/>
      <c r="C282" s="77"/>
      <c r="D282" s="77"/>
      <c r="E282" s="253"/>
      <c r="F282" s="77"/>
      <c r="G282" s="750"/>
      <c r="H282" s="750"/>
      <c r="I282" s="750"/>
      <c r="J282" s="750"/>
      <c r="K282" s="750"/>
      <c r="L282" s="750"/>
      <c r="M282" s="750"/>
      <c r="N282" s="750"/>
      <c r="O282" s="750"/>
      <c r="P282" s="750"/>
      <c r="Q282" s="750"/>
      <c r="R282" s="750"/>
      <c r="S282" s="750"/>
      <c r="T282" s="750"/>
      <c r="U282" s="750"/>
      <c r="V282" s="750"/>
      <c r="W282" s="750"/>
      <c r="X282" s="750"/>
      <c r="Y282" s="750"/>
      <c r="Z282" s="750"/>
      <c r="AA282" s="750"/>
      <c r="AB282" s="750"/>
      <c r="AC282" s="750"/>
    </row>
    <row r="283" spans="1:29" s="860" customFormat="1" ht="12.75">
      <c r="A283" s="910" t="s">
        <v>1907</v>
      </c>
      <c r="B283" s="77">
        <v>2133523</v>
      </c>
      <c r="C283" s="77">
        <v>915430</v>
      </c>
      <c r="D283" s="77">
        <v>907721</v>
      </c>
      <c r="E283" s="77">
        <v>42.321549849708674</v>
      </c>
      <c r="F283" s="77">
        <v>88466</v>
      </c>
      <c r="G283" s="750"/>
      <c r="H283" s="750"/>
      <c r="I283" s="750"/>
      <c r="J283" s="750"/>
      <c r="K283" s="750"/>
      <c r="L283" s="750"/>
      <c r="M283" s="750"/>
      <c r="N283" s="750"/>
      <c r="O283" s="750"/>
      <c r="P283" s="750"/>
      <c r="Q283" s="750"/>
      <c r="R283" s="750"/>
      <c r="S283" s="750"/>
      <c r="T283" s="750"/>
      <c r="U283" s="750"/>
      <c r="V283" s="750"/>
      <c r="W283" s="750"/>
      <c r="X283" s="750"/>
      <c r="Y283" s="750"/>
      <c r="Z283" s="750"/>
      <c r="AA283" s="750"/>
      <c r="AB283" s="750"/>
      <c r="AC283" s="750"/>
    </row>
    <row r="284" spans="1:29" s="860" customFormat="1" ht="12.75">
      <c r="A284" s="911" t="s">
        <v>172</v>
      </c>
      <c r="B284" s="77">
        <v>2133523</v>
      </c>
      <c r="C284" s="77">
        <v>902940</v>
      </c>
      <c r="D284" s="77">
        <v>902940</v>
      </c>
      <c r="E284" s="253">
        <v>42.321549849708674</v>
      </c>
      <c r="F284" s="77">
        <v>88466</v>
      </c>
      <c r="G284" s="750"/>
      <c r="H284" s="750"/>
      <c r="I284" s="750"/>
      <c r="J284" s="750"/>
      <c r="K284" s="750"/>
      <c r="L284" s="750"/>
      <c r="M284" s="750"/>
      <c r="N284" s="750"/>
      <c r="O284" s="750"/>
      <c r="P284" s="750"/>
      <c r="Q284" s="750"/>
      <c r="R284" s="750"/>
      <c r="S284" s="750"/>
      <c r="T284" s="750"/>
      <c r="U284" s="750"/>
      <c r="V284" s="750"/>
      <c r="W284" s="750"/>
      <c r="X284" s="750"/>
      <c r="Y284" s="750"/>
      <c r="Z284" s="750"/>
      <c r="AA284" s="750"/>
      <c r="AB284" s="750"/>
      <c r="AC284" s="750"/>
    </row>
    <row r="285" spans="1:29" s="860" customFormat="1" ht="12.75">
      <c r="A285" s="911" t="s">
        <v>159</v>
      </c>
      <c r="B285" s="77">
        <v>0</v>
      </c>
      <c r="C285" s="77">
        <v>12490</v>
      </c>
      <c r="D285" s="77">
        <v>4781</v>
      </c>
      <c r="E285" s="253">
        <v>0</v>
      </c>
      <c r="F285" s="77">
        <v>0</v>
      </c>
      <c r="G285" s="750"/>
      <c r="H285" s="750"/>
      <c r="I285" s="750"/>
      <c r="J285" s="750"/>
      <c r="K285" s="750"/>
      <c r="L285" s="750"/>
      <c r="M285" s="750"/>
      <c r="N285" s="750"/>
      <c r="O285" s="750"/>
      <c r="P285" s="750"/>
      <c r="Q285" s="750"/>
      <c r="R285" s="750"/>
      <c r="S285" s="750"/>
      <c r="T285" s="750"/>
      <c r="U285" s="750"/>
      <c r="V285" s="750"/>
      <c r="W285" s="750"/>
      <c r="X285" s="750"/>
      <c r="Y285" s="750"/>
      <c r="Z285" s="750"/>
      <c r="AA285" s="750"/>
      <c r="AB285" s="750"/>
      <c r="AC285" s="750"/>
    </row>
    <row r="286" spans="1:29" s="860" customFormat="1" ht="12.75">
      <c r="A286" s="910" t="s">
        <v>811</v>
      </c>
      <c r="B286" s="77">
        <v>2133523</v>
      </c>
      <c r="C286" s="77">
        <v>915430</v>
      </c>
      <c r="D286" s="77">
        <v>892907</v>
      </c>
      <c r="E286" s="253">
        <v>41.85129478332317</v>
      </c>
      <c r="F286" s="77">
        <v>95295</v>
      </c>
      <c r="G286" s="750"/>
      <c r="H286" s="750"/>
      <c r="I286" s="750"/>
      <c r="J286" s="750"/>
      <c r="K286" s="750"/>
      <c r="L286" s="750"/>
      <c r="M286" s="750"/>
      <c r="N286" s="750"/>
      <c r="O286" s="750"/>
      <c r="P286" s="750"/>
      <c r="Q286" s="750"/>
      <c r="R286" s="750"/>
      <c r="S286" s="750"/>
      <c r="T286" s="750"/>
      <c r="U286" s="750"/>
      <c r="V286" s="750"/>
      <c r="W286" s="750"/>
      <c r="X286" s="750"/>
      <c r="Y286" s="750"/>
      <c r="Z286" s="750"/>
      <c r="AA286" s="750"/>
      <c r="AB286" s="750"/>
      <c r="AC286" s="750"/>
    </row>
    <row r="287" spans="1:29" s="860" customFormat="1" ht="12.75">
      <c r="A287" s="912" t="s">
        <v>173</v>
      </c>
      <c r="B287" s="77">
        <v>2133523</v>
      </c>
      <c r="C287" s="77">
        <v>915430</v>
      </c>
      <c r="D287" s="77">
        <v>892907</v>
      </c>
      <c r="E287" s="253">
        <v>41.85129478332317</v>
      </c>
      <c r="F287" s="77">
        <v>95295</v>
      </c>
      <c r="G287" s="750"/>
      <c r="H287" s="750"/>
      <c r="I287" s="750"/>
      <c r="J287" s="750"/>
      <c r="K287" s="750"/>
      <c r="L287" s="750"/>
      <c r="M287" s="750"/>
      <c r="N287" s="750"/>
      <c r="O287" s="750"/>
      <c r="P287" s="750"/>
      <c r="Q287" s="750"/>
      <c r="R287" s="750"/>
      <c r="S287" s="750"/>
      <c r="T287" s="750"/>
      <c r="U287" s="750"/>
      <c r="V287" s="750"/>
      <c r="W287" s="750"/>
      <c r="X287" s="750"/>
      <c r="Y287" s="750"/>
      <c r="Z287" s="750"/>
      <c r="AA287" s="750"/>
      <c r="AB287" s="750"/>
      <c r="AC287" s="750"/>
    </row>
    <row r="288" spans="1:29" s="860" customFormat="1" ht="12.75">
      <c r="A288" s="913" t="s">
        <v>23</v>
      </c>
      <c r="B288" s="77">
        <v>1288578</v>
      </c>
      <c r="C288" s="77">
        <v>820440</v>
      </c>
      <c r="D288" s="77">
        <v>806646</v>
      </c>
      <c r="E288" s="253">
        <v>62.59970292834427</v>
      </c>
      <c r="F288" s="77">
        <v>64885</v>
      </c>
      <c r="G288" s="750"/>
      <c r="H288" s="750"/>
      <c r="I288" s="750"/>
      <c r="J288" s="750"/>
      <c r="K288" s="750"/>
      <c r="L288" s="750"/>
      <c r="M288" s="750"/>
      <c r="N288" s="750"/>
      <c r="O288" s="750"/>
      <c r="P288" s="750"/>
      <c r="Q288" s="750"/>
      <c r="R288" s="750"/>
      <c r="S288" s="750"/>
      <c r="T288" s="750"/>
      <c r="U288" s="750"/>
      <c r="V288" s="750"/>
      <c r="W288" s="750"/>
      <c r="X288" s="750"/>
      <c r="Y288" s="750"/>
      <c r="Z288" s="750"/>
      <c r="AA288" s="750"/>
      <c r="AB288" s="750"/>
      <c r="AC288" s="750"/>
    </row>
    <row r="289" spans="1:29" s="860" customFormat="1" ht="12.75">
      <c r="A289" s="913" t="s">
        <v>128</v>
      </c>
      <c r="B289" s="77">
        <v>844945</v>
      </c>
      <c r="C289" s="77">
        <v>94990</v>
      </c>
      <c r="D289" s="77">
        <v>86261</v>
      </c>
      <c r="E289" s="253">
        <v>10.209066862340151</v>
      </c>
      <c r="F289" s="77">
        <v>30410</v>
      </c>
      <c r="G289" s="750"/>
      <c r="H289" s="750"/>
      <c r="I289" s="750"/>
      <c r="J289" s="750"/>
      <c r="K289" s="750"/>
      <c r="L289" s="750"/>
      <c r="M289" s="750"/>
      <c r="N289" s="750"/>
      <c r="O289" s="750"/>
      <c r="P289" s="750"/>
      <c r="Q289" s="750"/>
      <c r="R289" s="750"/>
      <c r="S289" s="750"/>
      <c r="T289" s="750"/>
      <c r="U289" s="750"/>
      <c r="V289" s="750"/>
      <c r="W289" s="750"/>
      <c r="X289" s="750"/>
      <c r="Y289" s="750"/>
      <c r="Z289" s="750"/>
      <c r="AA289" s="750"/>
      <c r="AB289" s="750"/>
      <c r="AC289" s="750"/>
    </row>
    <row r="290" spans="1:29" s="860" customFormat="1" ht="12.75">
      <c r="A290" s="914" t="s">
        <v>163</v>
      </c>
      <c r="B290" s="77">
        <v>733000</v>
      </c>
      <c r="C290" s="77">
        <v>0</v>
      </c>
      <c r="D290" s="77">
        <v>0</v>
      </c>
      <c r="E290" s="253">
        <v>0</v>
      </c>
      <c r="F290" s="77">
        <v>0</v>
      </c>
      <c r="G290" s="750"/>
      <c r="H290" s="750"/>
      <c r="I290" s="750"/>
      <c r="J290" s="750"/>
      <c r="K290" s="750"/>
      <c r="L290" s="750"/>
      <c r="M290" s="750"/>
      <c r="N290" s="750"/>
      <c r="O290" s="750"/>
      <c r="P290" s="750"/>
      <c r="Q290" s="750"/>
      <c r="R290" s="750"/>
      <c r="S290" s="750"/>
      <c r="T290" s="750"/>
      <c r="U290" s="750"/>
      <c r="V290" s="750"/>
      <c r="W290" s="750"/>
      <c r="X290" s="750"/>
      <c r="Y290" s="750"/>
      <c r="Z290" s="750"/>
      <c r="AA290" s="750"/>
      <c r="AB290" s="750"/>
      <c r="AC290" s="750"/>
    </row>
    <row r="291" spans="1:29" s="860" customFormat="1" ht="12.75">
      <c r="A291" s="914" t="s">
        <v>167</v>
      </c>
      <c r="B291" s="77">
        <v>111945</v>
      </c>
      <c r="C291" s="77">
        <v>94990</v>
      </c>
      <c r="D291" s="77">
        <v>86261</v>
      </c>
      <c r="E291" s="253">
        <v>77.05659028987449</v>
      </c>
      <c r="F291" s="77">
        <v>30410</v>
      </c>
      <c r="G291" s="750"/>
      <c r="H291" s="750"/>
      <c r="I291" s="750"/>
      <c r="J291" s="750"/>
      <c r="K291" s="750"/>
      <c r="L291" s="750"/>
      <c r="M291" s="750"/>
      <c r="N291" s="750"/>
      <c r="O291" s="750"/>
      <c r="P291" s="750"/>
      <c r="Q291" s="750"/>
      <c r="R291" s="750"/>
      <c r="S291" s="750"/>
      <c r="T291" s="750"/>
      <c r="U291" s="750"/>
      <c r="V291" s="750"/>
      <c r="W291" s="750"/>
      <c r="X291" s="750"/>
      <c r="Y291" s="750"/>
      <c r="Z291" s="750"/>
      <c r="AA291" s="750"/>
      <c r="AB291" s="750"/>
      <c r="AC291" s="750"/>
    </row>
    <row r="292" spans="1:29" s="916" customFormat="1" ht="12.75">
      <c r="A292" s="920" t="s">
        <v>183</v>
      </c>
      <c r="B292" s="22"/>
      <c r="C292" s="22"/>
      <c r="D292" s="22"/>
      <c r="E292" s="253"/>
      <c r="F292" s="77"/>
      <c r="G292" s="915"/>
      <c r="H292" s="915"/>
      <c r="I292" s="915"/>
      <c r="J292" s="915"/>
      <c r="K292" s="915"/>
      <c r="L292" s="915"/>
      <c r="M292" s="915"/>
      <c r="N292" s="915"/>
      <c r="O292" s="915"/>
      <c r="P292" s="915"/>
      <c r="Q292" s="915"/>
      <c r="R292" s="915"/>
      <c r="S292" s="915"/>
      <c r="T292" s="915"/>
      <c r="U292" s="915"/>
      <c r="V292" s="915"/>
      <c r="W292" s="915"/>
      <c r="X292" s="915"/>
      <c r="Y292" s="915"/>
      <c r="Z292" s="915"/>
      <c r="AA292" s="915"/>
      <c r="AB292" s="915"/>
      <c r="AC292" s="915"/>
    </row>
    <row r="293" spans="1:29" s="916" customFormat="1" ht="12.75">
      <c r="A293" s="68" t="s">
        <v>1924</v>
      </c>
      <c r="B293" s="77"/>
      <c r="C293" s="77"/>
      <c r="D293" s="77"/>
      <c r="E293" s="253"/>
      <c r="F293" s="77"/>
      <c r="G293" s="915"/>
      <c r="H293" s="915"/>
      <c r="I293" s="915"/>
      <c r="J293" s="915"/>
      <c r="K293" s="915"/>
      <c r="L293" s="915"/>
      <c r="M293" s="915"/>
      <c r="N293" s="915"/>
      <c r="O293" s="915"/>
      <c r="P293" s="915"/>
      <c r="Q293" s="915"/>
      <c r="R293" s="915"/>
      <c r="S293" s="915"/>
      <c r="T293" s="915"/>
      <c r="U293" s="915"/>
      <c r="V293" s="915"/>
      <c r="W293" s="915"/>
      <c r="X293" s="915"/>
      <c r="Y293" s="915"/>
      <c r="Z293" s="915"/>
      <c r="AA293" s="915"/>
      <c r="AB293" s="915"/>
      <c r="AC293" s="915"/>
    </row>
    <row r="294" spans="1:29" s="921" customFormat="1" ht="12.75">
      <c r="A294" s="910" t="s">
        <v>1907</v>
      </c>
      <c r="B294" s="77">
        <v>22524428</v>
      </c>
      <c r="C294" s="77">
        <v>9695649</v>
      </c>
      <c r="D294" s="77">
        <v>4633837</v>
      </c>
      <c r="E294" s="253">
        <v>20.572495781024937</v>
      </c>
      <c r="F294" s="77">
        <v>1939733</v>
      </c>
      <c r="G294" s="915"/>
      <c r="H294" s="915"/>
      <c r="I294" s="915"/>
      <c r="J294" s="915"/>
      <c r="K294" s="915"/>
      <c r="L294" s="915"/>
      <c r="M294" s="915"/>
      <c r="N294" s="915"/>
      <c r="O294" s="915"/>
      <c r="P294" s="915"/>
      <c r="Q294" s="915"/>
      <c r="R294" s="915"/>
      <c r="S294" s="915"/>
      <c r="T294" s="915"/>
      <c r="U294" s="915"/>
      <c r="V294" s="915"/>
      <c r="W294" s="915"/>
      <c r="X294" s="915"/>
      <c r="Y294" s="915"/>
      <c r="Z294" s="915"/>
      <c r="AA294" s="915"/>
      <c r="AB294" s="915"/>
      <c r="AC294" s="915"/>
    </row>
    <row r="295" spans="1:29" s="921" customFormat="1" ht="12.75">
      <c r="A295" s="67" t="s">
        <v>1908</v>
      </c>
      <c r="B295" s="77">
        <v>5027056</v>
      </c>
      <c r="C295" s="77">
        <v>2056275</v>
      </c>
      <c r="D295" s="77">
        <v>2056275</v>
      </c>
      <c r="E295" s="253">
        <v>40.90415941258661</v>
      </c>
      <c r="F295" s="77">
        <v>622724</v>
      </c>
      <c r="G295" s="915"/>
      <c r="H295" s="915"/>
      <c r="I295" s="915"/>
      <c r="J295" s="915"/>
      <c r="K295" s="915"/>
      <c r="L295" s="915"/>
      <c r="M295" s="915"/>
      <c r="N295" s="915"/>
      <c r="O295" s="915"/>
      <c r="P295" s="915"/>
      <c r="Q295" s="915"/>
      <c r="R295" s="915"/>
      <c r="S295" s="915"/>
      <c r="T295" s="915"/>
      <c r="U295" s="915"/>
      <c r="V295" s="915"/>
      <c r="W295" s="915"/>
      <c r="X295" s="915"/>
      <c r="Y295" s="915"/>
      <c r="Z295" s="915"/>
      <c r="AA295" s="915"/>
      <c r="AB295" s="915"/>
      <c r="AC295" s="915"/>
    </row>
    <row r="296" spans="1:29" s="921" customFormat="1" ht="12.75">
      <c r="A296" s="67" t="s">
        <v>1925</v>
      </c>
      <c r="B296" s="77">
        <v>17497372</v>
      </c>
      <c r="C296" s="77">
        <v>7639374</v>
      </c>
      <c r="D296" s="77">
        <v>2577562</v>
      </c>
      <c r="E296" s="253">
        <v>14.731137910310188</v>
      </c>
      <c r="F296" s="77">
        <v>1317009</v>
      </c>
      <c r="G296" s="915"/>
      <c r="H296" s="915"/>
      <c r="I296" s="915"/>
      <c r="J296" s="915"/>
      <c r="K296" s="915"/>
      <c r="L296" s="915"/>
      <c r="M296" s="915"/>
      <c r="N296" s="915"/>
      <c r="O296" s="915"/>
      <c r="P296" s="915"/>
      <c r="Q296" s="915"/>
      <c r="R296" s="915"/>
      <c r="S296" s="915"/>
      <c r="T296" s="915"/>
      <c r="U296" s="915"/>
      <c r="V296" s="915"/>
      <c r="W296" s="915"/>
      <c r="X296" s="915"/>
      <c r="Y296" s="915"/>
      <c r="Z296" s="915"/>
      <c r="AA296" s="915"/>
      <c r="AB296" s="915"/>
      <c r="AC296" s="915"/>
    </row>
    <row r="297" spans="1:29" s="921" customFormat="1" ht="12.75">
      <c r="A297" s="67" t="s">
        <v>1926</v>
      </c>
      <c r="B297" s="77">
        <v>22694428</v>
      </c>
      <c r="C297" s="77">
        <v>9865649</v>
      </c>
      <c r="D297" s="77">
        <v>2996483</v>
      </c>
      <c r="E297" s="253">
        <v>13.203606629785956</v>
      </c>
      <c r="F297" s="77">
        <v>1358790</v>
      </c>
      <c r="G297" s="915"/>
      <c r="H297" s="915"/>
      <c r="I297" s="915"/>
      <c r="J297" s="915"/>
      <c r="K297" s="915"/>
      <c r="L297" s="915"/>
      <c r="M297" s="915"/>
      <c r="N297" s="915"/>
      <c r="O297" s="915"/>
      <c r="P297" s="915"/>
      <c r="Q297" s="915"/>
      <c r="R297" s="915"/>
      <c r="S297" s="915"/>
      <c r="T297" s="915"/>
      <c r="U297" s="915"/>
      <c r="V297" s="915"/>
      <c r="W297" s="915"/>
      <c r="X297" s="915"/>
      <c r="Y297" s="915"/>
      <c r="Z297" s="915"/>
      <c r="AA297" s="915"/>
      <c r="AB297" s="915"/>
      <c r="AC297" s="915"/>
    </row>
    <row r="298" spans="1:29" s="923" customFormat="1" ht="12.75">
      <c r="A298" s="912" t="s">
        <v>173</v>
      </c>
      <c r="B298" s="77">
        <v>18395608</v>
      </c>
      <c r="C298" s="77">
        <v>7780563</v>
      </c>
      <c r="D298" s="198">
        <v>2619202</v>
      </c>
      <c r="E298" s="253">
        <v>14.238192072803466</v>
      </c>
      <c r="F298" s="77">
        <v>1275804</v>
      </c>
      <c r="G298" s="915"/>
      <c r="H298" s="915"/>
      <c r="I298" s="915"/>
      <c r="J298" s="915"/>
      <c r="K298" s="915"/>
      <c r="L298" s="915"/>
      <c r="M298" s="915"/>
      <c r="N298" s="915"/>
      <c r="O298" s="915"/>
      <c r="P298" s="915"/>
      <c r="Q298" s="915"/>
      <c r="R298" s="915"/>
      <c r="S298" s="915"/>
      <c r="T298" s="915"/>
      <c r="U298" s="915"/>
      <c r="V298" s="915"/>
      <c r="W298" s="915"/>
      <c r="X298" s="915"/>
      <c r="Y298" s="915"/>
      <c r="Z298" s="915"/>
      <c r="AA298" s="915"/>
      <c r="AB298" s="915"/>
      <c r="AC298" s="915"/>
    </row>
    <row r="299" spans="1:29" s="923" customFormat="1" ht="12.75">
      <c r="A299" s="67" t="s">
        <v>1913</v>
      </c>
      <c r="B299" s="77">
        <v>5767947</v>
      </c>
      <c r="C299" s="77">
        <v>3912032</v>
      </c>
      <c r="D299" s="77">
        <v>1038226</v>
      </c>
      <c r="E299" s="253">
        <v>17.999922676127227</v>
      </c>
      <c r="F299" s="77">
        <v>191856</v>
      </c>
      <c r="G299" s="915"/>
      <c r="H299" s="915"/>
      <c r="I299" s="915"/>
      <c r="J299" s="915"/>
      <c r="K299" s="915"/>
      <c r="L299" s="915"/>
      <c r="M299" s="915"/>
      <c r="N299" s="915"/>
      <c r="O299" s="915"/>
      <c r="P299" s="915"/>
      <c r="Q299" s="915"/>
      <c r="R299" s="915"/>
      <c r="S299" s="915"/>
      <c r="T299" s="915"/>
      <c r="U299" s="915"/>
      <c r="V299" s="915"/>
      <c r="W299" s="915"/>
      <c r="X299" s="915"/>
      <c r="Y299" s="915"/>
      <c r="Z299" s="915"/>
      <c r="AA299" s="915"/>
      <c r="AB299" s="915"/>
      <c r="AC299" s="915"/>
    </row>
    <row r="300" spans="1:29" s="916" customFormat="1" ht="12.75">
      <c r="A300" s="64" t="s">
        <v>149</v>
      </c>
      <c r="B300" s="77">
        <v>12627661</v>
      </c>
      <c r="C300" s="198">
        <v>3868531</v>
      </c>
      <c r="D300" s="77">
        <v>1580976</v>
      </c>
      <c r="E300" s="253">
        <v>12.519943321253239</v>
      </c>
      <c r="F300" s="77">
        <v>1083948</v>
      </c>
      <c r="G300" s="915"/>
      <c r="H300" s="915"/>
      <c r="I300" s="915"/>
      <c r="J300" s="915"/>
      <c r="K300" s="915"/>
      <c r="L300" s="915"/>
      <c r="M300" s="915"/>
      <c r="N300" s="915"/>
      <c r="O300" s="915"/>
      <c r="P300" s="915"/>
      <c r="Q300" s="915"/>
      <c r="R300" s="915"/>
      <c r="S300" s="915"/>
      <c r="T300" s="915"/>
      <c r="U300" s="915"/>
      <c r="V300" s="915"/>
      <c r="W300" s="915"/>
      <c r="X300" s="915"/>
      <c r="Y300" s="915"/>
      <c r="Z300" s="915"/>
      <c r="AA300" s="915"/>
      <c r="AB300" s="915"/>
      <c r="AC300" s="915"/>
    </row>
    <row r="301" spans="1:29" s="916" customFormat="1" ht="12.75">
      <c r="A301" s="64" t="s">
        <v>1915</v>
      </c>
      <c r="B301" s="77">
        <v>3930000</v>
      </c>
      <c r="C301" s="77">
        <v>1530000</v>
      </c>
      <c r="D301" s="77">
        <v>871226</v>
      </c>
      <c r="E301" s="253">
        <v>22.168600508905854</v>
      </c>
      <c r="F301" s="77">
        <v>654847</v>
      </c>
      <c r="G301" s="915"/>
      <c r="H301" s="915"/>
      <c r="I301" s="915"/>
      <c r="J301" s="915"/>
      <c r="K301" s="915"/>
      <c r="L301" s="915"/>
      <c r="M301" s="915"/>
      <c r="N301" s="915"/>
      <c r="O301" s="915"/>
      <c r="P301" s="915"/>
      <c r="Q301" s="915"/>
      <c r="R301" s="915"/>
      <c r="S301" s="915"/>
      <c r="T301" s="915"/>
      <c r="U301" s="915"/>
      <c r="V301" s="915"/>
      <c r="W301" s="915"/>
      <c r="X301" s="915"/>
      <c r="Y301" s="915"/>
      <c r="Z301" s="915"/>
      <c r="AA301" s="915"/>
      <c r="AB301" s="915"/>
      <c r="AC301" s="915"/>
    </row>
    <row r="302" spans="1:29" s="916" customFormat="1" ht="12.75">
      <c r="A302" s="64" t="s">
        <v>184</v>
      </c>
      <c r="B302" s="77">
        <v>8697661</v>
      </c>
      <c r="C302" s="77">
        <v>2338531</v>
      </c>
      <c r="D302" s="77">
        <v>709750</v>
      </c>
      <c r="E302" s="253">
        <v>8.160239862188238</v>
      </c>
      <c r="F302" s="77">
        <v>429101</v>
      </c>
      <c r="G302" s="915"/>
      <c r="H302" s="915"/>
      <c r="I302" s="915"/>
      <c r="J302" s="915"/>
      <c r="K302" s="915"/>
      <c r="L302" s="915"/>
      <c r="M302" s="915"/>
      <c r="N302" s="915"/>
      <c r="O302" s="915"/>
      <c r="P302" s="915"/>
      <c r="Q302" s="915"/>
      <c r="R302" s="915"/>
      <c r="S302" s="915"/>
      <c r="T302" s="915"/>
      <c r="U302" s="915"/>
      <c r="V302" s="915"/>
      <c r="W302" s="915"/>
      <c r="X302" s="915"/>
      <c r="Y302" s="915"/>
      <c r="Z302" s="915"/>
      <c r="AA302" s="915"/>
      <c r="AB302" s="915"/>
      <c r="AC302" s="915"/>
    </row>
    <row r="303" spans="1:29" s="916" customFormat="1" ht="12.75">
      <c r="A303" s="64" t="s">
        <v>1918</v>
      </c>
      <c r="B303" s="77">
        <v>4298820</v>
      </c>
      <c r="C303" s="77">
        <v>2085086</v>
      </c>
      <c r="D303" s="77">
        <v>377281</v>
      </c>
      <c r="E303" s="253">
        <v>8.77638514755212</v>
      </c>
      <c r="F303" s="77">
        <v>82986</v>
      </c>
      <c r="G303" s="915"/>
      <c r="H303" s="915"/>
      <c r="I303" s="915"/>
      <c r="J303" s="915"/>
      <c r="K303" s="915"/>
      <c r="L303" s="915"/>
      <c r="M303" s="915"/>
      <c r="N303" s="915"/>
      <c r="O303" s="915"/>
      <c r="P303" s="915"/>
      <c r="Q303" s="915"/>
      <c r="R303" s="915"/>
      <c r="S303" s="915"/>
      <c r="T303" s="915"/>
      <c r="U303" s="915"/>
      <c r="V303" s="915"/>
      <c r="W303" s="915"/>
      <c r="X303" s="915"/>
      <c r="Y303" s="915"/>
      <c r="Z303" s="915"/>
      <c r="AA303" s="915"/>
      <c r="AB303" s="915"/>
      <c r="AC303" s="915"/>
    </row>
    <row r="304" spans="1:29" s="916" customFormat="1" ht="12.75">
      <c r="A304" s="64" t="s">
        <v>1919</v>
      </c>
      <c r="B304" s="77">
        <v>2280772</v>
      </c>
      <c r="C304" s="77">
        <v>565513</v>
      </c>
      <c r="D304" s="77">
        <v>78459</v>
      </c>
      <c r="E304" s="253">
        <v>3.440019432016878</v>
      </c>
      <c r="F304" s="77">
        <v>77644</v>
      </c>
      <c r="G304" s="915"/>
      <c r="H304" s="915"/>
      <c r="I304" s="915"/>
      <c r="J304" s="915"/>
      <c r="K304" s="915"/>
      <c r="L304" s="915"/>
      <c r="M304" s="915"/>
      <c r="N304" s="915"/>
      <c r="O304" s="915"/>
      <c r="P304" s="915"/>
      <c r="Q304" s="915"/>
      <c r="R304" s="915"/>
      <c r="S304" s="915"/>
      <c r="T304" s="915"/>
      <c r="U304" s="915"/>
      <c r="V304" s="915"/>
      <c r="W304" s="915"/>
      <c r="X304" s="915"/>
      <c r="Y304" s="915"/>
      <c r="Z304" s="915"/>
      <c r="AA304" s="915"/>
      <c r="AB304" s="915"/>
      <c r="AC304" s="915"/>
    </row>
    <row r="305" spans="1:29" s="916" customFormat="1" ht="12.75">
      <c r="A305" s="64" t="s">
        <v>1920</v>
      </c>
      <c r="B305" s="77">
        <v>2018048</v>
      </c>
      <c r="C305" s="77">
        <v>1519573</v>
      </c>
      <c r="D305" s="77">
        <v>298822</v>
      </c>
      <c r="E305" s="253">
        <v>14.807477324622607</v>
      </c>
      <c r="F305" s="77">
        <v>5343</v>
      </c>
      <c r="G305" s="915"/>
      <c r="H305" s="915"/>
      <c r="I305" s="915"/>
      <c r="J305" s="915"/>
      <c r="K305" s="915"/>
      <c r="L305" s="915"/>
      <c r="M305" s="915"/>
      <c r="N305" s="915"/>
      <c r="O305" s="915"/>
      <c r="P305" s="915"/>
      <c r="Q305" s="915"/>
      <c r="R305" s="915"/>
      <c r="S305" s="915"/>
      <c r="T305" s="915"/>
      <c r="U305" s="915"/>
      <c r="V305" s="915"/>
      <c r="W305" s="915"/>
      <c r="X305" s="915"/>
      <c r="Y305" s="915"/>
      <c r="Z305" s="915"/>
      <c r="AA305" s="915"/>
      <c r="AB305" s="915"/>
      <c r="AC305" s="915"/>
    </row>
    <row r="306" spans="1:29" s="916" customFormat="1" ht="12.75">
      <c r="A306" s="67" t="s">
        <v>1921</v>
      </c>
      <c r="B306" s="77">
        <v>-170000</v>
      </c>
      <c r="C306" s="77">
        <v>-170000</v>
      </c>
      <c r="D306" s="77">
        <v>1637354</v>
      </c>
      <c r="E306" s="252" t="s">
        <v>441</v>
      </c>
      <c r="F306" s="77">
        <v>580942</v>
      </c>
      <c r="G306" s="915"/>
      <c r="H306" s="915"/>
      <c r="I306" s="915"/>
      <c r="J306" s="915"/>
      <c r="K306" s="915"/>
      <c r="L306" s="915"/>
      <c r="M306" s="915"/>
      <c r="N306" s="915"/>
      <c r="O306" s="915"/>
      <c r="P306" s="915"/>
      <c r="Q306" s="915"/>
      <c r="R306" s="915"/>
      <c r="S306" s="915"/>
      <c r="T306" s="915"/>
      <c r="U306" s="915"/>
      <c r="V306" s="915"/>
      <c r="W306" s="915"/>
      <c r="X306" s="915"/>
      <c r="Y306" s="915"/>
      <c r="Z306" s="915"/>
      <c r="AA306" s="915"/>
      <c r="AB306" s="915"/>
      <c r="AC306" s="915"/>
    </row>
    <row r="307" spans="1:29" s="916" customFormat="1" ht="24.75" customHeight="1">
      <c r="A307" s="265" t="s">
        <v>1923</v>
      </c>
      <c r="B307" s="77">
        <v>170000</v>
      </c>
      <c r="C307" s="77">
        <v>170000</v>
      </c>
      <c r="D307" s="77" t="s">
        <v>441</v>
      </c>
      <c r="E307" s="252" t="s">
        <v>441</v>
      </c>
      <c r="F307" s="77" t="s">
        <v>441</v>
      </c>
      <c r="G307" s="915"/>
      <c r="H307" s="915"/>
      <c r="I307" s="915"/>
      <c r="J307" s="915"/>
      <c r="K307" s="915"/>
      <c r="L307" s="915"/>
      <c r="M307" s="915"/>
      <c r="N307" s="915"/>
      <c r="O307" s="915"/>
      <c r="P307" s="915"/>
      <c r="Q307" s="915"/>
      <c r="R307" s="915"/>
      <c r="S307" s="915"/>
      <c r="T307" s="915"/>
      <c r="U307" s="915"/>
      <c r="V307" s="915"/>
      <c r="W307" s="915"/>
      <c r="X307" s="915"/>
      <c r="Y307" s="915"/>
      <c r="Z307" s="915"/>
      <c r="AA307" s="915"/>
      <c r="AB307" s="915"/>
      <c r="AC307" s="915"/>
    </row>
    <row r="308" spans="1:35" s="928" customFormat="1" ht="12.75">
      <c r="A308" s="881" t="s">
        <v>158</v>
      </c>
      <c r="B308" s="77"/>
      <c r="C308" s="77"/>
      <c r="D308" s="77"/>
      <c r="E308" s="198"/>
      <c r="F308" s="77"/>
      <c r="G308" s="904"/>
      <c r="H308" s="904"/>
      <c r="I308" s="904"/>
      <c r="J308" s="904"/>
      <c r="K308" s="904"/>
      <c r="L308" s="904"/>
      <c r="M308" s="904"/>
      <c r="N308" s="904"/>
      <c r="O308" s="904"/>
      <c r="P308" s="904"/>
      <c r="Q308" s="904"/>
      <c r="R308" s="904"/>
      <c r="S308" s="904"/>
      <c r="T308" s="904"/>
      <c r="U308" s="904"/>
      <c r="V308" s="904"/>
      <c r="W308" s="904"/>
      <c r="X308" s="904"/>
      <c r="Y308" s="904"/>
      <c r="Z308" s="904"/>
      <c r="AA308" s="904"/>
      <c r="AB308" s="904"/>
      <c r="AC308" s="904"/>
      <c r="AD308" s="904"/>
      <c r="AE308" s="904"/>
      <c r="AF308" s="904"/>
      <c r="AG308" s="904"/>
      <c r="AH308" s="904"/>
      <c r="AI308" s="905"/>
    </row>
    <row r="309" spans="1:35" s="904" customFormat="1" ht="12.75">
      <c r="A309" s="910" t="s">
        <v>1907</v>
      </c>
      <c r="B309" s="77">
        <v>67683566</v>
      </c>
      <c r="C309" s="77">
        <v>15623092</v>
      </c>
      <c r="D309" s="77">
        <v>15623092</v>
      </c>
      <c r="E309" s="253">
        <v>23.082548576119642</v>
      </c>
      <c r="F309" s="77">
        <v>3236674</v>
      </c>
      <c r="AI309" s="905"/>
    </row>
    <row r="310" spans="1:35" s="904" customFormat="1" ht="12.75">
      <c r="A310" s="67" t="s">
        <v>1908</v>
      </c>
      <c r="B310" s="77">
        <v>67683566</v>
      </c>
      <c r="C310" s="77">
        <v>15623092</v>
      </c>
      <c r="D310" s="77">
        <v>15623092</v>
      </c>
      <c r="E310" s="253">
        <v>23.082548576119642</v>
      </c>
      <c r="F310" s="77">
        <v>3236674</v>
      </c>
      <c r="AI310" s="905"/>
    </row>
    <row r="311" spans="1:35" s="904" customFormat="1" ht="12.75">
      <c r="A311" s="67" t="s">
        <v>1926</v>
      </c>
      <c r="B311" s="198">
        <v>67683566</v>
      </c>
      <c r="C311" s="198">
        <v>15623092</v>
      </c>
      <c r="D311" s="198">
        <v>221736</v>
      </c>
      <c r="E311" s="253">
        <v>0.3276068521566964</v>
      </c>
      <c r="F311" s="77">
        <v>60507</v>
      </c>
      <c r="AI311" s="905"/>
    </row>
    <row r="312" spans="1:35" s="925" customFormat="1" ht="12.75">
      <c r="A312" s="67" t="s">
        <v>173</v>
      </c>
      <c r="B312" s="77">
        <v>38325593</v>
      </c>
      <c r="C312" s="77">
        <v>10955691</v>
      </c>
      <c r="D312" s="77">
        <v>221736</v>
      </c>
      <c r="E312" s="253">
        <v>0.5785585626816003</v>
      </c>
      <c r="F312" s="77">
        <v>60507</v>
      </c>
      <c r="G312" s="904"/>
      <c r="H312" s="904"/>
      <c r="I312" s="904"/>
      <c r="J312" s="904"/>
      <c r="K312" s="904"/>
      <c r="L312" s="904"/>
      <c r="M312" s="904"/>
      <c r="N312" s="904"/>
      <c r="O312" s="904"/>
      <c r="P312" s="904"/>
      <c r="Q312" s="904"/>
      <c r="R312" s="904"/>
      <c r="S312" s="904"/>
      <c r="T312" s="904"/>
      <c r="U312" s="904"/>
      <c r="V312" s="904"/>
      <c r="W312" s="904"/>
      <c r="X312" s="904"/>
      <c r="Y312" s="904"/>
      <c r="Z312" s="904"/>
      <c r="AA312" s="904"/>
      <c r="AB312" s="904"/>
      <c r="AC312" s="904"/>
      <c r="AD312" s="904"/>
      <c r="AE312" s="904"/>
      <c r="AF312" s="904"/>
      <c r="AG312" s="904"/>
      <c r="AH312" s="904"/>
      <c r="AI312" s="905"/>
    </row>
    <row r="313" spans="1:35" s="925" customFormat="1" ht="12.75">
      <c r="A313" s="929" t="s">
        <v>813</v>
      </c>
      <c r="B313" s="77">
        <v>6356926</v>
      </c>
      <c r="C313" s="77">
        <v>1937300</v>
      </c>
      <c r="D313" s="77">
        <v>221736</v>
      </c>
      <c r="E313" s="253">
        <v>3.4881010098277057</v>
      </c>
      <c r="F313" s="77">
        <v>60507</v>
      </c>
      <c r="G313" s="904"/>
      <c r="H313" s="904"/>
      <c r="I313" s="904"/>
      <c r="J313" s="904"/>
      <c r="K313" s="904"/>
      <c r="L313" s="904"/>
      <c r="M313" s="904"/>
      <c r="N313" s="904"/>
      <c r="O313" s="904"/>
      <c r="P313" s="904"/>
      <c r="Q313" s="904"/>
      <c r="R313" s="904"/>
      <c r="S313" s="904"/>
      <c r="T313" s="904"/>
      <c r="U313" s="904"/>
      <c r="V313" s="904"/>
      <c r="W313" s="904"/>
      <c r="X313" s="904"/>
      <c r="Y313" s="904"/>
      <c r="Z313" s="904"/>
      <c r="AA313" s="904"/>
      <c r="AB313" s="904"/>
      <c r="AC313" s="904"/>
      <c r="AD313" s="904"/>
      <c r="AE313" s="904"/>
      <c r="AF313" s="904"/>
      <c r="AG313" s="904"/>
      <c r="AH313" s="904"/>
      <c r="AI313" s="905"/>
    </row>
    <row r="314" spans="1:35" s="925" customFormat="1" ht="12.75">
      <c r="A314" s="67" t="s">
        <v>149</v>
      </c>
      <c r="B314" s="77">
        <v>31968667</v>
      </c>
      <c r="C314" s="77">
        <v>9018391</v>
      </c>
      <c r="D314" s="77">
        <v>0</v>
      </c>
      <c r="E314" s="253">
        <v>0</v>
      </c>
      <c r="F314" s="77">
        <v>0</v>
      </c>
      <c r="G314" s="904"/>
      <c r="H314" s="904"/>
      <c r="I314" s="904"/>
      <c r="J314" s="904"/>
      <c r="K314" s="904"/>
      <c r="L314" s="904"/>
      <c r="M314" s="904"/>
      <c r="N314" s="904"/>
      <c r="O314" s="904"/>
      <c r="P314" s="904"/>
      <c r="Q314" s="904"/>
      <c r="R314" s="904"/>
      <c r="S314" s="904"/>
      <c r="T314" s="904"/>
      <c r="U314" s="904"/>
      <c r="V314" s="904"/>
      <c r="W314" s="904"/>
      <c r="X314" s="904"/>
      <c r="Y314" s="904"/>
      <c r="Z314" s="904"/>
      <c r="AA314" s="904"/>
      <c r="AB314" s="904"/>
      <c r="AC314" s="904"/>
      <c r="AD314" s="904"/>
      <c r="AE314" s="904"/>
      <c r="AF314" s="904"/>
      <c r="AG314" s="904"/>
      <c r="AH314" s="904"/>
      <c r="AI314" s="905"/>
    </row>
    <row r="315" spans="1:35" s="925" customFormat="1" ht="12.75">
      <c r="A315" s="924" t="s">
        <v>905</v>
      </c>
      <c r="B315" s="77">
        <v>31968667</v>
      </c>
      <c r="C315" s="77">
        <v>9018391</v>
      </c>
      <c r="D315" s="77">
        <v>0</v>
      </c>
      <c r="E315" s="253">
        <v>0</v>
      </c>
      <c r="F315" s="77">
        <v>0</v>
      </c>
      <c r="G315" s="904"/>
      <c r="H315" s="904"/>
      <c r="I315" s="904"/>
      <c r="J315" s="904"/>
      <c r="K315" s="904"/>
      <c r="L315" s="904"/>
      <c r="M315" s="904"/>
      <c r="N315" s="904"/>
      <c r="O315" s="904"/>
      <c r="P315" s="904"/>
      <c r="Q315" s="904"/>
      <c r="R315" s="904"/>
      <c r="S315" s="904"/>
      <c r="T315" s="904"/>
      <c r="U315" s="904"/>
      <c r="V315" s="904"/>
      <c r="W315" s="904"/>
      <c r="X315" s="904"/>
      <c r="Y315" s="904"/>
      <c r="Z315" s="904"/>
      <c r="AA315" s="904"/>
      <c r="AB315" s="904"/>
      <c r="AC315" s="904"/>
      <c r="AD315" s="904"/>
      <c r="AE315" s="904"/>
      <c r="AF315" s="904"/>
      <c r="AG315" s="904"/>
      <c r="AH315" s="904"/>
      <c r="AI315" s="905"/>
    </row>
    <row r="316" spans="1:35" s="925" customFormat="1" ht="12.75">
      <c r="A316" s="912" t="s">
        <v>801</v>
      </c>
      <c r="B316" s="77">
        <v>29357973</v>
      </c>
      <c r="C316" s="77">
        <v>4667401</v>
      </c>
      <c r="D316" s="77">
        <v>0</v>
      </c>
      <c r="E316" s="253">
        <v>0</v>
      </c>
      <c r="F316" s="77">
        <v>0</v>
      </c>
      <c r="G316" s="904"/>
      <c r="H316" s="904"/>
      <c r="I316" s="904"/>
      <c r="J316" s="904"/>
      <c r="K316" s="904"/>
      <c r="L316" s="904"/>
      <c r="M316" s="904"/>
      <c r="N316" s="904"/>
      <c r="O316" s="904"/>
      <c r="P316" s="904"/>
      <c r="Q316" s="904"/>
      <c r="R316" s="904"/>
      <c r="S316" s="904"/>
      <c r="T316" s="904"/>
      <c r="U316" s="904"/>
      <c r="V316" s="904"/>
      <c r="W316" s="904"/>
      <c r="X316" s="904"/>
      <c r="Y316" s="904"/>
      <c r="Z316" s="904"/>
      <c r="AA316" s="904"/>
      <c r="AB316" s="904"/>
      <c r="AC316" s="904"/>
      <c r="AD316" s="904"/>
      <c r="AE316" s="904"/>
      <c r="AF316" s="904"/>
      <c r="AG316" s="904"/>
      <c r="AH316" s="904"/>
      <c r="AI316" s="905"/>
    </row>
    <row r="317" spans="1:35" s="925" customFormat="1" ht="12.75">
      <c r="A317" s="922" t="s">
        <v>1684</v>
      </c>
      <c r="B317" s="77">
        <v>6952511</v>
      </c>
      <c r="C317" s="77">
        <v>1267401</v>
      </c>
      <c r="D317" s="77">
        <v>0</v>
      </c>
      <c r="E317" s="253">
        <v>0</v>
      </c>
      <c r="F317" s="77">
        <v>0</v>
      </c>
      <c r="G317" s="904"/>
      <c r="H317" s="904"/>
      <c r="I317" s="904"/>
      <c r="J317" s="904"/>
      <c r="K317" s="904"/>
      <c r="L317" s="904"/>
      <c r="M317" s="904"/>
      <c r="N317" s="904"/>
      <c r="O317" s="904"/>
      <c r="P317" s="904"/>
      <c r="Q317" s="904"/>
      <c r="R317" s="904"/>
      <c r="S317" s="904"/>
      <c r="T317" s="904"/>
      <c r="U317" s="904"/>
      <c r="V317" s="904"/>
      <c r="W317" s="904"/>
      <c r="X317" s="904"/>
      <c r="Y317" s="904"/>
      <c r="Z317" s="904"/>
      <c r="AA317" s="904"/>
      <c r="AB317" s="904"/>
      <c r="AC317" s="904"/>
      <c r="AD317" s="904"/>
      <c r="AE317" s="904"/>
      <c r="AF317" s="904"/>
      <c r="AG317" s="904"/>
      <c r="AH317" s="904"/>
      <c r="AI317" s="905"/>
    </row>
    <row r="318" spans="1:35" s="925" customFormat="1" ht="12.75">
      <c r="A318" s="930" t="s">
        <v>1688</v>
      </c>
      <c r="B318" s="77">
        <v>22405462</v>
      </c>
      <c r="C318" s="77">
        <v>3400000</v>
      </c>
      <c r="D318" s="77">
        <v>0</v>
      </c>
      <c r="E318" s="253">
        <v>0</v>
      </c>
      <c r="F318" s="77">
        <v>0</v>
      </c>
      <c r="G318" s="904"/>
      <c r="H318" s="904"/>
      <c r="I318" s="904"/>
      <c r="J318" s="904"/>
      <c r="K318" s="904"/>
      <c r="L318" s="904"/>
      <c r="M318" s="904"/>
      <c r="N318" s="904"/>
      <c r="O318" s="904"/>
      <c r="P318" s="904"/>
      <c r="Q318" s="904"/>
      <c r="R318" s="904"/>
      <c r="S318" s="904"/>
      <c r="T318" s="904"/>
      <c r="U318" s="904"/>
      <c r="V318" s="904"/>
      <c r="W318" s="904"/>
      <c r="X318" s="904"/>
      <c r="Y318" s="904"/>
      <c r="Z318" s="904"/>
      <c r="AA318" s="904"/>
      <c r="AB318" s="904"/>
      <c r="AC318" s="904"/>
      <c r="AD318" s="904"/>
      <c r="AE318" s="904"/>
      <c r="AF318" s="904"/>
      <c r="AG318" s="904"/>
      <c r="AH318" s="904"/>
      <c r="AI318" s="905"/>
    </row>
    <row r="319" spans="1:35" s="904" customFormat="1" ht="25.5">
      <c r="A319" s="425" t="s">
        <v>169</v>
      </c>
      <c r="B319" s="77"/>
      <c r="C319" s="77"/>
      <c r="D319" s="77"/>
      <c r="E319" s="253"/>
      <c r="F319" s="77"/>
      <c r="AI319" s="905"/>
    </row>
    <row r="320" spans="1:35" s="904" customFormat="1" ht="12.75">
      <c r="A320" s="912" t="s">
        <v>1907</v>
      </c>
      <c r="B320" s="77">
        <v>520554</v>
      </c>
      <c r="C320" s="77">
        <v>0</v>
      </c>
      <c r="D320" s="77">
        <v>0</v>
      </c>
      <c r="E320" s="253">
        <v>0</v>
      </c>
      <c r="F320" s="77">
        <v>0</v>
      </c>
      <c r="AI320" s="905"/>
    </row>
    <row r="321" spans="1:35" s="904" customFormat="1" ht="12.75">
      <c r="A321" s="922" t="s">
        <v>853</v>
      </c>
      <c r="B321" s="77">
        <v>520554</v>
      </c>
      <c r="C321" s="77">
        <v>0</v>
      </c>
      <c r="D321" s="77">
        <v>0</v>
      </c>
      <c r="E321" s="253">
        <v>0</v>
      </c>
      <c r="F321" s="77">
        <v>0</v>
      </c>
      <c r="AI321" s="905"/>
    </row>
    <row r="322" spans="1:35" s="904" customFormat="1" ht="12.75">
      <c r="A322" s="912" t="s">
        <v>811</v>
      </c>
      <c r="B322" s="77">
        <v>520554</v>
      </c>
      <c r="C322" s="77">
        <v>0</v>
      </c>
      <c r="D322" s="77">
        <v>0</v>
      </c>
      <c r="E322" s="253">
        <v>0</v>
      </c>
      <c r="F322" s="77">
        <v>0</v>
      </c>
      <c r="AI322" s="905"/>
    </row>
    <row r="323" spans="1:35" s="904" customFormat="1" ht="12.75">
      <c r="A323" s="922" t="s">
        <v>152</v>
      </c>
      <c r="B323" s="77">
        <v>520554</v>
      </c>
      <c r="C323" s="77">
        <v>0</v>
      </c>
      <c r="D323" s="77">
        <v>0</v>
      </c>
      <c r="E323" s="253">
        <v>0</v>
      </c>
      <c r="F323" s="77">
        <v>0</v>
      </c>
      <c r="AI323" s="905"/>
    </row>
    <row r="324" spans="1:35" s="904" customFormat="1" ht="12.75">
      <c r="A324" s="924" t="s">
        <v>128</v>
      </c>
      <c r="B324" s="77">
        <v>520554</v>
      </c>
      <c r="C324" s="77">
        <v>0</v>
      </c>
      <c r="D324" s="77">
        <v>0</v>
      </c>
      <c r="E324" s="253">
        <v>0</v>
      </c>
      <c r="F324" s="77">
        <v>0</v>
      </c>
      <c r="AI324" s="905"/>
    </row>
    <row r="325" spans="1:29" s="860" customFormat="1" ht="12.75">
      <c r="A325" s="90" t="s">
        <v>150</v>
      </c>
      <c r="B325" s="77"/>
      <c r="C325" s="77"/>
      <c r="D325" s="77"/>
      <c r="E325" s="253"/>
      <c r="F325" s="77"/>
      <c r="G325" s="750"/>
      <c r="H325" s="750"/>
      <c r="I325" s="750"/>
      <c r="J325" s="750"/>
      <c r="K325" s="750"/>
      <c r="L325" s="750"/>
      <c r="M325" s="750"/>
      <c r="N325" s="750"/>
      <c r="O325" s="750"/>
      <c r="P325" s="750"/>
      <c r="Q325" s="750"/>
      <c r="R325" s="750"/>
      <c r="S325" s="750"/>
      <c r="T325" s="750"/>
      <c r="U325" s="750"/>
      <c r="V325" s="750"/>
      <c r="W325" s="750"/>
      <c r="X325" s="750"/>
      <c r="Y325" s="750"/>
      <c r="Z325" s="750"/>
      <c r="AA325" s="750"/>
      <c r="AB325" s="750"/>
      <c r="AC325" s="750"/>
    </row>
    <row r="326" spans="1:29" s="860" customFormat="1" ht="12.75">
      <c r="A326" s="910" t="s">
        <v>1907</v>
      </c>
      <c r="B326" s="77">
        <v>365460</v>
      </c>
      <c r="C326" s="77">
        <v>190460</v>
      </c>
      <c r="D326" s="77">
        <v>37114</v>
      </c>
      <c r="E326" s="253">
        <v>10.155420565862201</v>
      </c>
      <c r="F326" s="77">
        <v>37114</v>
      </c>
      <c r="G326" s="750"/>
      <c r="H326" s="750"/>
      <c r="I326" s="750"/>
      <c r="J326" s="750"/>
      <c r="K326" s="750"/>
      <c r="L326" s="750"/>
      <c r="M326" s="750"/>
      <c r="N326" s="750"/>
      <c r="O326" s="750"/>
      <c r="P326" s="750"/>
      <c r="Q326" s="750"/>
      <c r="R326" s="750"/>
      <c r="S326" s="750"/>
      <c r="T326" s="750"/>
      <c r="U326" s="750"/>
      <c r="V326" s="750"/>
      <c r="W326" s="750"/>
      <c r="X326" s="750"/>
      <c r="Y326" s="750"/>
      <c r="Z326" s="750"/>
      <c r="AA326" s="750"/>
      <c r="AB326" s="750"/>
      <c r="AC326" s="750"/>
    </row>
    <row r="327" spans="1:29" s="860" customFormat="1" ht="12.75">
      <c r="A327" s="911" t="s">
        <v>853</v>
      </c>
      <c r="B327" s="77">
        <v>365460</v>
      </c>
      <c r="C327" s="77">
        <v>190460</v>
      </c>
      <c r="D327" s="77">
        <v>37114</v>
      </c>
      <c r="E327" s="253">
        <v>10.155420565862201</v>
      </c>
      <c r="F327" s="77">
        <v>37114</v>
      </c>
      <c r="G327" s="750"/>
      <c r="H327" s="750"/>
      <c r="I327" s="750"/>
      <c r="J327" s="750"/>
      <c r="K327" s="750"/>
      <c r="L327" s="750"/>
      <c r="M327" s="750"/>
      <c r="N327" s="750"/>
      <c r="O327" s="750"/>
      <c r="P327" s="750"/>
      <c r="Q327" s="750"/>
      <c r="R327" s="750"/>
      <c r="S327" s="750"/>
      <c r="T327" s="750"/>
      <c r="U327" s="750"/>
      <c r="V327" s="750"/>
      <c r="W327" s="750"/>
      <c r="X327" s="750"/>
      <c r="Y327" s="750"/>
      <c r="Z327" s="750"/>
      <c r="AA327" s="750"/>
      <c r="AB327" s="750"/>
      <c r="AC327" s="750"/>
    </row>
    <row r="328" spans="1:29" s="860" customFormat="1" ht="12.75">
      <c r="A328" s="64" t="s">
        <v>817</v>
      </c>
      <c r="B328" s="77">
        <v>365460</v>
      </c>
      <c r="C328" s="77">
        <v>190460</v>
      </c>
      <c r="D328" s="77">
        <v>37114</v>
      </c>
      <c r="E328" s="253">
        <v>10.155420565862201</v>
      </c>
      <c r="F328" s="77">
        <v>37114</v>
      </c>
      <c r="G328" s="750"/>
      <c r="H328" s="750"/>
      <c r="I328" s="750"/>
      <c r="J328" s="750"/>
      <c r="K328" s="750"/>
      <c r="L328" s="750"/>
      <c r="M328" s="750"/>
      <c r="N328" s="750"/>
      <c r="O328" s="750"/>
      <c r="P328" s="750"/>
      <c r="Q328" s="750"/>
      <c r="R328" s="750"/>
      <c r="S328" s="750"/>
      <c r="T328" s="750"/>
      <c r="U328" s="750"/>
      <c r="V328" s="750"/>
      <c r="W328" s="750"/>
      <c r="X328" s="750"/>
      <c r="Y328" s="750"/>
      <c r="Z328" s="750"/>
      <c r="AA328" s="750"/>
      <c r="AB328" s="750"/>
      <c r="AC328" s="750"/>
    </row>
    <row r="329" spans="1:29" s="860" customFormat="1" ht="12.75">
      <c r="A329" s="910" t="s">
        <v>152</v>
      </c>
      <c r="B329" s="77">
        <v>365460</v>
      </c>
      <c r="C329" s="77">
        <v>190460</v>
      </c>
      <c r="D329" s="77">
        <v>37114</v>
      </c>
      <c r="E329" s="253">
        <v>10.155420565862201</v>
      </c>
      <c r="F329" s="77">
        <v>37114</v>
      </c>
      <c r="G329" s="750"/>
      <c r="H329" s="750"/>
      <c r="I329" s="750"/>
      <c r="J329" s="750"/>
      <c r="K329" s="750"/>
      <c r="L329" s="750"/>
      <c r="M329" s="750"/>
      <c r="N329" s="750"/>
      <c r="O329" s="750"/>
      <c r="P329" s="750"/>
      <c r="Q329" s="750"/>
      <c r="R329" s="750"/>
      <c r="S329" s="750"/>
      <c r="T329" s="750"/>
      <c r="U329" s="750"/>
      <c r="V329" s="750"/>
      <c r="W329" s="750"/>
      <c r="X329" s="750"/>
      <c r="Y329" s="750"/>
      <c r="Z329" s="750"/>
      <c r="AA329" s="750"/>
      <c r="AB329" s="750"/>
      <c r="AC329" s="750"/>
    </row>
    <row r="330" spans="1:29" s="860" customFormat="1" ht="12.75">
      <c r="A330" s="911" t="s">
        <v>23</v>
      </c>
      <c r="B330" s="77">
        <v>365460</v>
      </c>
      <c r="C330" s="77">
        <v>190460</v>
      </c>
      <c r="D330" s="77">
        <v>37114</v>
      </c>
      <c r="E330" s="253">
        <v>10.155420565862201</v>
      </c>
      <c r="F330" s="77">
        <v>37114</v>
      </c>
      <c r="G330" s="750"/>
      <c r="H330" s="750"/>
      <c r="I330" s="750"/>
      <c r="J330" s="750"/>
      <c r="K330" s="750"/>
      <c r="L330" s="750"/>
      <c r="M330" s="750"/>
      <c r="N330" s="750"/>
      <c r="O330" s="750"/>
      <c r="P330" s="750"/>
      <c r="Q330" s="750"/>
      <c r="R330" s="750"/>
      <c r="S330" s="750"/>
      <c r="T330" s="750"/>
      <c r="U330" s="750"/>
      <c r="V330" s="750"/>
      <c r="W330" s="750"/>
      <c r="X330" s="750"/>
      <c r="Y330" s="750"/>
      <c r="Z330" s="750"/>
      <c r="AA330" s="750"/>
      <c r="AB330" s="750"/>
      <c r="AC330" s="750"/>
    </row>
    <row r="331" spans="1:29" s="860" customFormat="1" ht="12.75" hidden="1">
      <c r="A331" s="64" t="s">
        <v>801</v>
      </c>
      <c r="B331" s="77">
        <v>0</v>
      </c>
      <c r="C331" s="77">
        <v>0</v>
      </c>
      <c r="D331" s="77">
        <v>0</v>
      </c>
      <c r="E331" s="253">
        <v>0</v>
      </c>
      <c r="F331" s="77">
        <v>0</v>
      </c>
      <c r="G331" s="750"/>
      <c r="H331" s="750"/>
      <c r="I331" s="750"/>
      <c r="J331" s="750"/>
      <c r="K331" s="750"/>
      <c r="L331" s="750"/>
      <c r="M331" s="750"/>
      <c r="N331" s="750"/>
      <c r="O331" s="750"/>
      <c r="P331" s="750"/>
      <c r="Q331" s="750"/>
      <c r="R331" s="750"/>
      <c r="S331" s="750"/>
      <c r="T331" s="750"/>
      <c r="U331" s="750"/>
      <c r="V331" s="750"/>
      <c r="W331" s="750"/>
      <c r="X331" s="750"/>
      <c r="Y331" s="750"/>
      <c r="Z331" s="750"/>
      <c r="AA331" s="750"/>
      <c r="AB331" s="750"/>
      <c r="AC331" s="750"/>
    </row>
    <row r="332" spans="1:29" s="860" customFormat="1" ht="12.75" hidden="1">
      <c r="A332" s="911" t="s">
        <v>1684</v>
      </c>
      <c r="B332" s="77">
        <v>0</v>
      </c>
      <c r="C332" s="77">
        <v>0</v>
      </c>
      <c r="D332" s="77">
        <v>0</v>
      </c>
      <c r="E332" s="253">
        <v>0</v>
      </c>
      <c r="F332" s="77">
        <v>0</v>
      </c>
      <c r="G332" s="750"/>
      <c r="H332" s="750"/>
      <c r="I332" s="750"/>
      <c r="J332" s="750"/>
      <c r="K332" s="750"/>
      <c r="L332" s="750"/>
      <c r="M332" s="750"/>
      <c r="N332" s="750"/>
      <c r="O332" s="750"/>
      <c r="P332" s="750"/>
      <c r="Q332" s="750"/>
      <c r="R332" s="750"/>
      <c r="S332" s="750"/>
      <c r="T332" s="750"/>
      <c r="U332" s="750"/>
      <c r="V332" s="750"/>
      <c r="W332" s="750"/>
      <c r="X332" s="750"/>
      <c r="Y332" s="750"/>
      <c r="Z332" s="750"/>
      <c r="AA332" s="750"/>
      <c r="AB332" s="750"/>
      <c r="AC332" s="750"/>
    </row>
    <row r="333" spans="1:29" s="860" customFormat="1" ht="12.75">
      <c r="A333" s="90" t="s">
        <v>170</v>
      </c>
      <c r="B333" s="77"/>
      <c r="C333" s="77"/>
      <c r="D333" s="77"/>
      <c r="E333" s="253"/>
      <c r="F333" s="77"/>
      <c r="G333" s="750"/>
      <c r="H333" s="750"/>
      <c r="I333" s="750"/>
      <c r="J333" s="750"/>
      <c r="K333" s="750"/>
      <c r="L333" s="750"/>
      <c r="M333" s="750"/>
      <c r="N333" s="750"/>
      <c r="O333" s="750"/>
      <c r="P333" s="750"/>
      <c r="Q333" s="750"/>
      <c r="R333" s="750"/>
      <c r="S333" s="750"/>
      <c r="T333" s="750"/>
      <c r="U333" s="750"/>
      <c r="V333" s="750"/>
      <c r="W333" s="750"/>
      <c r="X333" s="750"/>
      <c r="Y333" s="750"/>
      <c r="Z333" s="750"/>
      <c r="AA333" s="750"/>
      <c r="AB333" s="750"/>
      <c r="AC333" s="750"/>
    </row>
    <row r="334" spans="1:29" s="860" customFormat="1" ht="12.75">
      <c r="A334" s="910" t="s">
        <v>1907</v>
      </c>
      <c r="B334" s="77">
        <v>128878900</v>
      </c>
      <c r="C334" s="77">
        <v>0</v>
      </c>
      <c r="D334" s="77">
        <v>0</v>
      </c>
      <c r="E334" s="253">
        <v>0</v>
      </c>
      <c r="F334" s="77">
        <v>0</v>
      </c>
      <c r="G334" s="750"/>
      <c r="H334" s="750"/>
      <c r="I334" s="750"/>
      <c r="J334" s="750"/>
      <c r="K334" s="750"/>
      <c r="L334" s="750"/>
      <c r="M334" s="750"/>
      <c r="N334" s="750"/>
      <c r="O334" s="750"/>
      <c r="P334" s="750"/>
      <c r="Q334" s="750"/>
      <c r="R334" s="750"/>
      <c r="S334" s="750"/>
      <c r="T334" s="750"/>
      <c r="U334" s="750"/>
      <c r="V334" s="750"/>
      <c r="W334" s="750"/>
      <c r="X334" s="750"/>
      <c r="Y334" s="750"/>
      <c r="Z334" s="750"/>
      <c r="AA334" s="750"/>
      <c r="AB334" s="750"/>
      <c r="AC334" s="750"/>
    </row>
    <row r="335" spans="1:29" s="860" customFormat="1" ht="12.75">
      <c r="A335" s="911" t="s">
        <v>172</v>
      </c>
      <c r="B335" s="77">
        <v>128878900</v>
      </c>
      <c r="C335" s="77">
        <v>0</v>
      </c>
      <c r="D335" s="77">
        <v>0</v>
      </c>
      <c r="E335" s="253">
        <v>0</v>
      </c>
      <c r="F335" s="77">
        <v>0</v>
      </c>
      <c r="G335" s="750"/>
      <c r="H335" s="750"/>
      <c r="I335" s="750"/>
      <c r="J335" s="750"/>
      <c r="K335" s="750"/>
      <c r="L335" s="750"/>
      <c r="M335" s="750"/>
      <c r="N335" s="750"/>
      <c r="O335" s="750"/>
      <c r="P335" s="750"/>
      <c r="Q335" s="750"/>
      <c r="R335" s="750"/>
      <c r="S335" s="750"/>
      <c r="T335" s="750"/>
      <c r="U335" s="750"/>
      <c r="V335" s="750"/>
      <c r="W335" s="750"/>
      <c r="X335" s="750"/>
      <c r="Y335" s="750"/>
      <c r="Z335" s="750"/>
      <c r="AA335" s="750"/>
      <c r="AB335" s="750"/>
      <c r="AC335" s="750"/>
    </row>
    <row r="336" spans="1:29" s="860" customFormat="1" ht="12.75">
      <c r="A336" s="910" t="s">
        <v>811</v>
      </c>
      <c r="B336" s="77">
        <v>128878900</v>
      </c>
      <c r="C336" s="77">
        <v>0</v>
      </c>
      <c r="D336" s="77">
        <v>0</v>
      </c>
      <c r="E336" s="253">
        <v>0</v>
      </c>
      <c r="F336" s="77">
        <v>0</v>
      </c>
      <c r="G336" s="750"/>
      <c r="H336" s="750"/>
      <c r="I336" s="750"/>
      <c r="J336" s="750"/>
      <c r="K336" s="750"/>
      <c r="L336" s="750"/>
      <c r="M336" s="750"/>
      <c r="N336" s="750"/>
      <c r="O336" s="750"/>
      <c r="P336" s="750"/>
      <c r="Q336" s="750"/>
      <c r="R336" s="750"/>
      <c r="S336" s="750"/>
      <c r="T336" s="750"/>
      <c r="U336" s="750"/>
      <c r="V336" s="750"/>
      <c r="W336" s="750"/>
      <c r="X336" s="750"/>
      <c r="Y336" s="750"/>
      <c r="Z336" s="750"/>
      <c r="AA336" s="750"/>
      <c r="AB336" s="750"/>
      <c r="AC336" s="750"/>
    </row>
    <row r="337" spans="1:29" s="860" customFormat="1" ht="12.75">
      <c r="A337" s="912" t="s">
        <v>173</v>
      </c>
      <c r="B337" s="77">
        <v>128878900</v>
      </c>
      <c r="C337" s="77">
        <v>0</v>
      </c>
      <c r="D337" s="77">
        <v>0</v>
      </c>
      <c r="E337" s="253">
        <v>0</v>
      </c>
      <c r="F337" s="77">
        <v>0</v>
      </c>
      <c r="G337" s="750"/>
      <c r="H337" s="750"/>
      <c r="I337" s="750"/>
      <c r="J337" s="750"/>
      <c r="K337" s="750"/>
      <c r="L337" s="750"/>
      <c r="M337" s="750"/>
      <c r="N337" s="750"/>
      <c r="O337" s="750"/>
      <c r="P337" s="750"/>
      <c r="Q337" s="750"/>
      <c r="R337" s="750"/>
      <c r="S337" s="750"/>
      <c r="T337" s="750"/>
      <c r="U337" s="750"/>
      <c r="V337" s="750"/>
      <c r="W337" s="750"/>
      <c r="X337" s="750"/>
      <c r="Y337" s="750"/>
      <c r="Z337" s="750"/>
      <c r="AA337" s="750"/>
      <c r="AB337" s="750"/>
      <c r="AC337" s="750"/>
    </row>
    <row r="338" spans="1:29" s="860" customFormat="1" ht="12.75">
      <c r="A338" s="913" t="s">
        <v>23</v>
      </c>
      <c r="B338" s="77">
        <v>80000</v>
      </c>
      <c r="C338" s="77">
        <v>0</v>
      </c>
      <c r="D338" s="77">
        <v>0</v>
      </c>
      <c r="E338" s="253">
        <v>0</v>
      </c>
      <c r="F338" s="77">
        <v>0</v>
      </c>
      <c r="G338" s="750"/>
      <c r="H338" s="750"/>
      <c r="I338" s="750"/>
      <c r="J338" s="750"/>
      <c r="K338" s="750"/>
      <c r="L338" s="750"/>
      <c r="M338" s="750"/>
      <c r="N338" s="750"/>
      <c r="O338" s="750"/>
      <c r="P338" s="750"/>
      <c r="Q338" s="750"/>
      <c r="R338" s="750"/>
      <c r="S338" s="750"/>
      <c r="T338" s="750"/>
      <c r="U338" s="750"/>
      <c r="V338" s="750"/>
      <c r="W338" s="750"/>
      <c r="X338" s="750"/>
      <c r="Y338" s="750"/>
      <c r="Z338" s="750"/>
      <c r="AA338" s="750"/>
      <c r="AB338" s="750"/>
      <c r="AC338" s="750"/>
    </row>
    <row r="339" spans="1:29" s="860" customFormat="1" ht="12.75">
      <c r="A339" s="913" t="s">
        <v>1657</v>
      </c>
      <c r="B339" s="77">
        <v>53020000</v>
      </c>
      <c r="C339" s="77">
        <v>0</v>
      </c>
      <c r="D339" s="77">
        <v>0</v>
      </c>
      <c r="E339" s="253">
        <v>0</v>
      </c>
      <c r="F339" s="77">
        <v>0</v>
      </c>
      <c r="G339" s="750"/>
      <c r="H339" s="750"/>
      <c r="I339" s="750"/>
      <c r="J339" s="750"/>
      <c r="K339" s="750"/>
      <c r="L339" s="750"/>
      <c r="M339" s="750"/>
      <c r="N339" s="750"/>
      <c r="O339" s="750"/>
      <c r="P339" s="750"/>
      <c r="Q339" s="750"/>
      <c r="R339" s="750"/>
      <c r="S339" s="750"/>
      <c r="T339" s="750"/>
      <c r="U339" s="750"/>
      <c r="V339" s="750"/>
      <c r="W339" s="750"/>
      <c r="X339" s="750"/>
      <c r="Y339" s="750"/>
      <c r="Z339" s="750"/>
      <c r="AA339" s="750"/>
      <c r="AB339" s="750"/>
      <c r="AC339" s="750"/>
    </row>
    <row r="340" spans="1:29" s="860" customFormat="1" ht="12.75">
      <c r="A340" s="913" t="s">
        <v>128</v>
      </c>
      <c r="B340" s="77">
        <v>75778900</v>
      </c>
      <c r="C340" s="77">
        <v>0</v>
      </c>
      <c r="D340" s="77">
        <v>0</v>
      </c>
      <c r="E340" s="253">
        <v>0</v>
      </c>
      <c r="F340" s="77">
        <v>0</v>
      </c>
      <c r="G340" s="750"/>
      <c r="H340" s="750"/>
      <c r="I340" s="750"/>
      <c r="J340" s="750"/>
      <c r="K340" s="750"/>
      <c r="L340" s="750"/>
      <c r="M340" s="750"/>
      <c r="N340" s="750"/>
      <c r="O340" s="750"/>
      <c r="P340" s="750"/>
      <c r="Q340" s="750"/>
      <c r="R340" s="750"/>
      <c r="S340" s="750"/>
      <c r="T340" s="750"/>
      <c r="U340" s="750"/>
      <c r="V340" s="750"/>
      <c r="W340" s="750"/>
      <c r="X340" s="750"/>
      <c r="Y340" s="750"/>
      <c r="Z340" s="750"/>
      <c r="AA340" s="750"/>
      <c r="AB340" s="750"/>
      <c r="AC340" s="750"/>
    </row>
    <row r="341" spans="1:29" s="860" customFormat="1" ht="12.75">
      <c r="A341" s="914" t="s">
        <v>167</v>
      </c>
      <c r="B341" s="77">
        <v>2478900</v>
      </c>
      <c r="C341" s="77">
        <v>0</v>
      </c>
      <c r="D341" s="77">
        <v>0</v>
      </c>
      <c r="E341" s="253">
        <v>0</v>
      </c>
      <c r="F341" s="77">
        <v>0</v>
      </c>
      <c r="G341" s="750"/>
      <c r="H341" s="750"/>
      <c r="I341" s="750"/>
      <c r="J341" s="750"/>
      <c r="K341" s="750"/>
      <c r="L341" s="750"/>
      <c r="M341" s="750"/>
      <c r="N341" s="750"/>
      <c r="O341" s="750"/>
      <c r="P341" s="750"/>
      <c r="Q341" s="750"/>
      <c r="R341" s="750"/>
      <c r="S341" s="750"/>
      <c r="T341" s="750"/>
      <c r="U341" s="750"/>
      <c r="V341" s="750"/>
      <c r="W341" s="750"/>
      <c r="X341" s="750"/>
      <c r="Y341" s="750"/>
      <c r="Z341" s="750"/>
      <c r="AA341" s="750"/>
      <c r="AB341" s="750"/>
      <c r="AC341" s="750"/>
    </row>
    <row r="342" spans="1:29" s="860" customFormat="1" ht="12.75">
      <c r="A342" s="914" t="s">
        <v>905</v>
      </c>
      <c r="B342" s="77">
        <v>73300000</v>
      </c>
      <c r="C342" s="77">
        <v>0</v>
      </c>
      <c r="D342" s="77">
        <v>0</v>
      </c>
      <c r="E342" s="253">
        <v>0</v>
      </c>
      <c r="F342" s="77">
        <v>0</v>
      </c>
      <c r="G342" s="750"/>
      <c r="H342" s="750"/>
      <c r="I342" s="750"/>
      <c r="J342" s="750"/>
      <c r="K342" s="750"/>
      <c r="L342" s="750"/>
      <c r="M342" s="750"/>
      <c r="N342" s="750"/>
      <c r="O342" s="750"/>
      <c r="P342" s="750"/>
      <c r="Q342" s="750"/>
      <c r="R342" s="750"/>
      <c r="S342" s="750"/>
      <c r="T342" s="750"/>
      <c r="U342" s="750"/>
      <c r="V342" s="750"/>
      <c r="W342" s="750"/>
      <c r="X342" s="750"/>
      <c r="Y342" s="750"/>
      <c r="Z342" s="750"/>
      <c r="AA342" s="750"/>
      <c r="AB342" s="750"/>
      <c r="AC342" s="750"/>
    </row>
    <row r="343" spans="1:29" s="916" customFormat="1" ht="12.75">
      <c r="A343" s="920" t="s">
        <v>185</v>
      </c>
      <c r="B343" s="22"/>
      <c r="C343" s="22"/>
      <c r="D343" s="22"/>
      <c r="E343" s="253"/>
      <c r="F343" s="77"/>
      <c r="G343" s="915"/>
      <c r="H343" s="915"/>
      <c r="I343" s="915"/>
      <c r="J343" s="915"/>
      <c r="K343" s="915"/>
      <c r="L343" s="915"/>
      <c r="M343" s="915"/>
      <c r="N343" s="915"/>
      <c r="O343" s="915"/>
      <c r="P343" s="915"/>
      <c r="Q343" s="915"/>
      <c r="R343" s="915"/>
      <c r="S343" s="915"/>
      <c r="T343" s="915"/>
      <c r="U343" s="915"/>
      <c r="V343" s="915"/>
      <c r="W343" s="915"/>
      <c r="X343" s="915"/>
      <c r="Y343" s="915"/>
      <c r="Z343" s="915"/>
      <c r="AA343" s="915"/>
      <c r="AB343" s="915"/>
      <c r="AC343" s="915"/>
    </row>
    <row r="344" spans="1:29" s="916" customFormat="1" ht="12.75">
      <c r="A344" s="68" t="s">
        <v>1924</v>
      </c>
      <c r="B344" s="77"/>
      <c r="C344" s="77"/>
      <c r="D344" s="77"/>
      <c r="E344" s="253"/>
      <c r="F344" s="77"/>
      <c r="G344" s="915"/>
      <c r="H344" s="915"/>
      <c r="I344" s="915"/>
      <c r="J344" s="915"/>
      <c r="K344" s="915"/>
      <c r="L344" s="915"/>
      <c r="M344" s="915"/>
      <c r="N344" s="915"/>
      <c r="O344" s="915"/>
      <c r="P344" s="915"/>
      <c r="Q344" s="915"/>
      <c r="R344" s="915"/>
      <c r="S344" s="915"/>
      <c r="T344" s="915"/>
      <c r="U344" s="915"/>
      <c r="V344" s="915"/>
      <c r="W344" s="915"/>
      <c r="X344" s="915"/>
      <c r="Y344" s="915"/>
      <c r="Z344" s="915"/>
      <c r="AA344" s="915"/>
      <c r="AB344" s="915"/>
      <c r="AC344" s="915"/>
    </row>
    <row r="345" spans="1:29" s="921" customFormat="1" ht="12.75">
      <c r="A345" s="910" t="s">
        <v>1907</v>
      </c>
      <c r="B345" s="77">
        <v>7704524</v>
      </c>
      <c r="C345" s="198">
        <v>3864654</v>
      </c>
      <c r="D345" s="77">
        <v>1932833</v>
      </c>
      <c r="E345" s="253">
        <v>25.086987852851127</v>
      </c>
      <c r="F345" s="77">
        <v>889305</v>
      </c>
      <c r="G345" s="915"/>
      <c r="H345" s="915"/>
      <c r="I345" s="915"/>
      <c r="J345" s="915"/>
      <c r="K345" s="915"/>
      <c r="L345" s="915"/>
      <c r="M345" s="915"/>
      <c r="N345" s="915"/>
      <c r="O345" s="915"/>
      <c r="P345" s="915"/>
      <c r="Q345" s="915"/>
      <c r="R345" s="915"/>
      <c r="S345" s="915"/>
      <c r="T345" s="915"/>
      <c r="U345" s="915"/>
      <c r="V345" s="915"/>
      <c r="W345" s="915"/>
      <c r="X345" s="915"/>
      <c r="Y345" s="915"/>
      <c r="Z345" s="915"/>
      <c r="AA345" s="915"/>
      <c r="AB345" s="915"/>
      <c r="AC345" s="915"/>
    </row>
    <row r="346" spans="1:29" s="921" customFormat="1" ht="12.75">
      <c r="A346" s="67" t="s">
        <v>1908</v>
      </c>
      <c r="B346" s="77">
        <v>1730299</v>
      </c>
      <c r="C346" s="77">
        <v>870166</v>
      </c>
      <c r="D346" s="77">
        <v>870166</v>
      </c>
      <c r="E346" s="253">
        <v>50.28992099053401</v>
      </c>
      <c r="F346" s="77">
        <v>405109</v>
      </c>
      <c r="G346" s="915"/>
      <c r="H346" s="915"/>
      <c r="I346" s="915"/>
      <c r="J346" s="915"/>
      <c r="K346" s="915"/>
      <c r="L346" s="915"/>
      <c r="M346" s="915"/>
      <c r="N346" s="915"/>
      <c r="O346" s="915"/>
      <c r="P346" s="915"/>
      <c r="Q346" s="915"/>
      <c r="R346" s="915"/>
      <c r="S346" s="915"/>
      <c r="T346" s="915"/>
      <c r="U346" s="915"/>
      <c r="V346" s="915"/>
      <c r="W346" s="915"/>
      <c r="X346" s="915"/>
      <c r="Y346" s="915"/>
      <c r="Z346" s="915"/>
      <c r="AA346" s="915"/>
      <c r="AB346" s="915"/>
      <c r="AC346" s="915"/>
    </row>
    <row r="347" spans="1:29" s="921" customFormat="1" ht="12.75">
      <c r="A347" s="67" t="s">
        <v>1925</v>
      </c>
      <c r="B347" s="77">
        <v>5974225</v>
      </c>
      <c r="C347" s="77">
        <v>2994488</v>
      </c>
      <c r="D347" s="77">
        <v>1062667</v>
      </c>
      <c r="E347" s="253">
        <v>17.787528926346095</v>
      </c>
      <c r="F347" s="77">
        <v>484196</v>
      </c>
      <c r="G347" s="915"/>
      <c r="H347" s="915"/>
      <c r="I347" s="915"/>
      <c r="J347" s="915"/>
      <c r="K347" s="915"/>
      <c r="L347" s="915"/>
      <c r="M347" s="915"/>
      <c r="N347" s="915"/>
      <c r="O347" s="915"/>
      <c r="P347" s="915"/>
      <c r="Q347" s="915"/>
      <c r="R347" s="915"/>
      <c r="S347" s="915"/>
      <c r="T347" s="915"/>
      <c r="U347" s="915"/>
      <c r="V347" s="915"/>
      <c r="W347" s="915"/>
      <c r="X347" s="915"/>
      <c r="Y347" s="915"/>
      <c r="Z347" s="915"/>
      <c r="AA347" s="915"/>
      <c r="AB347" s="915"/>
      <c r="AC347" s="915"/>
    </row>
    <row r="348" spans="1:29" s="921" customFormat="1" ht="12.75">
      <c r="A348" s="67" t="s">
        <v>1926</v>
      </c>
      <c r="B348" s="77">
        <v>7704524</v>
      </c>
      <c r="C348" s="77">
        <v>3864654</v>
      </c>
      <c r="D348" s="77">
        <v>1566373</v>
      </c>
      <c r="E348" s="253">
        <v>20.3305616284666</v>
      </c>
      <c r="F348" s="77">
        <v>767275.7</v>
      </c>
      <c r="G348" s="915"/>
      <c r="H348" s="915"/>
      <c r="I348" s="915"/>
      <c r="J348" s="915"/>
      <c r="K348" s="915"/>
      <c r="L348" s="915"/>
      <c r="M348" s="915"/>
      <c r="N348" s="915"/>
      <c r="O348" s="915"/>
      <c r="P348" s="915"/>
      <c r="Q348" s="915"/>
      <c r="R348" s="915"/>
      <c r="S348" s="915"/>
      <c r="T348" s="915"/>
      <c r="U348" s="915"/>
      <c r="V348" s="915"/>
      <c r="W348" s="915"/>
      <c r="X348" s="915"/>
      <c r="Y348" s="915"/>
      <c r="Z348" s="915"/>
      <c r="AA348" s="915"/>
      <c r="AB348" s="915"/>
      <c r="AC348" s="915"/>
    </row>
    <row r="349" spans="1:29" s="923" customFormat="1" ht="12.75">
      <c r="A349" s="912" t="s">
        <v>173</v>
      </c>
      <c r="B349" s="77">
        <v>1708914</v>
      </c>
      <c r="C349" s="77">
        <v>1541117</v>
      </c>
      <c r="D349" s="198">
        <v>765146</v>
      </c>
      <c r="E349" s="253">
        <v>44.7738154172767</v>
      </c>
      <c r="F349" s="77">
        <v>176598</v>
      </c>
      <c r="G349" s="915"/>
      <c r="H349" s="915"/>
      <c r="I349" s="915"/>
      <c r="J349" s="915"/>
      <c r="K349" s="915"/>
      <c r="L349" s="915"/>
      <c r="M349" s="915"/>
      <c r="N349" s="915"/>
      <c r="O349" s="915"/>
      <c r="P349" s="915"/>
      <c r="Q349" s="915"/>
      <c r="R349" s="915"/>
      <c r="S349" s="915"/>
      <c r="T349" s="915"/>
      <c r="U349" s="915"/>
      <c r="V349" s="915"/>
      <c r="W349" s="915"/>
      <c r="X349" s="915"/>
      <c r="Y349" s="915"/>
      <c r="Z349" s="915"/>
      <c r="AA349" s="915"/>
      <c r="AB349" s="915"/>
      <c r="AC349" s="915"/>
    </row>
    <row r="350" spans="1:29" s="923" customFormat="1" ht="12.75">
      <c r="A350" s="67" t="s">
        <v>1913</v>
      </c>
      <c r="B350" s="77">
        <v>1708914</v>
      </c>
      <c r="C350" s="77">
        <v>1541117</v>
      </c>
      <c r="D350" s="77">
        <v>765146</v>
      </c>
      <c r="E350" s="253">
        <v>44.7738154172767</v>
      </c>
      <c r="F350" s="77">
        <v>176598</v>
      </c>
      <c r="G350" s="915"/>
      <c r="H350" s="915"/>
      <c r="I350" s="915"/>
      <c r="J350" s="915"/>
      <c r="K350" s="915"/>
      <c r="L350" s="915"/>
      <c r="M350" s="915"/>
      <c r="N350" s="915"/>
      <c r="O350" s="915"/>
      <c r="P350" s="915"/>
      <c r="Q350" s="915"/>
      <c r="R350" s="915"/>
      <c r="S350" s="915"/>
      <c r="T350" s="915"/>
      <c r="U350" s="915"/>
      <c r="V350" s="915"/>
      <c r="W350" s="915"/>
      <c r="X350" s="915"/>
      <c r="Y350" s="915"/>
      <c r="Z350" s="915"/>
      <c r="AA350" s="915"/>
      <c r="AB350" s="915"/>
      <c r="AC350" s="915"/>
    </row>
    <row r="351" spans="1:29" s="916" customFormat="1" ht="12.75">
      <c r="A351" s="64" t="s">
        <v>1918</v>
      </c>
      <c r="B351" s="77">
        <v>5995610</v>
      </c>
      <c r="C351" s="77">
        <v>2323537</v>
      </c>
      <c r="D351" s="77">
        <v>801227</v>
      </c>
      <c r="E351" s="253">
        <v>13.363561005469002</v>
      </c>
      <c r="F351" s="77">
        <v>590677.7</v>
      </c>
      <c r="G351" s="915"/>
      <c r="H351" s="915"/>
      <c r="I351" s="915"/>
      <c r="J351" s="915"/>
      <c r="K351" s="915"/>
      <c r="L351" s="915"/>
      <c r="M351" s="915"/>
      <c r="N351" s="915"/>
      <c r="O351" s="915"/>
      <c r="P351" s="915"/>
      <c r="Q351" s="915"/>
      <c r="R351" s="915"/>
      <c r="S351" s="915"/>
      <c r="T351" s="915"/>
      <c r="U351" s="915"/>
      <c r="V351" s="915"/>
      <c r="W351" s="915"/>
      <c r="X351" s="915"/>
      <c r="Y351" s="915"/>
      <c r="Z351" s="915"/>
      <c r="AA351" s="915"/>
      <c r="AB351" s="915"/>
      <c r="AC351" s="915"/>
    </row>
    <row r="352" spans="1:29" s="916" customFormat="1" ht="12.75">
      <c r="A352" s="64" t="s">
        <v>1919</v>
      </c>
      <c r="B352" s="77">
        <v>5995610</v>
      </c>
      <c r="C352" s="77">
        <v>2323537</v>
      </c>
      <c r="D352" s="77">
        <v>801227</v>
      </c>
      <c r="E352" s="253">
        <v>13.363561005469002</v>
      </c>
      <c r="F352" s="77">
        <v>590677.7</v>
      </c>
      <c r="G352" s="915"/>
      <c r="H352" s="915"/>
      <c r="I352" s="915"/>
      <c r="J352" s="915"/>
      <c r="K352" s="915"/>
      <c r="L352" s="915"/>
      <c r="M352" s="915"/>
      <c r="N352" s="915"/>
      <c r="O352" s="915"/>
      <c r="P352" s="915"/>
      <c r="Q352" s="915"/>
      <c r="R352" s="915"/>
      <c r="S352" s="915"/>
      <c r="T352" s="915"/>
      <c r="U352" s="915"/>
      <c r="V352" s="915"/>
      <c r="W352" s="915"/>
      <c r="X352" s="915"/>
      <c r="Y352" s="915"/>
      <c r="Z352" s="915"/>
      <c r="AA352" s="915"/>
      <c r="AB352" s="915"/>
      <c r="AC352" s="915"/>
    </row>
    <row r="353" spans="1:29" s="916" customFormat="1" ht="12.75">
      <c r="A353" s="90" t="s">
        <v>158</v>
      </c>
      <c r="B353" s="77"/>
      <c r="C353" s="77"/>
      <c r="D353" s="77"/>
      <c r="E353" s="253"/>
      <c r="F353" s="77"/>
      <c r="G353" s="915"/>
      <c r="H353" s="915"/>
      <c r="I353" s="915"/>
      <c r="J353" s="915"/>
      <c r="K353" s="915"/>
      <c r="L353" s="915"/>
      <c r="M353" s="915"/>
      <c r="N353" s="915"/>
      <c r="O353" s="915"/>
      <c r="P353" s="915"/>
      <c r="Q353" s="915"/>
      <c r="R353" s="915"/>
      <c r="S353" s="915"/>
      <c r="T353" s="915"/>
      <c r="U353" s="915"/>
      <c r="V353" s="915"/>
      <c r="W353" s="915"/>
      <c r="X353" s="915"/>
      <c r="Y353" s="915"/>
      <c r="Z353" s="915"/>
      <c r="AA353" s="915"/>
      <c r="AB353" s="915"/>
      <c r="AC353" s="915"/>
    </row>
    <row r="354" spans="1:29" s="916" customFormat="1" ht="12.75">
      <c r="A354" s="910" t="s">
        <v>1907</v>
      </c>
      <c r="B354" s="77">
        <v>311990</v>
      </c>
      <c r="C354" s="77">
        <v>142970</v>
      </c>
      <c r="D354" s="77">
        <v>142970</v>
      </c>
      <c r="E354" s="253">
        <v>45.82518670470208</v>
      </c>
      <c r="F354" s="77">
        <v>0</v>
      </c>
      <c r="G354" s="915"/>
      <c r="H354" s="915"/>
      <c r="I354" s="915"/>
      <c r="J354" s="915"/>
      <c r="K354" s="915"/>
      <c r="L354" s="915"/>
      <c r="M354" s="915"/>
      <c r="N354" s="915"/>
      <c r="O354" s="915"/>
      <c r="P354" s="915"/>
      <c r="Q354" s="915"/>
      <c r="R354" s="915"/>
      <c r="S354" s="915"/>
      <c r="T354" s="915"/>
      <c r="U354" s="915"/>
      <c r="V354" s="915"/>
      <c r="W354" s="915"/>
      <c r="X354" s="915"/>
      <c r="Y354" s="915"/>
      <c r="Z354" s="915"/>
      <c r="AA354" s="915"/>
      <c r="AB354" s="915"/>
      <c r="AC354" s="915"/>
    </row>
    <row r="355" spans="1:29" s="916" customFormat="1" ht="12.75">
      <c r="A355" s="911" t="s">
        <v>151</v>
      </c>
      <c r="B355" s="77">
        <v>311990</v>
      </c>
      <c r="C355" s="77">
        <v>142970</v>
      </c>
      <c r="D355" s="77">
        <v>142970</v>
      </c>
      <c r="E355" s="253">
        <v>45.82518670470208</v>
      </c>
      <c r="F355" s="77">
        <v>0</v>
      </c>
      <c r="G355" s="915"/>
      <c r="H355" s="915"/>
      <c r="I355" s="915"/>
      <c r="J355" s="915"/>
      <c r="K355" s="915"/>
      <c r="L355" s="915"/>
      <c r="M355" s="915"/>
      <c r="N355" s="915"/>
      <c r="O355" s="915"/>
      <c r="P355" s="915"/>
      <c r="Q355" s="915"/>
      <c r="R355" s="915"/>
      <c r="S355" s="915"/>
      <c r="T355" s="915"/>
      <c r="U355" s="915"/>
      <c r="V355" s="915"/>
      <c r="W355" s="915"/>
      <c r="X355" s="915"/>
      <c r="Y355" s="915"/>
      <c r="Z355" s="915"/>
      <c r="AA355" s="915"/>
      <c r="AB355" s="915"/>
      <c r="AC355" s="915"/>
    </row>
    <row r="356" spans="1:29" s="916" customFormat="1" ht="12.75">
      <c r="A356" s="64" t="s">
        <v>1926</v>
      </c>
      <c r="B356" s="77">
        <v>311990</v>
      </c>
      <c r="C356" s="77">
        <v>142970</v>
      </c>
      <c r="D356" s="77">
        <v>0</v>
      </c>
      <c r="E356" s="253">
        <v>0</v>
      </c>
      <c r="F356" s="77">
        <v>0</v>
      </c>
      <c r="G356" s="915"/>
      <c r="H356" s="915"/>
      <c r="I356" s="915"/>
      <c r="J356" s="915"/>
      <c r="K356" s="915"/>
      <c r="L356" s="915"/>
      <c r="M356" s="915"/>
      <c r="N356" s="915"/>
      <c r="O356" s="915"/>
      <c r="P356" s="915"/>
      <c r="Q356" s="915"/>
      <c r="R356" s="915"/>
      <c r="S356" s="915"/>
      <c r="T356" s="915"/>
      <c r="U356" s="915"/>
      <c r="V356" s="915"/>
      <c r="W356" s="915"/>
      <c r="X356" s="915"/>
      <c r="Y356" s="915"/>
      <c r="Z356" s="915"/>
      <c r="AA356" s="915"/>
      <c r="AB356" s="915"/>
      <c r="AC356" s="915"/>
    </row>
    <row r="357" spans="1:29" s="916" customFormat="1" ht="12.75">
      <c r="A357" s="911" t="s">
        <v>152</v>
      </c>
      <c r="B357" s="77">
        <v>39579</v>
      </c>
      <c r="C357" s="77">
        <v>3200</v>
      </c>
      <c r="D357" s="77">
        <v>0</v>
      </c>
      <c r="E357" s="253">
        <v>0</v>
      </c>
      <c r="F357" s="77">
        <v>0</v>
      </c>
      <c r="G357" s="915"/>
      <c r="H357" s="915"/>
      <c r="I357" s="915"/>
      <c r="J357" s="915"/>
      <c r="K357" s="915"/>
      <c r="L357" s="915"/>
      <c r="M357" s="915"/>
      <c r="N357" s="915"/>
      <c r="O357" s="915"/>
      <c r="P357" s="915"/>
      <c r="Q357" s="915"/>
      <c r="R357" s="915"/>
      <c r="S357" s="915"/>
      <c r="T357" s="915"/>
      <c r="U357" s="915"/>
      <c r="V357" s="915"/>
      <c r="W357" s="915"/>
      <c r="X357" s="915"/>
      <c r="Y357" s="915"/>
      <c r="Z357" s="915"/>
      <c r="AA357" s="915"/>
      <c r="AB357" s="915"/>
      <c r="AC357" s="915"/>
    </row>
    <row r="358" spans="1:29" s="916" customFormat="1" ht="12.75">
      <c r="A358" s="913" t="s">
        <v>23</v>
      </c>
      <c r="B358" s="77">
        <v>39579</v>
      </c>
      <c r="C358" s="77">
        <v>3200</v>
      </c>
      <c r="D358" s="77">
        <v>0</v>
      </c>
      <c r="E358" s="253">
        <v>0</v>
      </c>
      <c r="F358" s="77">
        <v>0</v>
      </c>
      <c r="G358" s="915"/>
      <c r="H358" s="915"/>
      <c r="I358" s="915"/>
      <c r="J358" s="915"/>
      <c r="K358" s="915"/>
      <c r="L358" s="915"/>
      <c r="M358" s="915"/>
      <c r="N358" s="915"/>
      <c r="O358" s="915"/>
      <c r="P358" s="915"/>
      <c r="Q358" s="915"/>
      <c r="R358" s="915"/>
      <c r="S358" s="915"/>
      <c r="T358" s="915"/>
      <c r="U358" s="915"/>
      <c r="V358" s="915"/>
      <c r="W358" s="915"/>
      <c r="X358" s="915"/>
      <c r="Y358" s="915"/>
      <c r="Z358" s="915"/>
      <c r="AA358" s="915"/>
      <c r="AB358" s="915"/>
      <c r="AC358" s="915"/>
    </row>
    <row r="359" spans="1:29" s="916" customFormat="1" ht="12.75">
      <c r="A359" s="910" t="s">
        <v>801</v>
      </c>
      <c r="B359" s="77">
        <v>272411</v>
      </c>
      <c r="C359" s="77">
        <v>139770</v>
      </c>
      <c r="D359" s="77">
        <v>0</v>
      </c>
      <c r="E359" s="253">
        <v>0</v>
      </c>
      <c r="F359" s="77">
        <v>0</v>
      </c>
      <c r="G359" s="915"/>
      <c r="H359" s="915"/>
      <c r="I359" s="915"/>
      <c r="J359" s="915"/>
      <c r="K359" s="915"/>
      <c r="L359" s="915"/>
      <c r="M359" s="915"/>
      <c r="N359" s="915"/>
      <c r="O359" s="915"/>
      <c r="P359" s="915"/>
      <c r="Q359" s="915"/>
      <c r="R359" s="915"/>
      <c r="S359" s="915"/>
      <c r="T359" s="915"/>
      <c r="U359" s="915"/>
      <c r="V359" s="915"/>
      <c r="W359" s="915"/>
      <c r="X359" s="915"/>
      <c r="Y359" s="915"/>
      <c r="Z359" s="915"/>
      <c r="AA359" s="915"/>
      <c r="AB359" s="915"/>
      <c r="AC359" s="915"/>
    </row>
    <row r="360" spans="1:29" s="916" customFormat="1" ht="12.75">
      <c r="A360" s="911" t="s">
        <v>1684</v>
      </c>
      <c r="B360" s="77">
        <v>272411</v>
      </c>
      <c r="C360" s="77">
        <v>139770</v>
      </c>
      <c r="D360" s="77">
        <v>0</v>
      </c>
      <c r="E360" s="253">
        <v>0</v>
      </c>
      <c r="F360" s="77">
        <v>0</v>
      </c>
      <c r="G360" s="915"/>
      <c r="H360" s="915"/>
      <c r="I360" s="915"/>
      <c r="J360" s="915"/>
      <c r="K360" s="915"/>
      <c r="L360" s="915"/>
      <c r="M360" s="915"/>
      <c r="N360" s="915"/>
      <c r="O360" s="915"/>
      <c r="P360" s="915"/>
      <c r="Q360" s="915"/>
      <c r="R360" s="915"/>
      <c r="S360" s="915"/>
      <c r="T360" s="915"/>
      <c r="U360" s="915"/>
      <c r="V360" s="915"/>
      <c r="W360" s="915"/>
      <c r="X360" s="915"/>
      <c r="Y360" s="915"/>
      <c r="Z360" s="915"/>
      <c r="AA360" s="915"/>
      <c r="AB360" s="915"/>
      <c r="AC360" s="915"/>
    </row>
    <row r="361" spans="1:35" s="925" customFormat="1" ht="12.75">
      <c r="A361" s="881" t="s">
        <v>150</v>
      </c>
      <c r="B361" s="77"/>
      <c r="C361" s="77"/>
      <c r="D361" s="77"/>
      <c r="E361" s="253"/>
      <c r="F361" s="77"/>
      <c r="G361" s="904"/>
      <c r="H361" s="904"/>
      <c r="I361" s="904"/>
      <c r="J361" s="904"/>
      <c r="K361" s="904"/>
      <c r="L361" s="904"/>
      <c r="M361" s="904"/>
      <c r="N361" s="904"/>
      <c r="O361" s="904"/>
      <c r="P361" s="904"/>
      <c r="Q361" s="904"/>
      <c r="R361" s="904"/>
      <c r="S361" s="904"/>
      <c r="T361" s="904"/>
      <c r="U361" s="904"/>
      <c r="V361" s="904"/>
      <c r="W361" s="904"/>
      <c r="X361" s="904"/>
      <c r="Y361" s="904"/>
      <c r="Z361" s="904"/>
      <c r="AA361" s="904"/>
      <c r="AB361" s="904"/>
      <c r="AC361" s="904"/>
      <c r="AD361" s="904"/>
      <c r="AE361" s="904"/>
      <c r="AF361" s="904"/>
      <c r="AG361" s="904"/>
      <c r="AH361" s="904"/>
      <c r="AI361" s="905"/>
    </row>
    <row r="362" spans="1:35" s="925" customFormat="1" ht="12.75">
      <c r="A362" s="910" t="s">
        <v>1907</v>
      </c>
      <c r="B362" s="77">
        <v>31496854</v>
      </c>
      <c r="C362" s="77">
        <v>11175341</v>
      </c>
      <c r="D362" s="77">
        <v>18443066</v>
      </c>
      <c r="E362" s="253">
        <v>58.55526396382318</v>
      </c>
      <c r="F362" s="77">
        <v>0</v>
      </c>
      <c r="G362" s="904"/>
      <c r="H362" s="904"/>
      <c r="I362" s="904"/>
      <c r="J362" s="904"/>
      <c r="K362" s="904"/>
      <c r="L362" s="904"/>
      <c r="M362" s="904"/>
      <c r="N362" s="904"/>
      <c r="O362" s="904"/>
      <c r="P362" s="904"/>
      <c r="Q362" s="904"/>
      <c r="R362" s="904"/>
      <c r="S362" s="904"/>
      <c r="T362" s="904"/>
      <c r="U362" s="904"/>
      <c r="V362" s="904"/>
      <c r="W362" s="904"/>
      <c r="X362" s="904"/>
      <c r="Y362" s="904"/>
      <c r="Z362" s="904"/>
      <c r="AA362" s="904"/>
      <c r="AB362" s="904"/>
      <c r="AC362" s="904"/>
      <c r="AD362" s="904"/>
      <c r="AE362" s="904"/>
      <c r="AF362" s="904"/>
      <c r="AG362" s="904"/>
      <c r="AH362" s="904"/>
      <c r="AI362" s="905"/>
    </row>
    <row r="363" spans="1:35" s="925" customFormat="1" ht="12.75">
      <c r="A363" s="67" t="s">
        <v>186</v>
      </c>
      <c r="B363" s="77">
        <v>31496854</v>
      </c>
      <c r="C363" s="77">
        <v>11175341</v>
      </c>
      <c r="D363" s="77">
        <v>18443066</v>
      </c>
      <c r="E363" s="253">
        <v>58.55526396382318</v>
      </c>
      <c r="F363" s="77">
        <v>0</v>
      </c>
      <c r="G363" s="904"/>
      <c r="H363" s="904"/>
      <c r="I363" s="904"/>
      <c r="J363" s="904"/>
      <c r="K363" s="904"/>
      <c r="L363" s="904"/>
      <c r="M363" s="904"/>
      <c r="N363" s="904"/>
      <c r="O363" s="904"/>
      <c r="P363" s="904"/>
      <c r="Q363" s="904"/>
      <c r="R363" s="904"/>
      <c r="S363" s="904"/>
      <c r="T363" s="904"/>
      <c r="U363" s="904"/>
      <c r="V363" s="904"/>
      <c r="W363" s="904"/>
      <c r="X363" s="904"/>
      <c r="Y363" s="904"/>
      <c r="Z363" s="904"/>
      <c r="AA363" s="904"/>
      <c r="AB363" s="904"/>
      <c r="AC363" s="904"/>
      <c r="AD363" s="904"/>
      <c r="AE363" s="904"/>
      <c r="AF363" s="904"/>
      <c r="AG363" s="904"/>
      <c r="AH363" s="904"/>
      <c r="AI363" s="905"/>
    </row>
    <row r="364" spans="1:35" s="904" customFormat="1" ht="12.75">
      <c r="A364" s="67" t="s">
        <v>1926</v>
      </c>
      <c r="B364" s="77">
        <v>31496854</v>
      </c>
      <c r="C364" s="77">
        <v>11175341</v>
      </c>
      <c r="D364" s="77">
        <v>19631.27</v>
      </c>
      <c r="E364" s="253">
        <v>0.0623277169205534</v>
      </c>
      <c r="F364" s="77">
        <v>19631.27</v>
      </c>
      <c r="AI364" s="905"/>
    </row>
    <row r="365" spans="1:35" s="904" customFormat="1" ht="12.75">
      <c r="A365" s="912" t="s">
        <v>1912</v>
      </c>
      <c r="B365" s="77">
        <v>3708487</v>
      </c>
      <c r="C365" s="77">
        <v>1725539</v>
      </c>
      <c r="D365" s="77">
        <v>19631.27</v>
      </c>
      <c r="E365" s="253">
        <v>0.5293606260450691</v>
      </c>
      <c r="F365" s="77">
        <v>19631.27</v>
      </c>
      <c r="AI365" s="905"/>
    </row>
    <row r="366" spans="1:35" s="904" customFormat="1" ht="12.75">
      <c r="A366" s="922" t="s">
        <v>23</v>
      </c>
      <c r="B366" s="77">
        <v>3708487</v>
      </c>
      <c r="C366" s="77">
        <v>1725539</v>
      </c>
      <c r="D366" s="77">
        <v>19631.27</v>
      </c>
      <c r="E366" s="253">
        <v>0.5293606260450691</v>
      </c>
      <c r="F366" s="77">
        <v>19631.27</v>
      </c>
      <c r="AI366" s="905"/>
    </row>
    <row r="367" spans="1:35" s="904" customFormat="1" ht="12.75">
      <c r="A367" s="67" t="s">
        <v>1918</v>
      </c>
      <c r="B367" s="77">
        <v>27788367</v>
      </c>
      <c r="C367" s="77">
        <v>9449802</v>
      </c>
      <c r="D367" s="77">
        <v>0</v>
      </c>
      <c r="E367" s="253">
        <v>0</v>
      </c>
      <c r="F367" s="77">
        <v>0</v>
      </c>
      <c r="AI367" s="905"/>
    </row>
    <row r="368" spans="1:34" s="37" customFormat="1" ht="12.75">
      <c r="A368" s="67" t="s">
        <v>1919</v>
      </c>
      <c r="B368" s="406">
        <v>27360567</v>
      </c>
      <c r="C368" s="406">
        <v>9022002</v>
      </c>
      <c r="D368" s="406">
        <v>0</v>
      </c>
      <c r="E368" s="253">
        <v>0</v>
      </c>
      <c r="F368" s="77">
        <v>0</v>
      </c>
      <c r="G368" s="258"/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8"/>
      <c r="V368" s="258"/>
      <c r="W368" s="258"/>
      <c r="X368" s="258"/>
      <c r="Y368" s="258"/>
      <c r="Z368" s="258"/>
      <c r="AA368" s="258"/>
      <c r="AB368" s="258"/>
      <c r="AC368" s="258"/>
      <c r="AD368" s="258"/>
      <c r="AE368" s="258"/>
      <c r="AF368" s="258"/>
      <c r="AG368" s="258"/>
      <c r="AH368" s="258"/>
    </row>
    <row r="369" spans="1:34" s="37" customFormat="1" ht="12.75">
      <c r="A369" s="922" t="s">
        <v>1688</v>
      </c>
      <c r="B369" s="406">
        <v>427800</v>
      </c>
      <c r="C369" s="406">
        <v>427800</v>
      </c>
      <c r="D369" s="406">
        <v>0</v>
      </c>
      <c r="E369" s="253">
        <v>0</v>
      </c>
      <c r="F369" s="77">
        <v>0</v>
      </c>
      <c r="G369" s="258"/>
      <c r="H369" s="258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  <c r="T369" s="258"/>
      <c r="U369" s="258"/>
      <c r="V369" s="258"/>
      <c r="W369" s="258"/>
      <c r="X369" s="258"/>
      <c r="Y369" s="258"/>
      <c r="Z369" s="258"/>
      <c r="AA369" s="258"/>
      <c r="AB369" s="258"/>
      <c r="AC369" s="258"/>
      <c r="AD369" s="258"/>
      <c r="AE369" s="258"/>
      <c r="AF369" s="258"/>
      <c r="AG369" s="258"/>
      <c r="AH369" s="258"/>
    </row>
    <row r="370" spans="1:35" s="258" customFormat="1" ht="12.75">
      <c r="A370" s="881" t="s">
        <v>168</v>
      </c>
      <c r="B370" s="77"/>
      <c r="C370" s="198"/>
      <c r="D370" s="198"/>
      <c r="E370" s="253"/>
      <c r="F370" s="77"/>
      <c r="AI370" s="37"/>
    </row>
    <row r="371" spans="1:35" s="926" customFormat="1" ht="12.75">
      <c r="A371" s="910" t="s">
        <v>1907</v>
      </c>
      <c r="B371" s="77">
        <v>83000</v>
      </c>
      <c r="C371" s="77">
        <v>48500</v>
      </c>
      <c r="D371" s="77">
        <v>47604.21</v>
      </c>
      <c r="E371" s="253">
        <v>57.354469879518064</v>
      </c>
      <c r="F371" s="77">
        <v>0</v>
      </c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  <c r="W371" s="258"/>
      <c r="X371" s="258"/>
      <c r="Y371" s="258"/>
      <c r="Z371" s="258"/>
      <c r="AA371" s="258"/>
      <c r="AB371" s="258"/>
      <c r="AC371" s="258"/>
      <c r="AD371" s="258"/>
      <c r="AE371" s="258"/>
      <c r="AF371" s="258"/>
      <c r="AG371" s="258"/>
      <c r="AH371" s="258"/>
      <c r="AI371" s="37"/>
    </row>
    <row r="372" spans="1:35" s="926" customFormat="1" ht="12.75">
      <c r="A372" s="924" t="s">
        <v>151</v>
      </c>
      <c r="B372" s="77">
        <v>14000</v>
      </c>
      <c r="C372" s="77">
        <v>14000</v>
      </c>
      <c r="D372" s="77">
        <v>14000</v>
      </c>
      <c r="E372" s="253">
        <v>100</v>
      </c>
      <c r="F372" s="77">
        <v>0</v>
      </c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  <c r="W372" s="258"/>
      <c r="X372" s="258"/>
      <c r="Y372" s="258"/>
      <c r="Z372" s="258"/>
      <c r="AA372" s="258"/>
      <c r="AB372" s="258"/>
      <c r="AC372" s="258"/>
      <c r="AD372" s="258"/>
      <c r="AE372" s="258"/>
      <c r="AF372" s="258"/>
      <c r="AG372" s="258"/>
      <c r="AH372" s="258"/>
      <c r="AI372" s="37"/>
    </row>
    <row r="373" spans="1:35" s="926" customFormat="1" ht="12.75">
      <c r="A373" s="924" t="s">
        <v>159</v>
      </c>
      <c r="B373" s="77"/>
      <c r="C373" s="77">
        <v>0</v>
      </c>
      <c r="D373" s="77">
        <v>0</v>
      </c>
      <c r="E373" s="253">
        <v>0</v>
      </c>
      <c r="F373" s="77">
        <v>0</v>
      </c>
      <c r="G373" s="258"/>
      <c r="H373" s="258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258"/>
      <c r="T373" s="258"/>
      <c r="U373" s="258"/>
      <c r="V373" s="258"/>
      <c r="W373" s="258"/>
      <c r="X373" s="258"/>
      <c r="Y373" s="258"/>
      <c r="Z373" s="258"/>
      <c r="AA373" s="258"/>
      <c r="AB373" s="258"/>
      <c r="AC373" s="258"/>
      <c r="AD373" s="258"/>
      <c r="AE373" s="258"/>
      <c r="AF373" s="258"/>
      <c r="AG373" s="258"/>
      <c r="AH373" s="258"/>
      <c r="AI373" s="37"/>
    </row>
    <row r="374" spans="1:35" s="926" customFormat="1" ht="12.75">
      <c r="A374" s="924" t="s">
        <v>853</v>
      </c>
      <c r="B374" s="77">
        <v>69000</v>
      </c>
      <c r="C374" s="77">
        <v>34500</v>
      </c>
      <c r="D374" s="77">
        <v>33604.21</v>
      </c>
      <c r="E374" s="253">
        <v>48.7017536231884</v>
      </c>
      <c r="F374" s="77">
        <v>0</v>
      </c>
      <c r="G374" s="258"/>
      <c r="H374" s="258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258"/>
      <c r="T374" s="258"/>
      <c r="U374" s="258"/>
      <c r="V374" s="258"/>
      <c r="W374" s="258"/>
      <c r="X374" s="258"/>
      <c r="Y374" s="258"/>
      <c r="Z374" s="258"/>
      <c r="AA374" s="258"/>
      <c r="AB374" s="258"/>
      <c r="AC374" s="258"/>
      <c r="AD374" s="258"/>
      <c r="AE374" s="258"/>
      <c r="AF374" s="258"/>
      <c r="AG374" s="258"/>
      <c r="AH374" s="258"/>
      <c r="AI374" s="37"/>
    </row>
    <row r="375" spans="1:35" s="926" customFormat="1" ht="12.75">
      <c r="A375" s="67" t="s">
        <v>1926</v>
      </c>
      <c r="B375" s="77">
        <v>83000</v>
      </c>
      <c r="C375" s="77">
        <v>48500</v>
      </c>
      <c r="D375" s="77">
        <v>1058</v>
      </c>
      <c r="E375" s="253">
        <v>1.2746987951807227</v>
      </c>
      <c r="F375" s="77">
        <v>1058</v>
      </c>
      <c r="G375" s="258"/>
      <c r="H375" s="258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258"/>
      <c r="T375" s="258"/>
      <c r="U375" s="258"/>
      <c r="V375" s="258"/>
      <c r="W375" s="258"/>
      <c r="X375" s="258"/>
      <c r="Y375" s="258"/>
      <c r="Z375" s="258"/>
      <c r="AA375" s="258"/>
      <c r="AB375" s="258"/>
      <c r="AC375" s="258"/>
      <c r="AD375" s="258"/>
      <c r="AE375" s="258"/>
      <c r="AF375" s="258"/>
      <c r="AG375" s="258"/>
      <c r="AH375" s="258"/>
      <c r="AI375" s="37"/>
    </row>
    <row r="376" spans="1:35" s="926" customFormat="1" ht="12.75">
      <c r="A376" s="912" t="s">
        <v>160</v>
      </c>
      <c r="B376" s="77">
        <v>83000</v>
      </c>
      <c r="C376" s="77">
        <v>48500</v>
      </c>
      <c r="D376" s="77">
        <v>1058</v>
      </c>
      <c r="E376" s="253">
        <v>1.2746987951807227</v>
      </c>
      <c r="F376" s="77">
        <v>1058</v>
      </c>
      <c r="G376" s="258"/>
      <c r="H376" s="258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258"/>
      <c r="T376" s="258"/>
      <c r="U376" s="258"/>
      <c r="V376" s="258"/>
      <c r="W376" s="258"/>
      <c r="X376" s="258"/>
      <c r="Y376" s="258"/>
      <c r="Z376" s="258"/>
      <c r="AA376" s="258"/>
      <c r="AB376" s="258"/>
      <c r="AC376" s="258"/>
      <c r="AD376" s="258"/>
      <c r="AE376" s="258"/>
      <c r="AF376" s="258"/>
      <c r="AG376" s="258"/>
      <c r="AH376" s="258"/>
      <c r="AI376" s="37"/>
    </row>
    <row r="377" spans="1:35" s="73" customFormat="1" ht="12.75">
      <c r="A377" s="924" t="s">
        <v>23</v>
      </c>
      <c r="B377" s="77">
        <v>83000</v>
      </c>
      <c r="C377" s="77">
        <v>48500</v>
      </c>
      <c r="D377" s="77">
        <v>1058</v>
      </c>
      <c r="E377" s="253">
        <v>1.2746987951807227</v>
      </c>
      <c r="F377" s="77">
        <v>1058</v>
      </c>
      <c r="G377" s="258"/>
      <c r="H377" s="258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258"/>
      <c r="T377" s="258"/>
      <c r="U377" s="258"/>
      <c r="V377" s="258"/>
      <c r="W377" s="258"/>
      <c r="X377" s="258"/>
      <c r="Y377" s="258"/>
      <c r="Z377" s="258"/>
      <c r="AA377" s="258"/>
      <c r="AB377" s="258"/>
      <c r="AC377" s="258"/>
      <c r="AD377" s="258"/>
      <c r="AE377" s="258"/>
      <c r="AF377" s="258"/>
      <c r="AG377" s="258"/>
      <c r="AH377" s="258"/>
      <c r="AI377" s="37"/>
    </row>
    <row r="378" spans="1:29" s="860" customFormat="1" ht="25.5">
      <c r="A378" s="881" t="s">
        <v>178</v>
      </c>
      <c r="B378" s="77"/>
      <c r="C378" s="77"/>
      <c r="D378" s="77"/>
      <c r="E378" s="253"/>
      <c r="F378" s="77"/>
      <c r="G378" s="750"/>
      <c r="H378" s="750"/>
      <c r="I378" s="750"/>
      <c r="J378" s="750"/>
      <c r="K378" s="750"/>
      <c r="L378" s="750"/>
      <c r="M378" s="750"/>
      <c r="N378" s="750"/>
      <c r="O378" s="750"/>
      <c r="P378" s="750"/>
      <c r="Q378" s="750"/>
      <c r="R378" s="750"/>
      <c r="S378" s="750"/>
      <c r="T378" s="750"/>
      <c r="U378" s="750"/>
      <c r="V378" s="750"/>
      <c r="W378" s="750"/>
      <c r="X378" s="750"/>
      <c r="Y378" s="750"/>
      <c r="Z378" s="750"/>
      <c r="AA378" s="750"/>
      <c r="AB378" s="750"/>
      <c r="AC378" s="750"/>
    </row>
    <row r="379" spans="1:29" s="917" customFormat="1" ht="12.75">
      <c r="A379" s="910" t="s">
        <v>1907</v>
      </c>
      <c r="B379" s="77">
        <v>13082951</v>
      </c>
      <c r="C379" s="77">
        <v>5192094</v>
      </c>
      <c r="D379" s="77">
        <v>5192094</v>
      </c>
      <c r="E379" s="269">
        <v>39.68595464433062</v>
      </c>
      <c r="F379" s="77">
        <v>1027357</v>
      </c>
      <c r="G379" s="750"/>
      <c r="H379" s="750"/>
      <c r="I379" s="750"/>
      <c r="J379" s="750"/>
      <c r="K379" s="750"/>
      <c r="L379" s="750"/>
      <c r="M379" s="750"/>
      <c r="N379" s="750"/>
      <c r="O379" s="750"/>
      <c r="P379" s="750"/>
      <c r="Q379" s="750"/>
      <c r="R379" s="750"/>
      <c r="S379" s="750"/>
      <c r="T379" s="750"/>
      <c r="U379" s="750"/>
      <c r="V379" s="750"/>
      <c r="W379" s="750"/>
      <c r="X379" s="750"/>
      <c r="Y379" s="750"/>
      <c r="Z379" s="750"/>
      <c r="AA379" s="750"/>
      <c r="AB379" s="750"/>
      <c r="AC379" s="750"/>
    </row>
    <row r="380" spans="1:29" s="917" customFormat="1" ht="12.75">
      <c r="A380" s="64" t="s">
        <v>1908</v>
      </c>
      <c r="B380" s="77">
        <v>13082951</v>
      </c>
      <c r="C380" s="77">
        <v>5192094</v>
      </c>
      <c r="D380" s="77">
        <v>5192094</v>
      </c>
      <c r="E380" s="253">
        <v>39.68595464433062</v>
      </c>
      <c r="F380" s="77">
        <v>1027357</v>
      </c>
      <c r="G380" s="750"/>
      <c r="H380" s="750"/>
      <c r="I380" s="750"/>
      <c r="J380" s="750"/>
      <c r="K380" s="750"/>
      <c r="L380" s="750"/>
      <c r="M380" s="750"/>
      <c r="N380" s="750"/>
      <c r="O380" s="750"/>
      <c r="P380" s="750"/>
      <c r="Q380" s="750"/>
      <c r="R380" s="750"/>
      <c r="S380" s="750"/>
      <c r="T380" s="750"/>
      <c r="U380" s="750"/>
      <c r="V380" s="750"/>
      <c r="W380" s="750"/>
      <c r="X380" s="750"/>
      <c r="Y380" s="750"/>
      <c r="Z380" s="750"/>
      <c r="AA380" s="750"/>
      <c r="AB380" s="750"/>
      <c r="AC380" s="750"/>
    </row>
    <row r="381" spans="1:29" s="917" customFormat="1" ht="12.75">
      <c r="A381" s="911" t="s">
        <v>159</v>
      </c>
      <c r="B381" s="77"/>
      <c r="C381" s="77">
        <v>0</v>
      </c>
      <c r="D381" s="77">
        <v>0</v>
      </c>
      <c r="E381" s="253">
        <v>0</v>
      </c>
      <c r="F381" s="77">
        <v>0</v>
      </c>
      <c r="G381" s="750"/>
      <c r="H381" s="750"/>
      <c r="I381" s="750"/>
      <c r="J381" s="750"/>
      <c r="K381" s="750"/>
      <c r="L381" s="750"/>
      <c r="M381" s="750"/>
      <c r="N381" s="750"/>
      <c r="O381" s="750"/>
      <c r="P381" s="750"/>
      <c r="Q381" s="750"/>
      <c r="R381" s="750"/>
      <c r="S381" s="750"/>
      <c r="T381" s="750"/>
      <c r="U381" s="750"/>
      <c r="V381" s="750"/>
      <c r="W381" s="750"/>
      <c r="X381" s="750"/>
      <c r="Y381" s="750"/>
      <c r="Z381" s="750"/>
      <c r="AA381" s="750"/>
      <c r="AB381" s="750"/>
      <c r="AC381" s="750"/>
    </row>
    <row r="382" spans="1:29" s="917" customFormat="1" ht="12.75">
      <c r="A382" s="64" t="s">
        <v>1926</v>
      </c>
      <c r="B382" s="77">
        <v>13082951</v>
      </c>
      <c r="C382" s="77">
        <v>5192094</v>
      </c>
      <c r="D382" s="77">
        <v>5007162.4</v>
      </c>
      <c r="E382" s="253">
        <v>38.272423400500394</v>
      </c>
      <c r="F382" s="77">
        <v>1001926</v>
      </c>
      <c r="G382" s="750"/>
      <c r="H382" s="750"/>
      <c r="I382" s="750"/>
      <c r="J382" s="750"/>
      <c r="K382" s="750"/>
      <c r="L382" s="750"/>
      <c r="M382" s="750"/>
      <c r="N382" s="750"/>
      <c r="O382" s="750"/>
      <c r="P382" s="750"/>
      <c r="Q382" s="750"/>
      <c r="R382" s="750"/>
      <c r="S382" s="750"/>
      <c r="T382" s="750"/>
      <c r="U382" s="750"/>
      <c r="V382" s="750"/>
      <c r="W382" s="750"/>
      <c r="X382" s="750"/>
      <c r="Y382" s="750"/>
      <c r="Z382" s="750"/>
      <c r="AA382" s="750"/>
      <c r="AB382" s="750"/>
      <c r="AC382" s="750"/>
    </row>
    <row r="383" spans="1:29" s="860" customFormat="1" ht="12.75">
      <c r="A383" s="64" t="s">
        <v>1918</v>
      </c>
      <c r="B383" s="77">
        <v>13082951</v>
      </c>
      <c r="C383" s="77">
        <v>5192094</v>
      </c>
      <c r="D383" s="77">
        <v>5007162.4</v>
      </c>
      <c r="E383" s="253">
        <v>38.272423400500394</v>
      </c>
      <c r="F383" s="77">
        <v>1001926</v>
      </c>
      <c r="G383" s="750"/>
      <c r="H383" s="750"/>
      <c r="I383" s="750"/>
      <c r="J383" s="750"/>
      <c r="K383" s="750"/>
      <c r="L383" s="750"/>
      <c r="M383" s="750"/>
      <c r="N383" s="750"/>
      <c r="O383" s="750"/>
      <c r="P383" s="750"/>
      <c r="Q383" s="750"/>
      <c r="R383" s="750"/>
      <c r="S383" s="750"/>
      <c r="T383" s="750"/>
      <c r="U383" s="750"/>
      <c r="V383" s="750"/>
      <c r="W383" s="750"/>
      <c r="X383" s="750"/>
      <c r="Y383" s="750"/>
      <c r="Z383" s="750"/>
      <c r="AA383" s="750"/>
      <c r="AB383" s="750"/>
      <c r="AC383" s="750"/>
    </row>
    <row r="384" spans="1:29" s="860" customFormat="1" ht="12.75">
      <c r="A384" s="64" t="s">
        <v>1920</v>
      </c>
      <c r="B384" s="77">
        <v>13082951</v>
      </c>
      <c r="C384" s="77">
        <v>5192094</v>
      </c>
      <c r="D384" s="77">
        <v>5007162</v>
      </c>
      <c r="E384" s="253">
        <v>38.2724203430862</v>
      </c>
      <c r="F384" s="77">
        <v>1001926</v>
      </c>
      <c r="G384" s="750"/>
      <c r="H384" s="750"/>
      <c r="I384" s="750"/>
      <c r="J384" s="750"/>
      <c r="K384" s="750"/>
      <c r="L384" s="750"/>
      <c r="M384" s="750"/>
      <c r="N384" s="750"/>
      <c r="O384" s="750"/>
      <c r="P384" s="750"/>
      <c r="Q384" s="750"/>
      <c r="R384" s="750"/>
      <c r="S384" s="750"/>
      <c r="T384" s="750"/>
      <c r="U384" s="750"/>
      <c r="V384" s="750"/>
      <c r="W384" s="750"/>
      <c r="X384" s="750"/>
      <c r="Y384" s="750"/>
      <c r="Z384" s="750"/>
      <c r="AA384" s="750"/>
      <c r="AB384" s="750"/>
      <c r="AC384" s="750"/>
    </row>
    <row r="385" spans="1:29" s="860" customFormat="1" ht="12.75">
      <c r="A385" s="90" t="s">
        <v>170</v>
      </c>
      <c r="B385" s="77"/>
      <c r="C385" s="77"/>
      <c r="D385" s="77"/>
      <c r="E385" s="253"/>
      <c r="F385" s="77"/>
      <c r="G385" s="750"/>
      <c r="H385" s="750"/>
      <c r="I385" s="750"/>
      <c r="J385" s="750"/>
      <c r="K385" s="750"/>
      <c r="L385" s="750"/>
      <c r="M385" s="750"/>
      <c r="N385" s="750"/>
      <c r="O385" s="750"/>
      <c r="P385" s="750"/>
      <c r="Q385" s="750"/>
      <c r="R385" s="750"/>
      <c r="S385" s="750"/>
      <c r="T385" s="750"/>
      <c r="U385" s="750"/>
      <c r="V385" s="750"/>
      <c r="W385" s="750"/>
      <c r="X385" s="750"/>
      <c r="Y385" s="750"/>
      <c r="Z385" s="750"/>
      <c r="AA385" s="750"/>
      <c r="AB385" s="750"/>
      <c r="AC385" s="750"/>
    </row>
    <row r="386" spans="1:29" s="860" customFormat="1" ht="12.75">
      <c r="A386" s="910" t="s">
        <v>1907</v>
      </c>
      <c r="B386" s="77">
        <v>296571</v>
      </c>
      <c r="C386" s="77">
        <v>0</v>
      </c>
      <c r="D386" s="77">
        <v>0</v>
      </c>
      <c r="E386" s="253">
        <v>0</v>
      </c>
      <c r="F386" s="77">
        <v>0</v>
      </c>
      <c r="G386" s="750"/>
      <c r="H386" s="750"/>
      <c r="I386" s="750"/>
      <c r="J386" s="750"/>
      <c r="K386" s="750"/>
      <c r="L386" s="750"/>
      <c r="M386" s="750"/>
      <c r="N386" s="750"/>
      <c r="O386" s="750"/>
      <c r="P386" s="750"/>
      <c r="Q386" s="750"/>
      <c r="R386" s="750"/>
      <c r="S386" s="750"/>
      <c r="T386" s="750"/>
      <c r="U386" s="750"/>
      <c r="V386" s="750"/>
      <c r="W386" s="750"/>
      <c r="X386" s="750"/>
      <c r="Y386" s="750"/>
      <c r="Z386" s="750"/>
      <c r="AA386" s="750"/>
      <c r="AB386" s="750"/>
      <c r="AC386" s="750"/>
    </row>
    <row r="387" spans="1:29" s="860" customFormat="1" ht="12.75">
      <c r="A387" s="911" t="s">
        <v>172</v>
      </c>
      <c r="B387" s="77">
        <v>296571</v>
      </c>
      <c r="C387" s="77">
        <v>0</v>
      </c>
      <c r="D387" s="77">
        <v>0</v>
      </c>
      <c r="E387" s="253">
        <v>0</v>
      </c>
      <c r="F387" s="77">
        <v>0</v>
      </c>
      <c r="G387" s="750"/>
      <c r="H387" s="750"/>
      <c r="I387" s="750"/>
      <c r="J387" s="750"/>
      <c r="K387" s="750"/>
      <c r="L387" s="750"/>
      <c r="M387" s="750"/>
      <c r="N387" s="750"/>
      <c r="O387" s="750"/>
      <c r="P387" s="750"/>
      <c r="Q387" s="750"/>
      <c r="R387" s="750"/>
      <c r="S387" s="750"/>
      <c r="T387" s="750"/>
      <c r="U387" s="750"/>
      <c r="V387" s="750"/>
      <c r="W387" s="750"/>
      <c r="X387" s="750"/>
      <c r="Y387" s="750"/>
      <c r="Z387" s="750"/>
      <c r="AA387" s="750"/>
      <c r="AB387" s="750"/>
      <c r="AC387" s="750"/>
    </row>
    <row r="388" spans="1:29" s="860" customFormat="1" ht="12.75">
      <c r="A388" s="64" t="s">
        <v>1926</v>
      </c>
      <c r="B388" s="77">
        <v>296571</v>
      </c>
      <c r="C388" s="77">
        <v>0</v>
      </c>
      <c r="D388" s="77">
        <v>0</v>
      </c>
      <c r="E388" s="253">
        <v>0</v>
      </c>
      <c r="F388" s="77">
        <v>0</v>
      </c>
      <c r="G388" s="750"/>
      <c r="H388" s="750"/>
      <c r="I388" s="750"/>
      <c r="J388" s="750"/>
      <c r="K388" s="750"/>
      <c r="L388" s="750"/>
      <c r="M388" s="750"/>
      <c r="N388" s="750"/>
      <c r="O388" s="750"/>
      <c r="P388" s="750"/>
      <c r="Q388" s="750"/>
      <c r="R388" s="750"/>
      <c r="S388" s="750"/>
      <c r="T388" s="750"/>
      <c r="U388" s="750"/>
      <c r="V388" s="750"/>
      <c r="W388" s="750"/>
      <c r="X388" s="750"/>
      <c r="Y388" s="750"/>
      <c r="Z388" s="750"/>
      <c r="AA388" s="750"/>
      <c r="AB388" s="750"/>
      <c r="AC388" s="750"/>
    </row>
    <row r="389" spans="1:29" s="860" customFormat="1" ht="12.75">
      <c r="A389" s="912" t="s">
        <v>173</v>
      </c>
      <c r="B389" s="77">
        <v>254471</v>
      </c>
      <c r="C389" s="77">
        <v>0</v>
      </c>
      <c r="D389" s="77">
        <v>0</v>
      </c>
      <c r="E389" s="253">
        <v>0</v>
      </c>
      <c r="F389" s="77">
        <v>0</v>
      </c>
      <c r="G389" s="750"/>
      <c r="H389" s="750"/>
      <c r="I389" s="750"/>
      <c r="J389" s="750"/>
      <c r="K389" s="750"/>
      <c r="L389" s="750"/>
      <c r="M389" s="750"/>
      <c r="N389" s="750"/>
      <c r="O389" s="750"/>
      <c r="P389" s="750"/>
      <c r="Q389" s="750"/>
      <c r="R389" s="750"/>
      <c r="S389" s="750"/>
      <c r="T389" s="750"/>
      <c r="U389" s="750"/>
      <c r="V389" s="750"/>
      <c r="W389" s="750"/>
      <c r="X389" s="750"/>
      <c r="Y389" s="750"/>
      <c r="Z389" s="750"/>
      <c r="AA389" s="750"/>
      <c r="AB389" s="750"/>
      <c r="AC389" s="750"/>
    </row>
    <row r="390" spans="1:29" s="860" customFormat="1" ht="12.75">
      <c r="A390" s="913" t="s">
        <v>23</v>
      </c>
      <c r="B390" s="77">
        <v>194451</v>
      </c>
      <c r="C390" s="77">
        <v>0</v>
      </c>
      <c r="D390" s="77">
        <v>0</v>
      </c>
      <c r="E390" s="253">
        <v>0</v>
      </c>
      <c r="F390" s="77">
        <v>0</v>
      </c>
      <c r="G390" s="750"/>
      <c r="H390" s="750"/>
      <c r="I390" s="750"/>
      <c r="J390" s="750"/>
      <c r="K390" s="750"/>
      <c r="L390" s="750"/>
      <c r="M390" s="750"/>
      <c r="N390" s="750"/>
      <c r="O390" s="750"/>
      <c r="P390" s="750"/>
      <c r="Q390" s="750"/>
      <c r="R390" s="750"/>
      <c r="S390" s="750"/>
      <c r="T390" s="750"/>
      <c r="U390" s="750"/>
      <c r="V390" s="750"/>
      <c r="W390" s="750"/>
      <c r="X390" s="750"/>
      <c r="Y390" s="750"/>
      <c r="Z390" s="750"/>
      <c r="AA390" s="750"/>
      <c r="AB390" s="750"/>
      <c r="AC390" s="750"/>
    </row>
    <row r="391" spans="1:29" s="860" customFormat="1" ht="12.75">
      <c r="A391" s="913" t="s">
        <v>128</v>
      </c>
      <c r="B391" s="77">
        <v>60020</v>
      </c>
      <c r="C391" s="77">
        <v>0</v>
      </c>
      <c r="D391" s="77">
        <v>0</v>
      </c>
      <c r="E391" s="253">
        <v>0</v>
      </c>
      <c r="F391" s="77">
        <v>0</v>
      </c>
      <c r="G391" s="750"/>
      <c r="H391" s="750"/>
      <c r="I391" s="750"/>
      <c r="J391" s="750"/>
      <c r="K391" s="750"/>
      <c r="L391" s="750"/>
      <c r="M391" s="750"/>
      <c r="N391" s="750"/>
      <c r="O391" s="750"/>
      <c r="P391" s="750"/>
      <c r="Q391" s="750"/>
      <c r="R391" s="750"/>
      <c r="S391" s="750"/>
      <c r="T391" s="750"/>
      <c r="U391" s="750"/>
      <c r="V391" s="750"/>
      <c r="W391" s="750"/>
      <c r="X391" s="750"/>
      <c r="Y391" s="750"/>
      <c r="Z391" s="750"/>
      <c r="AA391" s="750"/>
      <c r="AB391" s="750"/>
      <c r="AC391" s="750"/>
    </row>
    <row r="392" spans="1:29" s="860" customFormat="1" ht="12.75">
      <c r="A392" s="914" t="s">
        <v>167</v>
      </c>
      <c r="B392" s="77">
        <v>60020</v>
      </c>
      <c r="C392" s="77">
        <v>0</v>
      </c>
      <c r="D392" s="77">
        <v>0</v>
      </c>
      <c r="E392" s="253">
        <v>0</v>
      </c>
      <c r="F392" s="77">
        <v>0</v>
      </c>
      <c r="G392" s="750"/>
      <c r="H392" s="750"/>
      <c r="I392" s="750"/>
      <c r="J392" s="750"/>
      <c r="K392" s="750"/>
      <c r="L392" s="750"/>
      <c r="M392" s="750"/>
      <c r="N392" s="750"/>
      <c r="O392" s="750"/>
      <c r="P392" s="750"/>
      <c r="Q392" s="750"/>
      <c r="R392" s="750"/>
      <c r="S392" s="750"/>
      <c r="T392" s="750"/>
      <c r="U392" s="750"/>
      <c r="V392" s="750"/>
      <c r="W392" s="750"/>
      <c r="X392" s="750"/>
      <c r="Y392" s="750"/>
      <c r="Z392" s="750"/>
      <c r="AA392" s="750"/>
      <c r="AB392" s="750"/>
      <c r="AC392" s="750"/>
    </row>
    <row r="393" spans="1:29" s="860" customFormat="1" ht="12.75">
      <c r="A393" s="911" t="s">
        <v>801</v>
      </c>
      <c r="B393" s="77">
        <v>42100</v>
      </c>
      <c r="C393" s="77">
        <v>0</v>
      </c>
      <c r="D393" s="77">
        <v>0</v>
      </c>
      <c r="E393" s="253">
        <v>0</v>
      </c>
      <c r="F393" s="77">
        <v>0</v>
      </c>
      <c r="G393" s="750"/>
      <c r="H393" s="750"/>
      <c r="I393" s="750"/>
      <c r="J393" s="750"/>
      <c r="K393" s="750"/>
      <c r="L393" s="750"/>
      <c r="M393" s="750"/>
      <c r="N393" s="750"/>
      <c r="O393" s="750"/>
      <c r="P393" s="750"/>
      <c r="Q393" s="750"/>
      <c r="R393" s="750"/>
      <c r="S393" s="750"/>
      <c r="T393" s="750"/>
      <c r="U393" s="750"/>
      <c r="V393" s="750"/>
      <c r="W393" s="750"/>
      <c r="X393" s="750"/>
      <c r="Y393" s="750"/>
      <c r="Z393" s="750"/>
      <c r="AA393" s="750"/>
      <c r="AB393" s="750"/>
      <c r="AC393" s="750"/>
    </row>
    <row r="394" spans="1:29" s="860" customFormat="1" ht="12.75">
      <c r="A394" s="913" t="s">
        <v>1684</v>
      </c>
      <c r="B394" s="77">
        <v>42100</v>
      </c>
      <c r="C394" s="77">
        <v>0</v>
      </c>
      <c r="D394" s="77">
        <v>0</v>
      </c>
      <c r="E394" s="253">
        <v>0</v>
      </c>
      <c r="F394" s="77">
        <v>0</v>
      </c>
      <c r="G394" s="750"/>
      <c r="H394" s="750"/>
      <c r="I394" s="750"/>
      <c r="J394" s="750"/>
      <c r="K394" s="750"/>
      <c r="L394" s="750"/>
      <c r="M394" s="750"/>
      <c r="N394" s="750"/>
      <c r="O394" s="750"/>
      <c r="P394" s="750"/>
      <c r="Q394" s="750"/>
      <c r="R394" s="750"/>
      <c r="S394" s="750"/>
      <c r="T394" s="750"/>
      <c r="U394" s="750"/>
      <c r="V394" s="750"/>
      <c r="W394" s="750"/>
      <c r="X394" s="750"/>
      <c r="Y394" s="750"/>
      <c r="Z394" s="750"/>
      <c r="AA394" s="750"/>
      <c r="AB394" s="750"/>
      <c r="AC394" s="750"/>
    </row>
    <row r="395" spans="1:29" s="916" customFormat="1" ht="12.75">
      <c r="A395" s="68" t="s">
        <v>187</v>
      </c>
      <c r="B395" s="22"/>
      <c r="C395" s="22"/>
      <c r="D395" s="22"/>
      <c r="E395" s="253"/>
      <c r="F395" s="77"/>
      <c r="G395" s="915"/>
      <c r="H395" s="915"/>
      <c r="I395" s="915"/>
      <c r="J395" s="915"/>
      <c r="K395" s="915"/>
      <c r="L395" s="915"/>
      <c r="M395" s="915"/>
      <c r="N395" s="915"/>
      <c r="O395" s="915"/>
      <c r="P395" s="915"/>
      <c r="Q395" s="915"/>
      <c r="R395" s="915"/>
      <c r="S395" s="915"/>
      <c r="T395" s="915"/>
      <c r="U395" s="915"/>
      <c r="V395" s="915"/>
      <c r="W395" s="915"/>
      <c r="X395" s="915"/>
      <c r="Y395" s="915"/>
      <c r="Z395" s="915"/>
      <c r="AA395" s="915"/>
      <c r="AB395" s="915"/>
      <c r="AC395" s="915"/>
    </row>
    <row r="396" spans="1:29" s="916" customFormat="1" ht="12.75">
      <c r="A396" s="68" t="s">
        <v>1924</v>
      </c>
      <c r="B396" s="77"/>
      <c r="C396" s="77"/>
      <c r="D396" s="77"/>
      <c r="E396" s="253"/>
      <c r="F396" s="77"/>
      <c r="G396" s="915"/>
      <c r="H396" s="915"/>
      <c r="I396" s="915"/>
      <c r="J396" s="915"/>
      <c r="K396" s="915"/>
      <c r="L396" s="915"/>
      <c r="M396" s="915"/>
      <c r="N396" s="915"/>
      <c r="O396" s="915"/>
      <c r="P396" s="915"/>
      <c r="Q396" s="915"/>
      <c r="R396" s="915"/>
      <c r="S396" s="915"/>
      <c r="T396" s="915"/>
      <c r="U396" s="915"/>
      <c r="V396" s="915"/>
      <c r="W396" s="915"/>
      <c r="X396" s="915"/>
      <c r="Y396" s="915"/>
      <c r="Z396" s="915"/>
      <c r="AA396" s="915"/>
      <c r="AB396" s="915"/>
      <c r="AC396" s="915"/>
    </row>
    <row r="397" spans="1:29" s="921" customFormat="1" ht="12.75">
      <c r="A397" s="910" t="s">
        <v>1907</v>
      </c>
      <c r="B397" s="198">
        <v>595173</v>
      </c>
      <c r="C397" s="198">
        <v>241008</v>
      </c>
      <c r="D397" s="198">
        <v>244808</v>
      </c>
      <c r="E397" s="253">
        <v>41.132242222009396</v>
      </c>
      <c r="F397" s="77">
        <v>1239</v>
      </c>
      <c r="G397" s="915"/>
      <c r="H397" s="915"/>
      <c r="I397" s="915"/>
      <c r="J397" s="915"/>
      <c r="K397" s="915"/>
      <c r="L397" s="915"/>
      <c r="M397" s="915"/>
      <c r="N397" s="915"/>
      <c r="O397" s="915"/>
      <c r="P397" s="915"/>
      <c r="Q397" s="915"/>
      <c r="R397" s="915"/>
      <c r="S397" s="915"/>
      <c r="T397" s="915"/>
      <c r="U397" s="915"/>
      <c r="V397" s="915"/>
      <c r="W397" s="915"/>
      <c r="X397" s="915"/>
      <c r="Y397" s="915"/>
      <c r="Z397" s="915"/>
      <c r="AA397" s="915"/>
      <c r="AB397" s="915"/>
      <c r="AC397" s="915"/>
    </row>
    <row r="398" spans="1:29" s="921" customFormat="1" ht="12.75">
      <c r="A398" s="64" t="s">
        <v>1908</v>
      </c>
      <c r="B398" s="198">
        <v>250173</v>
      </c>
      <c r="C398" s="198">
        <v>241008</v>
      </c>
      <c r="D398" s="198">
        <v>241008</v>
      </c>
      <c r="E398" s="253">
        <v>96.33653511769855</v>
      </c>
      <c r="F398" s="77">
        <v>1645</v>
      </c>
      <c r="G398" s="915"/>
      <c r="H398" s="915"/>
      <c r="I398" s="915"/>
      <c r="J398" s="915"/>
      <c r="K398" s="915"/>
      <c r="L398" s="915"/>
      <c r="M398" s="915"/>
      <c r="N398" s="915"/>
      <c r="O398" s="915"/>
      <c r="P398" s="915"/>
      <c r="Q398" s="915"/>
      <c r="R398" s="915"/>
      <c r="S398" s="915"/>
      <c r="T398" s="915"/>
      <c r="U398" s="915"/>
      <c r="V398" s="915"/>
      <c r="W398" s="915"/>
      <c r="X398" s="915"/>
      <c r="Y398" s="915"/>
      <c r="Z398" s="915"/>
      <c r="AA398" s="915"/>
      <c r="AB398" s="915"/>
      <c r="AC398" s="915"/>
    </row>
    <row r="399" spans="1:29" s="921" customFormat="1" ht="12" customHeight="1">
      <c r="A399" s="911" t="s">
        <v>787</v>
      </c>
      <c r="B399" s="198">
        <v>0</v>
      </c>
      <c r="C399" s="198">
        <v>0</v>
      </c>
      <c r="D399" s="198">
        <v>0</v>
      </c>
      <c r="E399" s="253">
        <v>0</v>
      </c>
      <c r="F399" s="77">
        <v>-406</v>
      </c>
      <c r="G399" s="915"/>
      <c r="H399" s="915"/>
      <c r="I399" s="915"/>
      <c r="J399" s="915"/>
      <c r="K399" s="915"/>
      <c r="L399" s="915"/>
      <c r="M399" s="915"/>
      <c r="N399" s="915"/>
      <c r="O399" s="915"/>
      <c r="P399" s="915"/>
      <c r="Q399" s="915"/>
      <c r="R399" s="915"/>
      <c r="S399" s="915"/>
      <c r="T399" s="915"/>
      <c r="U399" s="915"/>
      <c r="V399" s="915"/>
      <c r="W399" s="915"/>
      <c r="X399" s="915"/>
      <c r="Y399" s="915"/>
      <c r="Z399" s="915"/>
      <c r="AA399" s="915"/>
      <c r="AB399" s="915"/>
      <c r="AC399" s="915"/>
    </row>
    <row r="400" spans="1:29" s="921" customFormat="1" ht="12.75">
      <c r="A400" s="64" t="s">
        <v>1925</v>
      </c>
      <c r="B400" s="198">
        <v>345000</v>
      </c>
      <c r="C400" s="198">
        <v>0</v>
      </c>
      <c r="D400" s="198">
        <v>3800</v>
      </c>
      <c r="E400" s="253">
        <v>1.1014492753623188</v>
      </c>
      <c r="F400" s="77">
        <v>0</v>
      </c>
      <c r="G400" s="915"/>
      <c r="H400" s="915"/>
      <c r="I400" s="915"/>
      <c r="J400" s="915"/>
      <c r="K400" s="915"/>
      <c r="L400" s="915"/>
      <c r="M400" s="915"/>
      <c r="N400" s="915"/>
      <c r="O400" s="915"/>
      <c r="P400" s="915"/>
      <c r="Q400" s="915"/>
      <c r="R400" s="915"/>
      <c r="S400" s="915"/>
      <c r="T400" s="915"/>
      <c r="U400" s="915"/>
      <c r="V400" s="915"/>
      <c r="W400" s="915"/>
      <c r="X400" s="915"/>
      <c r="Y400" s="915"/>
      <c r="Z400" s="915"/>
      <c r="AA400" s="915"/>
      <c r="AB400" s="915"/>
      <c r="AC400" s="915"/>
    </row>
    <row r="401" spans="1:29" s="921" customFormat="1" ht="12.75">
      <c r="A401" s="64" t="s">
        <v>1926</v>
      </c>
      <c r="B401" s="198">
        <v>931155</v>
      </c>
      <c r="C401" s="198">
        <v>576990</v>
      </c>
      <c r="D401" s="198">
        <v>474832</v>
      </c>
      <c r="E401" s="253">
        <v>50.99387320048757</v>
      </c>
      <c r="F401" s="77">
        <v>81242</v>
      </c>
      <c r="G401" s="915"/>
      <c r="H401" s="915"/>
      <c r="I401" s="915"/>
      <c r="J401" s="915"/>
      <c r="K401" s="915"/>
      <c r="L401" s="915"/>
      <c r="M401" s="915"/>
      <c r="N401" s="915"/>
      <c r="O401" s="915"/>
      <c r="P401" s="915"/>
      <c r="Q401" s="915"/>
      <c r="R401" s="915"/>
      <c r="S401" s="915"/>
      <c r="T401" s="915"/>
      <c r="U401" s="915"/>
      <c r="V401" s="915"/>
      <c r="W401" s="915"/>
      <c r="X401" s="915"/>
      <c r="Y401" s="915"/>
      <c r="Z401" s="915"/>
      <c r="AA401" s="915"/>
      <c r="AB401" s="915"/>
      <c r="AC401" s="915"/>
    </row>
    <row r="402" spans="1:29" s="923" customFormat="1" ht="12.75">
      <c r="A402" s="912" t="s">
        <v>173</v>
      </c>
      <c r="B402" s="198">
        <v>927405</v>
      </c>
      <c r="C402" s="198">
        <v>576990</v>
      </c>
      <c r="D402" s="198">
        <v>474832</v>
      </c>
      <c r="E402" s="253">
        <v>51.2000690097638</v>
      </c>
      <c r="F402" s="77">
        <v>81242</v>
      </c>
      <c r="G402" s="915"/>
      <c r="H402" s="915"/>
      <c r="I402" s="915"/>
      <c r="J402" s="915"/>
      <c r="K402" s="915"/>
      <c r="L402" s="915"/>
      <c r="M402" s="915"/>
      <c r="N402" s="915"/>
      <c r="O402" s="915"/>
      <c r="P402" s="915"/>
      <c r="Q402" s="915"/>
      <c r="R402" s="915"/>
      <c r="S402" s="915"/>
      <c r="T402" s="915"/>
      <c r="U402" s="915"/>
      <c r="V402" s="915"/>
      <c r="W402" s="915"/>
      <c r="X402" s="915"/>
      <c r="Y402" s="915"/>
      <c r="Z402" s="915"/>
      <c r="AA402" s="915"/>
      <c r="AB402" s="915"/>
      <c r="AC402" s="915"/>
    </row>
    <row r="403" spans="1:35" s="904" customFormat="1" ht="12.75">
      <c r="A403" s="911" t="s">
        <v>23</v>
      </c>
      <c r="B403" s="198">
        <v>927405</v>
      </c>
      <c r="C403" s="198">
        <v>576990</v>
      </c>
      <c r="D403" s="198">
        <v>474832</v>
      </c>
      <c r="E403" s="253">
        <v>51.2000690097638</v>
      </c>
      <c r="F403" s="77">
        <v>81242</v>
      </c>
      <c r="AI403" s="905"/>
    </row>
    <row r="404" spans="1:29" s="916" customFormat="1" ht="12.75">
      <c r="A404" s="911" t="s">
        <v>801</v>
      </c>
      <c r="B404" s="198">
        <v>3750</v>
      </c>
      <c r="C404" s="198">
        <v>0</v>
      </c>
      <c r="D404" s="198">
        <v>0</v>
      </c>
      <c r="E404" s="253">
        <v>0</v>
      </c>
      <c r="F404" s="77">
        <v>0</v>
      </c>
      <c r="G404" s="915"/>
      <c r="H404" s="915"/>
      <c r="I404" s="915"/>
      <c r="J404" s="915"/>
      <c r="K404" s="915"/>
      <c r="L404" s="915"/>
      <c r="M404" s="915"/>
      <c r="N404" s="915"/>
      <c r="O404" s="915"/>
      <c r="P404" s="915"/>
      <c r="Q404" s="915"/>
      <c r="R404" s="915"/>
      <c r="S404" s="915"/>
      <c r="T404" s="915"/>
      <c r="U404" s="915"/>
      <c r="V404" s="915"/>
      <c r="W404" s="915"/>
      <c r="X404" s="915"/>
      <c r="Y404" s="915"/>
      <c r="Z404" s="915"/>
      <c r="AA404" s="915"/>
      <c r="AB404" s="915"/>
      <c r="AC404" s="915"/>
    </row>
    <row r="405" spans="1:29" s="916" customFormat="1" ht="12.75">
      <c r="A405" s="913" t="s">
        <v>1684</v>
      </c>
      <c r="B405" s="198">
        <v>3750</v>
      </c>
      <c r="C405" s="198">
        <v>0</v>
      </c>
      <c r="D405" s="198">
        <v>0</v>
      </c>
      <c r="E405" s="253">
        <v>0</v>
      </c>
      <c r="F405" s="77">
        <v>0</v>
      </c>
      <c r="G405" s="915"/>
      <c r="H405" s="915"/>
      <c r="I405" s="915"/>
      <c r="J405" s="915"/>
      <c r="K405" s="915"/>
      <c r="L405" s="915"/>
      <c r="M405" s="915"/>
      <c r="N405" s="915"/>
      <c r="O405" s="915"/>
      <c r="P405" s="915"/>
      <c r="Q405" s="915"/>
      <c r="R405" s="915"/>
      <c r="S405" s="915"/>
      <c r="T405" s="915"/>
      <c r="U405" s="915"/>
      <c r="V405" s="915"/>
      <c r="W405" s="915"/>
      <c r="X405" s="915"/>
      <c r="Y405" s="915"/>
      <c r="Z405" s="915"/>
      <c r="AA405" s="915"/>
      <c r="AB405" s="915"/>
      <c r="AC405" s="915"/>
    </row>
    <row r="406" spans="1:29" s="916" customFormat="1" ht="12.75">
      <c r="A406" s="910" t="s">
        <v>805</v>
      </c>
      <c r="B406" s="198">
        <v>-335982</v>
      </c>
      <c r="C406" s="198">
        <v>-335982</v>
      </c>
      <c r="D406" s="198">
        <v>-230024</v>
      </c>
      <c r="E406" s="253" t="s">
        <v>441</v>
      </c>
      <c r="F406" s="77">
        <v>-80003</v>
      </c>
      <c r="G406" s="915"/>
      <c r="H406" s="915"/>
      <c r="I406" s="915"/>
      <c r="J406" s="915"/>
      <c r="K406" s="915"/>
      <c r="L406" s="915"/>
      <c r="M406" s="915"/>
      <c r="N406" s="915"/>
      <c r="O406" s="915"/>
      <c r="P406" s="915"/>
      <c r="Q406" s="915"/>
      <c r="R406" s="915"/>
      <c r="S406" s="915"/>
      <c r="T406" s="915"/>
      <c r="U406" s="915"/>
      <c r="V406" s="915"/>
      <c r="W406" s="915"/>
      <c r="X406" s="915"/>
      <c r="Y406" s="915"/>
      <c r="Z406" s="915"/>
      <c r="AA406" s="915"/>
      <c r="AB406" s="915"/>
      <c r="AC406" s="915"/>
    </row>
    <row r="407" spans="1:29" s="916" customFormat="1" ht="25.5">
      <c r="A407" s="931" t="s">
        <v>182</v>
      </c>
      <c r="B407" s="198">
        <v>335982</v>
      </c>
      <c r="C407" s="198">
        <v>335982</v>
      </c>
      <c r="D407" s="198" t="s">
        <v>441</v>
      </c>
      <c r="E407" s="253" t="s">
        <v>441</v>
      </c>
      <c r="F407" s="77" t="s">
        <v>441</v>
      </c>
      <c r="G407" s="915"/>
      <c r="H407" s="915"/>
      <c r="I407" s="915"/>
      <c r="J407" s="915"/>
      <c r="K407" s="915"/>
      <c r="L407" s="915"/>
      <c r="M407" s="915"/>
      <c r="N407" s="915"/>
      <c r="O407" s="915"/>
      <c r="P407" s="915"/>
      <c r="Q407" s="915"/>
      <c r="R407" s="915"/>
      <c r="S407" s="915"/>
      <c r="T407" s="915"/>
      <c r="U407" s="915"/>
      <c r="V407" s="915"/>
      <c r="W407" s="915"/>
      <c r="X407" s="915"/>
      <c r="Y407" s="915"/>
      <c r="Z407" s="915"/>
      <c r="AA407" s="915"/>
      <c r="AB407" s="915"/>
      <c r="AC407" s="915"/>
    </row>
    <row r="408" spans="1:35" s="904" customFormat="1" ht="12.75">
      <c r="A408" s="68" t="s">
        <v>158</v>
      </c>
      <c r="B408" s="77"/>
      <c r="C408" s="77"/>
      <c r="D408" s="77"/>
      <c r="E408" s="253"/>
      <c r="F408" s="77"/>
      <c r="AI408" s="905"/>
    </row>
    <row r="409" spans="1:35" s="904" customFormat="1" ht="12.75">
      <c r="A409" s="910" t="s">
        <v>1907</v>
      </c>
      <c r="B409" s="198">
        <v>9915962</v>
      </c>
      <c r="C409" s="198">
        <v>6959132</v>
      </c>
      <c r="D409" s="198">
        <v>6959218</v>
      </c>
      <c r="E409" s="253">
        <v>70.18197528389076</v>
      </c>
      <c r="F409" s="77">
        <v>3488507</v>
      </c>
      <c r="AI409" s="905"/>
    </row>
    <row r="410" spans="1:35" s="925" customFormat="1" ht="12.75">
      <c r="A410" s="67" t="s">
        <v>1908</v>
      </c>
      <c r="B410" s="77">
        <v>9915962</v>
      </c>
      <c r="C410" s="77">
        <v>6959132</v>
      </c>
      <c r="D410" s="77">
        <v>6959132</v>
      </c>
      <c r="E410" s="253">
        <v>70.1811079953715</v>
      </c>
      <c r="F410" s="77">
        <v>3488507</v>
      </c>
      <c r="G410" s="904"/>
      <c r="H410" s="904"/>
      <c r="I410" s="904"/>
      <c r="J410" s="904"/>
      <c r="K410" s="904"/>
      <c r="L410" s="904"/>
      <c r="M410" s="904"/>
      <c r="N410" s="904"/>
      <c r="O410" s="904"/>
      <c r="P410" s="904"/>
      <c r="Q410" s="904"/>
      <c r="R410" s="904"/>
      <c r="S410" s="904"/>
      <c r="T410" s="904"/>
      <c r="U410" s="904"/>
      <c r="V410" s="904"/>
      <c r="W410" s="904"/>
      <c r="X410" s="904"/>
      <c r="Y410" s="904"/>
      <c r="Z410" s="904"/>
      <c r="AA410" s="904"/>
      <c r="AB410" s="904"/>
      <c r="AC410" s="904"/>
      <c r="AD410" s="904"/>
      <c r="AE410" s="904"/>
      <c r="AF410" s="904"/>
      <c r="AG410" s="904"/>
      <c r="AH410" s="904"/>
      <c r="AI410" s="905"/>
    </row>
    <row r="411" spans="1:35" s="925" customFormat="1" ht="12.75">
      <c r="A411" s="922" t="s">
        <v>155</v>
      </c>
      <c r="B411" s="77">
        <v>0</v>
      </c>
      <c r="C411" s="77">
        <v>0</v>
      </c>
      <c r="D411" s="77">
        <v>86</v>
      </c>
      <c r="E411" s="253">
        <v>0</v>
      </c>
      <c r="F411" s="77">
        <v>0</v>
      </c>
      <c r="G411" s="904"/>
      <c r="H411" s="904"/>
      <c r="I411" s="904"/>
      <c r="J411" s="904"/>
      <c r="K411" s="904"/>
      <c r="L411" s="904"/>
      <c r="M411" s="904"/>
      <c r="N411" s="904"/>
      <c r="O411" s="904"/>
      <c r="P411" s="904"/>
      <c r="Q411" s="904"/>
      <c r="R411" s="904"/>
      <c r="S411" s="904"/>
      <c r="T411" s="904"/>
      <c r="U411" s="904"/>
      <c r="V411" s="904"/>
      <c r="W411" s="904"/>
      <c r="X411" s="904"/>
      <c r="Y411" s="904"/>
      <c r="Z411" s="904"/>
      <c r="AA411" s="904"/>
      <c r="AB411" s="904"/>
      <c r="AC411" s="904"/>
      <c r="AD411" s="904"/>
      <c r="AE411" s="904"/>
      <c r="AF411" s="904"/>
      <c r="AG411" s="904"/>
      <c r="AH411" s="904"/>
      <c r="AI411" s="905"/>
    </row>
    <row r="412" spans="1:35" s="925" customFormat="1" ht="12.75">
      <c r="A412" s="67" t="s">
        <v>1926</v>
      </c>
      <c r="B412" s="77">
        <v>9915962</v>
      </c>
      <c r="C412" s="77">
        <v>6959132</v>
      </c>
      <c r="D412" s="77">
        <v>1980108</v>
      </c>
      <c r="E412" s="253">
        <v>19.968894596409303</v>
      </c>
      <c r="F412" s="77">
        <v>1137008</v>
      </c>
      <c r="G412" s="904"/>
      <c r="H412" s="904"/>
      <c r="I412" s="904"/>
      <c r="J412" s="904"/>
      <c r="K412" s="904"/>
      <c r="L412" s="904"/>
      <c r="M412" s="904"/>
      <c r="N412" s="904"/>
      <c r="O412" s="904"/>
      <c r="P412" s="904"/>
      <c r="Q412" s="904"/>
      <c r="R412" s="904"/>
      <c r="S412" s="904"/>
      <c r="T412" s="904"/>
      <c r="U412" s="904"/>
      <c r="V412" s="904"/>
      <c r="W412" s="904"/>
      <c r="X412" s="904"/>
      <c r="Y412" s="904"/>
      <c r="Z412" s="904"/>
      <c r="AA412" s="904"/>
      <c r="AB412" s="904"/>
      <c r="AC412" s="904"/>
      <c r="AD412" s="904"/>
      <c r="AE412" s="904"/>
      <c r="AF412" s="904"/>
      <c r="AG412" s="904"/>
      <c r="AH412" s="904"/>
      <c r="AI412" s="905"/>
    </row>
    <row r="413" spans="1:35" s="904" customFormat="1" ht="12.75">
      <c r="A413" s="912" t="s">
        <v>173</v>
      </c>
      <c r="B413" s="77">
        <v>3659112</v>
      </c>
      <c r="C413" s="77">
        <v>2846093</v>
      </c>
      <c r="D413" s="77">
        <v>1018387</v>
      </c>
      <c r="E413" s="253">
        <v>27.831533989667438</v>
      </c>
      <c r="F413" s="77">
        <v>831648</v>
      </c>
      <c r="AI413" s="905"/>
    </row>
    <row r="414" spans="1:35" s="904" customFormat="1" ht="12.75">
      <c r="A414" s="924" t="s">
        <v>23</v>
      </c>
      <c r="B414" s="77">
        <v>1328812</v>
      </c>
      <c r="C414" s="77">
        <v>515793</v>
      </c>
      <c r="D414" s="77">
        <v>165087</v>
      </c>
      <c r="E414" s="253">
        <v>12.42365360938944</v>
      </c>
      <c r="F414" s="77">
        <v>-1552</v>
      </c>
      <c r="AI414" s="905"/>
    </row>
    <row r="415" spans="1:35" s="904" customFormat="1" ht="12.75">
      <c r="A415" s="924" t="s">
        <v>128</v>
      </c>
      <c r="B415" s="77">
        <v>2330300</v>
      </c>
      <c r="C415" s="77">
        <v>2330300</v>
      </c>
      <c r="D415" s="77">
        <v>853300</v>
      </c>
      <c r="E415" s="253">
        <v>0</v>
      </c>
      <c r="F415" s="77">
        <v>833200</v>
      </c>
      <c r="AI415" s="905"/>
    </row>
    <row r="416" spans="1:35" s="904" customFormat="1" ht="12.75">
      <c r="A416" s="927" t="s">
        <v>188</v>
      </c>
      <c r="B416" s="77">
        <v>2330300</v>
      </c>
      <c r="C416" s="77">
        <v>2330300</v>
      </c>
      <c r="D416" s="77">
        <v>853300</v>
      </c>
      <c r="E416" s="253">
        <v>0</v>
      </c>
      <c r="F416" s="77">
        <v>833200</v>
      </c>
      <c r="AI416" s="905"/>
    </row>
    <row r="417" spans="1:35" s="925" customFormat="1" ht="12.75">
      <c r="A417" s="912" t="s">
        <v>801</v>
      </c>
      <c r="B417" s="77">
        <v>6256850</v>
      </c>
      <c r="C417" s="77">
        <v>4113039</v>
      </c>
      <c r="D417" s="77">
        <v>961721</v>
      </c>
      <c r="E417" s="253">
        <v>15.370689724062428</v>
      </c>
      <c r="F417" s="77">
        <v>305360</v>
      </c>
      <c r="G417" s="904"/>
      <c r="H417" s="904"/>
      <c r="I417" s="904"/>
      <c r="J417" s="904"/>
      <c r="K417" s="904"/>
      <c r="L417" s="904"/>
      <c r="M417" s="904"/>
      <c r="N417" s="904"/>
      <c r="O417" s="904"/>
      <c r="P417" s="904"/>
      <c r="Q417" s="904"/>
      <c r="R417" s="904"/>
      <c r="S417" s="904"/>
      <c r="T417" s="904"/>
      <c r="U417" s="904"/>
      <c r="V417" s="904"/>
      <c r="W417" s="904"/>
      <c r="X417" s="904"/>
      <c r="Y417" s="904"/>
      <c r="Z417" s="904"/>
      <c r="AA417" s="904"/>
      <c r="AB417" s="904"/>
      <c r="AC417" s="904"/>
      <c r="AD417" s="904"/>
      <c r="AE417" s="904"/>
      <c r="AF417" s="904"/>
      <c r="AG417" s="904"/>
      <c r="AH417" s="904"/>
      <c r="AI417" s="905"/>
    </row>
    <row r="418" spans="1:35" s="925" customFormat="1" ht="12.75">
      <c r="A418" s="922" t="s">
        <v>1684</v>
      </c>
      <c r="B418" s="77">
        <v>6256850</v>
      </c>
      <c r="C418" s="77">
        <v>4113039</v>
      </c>
      <c r="D418" s="77">
        <v>961721</v>
      </c>
      <c r="E418" s="253">
        <v>15.370689724062428</v>
      </c>
      <c r="F418" s="77">
        <v>305360</v>
      </c>
      <c r="G418" s="904"/>
      <c r="H418" s="904"/>
      <c r="I418" s="904"/>
      <c r="J418" s="904"/>
      <c r="K418" s="904"/>
      <c r="L418" s="904"/>
      <c r="M418" s="904"/>
      <c r="N418" s="904"/>
      <c r="O418" s="904"/>
      <c r="P418" s="904"/>
      <c r="Q418" s="904"/>
      <c r="R418" s="904"/>
      <c r="S418" s="904"/>
      <c r="T418" s="904"/>
      <c r="U418" s="904"/>
      <c r="V418" s="904"/>
      <c r="W418" s="904"/>
      <c r="X418" s="904"/>
      <c r="Y418" s="904"/>
      <c r="Z418" s="904"/>
      <c r="AA418" s="904"/>
      <c r="AB418" s="904"/>
      <c r="AC418" s="904"/>
      <c r="AD418" s="904"/>
      <c r="AE418" s="904"/>
      <c r="AF418" s="904"/>
      <c r="AG418" s="904"/>
      <c r="AH418" s="904"/>
      <c r="AI418" s="905"/>
    </row>
    <row r="419" spans="1:35" s="925" customFormat="1" ht="12.75">
      <c r="A419" s="68" t="s">
        <v>161</v>
      </c>
      <c r="B419" s="77"/>
      <c r="C419" s="77"/>
      <c r="D419" s="77"/>
      <c r="E419" s="253"/>
      <c r="F419" s="77"/>
      <c r="G419" s="904"/>
      <c r="H419" s="904"/>
      <c r="I419" s="904"/>
      <c r="J419" s="904"/>
      <c r="K419" s="904"/>
      <c r="L419" s="904"/>
      <c r="M419" s="904"/>
      <c r="N419" s="904"/>
      <c r="O419" s="904"/>
      <c r="P419" s="904"/>
      <c r="Q419" s="904"/>
      <c r="R419" s="904"/>
      <c r="S419" s="904"/>
      <c r="T419" s="904"/>
      <c r="U419" s="904"/>
      <c r="V419" s="904"/>
      <c r="W419" s="904"/>
      <c r="X419" s="904"/>
      <c r="Y419" s="904"/>
      <c r="Z419" s="904"/>
      <c r="AA419" s="904"/>
      <c r="AB419" s="904"/>
      <c r="AC419" s="904"/>
      <c r="AD419" s="904"/>
      <c r="AE419" s="904"/>
      <c r="AF419" s="904"/>
      <c r="AG419" s="904"/>
      <c r="AH419" s="904"/>
      <c r="AI419" s="905"/>
    </row>
    <row r="420" spans="1:35" s="925" customFormat="1" ht="12.75">
      <c r="A420" s="910" t="s">
        <v>1907</v>
      </c>
      <c r="B420" s="77">
        <v>5196726</v>
      </c>
      <c r="C420" s="77">
        <v>1961277</v>
      </c>
      <c r="D420" s="77">
        <v>1961277</v>
      </c>
      <c r="E420" s="253">
        <v>37.74062746429194</v>
      </c>
      <c r="F420" s="77">
        <v>231997</v>
      </c>
      <c r="G420" s="904"/>
      <c r="H420" s="904"/>
      <c r="I420" s="904"/>
      <c r="J420" s="904"/>
      <c r="K420" s="904"/>
      <c r="L420" s="904"/>
      <c r="M420" s="904"/>
      <c r="N420" s="904"/>
      <c r="O420" s="904"/>
      <c r="P420" s="904"/>
      <c r="Q420" s="904"/>
      <c r="R420" s="904"/>
      <c r="S420" s="904"/>
      <c r="T420" s="904"/>
      <c r="U420" s="904"/>
      <c r="V420" s="904"/>
      <c r="W420" s="904"/>
      <c r="X420" s="904"/>
      <c r="Y420" s="904"/>
      <c r="Z420" s="904"/>
      <c r="AA420" s="904"/>
      <c r="AB420" s="904"/>
      <c r="AC420" s="904"/>
      <c r="AD420" s="904"/>
      <c r="AE420" s="904"/>
      <c r="AF420" s="904"/>
      <c r="AG420" s="904"/>
      <c r="AH420" s="904"/>
      <c r="AI420" s="905"/>
    </row>
    <row r="421" spans="1:35" s="925" customFormat="1" ht="12.75">
      <c r="A421" s="67" t="s">
        <v>1908</v>
      </c>
      <c r="B421" s="77">
        <v>5196726</v>
      </c>
      <c r="C421" s="77">
        <v>1961277</v>
      </c>
      <c r="D421" s="77">
        <v>1961277</v>
      </c>
      <c r="E421" s="253">
        <v>37.74062746429194</v>
      </c>
      <c r="F421" s="77">
        <v>232846</v>
      </c>
      <c r="G421" s="904"/>
      <c r="H421" s="904"/>
      <c r="I421" s="904"/>
      <c r="J421" s="904"/>
      <c r="K421" s="904"/>
      <c r="L421" s="904"/>
      <c r="M421" s="904"/>
      <c r="N421" s="904"/>
      <c r="O421" s="904"/>
      <c r="P421" s="904"/>
      <c r="Q421" s="904"/>
      <c r="R421" s="904"/>
      <c r="S421" s="904"/>
      <c r="T421" s="904"/>
      <c r="U421" s="904"/>
      <c r="V421" s="904"/>
      <c r="W421" s="904"/>
      <c r="X421" s="904"/>
      <c r="Y421" s="904"/>
      <c r="Z421" s="904"/>
      <c r="AA421" s="904"/>
      <c r="AB421" s="904"/>
      <c r="AC421" s="904"/>
      <c r="AD421" s="904"/>
      <c r="AE421" s="904"/>
      <c r="AF421" s="904"/>
      <c r="AG421" s="904"/>
      <c r="AH421" s="904"/>
      <c r="AI421" s="905"/>
    </row>
    <row r="422" spans="1:35" s="928" customFormat="1" ht="12.75">
      <c r="A422" s="922" t="s">
        <v>159</v>
      </c>
      <c r="B422" s="77">
        <v>0</v>
      </c>
      <c r="C422" s="77">
        <v>0</v>
      </c>
      <c r="D422" s="77">
        <v>0</v>
      </c>
      <c r="E422" s="253">
        <v>0</v>
      </c>
      <c r="F422" s="77">
        <v>-849</v>
      </c>
      <c r="G422" s="904"/>
      <c r="H422" s="904"/>
      <c r="I422" s="904"/>
      <c r="J422" s="904"/>
      <c r="K422" s="904"/>
      <c r="L422" s="904"/>
      <c r="M422" s="904"/>
      <c r="N422" s="904"/>
      <c r="O422" s="904"/>
      <c r="P422" s="904"/>
      <c r="Q422" s="904"/>
      <c r="R422" s="904"/>
      <c r="S422" s="904"/>
      <c r="T422" s="904"/>
      <c r="U422" s="904"/>
      <c r="V422" s="904"/>
      <c r="W422" s="904"/>
      <c r="X422" s="904"/>
      <c r="Y422" s="904"/>
      <c r="Z422" s="904"/>
      <c r="AA422" s="904"/>
      <c r="AB422" s="904"/>
      <c r="AC422" s="904"/>
      <c r="AD422" s="904"/>
      <c r="AE422" s="904"/>
      <c r="AF422" s="904"/>
      <c r="AG422" s="904"/>
      <c r="AH422" s="904"/>
      <c r="AI422" s="905"/>
    </row>
    <row r="423" spans="1:35" s="904" customFormat="1" ht="12.75">
      <c r="A423" s="67" t="s">
        <v>1926</v>
      </c>
      <c r="B423" s="77">
        <v>5196726</v>
      </c>
      <c r="C423" s="77">
        <v>1961277</v>
      </c>
      <c r="D423" s="77">
        <v>735066</v>
      </c>
      <c r="E423" s="253">
        <v>0</v>
      </c>
      <c r="F423" s="77">
        <v>144136</v>
      </c>
      <c r="AI423" s="905"/>
    </row>
    <row r="424" spans="1:35" s="904" customFormat="1" ht="12.75">
      <c r="A424" s="912" t="s">
        <v>173</v>
      </c>
      <c r="B424" s="77">
        <v>4931046</v>
      </c>
      <c r="C424" s="77">
        <v>1782272</v>
      </c>
      <c r="D424" s="77">
        <v>693731</v>
      </c>
      <c r="E424" s="253">
        <v>0</v>
      </c>
      <c r="F424" s="77">
        <v>127356</v>
      </c>
      <c r="AI424" s="905"/>
    </row>
    <row r="425" spans="1:35" s="904" customFormat="1" ht="12.75">
      <c r="A425" s="924" t="s">
        <v>813</v>
      </c>
      <c r="B425" s="77">
        <v>3320793</v>
      </c>
      <c r="C425" s="77">
        <v>1249379</v>
      </c>
      <c r="D425" s="77">
        <v>402181</v>
      </c>
      <c r="E425" s="253">
        <v>12.110992765884534</v>
      </c>
      <c r="F425" s="77">
        <v>70706</v>
      </c>
      <c r="AI425" s="905"/>
    </row>
    <row r="426" spans="1:35" s="904" customFormat="1" ht="12.75">
      <c r="A426" s="924" t="s">
        <v>189</v>
      </c>
      <c r="B426" s="77">
        <v>1610253</v>
      </c>
      <c r="C426" s="77">
        <v>532893</v>
      </c>
      <c r="D426" s="77">
        <v>291550</v>
      </c>
      <c r="E426" s="253">
        <v>18.105850447103656</v>
      </c>
      <c r="F426" s="77">
        <v>56650</v>
      </c>
      <c r="AI426" s="905"/>
    </row>
    <row r="427" spans="1:35" s="904" customFormat="1" ht="12.75">
      <c r="A427" s="927" t="s">
        <v>897</v>
      </c>
      <c r="B427" s="77">
        <v>653922</v>
      </c>
      <c r="C427" s="77">
        <v>344193</v>
      </c>
      <c r="D427" s="77">
        <v>291550</v>
      </c>
      <c r="E427" s="253">
        <v>44.58482815993345</v>
      </c>
      <c r="F427" s="77">
        <v>56650</v>
      </c>
      <c r="AI427" s="905"/>
    </row>
    <row r="428" spans="1:35" s="904" customFormat="1" ht="12.75">
      <c r="A428" s="927" t="s">
        <v>905</v>
      </c>
      <c r="B428" s="77">
        <v>956331</v>
      </c>
      <c r="C428" s="77">
        <v>188700</v>
      </c>
      <c r="D428" s="77">
        <v>0</v>
      </c>
      <c r="E428" s="253">
        <v>0</v>
      </c>
      <c r="F428" s="77">
        <v>0</v>
      </c>
      <c r="AI428" s="905"/>
    </row>
    <row r="429" spans="1:35" s="904" customFormat="1" ht="12.75">
      <c r="A429" s="922" t="s">
        <v>801</v>
      </c>
      <c r="B429" s="77">
        <v>265680</v>
      </c>
      <c r="C429" s="77">
        <v>179005</v>
      </c>
      <c r="D429" s="77">
        <v>41335</v>
      </c>
      <c r="E429" s="253">
        <v>15.558190304125263</v>
      </c>
      <c r="F429" s="77">
        <v>16780</v>
      </c>
      <c r="AI429" s="905"/>
    </row>
    <row r="430" spans="1:35" s="904" customFormat="1" ht="12.75">
      <c r="A430" s="924" t="s">
        <v>1684</v>
      </c>
      <c r="B430" s="77">
        <v>265680</v>
      </c>
      <c r="C430" s="77">
        <v>179005</v>
      </c>
      <c r="D430" s="77">
        <v>41335</v>
      </c>
      <c r="E430" s="253">
        <v>15.558190304125263</v>
      </c>
      <c r="F430" s="77">
        <v>16780</v>
      </c>
      <c r="AI430" s="905"/>
    </row>
    <row r="431" spans="1:35" s="904" customFormat="1" ht="12.75">
      <c r="A431" s="68" t="s">
        <v>168</v>
      </c>
      <c r="B431" s="77"/>
      <c r="C431" s="77"/>
      <c r="D431" s="77"/>
      <c r="E431" s="253"/>
      <c r="F431" s="77"/>
      <c r="AI431" s="905"/>
    </row>
    <row r="432" spans="1:35" s="925" customFormat="1" ht="12.75">
      <c r="A432" s="910" t="s">
        <v>1907</v>
      </c>
      <c r="B432" s="77">
        <v>5878423</v>
      </c>
      <c r="C432" s="77">
        <v>3555451</v>
      </c>
      <c r="D432" s="77">
        <v>4888238</v>
      </c>
      <c r="E432" s="253">
        <v>83.15560142575653</v>
      </c>
      <c r="F432" s="77">
        <v>2825324</v>
      </c>
      <c r="G432" s="904"/>
      <c r="H432" s="904"/>
      <c r="I432" s="904"/>
      <c r="J432" s="904"/>
      <c r="K432" s="904"/>
      <c r="L432" s="904"/>
      <c r="M432" s="904"/>
      <c r="N432" s="904"/>
      <c r="O432" s="904"/>
      <c r="P432" s="904"/>
      <c r="Q432" s="904"/>
      <c r="R432" s="904"/>
      <c r="S432" s="904"/>
      <c r="T432" s="904"/>
      <c r="U432" s="904"/>
      <c r="V432" s="904"/>
      <c r="W432" s="904"/>
      <c r="X432" s="904"/>
      <c r="Y432" s="904"/>
      <c r="Z432" s="904"/>
      <c r="AA432" s="904"/>
      <c r="AB432" s="904"/>
      <c r="AC432" s="904"/>
      <c r="AD432" s="904"/>
      <c r="AE432" s="904"/>
      <c r="AF432" s="904"/>
      <c r="AG432" s="904"/>
      <c r="AH432" s="904"/>
      <c r="AI432" s="905"/>
    </row>
    <row r="433" spans="1:35" s="925" customFormat="1" ht="12.75">
      <c r="A433" s="67" t="s">
        <v>190</v>
      </c>
      <c r="B433" s="77">
        <v>489622</v>
      </c>
      <c r="C433" s="77">
        <v>397016</v>
      </c>
      <c r="D433" s="77">
        <v>397016</v>
      </c>
      <c r="E433" s="253">
        <v>81.08622570064253</v>
      </c>
      <c r="F433" s="77">
        <v>17595</v>
      </c>
      <c r="G433" s="904"/>
      <c r="H433" s="904"/>
      <c r="I433" s="904"/>
      <c r="J433" s="904"/>
      <c r="K433" s="904"/>
      <c r="L433" s="904"/>
      <c r="M433" s="904"/>
      <c r="N433" s="904"/>
      <c r="O433" s="904"/>
      <c r="P433" s="904"/>
      <c r="Q433" s="904"/>
      <c r="R433" s="904"/>
      <c r="S433" s="904"/>
      <c r="T433" s="904"/>
      <c r="U433" s="904"/>
      <c r="V433" s="904"/>
      <c r="W433" s="904"/>
      <c r="X433" s="904"/>
      <c r="Y433" s="904"/>
      <c r="Z433" s="904"/>
      <c r="AA433" s="904"/>
      <c r="AB433" s="904"/>
      <c r="AC433" s="904"/>
      <c r="AD433" s="904"/>
      <c r="AE433" s="904"/>
      <c r="AF433" s="904"/>
      <c r="AG433" s="904"/>
      <c r="AH433" s="904"/>
      <c r="AI433" s="905"/>
    </row>
    <row r="434" spans="1:35" s="925" customFormat="1" ht="12.75">
      <c r="A434" s="922" t="s">
        <v>984</v>
      </c>
      <c r="B434" s="77">
        <v>25000</v>
      </c>
      <c r="C434" s="77">
        <v>23000</v>
      </c>
      <c r="D434" s="77">
        <v>2449</v>
      </c>
      <c r="E434" s="253">
        <v>9.796000000000001</v>
      </c>
      <c r="F434" s="77">
        <v>0</v>
      </c>
      <c r="G434" s="904"/>
      <c r="H434" s="904"/>
      <c r="I434" s="904"/>
      <c r="J434" s="904"/>
      <c r="K434" s="904"/>
      <c r="L434" s="904"/>
      <c r="M434" s="904"/>
      <c r="N434" s="904"/>
      <c r="O434" s="904"/>
      <c r="P434" s="904"/>
      <c r="Q434" s="904"/>
      <c r="R434" s="904"/>
      <c r="S434" s="904"/>
      <c r="T434" s="904"/>
      <c r="U434" s="904"/>
      <c r="V434" s="904"/>
      <c r="W434" s="904"/>
      <c r="X434" s="904"/>
      <c r="Y434" s="904"/>
      <c r="Z434" s="904"/>
      <c r="AA434" s="904"/>
      <c r="AB434" s="904"/>
      <c r="AC434" s="904"/>
      <c r="AD434" s="904"/>
      <c r="AE434" s="904"/>
      <c r="AF434" s="904"/>
      <c r="AG434" s="904"/>
      <c r="AH434" s="904"/>
      <c r="AI434" s="905"/>
    </row>
    <row r="435" spans="1:35" s="925" customFormat="1" ht="12.75">
      <c r="A435" s="922" t="s">
        <v>853</v>
      </c>
      <c r="B435" s="77">
        <v>5363801</v>
      </c>
      <c r="C435" s="77">
        <v>3135435</v>
      </c>
      <c r="D435" s="77">
        <v>4488773</v>
      </c>
      <c r="E435" s="253">
        <v>83.68641938804218</v>
      </c>
      <c r="F435" s="77">
        <v>2807729</v>
      </c>
      <c r="G435" s="904"/>
      <c r="H435" s="904"/>
      <c r="I435" s="904"/>
      <c r="J435" s="904"/>
      <c r="K435" s="904"/>
      <c r="L435" s="904"/>
      <c r="M435" s="904"/>
      <c r="N435" s="904"/>
      <c r="O435" s="904"/>
      <c r="P435" s="904"/>
      <c r="Q435" s="904"/>
      <c r="R435" s="904"/>
      <c r="S435" s="904"/>
      <c r="T435" s="904"/>
      <c r="U435" s="904"/>
      <c r="V435" s="904"/>
      <c r="W435" s="904"/>
      <c r="X435" s="904"/>
      <c r="Y435" s="904"/>
      <c r="Z435" s="904"/>
      <c r="AA435" s="904"/>
      <c r="AB435" s="904"/>
      <c r="AC435" s="904"/>
      <c r="AD435" s="904"/>
      <c r="AE435" s="904"/>
      <c r="AF435" s="904"/>
      <c r="AG435" s="904"/>
      <c r="AH435" s="904"/>
      <c r="AI435" s="905"/>
    </row>
    <row r="436" spans="1:35" s="925" customFormat="1" ht="12.75">
      <c r="A436" s="67" t="s">
        <v>1926</v>
      </c>
      <c r="B436" s="77">
        <v>5889698</v>
      </c>
      <c r="C436" s="77">
        <v>3555451</v>
      </c>
      <c r="D436" s="77">
        <v>1860505</v>
      </c>
      <c r="E436" s="253">
        <v>31.589140903319663</v>
      </c>
      <c r="F436" s="77">
        <v>460152</v>
      </c>
      <c r="G436" s="904"/>
      <c r="H436" s="904"/>
      <c r="I436" s="904"/>
      <c r="J436" s="904"/>
      <c r="K436" s="904"/>
      <c r="L436" s="904"/>
      <c r="M436" s="904"/>
      <c r="N436" s="904"/>
      <c r="O436" s="904"/>
      <c r="P436" s="904"/>
      <c r="Q436" s="904"/>
      <c r="R436" s="904"/>
      <c r="S436" s="904"/>
      <c r="T436" s="904"/>
      <c r="U436" s="904"/>
      <c r="V436" s="904"/>
      <c r="W436" s="904"/>
      <c r="X436" s="904"/>
      <c r="Y436" s="904"/>
      <c r="Z436" s="904"/>
      <c r="AA436" s="904"/>
      <c r="AB436" s="904"/>
      <c r="AC436" s="904"/>
      <c r="AD436" s="904"/>
      <c r="AE436" s="904"/>
      <c r="AF436" s="904"/>
      <c r="AG436" s="904"/>
      <c r="AH436" s="904"/>
      <c r="AI436" s="905"/>
    </row>
    <row r="437" spans="1:35" s="79" customFormat="1" ht="12.75">
      <c r="A437" s="912" t="s">
        <v>173</v>
      </c>
      <c r="B437" s="77">
        <v>5843998</v>
      </c>
      <c r="C437" s="77">
        <v>3512751</v>
      </c>
      <c r="D437" s="77">
        <v>1845009</v>
      </c>
      <c r="E437" s="253">
        <v>31.57100669781201</v>
      </c>
      <c r="F437" s="77">
        <v>460055</v>
      </c>
      <c r="G437" s="904"/>
      <c r="H437" s="904"/>
      <c r="I437" s="904"/>
      <c r="J437" s="904"/>
      <c r="K437" s="904"/>
      <c r="L437" s="904"/>
      <c r="M437" s="904"/>
      <c r="N437" s="904"/>
      <c r="O437" s="904"/>
      <c r="P437" s="904"/>
      <c r="Q437" s="904"/>
      <c r="R437" s="904"/>
      <c r="S437" s="904"/>
      <c r="T437" s="904"/>
      <c r="U437" s="904"/>
      <c r="V437" s="904"/>
      <c r="W437" s="904"/>
      <c r="X437" s="904"/>
      <c r="Y437" s="904"/>
      <c r="Z437" s="904"/>
      <c r="AA437" s="904"/>
      <c r="AB437" s="904"/>
      <c r="AC437" s="904"/>
      <c r="AD437" s="904"/>
      <c r="AE437" s="904"/>
      <c r="AF437" s="904"/>
      <c r="AG437" s="904"/>
      <c r="AH437" s="904"/>
      <c r="AI437" s="905"/>
    </row>
    <row r="438" spans="1:35" s="79" customFormat="1" ht="12.75">
      <c r="A438" s="924" t="s">
        <v>23</v>
      </c>
      <c r="B438" s="77">
        <v>792616</v>
      </c>
      <c r="C438" s="77">
        <v>503801</v>
      </c>
      <c r="D438" s="77">
        <v>427320</v>
      </c>
      <c r="E438" s="253">
        <v>53.91261342188399</v>
      </c>
      <c r="F438" s="77">
        <v>36429</v>
      </c>
      <c r="G438" s="904"/>
      <c r="H438" s="904"/>
      <c r="I438" s="904"/>
      <c r="J438" s="904"/>
      <c r="K438" s="904"/>
      <c r="L438" s="904"/>
      <c r="M438" s="904"/>
      <c r="N438" s="904"/>
      <c r="O438" s="904"/>
      <c r="P438" s="904"/>
      <c r="Q438" s="904"/>
      <c r="R438" s="904"/>
      <c r="S438" s="904"/>
      <c r="T438" s="904"/>
      <c r="U438" s="904"/>
      <c r="V438" s="904"/>
      <c r="W438" s="904"/>
      <c r="X438" s="904"/>
      <c r="Y438" s="904"/>
      <c r="Z438" s="904"/>
      <c r="AA438" s="904"/>
      <c r="AB438" s="904"/>
      <c r="AC438" s="904"/>
      <c r="AD438" s="904"/>
      <c r="AE438" s="904"/>
      <c r="AF438" s="904"/>
      <c r="AG438" s="904"/>
      <c r="AH438" s="904"/>
      <c r="AI438" s="905"/>
    </row>
    <row r="439" spans="1:35" s="904" customFormat="1" ht="12" customHeight="1">
      <c r="A439" s="912" t="s">
        <v>1914</v>
      </c>
      <c r="B439" s="198">
        <v>5051382</v>
      </c>
      <c r="C439" s="198">
        <v>3008950</v>
      </c>
      <c r="D439" s="198">
        <v>1417689</v>
      </c>
      <c r="E439" s="253">
        <v>28.065369041581096</v>
      </c>
      <c r="F439" s="77">
        <v>423626</v>
      </c>
      <c r="AI439" s="905"/>
    </row>
    <row r="440" spans="1:35" s="904" customFormat="1" ht="12.75">
      <c r="A440" s="912" t="s">
        <v>1915</v>
      </c>
      <c r="B440" s="198">
        <v>4861203</v>
      </c>
      <c r="C440" s="198">
        <v>2858265</v>
      </c>
      <c r="D440" s="198">
        <v>1276139</v>
      </c>
      <c r="E440" s="253">
        <v>26.2515060572455</v>
      </c>
      <c r="F440" s="77">
        <v>398724</v>
      </c>
      <c r="AI440" s="905"/>
    </row>
    <row r="441" spans="1:35" s="904" customFormat="1" ht="12.75">
      <c r="A441" s="927" t="s">
        <v>897</v>
      </c>
      <c r="B441" s="77">
        <v>190179</v>
      </c>
      <c r="C441" s="77">
        <v>150685</v>
      </c>
      <c r="D441" s="77">
        <v>141550</v>
      </c>
      <c r="E441" s="253">
        <v>74.42987921905151</v>
      </c>
      <c r="F441" s="77">
        <v>24902</v>
      </c>
      <c r="AI441" s="905"/>
    </row>
    <row r="442" spans="1:35" s="904" customFormat="1" ht="12.75">
      <c r="A442" s="912" t="s">
        <v>976</v>
      </c>
      <c r="B442" s="198">
        <v>45700</v>
      </c>
      <c r="C442" s="198">
        <v>42700</v>
      </c>
      <c r="D442" s="198">
        <v>15496</v>
      </c>
      <c r="E442" s="253">
        <v>33.90809628008753</v>
      </c>
      <c r="F442" s="77">
        <v>97</v>
      </c>
      <c r="AI442" s="905"/>
    </row>
    <row r="443" spans="1:35" s="925" customFormat="1" ht="12.75">
      <c r="A443" s="924" t="s">
        <v>1684</v>
      </c>
      <c r="B443" s="77">
        <v>45700</v>
      </c>
      <c r="C443" s="77">
        <v>42700</v>
      </c>
      <c r="D443" s="77">
        <v>15496</v>
      </c>
      <c r="E443" s="253">
        <v>33.90809628008753</v>
      </c>
      <c r="F443" s="77">
        <v>97</v>
      </c>
      <c r="G443" s="904"/>
      <c r="H443" s="904"/>
      <c r="I443" s="904"/>
      <c r="J443" s="904"/>
      <c r="K443" s="904"/>
      <c r="L443" s="904"/>
      <c r="M443" s="904"/>
      <c r="N443" s="904"/>
      <c r="O443" s="904"/>
      <c r="P443" s="904"/>
      <c r="Q443" s="904"/>
      <c r="R443" s="904"/>
      <c r="S443" s="904"/>
      <c r="T443" s="904"/>
      <c r="U443" s="904"/>
      <c r="V443" s="904"/>
      <c r="W443" s="904"/>
      <c r="X443" s="904"/>
      <c r="Y443" s="904"/>
      <c r="Z443" s="904"/>
      <c r="AA443" s="904"/>
      <c r="AB443" s="904"/>
      <c r="AC443" s="904"/>
      <c r="AD443" s="904"/>
      <c r="AE443" s="904"/>
      <c r="AF443" s="904"/>
      <c r="AG443" s="904"/>
      <c r="AH443" s="904"/>
      <c r="AI443" s="905"/>
    </row>
    <row r="444" spans="1:35" s="928" customFormat="1" ht="12.75">
      <c r="A444" s="90" t="s">
        <v>170</v>
      </c>
      <c r="B444" s="77"/>
      <c r="C444" s="77"/>
      <c r="D444" s="77"/>
      <c r="E444" s="253"/>
      <c r="F444" s="77"/>
      <c r="G444" s="904"/>
      <c r="H444" s="904"/>
      <c r="I444" s="904"/>
      <c r="J444" s="904"/>
      <c r="K444" s="904"/>
      <c r="L444" s="904"/>
      <c r="M444" s="904"/>
      <c r="N444" s="904"/>
      <c r="O444" s="904"/>
      <c r="P444" s="904"/>
      <c r="Q444" s="904"/>
      <c r="R444" s="904"/>
      <c r="S444" s="904"/>
      <c r="T444" s="904"/>
      <c r="U444" s="904"/>
      <c r="V444" s="904"/>
      <c r="W444" s="904"/>
      <c r="X444" s="904"/>
      <c r="Y444" s="904"/>
      <c r="Z444" s="904"/>
      <c r="AA444" s="904"/>
      <c r="AB444" s="904"/>
      <c r="AC444" s="904"/>
      <c r="AD444" s="904"/>
      <c r="AE444" s="904"/>
      <c r="AF444" s="904"/>
      <c r="AG444" s="904"/>
      <c r="AH444" s="904"/>
      <c r="AI444" s="905"/>
    </row>
    <row r="445" spans="1:35" s="928" customFormat="1" ht="12.75">
      <c r="A445" s="910" t="s">
        <v>1907</v>
      </c>
      <c r="B445" s="77">
        <v>4161443</v>
      </c>
      <c r="C445" s="77">
        <v>668190</v>
      </c>
      <c r="D445" s="77">
        <v>668190</v>
      </c>
      <c r="E445" s="253">
        <v>16.05668995105784</v>
      </c>
      <c r="F445" s="77">
        <v>33185</v>
      </c>
      <c r="G445" s="904"/>
      <c r="H445" s="904"/>
      <c r="I445" s="904"/>
      <c r="J445" s="904"/>
      <c r="K445" s="904"/>
      <c r="L445" s="904"/>
      <c r="M445" s="904"/>
      <c r="N445" s="904"/>
      <c r="O445" s="904"/>
      <c r="P445" s="904"/>
      <c r="Q445" s="904"/>
      <c r="R445" s="904"/>
      <c r="S445" s="904"/>
      <c r="T445" s="904"/>
      <c r="U445" s="904"/>
      <c r="V445" s="904"/>
      <c r="W445" s="904"/>
      <c r="X445" s="904"/>
      <c r="Y445" s="904"/>
      <c r="Z445" s="904"/>
      <c r="AA445" s="904"/>
      <c r="AB445" s="904"/>
      <c r="AC445" s="904"/>
      <c r="AD445" s="904"/>
      <c r="AE445" s="904"/>
      <c r="AF445" s="904"/>
      <c r="AG445" s="904"/>
      <c r="AH445" s="904"/>
      <c r="AI445" s="905"/>
    </row>
    <row r="446" spans="1:35" s="928" customFormat="1" ht="12.75">
      <c r="A446" s="911" t="s">
        <v>172</v>
      </c>
      <c r="B446" s="77">
        <v>4161443</v>
      </c>
      <c r="C446" s="77">
        <v>668190</v>
      </c>
      <c r="D446" s="77">
        <v>668190</v>
      </c>
      <c r="E446" s="253">
        <v>16.05668995105784</v>
      </c>
      <c r="F446" s="77">
        <v>33185</v>
      </c>
      <c r="G446" s="904"/>
      <c r="H446" s="904"/>
      <c r="I446" s="904"/>
      <c r="J446" s="904"/>
      <c r="K446" s="904"/>
      <c r="L446" s="904"/>
      <c r="M446" s="904"/>
      <c r="N446" s="904"/>
      <c r="O446" s="904"/>
      <c r="P446" s="904"/>
      <c r="Q446" s="904"/>
      <c r="R446" s="904"/>
      <c r="S446" s="904"/>
      <c r="T446" s="904"/>
      <c r="U446" s="904"/>
      <c r="V446" s="904"/>
      <c r="W446" s="904"/>
      <c r="X446" s="904"/>
      <c r="Y446" s="904"/>
      <c r="Z446" s="904"/>
      <c r="AA446" s="904"/>
      <c r="AB446" s="904"/>
      <c r="AC446" s="904"/>
      <c r="AD446" s="904"/>
      <c r="AE446" s="904"/>
      <c r="AF446" s="904"/>
      <c r="AG446" s="904"/>
      <c r="AH446" s="904"/>
      <c r="AI446" s="905"/>
    </row>
    <row r="447" spans="1:35" s="928" customFormat="1" ht="12.75">
      <c r="A447" s="910" t="s">
        <v>811</v>
      </c>
      <c r="B447" s="77">
        <v>6013297</v>
      </c>
      <c r="C447" s="77">
        <v>668190</v>
      </c>
      <c r="D447" s="77">
        <v>253565</v>
      </c>
      <c r="E447" s="253">
        <v>4.216738338385747</v>
      </c>
      <c r="F447" s="77">
        <v>55714</v>
      </c>
      <c r="G447" s="904"/>
      <c r="H447" s="904"/>
      <c r="I447" s="904"/>
      <c r="J447" s="904"/>
      <c r="K447" s="904"/>
      <c r="L447" s="904"/>
      <c r="M447" s="904"/>
      <c r="N447" s="904"/>
      <c r="O447" s="904"/>
      <c r="P447" s="904"/>
      <c r="Q447" s="904"/>
      <c r="R447" s="904"/>
      <c r="S447" s="904"/>
      <c r="T447" s="904"/>
      <c r="U447" s="904"/>
      <c r="V447" s="904"/>
      <c r="W447" s="904"/>
      <c r="X447" s="904"/>
      <c r="Y447" s="904"/>
      <c r="Z447" s="904"/>
      <c r="AA447" s="904"/>
      <c r="AB447" s="904"/>
      <c r="AC447" s="904"/>
      <c r="AD447" s="904"/>
      <c r="AE447" s="904"/>
      <c r="AF447" s="904"/>
      <c r="AG447" s="904"/>
      <c r="AH447" s="904"/>
      <c r="AI447" s="905"/>
    </row>
    <row r="448" spans="1:35" s="928" customFormat="1" ht="12.75">
      <c r="A448" s="912" t="s">
        <v>173</v>
      </c>
      <c r="B448" s="77">
        <v>6013297</v>
      </c>
      <c r="C448" s="77">
        <v>668190</v>
      </c>
      <c r="D448" s="77">
        <v>253565</v>
      </c>
      <c r="E448" s="253">
        <v>4.216738338385747</v>
      </c>
      <c r="F448" s="77">
        <v>55714</v>
      </c>
      <c r="G448" s="904"/>
      <c r="H448" s="904"/>
      <c r="I448" s="904"/>
      <c r="J448" s="904"/>
      <c r="K448" s="904"/>
      <c r="L448" s="904"/>
      <c r="M448" s="904"/>
      <c r="N448" s="904"/>
      <c r="O448" s="904"/>
      <c r="P448" s="904"/>
      <c r="Q448" s="904"/>
      <c r="R448" s="904"/>
      <c r="S448" s="904"/>
      <c r="T448" s="904"/>
      <c r="U448" s="904"/>
      <c r="V448" s="904"/>
      <c r="W448" s="904"/>
      <c r="X448" s="904"/>
      <c r="Y448" s="904"/>
      <c r="Z448" s="904"/>
      <c r="AA448" s="904"/>
      <c r="AB448" s="904"/>
      <c r="AC448" s="904"/>
      <c r="AD448" s="904"/>
      <c r="AE448" s="904"/>
      <c r="AF448" s="904"/>
      <c r="AG448" s="904"/>
      <c r="AH448" s="904"/>
      <c r="AI448" s="905"/>
    </row>
    <row r="449" spans="1:35" s="928" customFormat="1" ht="12.75">
      <c r="A449" s="924" t="s">
        <v>23</v>
      </c>
      <c r="B449" s="77">
        <v>3410953</v>
      </c>
      <c r="C449" s="77">
        <v>645445</v>
      </c>
      <c r="D449" s="77">
        <v>230821</v>
      </c>
      <c r="E449" s="253">
        <v>6.767053078714365</v>
      </c>
      <c r="F449" s="77">
        <v>54379</v>
      </c>
      <c r="G449" s="904"/>
      <c r="H449" s="904"/>
      <c r="I449" s="904"/>
      <c r="J449" s="904"/>
      <c r="K449" s="904"/>
      <c r="L449" s="904"/>
      <c r="M449" s="904"/>
      <c r="N449" s="904"/>
      <c r="O449" s="904"/>
      <c r="P449" s="904"/>
      <c r="Q449" s="904"/>
      <c r="R449" s="904"/>
      <c r="S449" s="904"/>
      <c r="T449" s="904"/>
      <c r="U449" s="904"/>
      <c r="V449" s="904"/>
      <c r="W449" s="904"/>
      <c r="X449" s="904"/>
      <c r="Y449" s="904"/>
      <c r="Z449" s="904"/>
      <c r="AA449" s="904"/>
      <c r="AB449" s="904"/>
      <c r="AC449" s="904"/>
      <c r="AD449" s="904"/>
      <c r="AE449" s="904"/>
      <c r="AF449" s="904"/>
      <c r="AG449" s="904"/>
      <c r="AH449" s="904"/>
      <c r="AI449" s="905"/>
    </row>
    <row r="450" spans="1:35" s="928" customFormat="1" ht="12.75">
      <c r="A450" s="924" t="s">
        <v>1657</v>
      </c>
      <c r="B450" s="77">
        <v>2549214</v>
      </c>
      <c r="C450" s="77">
        <v>0</v>
      </c>
      <c r="D450" s="77">
        <v>0</v>
      </c>
      <c r="E450" s="253">
        <v>0</v>
      </c>
      <c r="F450" s="77">
        <v>0</v>
      </c>
      <c r="G450" s="904"/>
      <c r="H450" s="904"/>
      <c r="I450" s="904"/>
      <c r="J450" s="904"/>
      <c r="K450" s="904"/>
      <c r="L450" s="904"/>
      <c r="M450" s="904"/>
      <c r="N450" s="904"/>
      <c r="O450" s="904"/>
      <c r="P450" s="904"/>
      <c r="Q450" s="904"/>
      <c r="R450" s="904"/>
      <c r="S450" s="904"/>
      <c r="T450" s="904"/>
      <c r="U450" s="904"/>
      <c r="V450" s="904"/>
      <c r="W450" s="904"/>
      <c r="X450" s="904"/>
      <c r="Y450" s="904"/>
      <c r="Z450" s="904"/>
      <c r="AA450" s="904"/>
      <c r="AB450" s="904"/>
      <c r="AC450" s="904"/>
      <c r="AD450" s="904"/>
      <c r="AE450" s="904"/>
      <c r="AF450" s="904"/>
      <c r="AG450" s="904"/>
      <c r="AH450" s="904"/>
      <c r="AI450" s="905"/>
    </row>
    <row r="451" spans="1:35" s="928" customFormat="1" ht="12.75">
      <c r="A451" s="924" t="s">
        <v>128</v>
      </c>
      <c r="B451" s="77">
        <v>53130</v>
      </c>
      <c r="C451" s="77">
        <v>22745</v>
      </c>
      <c r="D451" s="77">
        <v>22744</v>
      </c>
      <c r="E451" s="253">
        <v>42.808206286467154</v>
      </c>
      <c r="F451" s="77">
        <v>1335</v>
      </c>
      <c r="G451" s="904"/>
      <c r="H451" s="904"/>
      <c r="I451" s="904"/>
      <c r="J451" s="904"/>
      <c r="K451" s="904"/>
      <c r="L451" s="904"/>
      <c r="M451" s="904"/>
      <c r="N451" s="904"/>
      <c r="O451" s="904"/>
      <c r="P451" s="904"/>
      <c r="Q451" s="904"/>
      <c r="R451" s="904"/>
      <c r="S451" s="904"/>
      <c r="T451" s="904"/>
      <c r="U451" s="904"/>
      <c r="V451" s="904"/>
      <c r="W451" s="904"/>
      <c r="X451" s="904"/>
      <c r="Y451" s="904"/>
      <c r="Z451" s="904"/>
      <c r="AA451" s="904"/>
      <c r="AB451" s="904"/>
      <c r="AC451" s="904"/>
      <c r="AD451" s="904"/>
      <c r="AE451" s="904"/>
      <c r="AF451" s="904"/>
      <c r="AG451" s="904"/>
      <c r="AH451" s="904"/>
      <c r="AI451" s="905"/>
    </row>
    <row r="452" spans="1:35" s="928" customFormat="1" ht="12.75">
      <c r="A452" s="927" t="s">
        <v>163</v>
      </c>
      <c r="B452" s="77">
        <v>16000</v>
      </c>
      <c r="C452" s="77">
        <v>14665</v>
      </c>
      <c r="D452" s="77">
        <v>14665</v>
      </c>
      <c r="E452" s="253">
        <v>91.65625</v>
      </c>
      <c r="F452" s="77">
        <v>1335</v>
      </c>
      <c r="G452" s="904"/>
      <c r="H452" s="904"/>
      <c r="I452" s="904"/>
      <c r="J452" s="904"/>
      <c r="K452" s="904"/>
      <c r="L452" s="904"/>
      <c r="M452" s="904"/>
      <c r="N452" s="904"/>
      <c r="O452" s="904"/>
      <c r="P452" s="904"/>
      <c r="Q452" s="904"/>
      <c r="R452" s="904"/>
      <c r="S452" s="904"/>
      <c r="T452" s="904"/>
      <c r="U452" s="904"/>
      <c r="V452" s="904"/>
      <c r="W452" s="904"/>
      <c r="X452" s="904"/>
      <c r="Y452" s="904"/>
      <c r="Z452" s="904"/>
      <c r="AA452" s="904"/>
      <c r="AB452" s="904"/>
      <c r="AC452" s="904"/>
      <c r="AD452" s="904"/>
      <c r="AE452" s="904"/>
      <c r="AF452" s="904"/>
      <c r="AG452" s="904"/>
      <c r="AH452" s="904"/>
      <c r="AI452" s="905"/>
    </row>
    <row r="453" spans="1:35" s="928" customFormat="1" ht="12.75">
      <c r="A453" s="927" t="s">
        <v>167</v>
      </c>
      <c r="B453" s="77">
        <v>37130</v>
      </c>
      <c r="C453" s="77">
        <v>8080</v>
      </c>
      <c r="D453" s="77">
        <v>8079</v>
      </c>
      <c r="E453" s="253">
        <v>21.75868569889577</v>
      </c>
      <c r="F453" s="77">
        <v>0</v>
      </c>
      <c r="G453" s="904"/>
      <c r="H453" s="904"/>
      <c r="I453" s="904"/>
      <c r="J453" s="904"/>
      <c r="K453" s="904"/>
      <c r="L453" s="904"/>
      <c r="M453" s="904"/>
      <c r="N453" s="904"/>
      <c r="O453" s="904"/>
      <c r="P453" s="904"/>
      <c r="Q453" s="904"/>
      <c r="R453" s="904"/>
      <c r="S453" s="904"/>
      <c r="T453" s="904"/>
      <c r="U453" s="904"/>
      <c r="V453" s="904"/>
      <c r="W453" s="904"/>
      <c r="X453" s="904"/>
      <c r="Y453" s="904"/>
      <c r="Z453" s="904"/>
      <c r="AA453" s="904"/>
      <c r="AB453" s="904"/>
      <c r="AC453" s="904"/>
      <c r="AD453" s="904"/>
      <c r="AE453" s="904"/>
      <c r="AF453" s="904"/>
      <c r="AG453" s="904"/>
      <c r="AH453" s="904"/>
      <c r="AI453" s="905"/>
    </row>
    <row r="454" spans="1:35" s="928" customFormat="1" ht="12.75">
      <c r="A454" s="912" t="s">
        <v>830</v>
      </c>
      <c r="B454" s="77">
        <v>-1851854</v>
      </c>
      <c r="C454" s="77">
        <v>0</v>
      </c>
      <c r="D454" s="77">
        <v>-1096253</v>
      </c>
      <c r="E454" s="253">
        <v>59.19759333079173</v>
      </c>
      <c r="F454" s="77">
        <v>-143973</v>
      </c>
      <c r="G454" s="904"/>
      <c r="H454" s="904"/>
      <c r="I454" s="904"/>
      <c r="J454" s="904"/>
      <c r="K454" s="904"/>
      <c r="L454" s="904"/>
      <c r="M454" s="904"/>
      <c r="N454" s="904"/>
      <c r="O454" s="904"/>
      <c r="P454" s="904"/>
      <c r="Q454" s="904"/>
      <c r="R454" s="904"/>
      <c r="S454" s="904"/>
      <c r="T454" s="904"/>
      <c r="U454" s="904"/>
      <c r="V454" s="904"/>
      <c r="W454" s="904"/>
      <c r="X454" s="904"/>
      <c r="Y454" s="904"/>
      <c r="Z454" s="904"/>
      <c r="AA454" s="904"/>
      <c r="AB454" s="904"/>
      <c r="AC454" s="904"/>
      <c r="AD454" s="904"/>
      <c r="AE454" s="904"/>
      <c r="AF454" s="904"/>
      <c r="AG454" s="904"/>
      <c r="AH454" s="904"/>
      <c r="AI454" s="905"/>
    </row>
    <row r="455" spans="1:35" s="928" customFormat="1" ht="12.75">
      <c r="A455" s="912" t="s">
        <v>834</v>
      </c>
      <c r="B455" s="77">
        <v>1851854</v>
      </c>
      <c r="C455" s="77">
        <v>0</v>
      </c>
      <c r="D455" s="77">
        <v>1096253</v>
      </c>
      <c r="E455" s="253">
        <v>59.19759333079173</v>
      </c>
      <c r="F455" s="77">
        <v>143973</v>
      </c>
      <c r="G455" s="904"/>
      <c r="H455" s="904"/>
      <c r="I455" s="904"/>
      <c r="J455" s="904"/>
      <c r="K455" s="904"/>
      <c r="L455" s="904"/>
      <c r="M455" s="904"/>
      <c r="N455" s="904"/>
      <c r="O455" s="904"/>
      <c r="P455" s="904"/>
      <c r="Q455" s="904"/>
      <c r="R455" s="904"/>
      <c r="S455" s="904"/>
      <c r="T455" s="904"/>
      <c r="U455" s="904"/>
      <c r="V455" s="904"/>
      <c r="W455" s="904"/>
      <c r="X455" s="904"/>
      <c r="Y455" s="904"/>
      <c r="Z455" s="904"/>
      <c r="AA455" s="904"/>
      <c r="AB455" s="904"/>
      <c r="AC455" s="904"/>
      <c r="AD455" s="904"/>
      <c r="AE455" s="904"/>
      <c r="AF455" s="904"/>
      <c r="AG455" s="904"/>
      <c r="AH455" s="904"/>
      <c r="AI455" s="905"/>
    </row>
    <row r="456" spans="1:29" s="916" customFormat="1" ht="12.75">
      <c r="A456" s="68" t="s">
        <v>191</v>
      </c>
      <c r="B456" s="22"/>
      <c r="C456" s="22"/>
      <c r="D456" s="22"/>
      <c r="E456" s="253"/>
      <c r="F456" s="77"/>
      <c r="G456" s="915"/>
      <c r="H456" s="915"/>
      <c r="I456" s="915"/>
      <c r="J456" s="915"/>
      <c r="K456" s="915"/>
      <c r="L456" s="915"/>
      <c r="M456" s="915"/>
      <c r="N456" s="915"/>
      <c r="O456" s="915"/>
      <c r="P456" s="915"/>
      <c r="Q456" s="915"/>
      <c r="R456" s="915"/>
      <c r="S456" s="915"/>
      <c r="T456" s="915"/>
      <c r="U456" s="915"/>
      <c r="V456" s="915"/>
      <c r="W456" s="915"/>
      <c r="X456" s="915"/>
      <c r="Y456" s="915"/>
      <c r="Z456" s="915"/>
      <c r="AA456" s="915"/>
      <c r="AB456" s="915"/>
      <c r="AC456" s="915"/>
    </row>
    <row r="457" spans="1:29" s="916" customFormat="1" ht="12.75">
      <c r="A457" s="68" t="s">
        <v>1924</v>
      </c>
      <c r="B457" s="77"/>
      <c r="C457" s="77"/>
      <c r="D457" s="77"/>
      <c r="E457" s="253"/>
      <c r="F457" s="77"/>
      <c r="G457" s="915"/>
      <c r="H457" s="915"/>
      <c r="I457" s="915"/>
      <c r="J457" s="915"/>
      <c r="K457" s="915"/>
      <c r="L457" s="915"/>
      <c r="M457" s="915"/>
      <c r="N457" s="915"/>
      <c r="O457" s="915"/>
      <c r="P457" s="915"/>
      <c r="Q457" s="915"/>
      <c r="R457" s="915"/>
      <c r="S457" s="915"/>
      <c r="T457" s="915"/>
      <c r="U457" s="915"/>
      <c r="V457" s="915"/>
      <c r="W457" s="915"/>
      <c r="X457" s="915"/>
      <c r="Y457" s="915"/>
      <c r="Z457" s="915"/>
      <c r="AA457" s="915"/>
      <c r="AB457" s="915"/>
      <c r="AC457" s="915"/>
    </row>
    <row r="458" spans="1:29" s="921" customFormat="1" ht="12.75">
      <c r="A458" s="910" t="s">
        <v>1907</v>
      </c>
      <c r="B458" s="198">
        <v>3746360</v>
      </c>
      <c r="C458" s="198">
        <v>2070124</v>
      </c>
      <c r="D458" s="198">
        <v>1395542</v>
      </c>
      <c r="E458" s="253">
        <v>37.25061125999637</v>
      </c>
      <c r="F458" s="77">
        <v>269335</v>
      </c>
      <c r="G458" s="915"/>
      <c r="H458" s="915"/>
      <c r="I458" s="915"/>
      <c r="J458" s="915"/>
      <c r="K458" s="915"/>
      <c r="L458" s="915"/>
      <c r="M458" s="915"/>
      <c r="N458" s="915"/>
      <c r="O458" s="915"/>
      <c r="P458" s="915"/>
      <c r="Q458" s="915"/>
      <c r="R458" s="915"/>
      <c r="S458" s="915"/>
      <c r="T458" s="915"/>
      <c r="U458" s="915"/>
      <c r="V458" s="915"/>
      <c r="W458" s="915"/>
      <c r="X458" s="915"/>
      <c r="Y458" s="915"/>
      <c r="Z458" s="915"/>
      <c r="AA458" s="915"/>
      <c r="AB458" s="915"/>
      <c r="AC458" s="915"/>
    </row>
    <row r="459" spans="1:29" s="921" customFormat="1" ht="12.75">
      <c r="A459" s="64" t="s">
        <v>1908</v>
      </c>
      <c r="B459" s="198">
        <v>674535</v>
      </c>
      <c r="C459" s="198">
        <v>277142</v>
      </c>
      <c r="D459" s="198">
        <v>277142</v>
      </c>
      <c r="E459" s="253">
        <v>41.08637802337907</v>
      </c>
      <c r="F459" s="77">
        <v>1122</v>
      </c>
      <c r="G459" s="915"/>
      <c r="H459" s="915"/>
      <c r="I459" s="915"/>
      <c r="J459" s="915"/>
      <c r="K459" s="915"/>
      <c r="L459" s="915"/>
      <c r="M459" s="915"/>
      <c r="N459" s="915"/>
      <c r="O459" s="915"/>
      <c r="P459" s="915"/>
      <c r="Q459" s="915"/>
      <c r="R459" s="915"/>
      <c r="S459" s="915"/>
      <c r="T459" s="915"/>
      <c r="U459" s="915"/>
      <c r="V459" s="915"/>
      <c r="W459" s="915"/>
      <c r="X459" s="915"/>
      <c r="Y459" s="915"/>
      <c r="Z459" s="915"/>
      <c r="AA459" s="915"/>
      <c r="AB459" s="915"/>
      <c r="AC459" s="915"/>
    </row>
    <row r="460" spans="1:29" s="917" customFormat="1" ht="12.75">
      <c r="A460" s="64" t="s">
        <v>1909</v>
      </c>
      <c r="B460" s="198">
        <v>69733</v>
      </c>
      <c r="C460" s="198">
        <v>62033</v>
      </c>
      <c r="D460" s="198">
        <v>54478</v>
      </c>
      <c r="E460" s="253">
        <v>78.12370040009752</v>
      </c>
      <c r="F460" s="77">
        <v>0</v>
      </c>
      <c r="G460" s="750"/>
      <c r="H460" s="750"/>
      <c r="I460" s="750"/>
      <c r="J460" s="750"/>
      <c r="K460" s="750"/>
      <c r="L460" s="750"/>
      <c r="M460" s="750"/>
      <c r="N460" s="750"/>
      <c r="O460" s="750"/>
      <c r="P460" s="750"/>
      <c r="Q460" s="750"/>
      <c r="R460" s="750"/>
      <c r="S460" s="750"/>
      <c r="T460" s="750"/>
      <c r="U460" s="750"/>
      <c r="V460" s="750"/>
      <c r="W460" s="750"/>
      <c r="X460" s="750"/>
      <c r="Y460" s="750"/>
      <c r="Z460" s="750"/>
      <c r="AA460" s="750"/>
      <c r="AB460" s="750"/>
      <c r="AC460" s="750"/>
    </row>
    <row r="461" spans="1:29" s="921" customFormat="1" ht="12.75">
      <c r="A461" s="64" t="s">
        <v>1925</v>
      </c>
      <c r="B461" s="198">
        <v>3002092</v>
      </c>
      <c r="C461" s="198">
        <v>1730949</v>
      </c>
      <c r="D461" s="198">
        <v>1063922</v>
      </c>
      <c r="E461" s="253">
        <v>35.43935362407281</v>
      </c>
      <c r="F461" s="77">
        <v>268213</v>
      </c>
      <c r="G461" s="915"/>
      <c r="H461" s="915"/>
      <c r="I461" s="915"/>
      <c r="J461" s="915"/>
      <c r="K461" s="915"/>
      <c r="L461" s="915"/>
      <c r="M461" s="915"/>
      <c r="N461" s="915"/>
      <c r="O461" s="915"/>
      <c r="P461" s="915"/>
      <c r="Q461" s="915"/>
      <c r="R461" s="915"/>
      <c r="S461" s="915"/>
      <c r="T461" s="915"/>
      <c r="U461" s="915"/>
      <c r="V461" s="915"/>
      <c r="W461" s="915"/>
      <c r="X461" s="915"/>
      <c r="Y461" s="915"/>
      <c r="Z461" s="915"/>
      <c r="AA461" s="915"/>
      <c r="AB461" s="915"/>
      <c r="AC461" s="915"/>
    </row>
    <row r="462" spans="1:29" s="921" customFormat="1" ht="12.75">
      <c r="A462" s="64" t="s">
        <v>1926</v>
      </c>
      <c r="B462" s="198">
        <v>3746360</v>
      </c>
      <c r="C462" s="198">
        <v>2070124</v>
      </c>
      <c r="D462" s="198">
        <v>1299960</v>
      </c>
      <c r="E462" s="253">
        <v>34.69928143584706</v>
      </c>
      <c r="F462" s="77">
        <v>270104.8</v>
      </c>
      <c r="G462" s="915"/>
      <c r="H462" s="915"/>
      <c r="I462" s="915"/>
      <c r="J462" s="915"/>
      <c r="K462" s="915"/>
      <c r="L462" s="915"/>
      <c r="M462" s="915"/>
      <c r="N462" s="915"/>
      <c r="O462" s="915"/>
      <c r="P462" s="915"/>
      <c r="Q462" s="915"/>
      <c r="R462" s="915"/>
      <c r="S462" s="915"/>
      <c r="T462" s="915"/>
      <c r="U462" s="915"/>
      <c r="V462" s="915"/>
      <c r="W462" s="915"/>
      <c r="X462" s="915"/>
      <c r="Y462" s="915"/>
      <c r="Z462" s="915"/>
      <c r="AA462" s="915"/>
      <c r="AB462" s="915"/>
      <c r="AC462" s="915"/>
    </row>
    <row r="463" spans="1:29" s="923" customFormat="1" ht="12.75">
      <c r="A463" s="912" t="s">
        <v>173</v>
      </c>
      <c r="B463" s="198">
        <v>1310951</v>
      </c>
      <c r="C463" s="198">
        <v>1234816</v>
      </c>
      <c r="D463" s="198">
        <v>804250</v>
      </c>
      <c r="E463" s="253">
        <v>61.348593501969184</v>
      </c>
      <c r="F463" s="77">
        <v>152928</v>
      </c>
      <c r="G463" s="915"/>
      <c r="H463" s="915"/>
      <c r="I463" s="915"/>
      <c r="J463" s="915"/>
      <c r="K463" s="915"/>
      <c r="L463" s="915"/>
      <c r="M463" s="915"/>
      <c r="N463" s="915"/>
      <c r="O463" s="915"/>
      <c r="P463" s="915"/>
      <c r="Q463" s="915"/>
      <c r="R463" s="915"/>
      <c r="S463" s="915"/>
      <c r="T463" s="915"/>
      <c r="U463" s="915"/>
      <c r="V463" s="915"/>
      <c r="W463" s="915"/>
      <c r="X463" s="915"/>
      <c r="Y463" s="915"/>
      <c r="Z463" s="915"/>
      <c r="AA463" s="915"/>
      <c r="AB463" s="915"/>
      <c r="AC463" s="915"/>
    </row>
    <row r="464" spans="1:29" s="923" customFormat="1" ht="12.75">
      <c r="A464" s="910" t="s">
        <v>1913</v>
      </c>
      <c r="B464" s="198">
        <v>1310951</v>
      </c>
      <c r="C464" s="198">
        <v>1234816</v>
      </c>
      <c r="D464" s="198">
        <v>804250</v>
      </c>
      <c r="E464" s="253">
        <v>61.348593501969184</v>
      </c>
      <c r="F464" s="77">
        <v>152928</v>
      </c>
      <c r="G464" s="915"/>
      <c r="H464" s="915"/>
      <c r="I464" s="915"/>
      <c r="J464" s="915"/>
      <c r="K464" s="915"/>
      <c r="L464" s="915"/>
      <c r="M464" s="915"/>
      <c r="N464" s="915"/>
      <c r="O464" s="915"/>
      <c r="P464" s="915"/>
      <c r="Q464" s="915"/>
      <c r="R464" s="915"/>
      <c r="S464" s="915"/>
      <c r="T464" s="915"/>
      <c r="U464" s="915"/>
      <c r="V464" s="915"/>
      <c r="W464" s="915"/>
      <c r="X464" s="915"/>
      <c r="Y464" s="915"/>
      <c r="Z464" s="915"/>
      <c r="AA464" s="915"/>
      <c r="AB464" s="915"/>
      <c r="AC464" s="915"/>
    </row>
    <row r="465" spans="1:29" s="916" customFormat="1" ht="12.75">
      <c r="A465" s="910" t="s">
        <v>1918</v>
      </c>
      <c r="B465" s="198">
        <v>2435409</v>
      </c>
      <c r="C465" s="198">
        <v>835308</v>
      </c>
      <c r="D465" s="198">
        <v>495710</v>
      </c>
      <c r="E465" s="253">
        <v>20.354281354795027</v>
      </c>
      <c r="F465" s="77">
        <v>117176.8</v>
      </c>
      <c r="G465" s="915"/>
      <c r="H465" s="915"/>
      <c r="I465" s="915"/>
      <c r="J465" s="915"/>
      <c r="K465" s="915"/>
      <c r="L465" s="915"/>
      <c r="M465" s="915"/>
      <c r="N465" s="915"/>
      <c r="O465" s="915"/>
      <c r="P465" s="915"/>
      <c r="Q465" s="915"/>
      <c r="R465" s="915"/>
      <c r="S465" s="915"/>
      <c r="T465" s="915"/>
      <c r="U465" s="915"/>
      <c r="V465" s="915"/>
      <c r="W465" s="915"/>
      <c r="X465" s="915"/>
      <c r="Y465" s="915"/>
      <c r="Z465" s="915"/>
      <c r="AA465" s="915"/>
      <c r="AB465" s="915"/>
      <c r="AC465" s="915"/>
    </row>
    <row r="466" spans="1:29" s="916" customFormat="1" ht="12.75">
      <c r="A466" s="910" t="s">
        <v>1919</v>
      </c>
      <c r="B466" s="198">
        <v>2074447</v>
      </c>
      <c r="C466" s="198">
        <v>775423</v>
      </c>
      <c r="D466" s="198">
        <v>489825</v>
      </c>
      <c r="E466" s="253">
        <v>23.612316921087885</v>
      </c>
      <c r="F466" s="77">
        <v>117176.8</v>
      </c>
      <c r="G466" s="915"/>
      <c r="H466" s="915"/>
      <c r="I466" s="915"/>
      <c r="J466" s="915"/>
      <c r="K466" s="915"/>
      <c r="L466" s="915"/>
      <c r="M466" s="915"/>
      <c r="N466" s="915"/>
      <c r="O466" s="915"/>
      <c r="P466" s="915"/>
      <c r="Q466" s="915"/>
      <c r="R466" s="915"/>
      <c r="S466" s="915"/>
      <c r="T466" s="915"/>
      <c r="U466" s="915"/>
      <c r="V466" s="915"/>
      <c r="W466" s="915"/>
      <c r="X466" s="915"/>
      <c r="Y466" s="915"/>
      <c r="Z466" s="915"/>
      <c r="AA466" s="915"/>
      <c r="AB466" s="915"/>
      <c r="AC466" s="915"/>
    </row>
    <row r="467" spans="1:29" s="916" customFormat="1" ht="12.75">
      <c r="A467" s="910" t="s">
        <v>1920</v>
      </c>
      <c r="B467" s="198">
        <v>360962</v>
      </c>
      <c r="C467" s="198">
        <v>59885</v>
      </c>
      <c r="D467" s="198">
        <v>5885</v>
      </c>
      <c r="E467" s="253">
        <v>1.6303655232406737</v>
      </c>
      <c r="F467" s="77">
        <v>0</v>
      </c>
      <c r="G467" s="915"/>
      <c r="H467" s="915"/>
      <c r="I467" s="915"/>
      <c r="J467" s="915"/>
      <c r="K467" s="915"/>
      <c r="L467" s="915"/>
      <c r="M467" s="915"/>
      <c r="N467" s="915"/>
      <c r="O467" s="915"/>
      <c r="P467" s="915"/>
      <c r="Q467" s="915"/>
      <c r="R467" s="915"/>
      <c r="S467" s="915"/>
      <c r="T467" s="915"/>
      <c r="U467" s="915"/>
      <c r="V467" s="915"/>
      <c r="W467" s="915"/>
      <c r="X467" s="915"/>
      <c r="Y467" s="915"/>
      <c r="Z467" s="915"/>
      <c r="AA467" s="915"/>
      <c r="AB467" s="915"/>
      <c r="AC467" s="915"/>
    </row>
    <row r="468" spans="1:29" s="916" customFormat="1" ht="12.75">
      <c r="A468" s="90" t="s">
        <v>158</v>
      </c>
      <c r="B468" s="77"/>
      <c r="C468" s="77"/>
      <c r="D468" s="77"/>
      <c r="E468" s="253"/>
      <c r="F468" s="77"/>
      <c r="G468" s="915"/>
      <c r="H468" s="915"/>
      <c r="I468" s="915"/>
      <c r="J468" s="915"/>
      <c r="K468" s="915"/>
      <c r="L468" s="915"/>
      <c r="M468" s="915"/>
      <c r="N468" s="915"/>
      <c r="O468" s="915"/>
      <c r="P468" s="915"/>
      <c r="Q468" s="915"/>
      <c r="R468" s="915"/>
      <c r="S468" s="915"/>
      <c r="T468" s="915"/>
      <c r="U468" s="915"/>
      <c r="V468" s="915"/>
      <c r="W468" s="915"/>
      <c r="X468" s="915"/>
      <c r="Y468" s="915"/>
      <c r="Z468" s="915"/>
      <c r="AA468" s="915"/>
      <c r="AB468" s="915"/>
      <c r="AC468" s="915"/>
    </row>
    <row r="469" spans="1:29" s="916" customFormat="1" ht="12.75">
      <c r="A469" s="910" t="s">
        <v>1907</v>
      </c>
      <c r="B469" s="77">
        <v>456391</v>
      </c>
      <c r="C469" s="198">
        <v>409356</v>
      </c>
      <c r="D469" s="77">
        <v>409356</v>
      </c>
      <c r="E469" s="253">
        <v>89.69414383719223</v>
      </c>
      <c r="F469" s="77">
        <v>24627</v>
      </c>
      <c r="G469" s="915"/>
      <c r="H469" s="915"/>
      <c r="I469" s="915"/>
      <c r="J469" s="915"/>
      <c r="K469" s="915"/>
      <c r="L469" s="915"/>
      <c r="M469" s="915"/>
      <c r="N469" s="915"/>
      <c r="O469" s="915"/>
      <c r="P469" s="915"/>
      <c r="Q469" s="915"/>
      <c r="R469" s="915"/>
      <c r="S469" s="915"/>
      <c r="T469" s="915"/>
      <c r="U469" s="915"/>
      <c r="V469" s="915"/>
      <c r="W469" s="915"/>
      <c r="X469" s="915"/>
      <c r="Y469" s="915"/>
      <c r="Z469" s="915"/>
      <c r="AA469" s="915"/>
      <c r="AB469" s="915"/>
      <c r="AC469" s="915"/>
    </row>
    <row r="470" spans="1:29" s="916" customFormat="1" ht="12.75">
      <c r="A470" s="911" t="s">
        <v>151</v>
      </c>
      <c r="B470" s="77">
        <v>456391</v>
      </c>
      <c r="C470" s="77">
        <v>409356</v>
      </c>
      <c r="D470" s="77">
        <v>409356</v>
      </c>
      <c r="E470" s="253">
        <v>89.69414383719223</v>
      </c>
      <c r="F470" s="77">
        <v>24627</v>
      </c>
      <c r="G470" s="915"/>
      <c r="H470" s="915"/>
      <c r="I470" s="915"/>
      <c r="J470" s="915"/>
      <c r="K470" s="915"/>
      <c r="L470" s="915"/>
      <c r="M470" s="915"/>
      <c r="N470" s="915"/>
      <c r="O470" s="915"/>
      <c r="P470" s="915"/>
      <c r="Q470" s="915"/>
      <c r="R470" s="915"/>
      <c r="S470" s="915"/>
      <c r="T470" s="915"/>
      <c r="U470" s="915"/>
      <c r="V470" s="915"/>
      <c r="W470" s="915"/>
      <c r="X470" s="915"/>
      <c r="Y470" s="915"/>
      <c r="Z470" s="915"/>
      <c r="AA470" s="915"/>
      <c r="AB470" s="915"/>
      <c r="AC470" s="915"/>
    </row>
    <row r="471" spans="1:29" s="916" customFormat="1" ht="12.75">
      <c r="A471" s="64" t="s">
        <v>1926</v>
      </c>
      <c r="B471" s="77">
        <v>456391</v>
      </c>
      <c r="C471" s="77">
        <v>409356</v>
      </c>
      <c r="D471" s="77">
        <v>182735</v>
      </c>
      <c r="E471" s="253">
        <v>40.039133111739716</v>
      </c>
      <c r="F471" s="77">
        <v>20886</v>
      </c>
      <c r="G471" s="915"/>
      <c r="H471" s="915"/>
      <c r="I471" s="915"/>
      <c r="J471" s="915"/>
      <c r="K471" s="915"/>
      <c r="L471" s="915"/>
      <c r="M471" s="915"/>
      <c r="N471" s="915"/>
      <c r="O471" s="915"/>
      <c r="P471" s="915"/>
      <c r="Q471" s="915"/>
      <c r="R471" s="915"/>
      <c r="S471" s="915"/>
      <c r="T471" s="915"/>
      <c r="U471" s="915"/>
      <c r="V471" s="915"/>
      <c r="W471" s="915"/>
      <c r="X471" s="915"/>
      <c r="Y471" s="915"/>
      <c r="Z471" s="915"/>
      <c r="AA471" s="915"/>
      <c r="AB471" s="915"/>
      <c r="AC471" s="915"/>
    </row>
    <row r="472" spans="1:29" s="916" customFormat="1" ht="12.75">
      <c r="A472" s="911" t="s">
        <v>152</v>
      </c>
      <c r="B472" s="77">
        <v>249547</v>
      </c>
      <c r="C472" s="77">
        <v>203762</v>
      </c>
      <c r="D472" s="77">
        <v>119730</v>
      </c>
      <c r="E472" s="253">
        <v>47.97893783535766</v>
      </c>
      <c r="F472" s="77">
        <v>20886</v>
      </c>
      <c r="G472" s="915"/>
      <c r="H472" s="915"/>
      <c r="I472" s="915"/>
      <c r="J472" s="915"/>
      <c r="K472" s="915"/>
      <c r="L472" s="915"/>
      <c r="M472" s="915"/>
      <c r="N472" s="915"/>
      <c r="O472" s="915"/>
      <c r="P472" s="915"/>
      <c r="Q472" s="915"/>
      <c r="R472" s="915"/>
      <c r="S472" s="915"/>
      <c r="T472" s="915"/>
      <c r="U472" s="915"/>
      <c r="V472" s="915"/>
      <c r="W472" s="915"/>
      <c r="X472" s="915"/>
      <c r="Y472" s="915"/>
      <c r="Z472" s="915"/>
      <c r="AA472" s="915"/>
      <c r="AB472" s="915"/>
      <c r="AC472" s="915"/>
    </row>
    <row r="473" spans="1:29" s="916" customFormat="1" ht="12.75">
      <c r="A473" s="913" t="s">
        <v>23</v>
      </c>
      <c r="B473" s="77">
        <v>249547</v>
      </c>
      <c r="C473" s="77">
        <v>203762</v>
      </c>
      <c r="D473" s="77">
        <v>119730</v>
      </c>
      <c r="E473" s="253">
        <v>47.97893783535766</v>
      </c>
      <c r="F473" s="77">
        <v>20886</v>
      </c>
      <c r="G473" s="915"/>
      <c r="H473" s="915"/>
      <c r="I473" s="915"/>
      <c r="J473" s="915"/>
      <c r="K473" s="915"/>
      <c r="L473" s="915"/>
      <c r="M473" s="915"/>
      <c r="N473" s="915"/>
      <c r="O473" s="915"/>
      <c r="P473" s="915"/>
      <c r="Q473" s="915"/>
      <c r="R473" s="915"/>
      <c r="S473" s="915"/>
      <c r="T473" s="915"/>
      <c r="U473" s="915"/>
      <c r="V473" s="915"/>
      <c r="W473" s="915"/>
      <c r="X473" s="915"/>
      <c r="Y473" s="915"/>
      <c r="Z473" s="915"/>
      <c r="AA473" s="915"/>
      <c r="AB473" s="915"/>
      <c r="AC473" s="915"/>
    </row>
    <row r="474" spans="1:29" s="916" customFormat="1" ht="12.75">
      <c r="A474" s="910" t="s">
        <v>801</v>
      </c>
      <c r="B474" s="77">
        <v>206844</v>
      </c>
      <c r="C474" s="77">
        <v>205594</v>
      </c>
      <c r="D474" s="77">
        <v>63005</v>
      </c>
      <c r="E474" s="253">
        <v>30.460153545667268</v>
      </c>
      <c r="F474" s="77">
        <v>0</v>
      </c>
      <c r="G474" s="915"/>
      <c r="H474" s="915"/>
      <c r="I474" s="915"/>
      <c r="J474" s="915"/>
      <c r="K474" s="915"/>
      <c r="L474" s="915"/>
      <c r="M474" s="915"/>
      <c r="N474" s="915"/>
      <c r="O474" s="915"/>
      <c r="P474" s="915"/>
      <c r="Q474" s="915"/>
      <c r="R474" s="915"/>
      <c r="S474" s="915"/>
      <c r="T474" s="915"/>
      <c r="U474" s="915"/>
      <c r="V474" s="915"/>
      <c r="W474" s="915"/>
      <c r="X474" s="915"/>
      <c r="Y474" s="915"/>
      <c r="Z474" s="915"/>
      <c r="AA474" s="915"/>
      <c r="AB474" s="915"/>
      <c r="AC474" s="915"/>
    </row>
    <row r="475" spans="1:29" s="916" customFormat="1" ht="12.75">
      <c r="A475" s="911" t="s">
        <v>1684</v>
      </c>
      <c r="B475" s="77">
        <v>206844</v>
      </c>
      <c r="C475" s="77">
        <v>205594</v>
      </c>
      <c r="D475" s="77">
        <v>63005</v>
      </c>
      <c r="E475" s="253">
        <v>30.460153545667268</v>
      </c>
      <c r="F475" s="77">
        <v>0</v>
      </c>
      <c r="G475" s="915"/>
      <c r="H475" s="915"/>
      <c r="I475" s="915"/>
      <c r="J475" s="915"/>
      <c r="K475" s="915"/>
      <c r="L475" s="915"/>
      <c r="M475" s="915"/>
      <c r="N475" s="915"/>
      <c r="O475" s="915"/>
      <c r="P475" s="915"/>
      <c r="Q475" s="915"/>
      <c r="R475" s="915"/>
      <c r="S475" s="915"/>
      <c r="T475" s="915"/>
      <c r="U475" s="915"/>
      <c r="V475" s="915"/>
      <c r="W475" s="915"/>
      <c r="X475" s="915"/>
      <c r="Y475" s="915"/>
      <c r="Z475" s="915"/>
      <c r="AA475" s="915"/>
      <c r="AB475" s="915"/>
      <c r="AC475" s="915"/>
    </row>
    <row r="476" spans="1:29" s="916" customFormat="1" ht="12.75">
      <c r="A476" s="90" t="s">
        <v>161</v>
      </c>
      <c r="B476" s="77"/>
      <c r="C476" s="77"/>
      <c r="D476" s="77"/>
      <c r="E476" s="253"/>
      <c r="F476" s="77"/>
      <c r="G476" s="915"/>
      <c r="H476" s="915"/>
      <c r="I476" s="915"/>
      <c r="J476" s="915"/>
      <c r="K476" s="915"/>
      <c r="L476" s="915"/>
      <c r="M476" s="915"/>
      <c r="N476" s="915"/>
      <c r="O476" s="915"/>
      <c r="P476" s="915"/>
      <c r="Q476" s="915"/>
      <c r="R476" s="915"/>
      <c r="S476" s="915"/>
      <c r="T476" s="915"/>
      <c r="U476" s="915"/>
      <c r="V476" s="915"/>
      <c r="W476" s="915"/>
      <c r="X476" s="915"/>
      <c r="Y476" s="915"/>
      <c r="Z476" s="915"/>
      <c r="AA476" s="915"/>
      <c r="AB476" s="915"/>
      <c r="AC476" s="915"/>
    </row>
    <row r="477" spans="1:29" s="916" customFormat="1" ht="12.75">
      <c r="A477" s="910" t="s">
        <v>1907</v>
      </c>
      <c r="B477" s="77">
        <v>240308</v>
      </c>
      <c r="C477" s="77">
        <v>119990</v>
      </c>
      <c r="D477" s="77">
        <v>119990</v>
      </c>
      <c r="E477" s="253">
        <v>49.93175424871415</v>
      </c>
      <c r="F477" s="77">
        <v>32515</v>
      </c>
      <c r="G477" s="915"/>
      <c r="H477" s="915"/>
      <c r="I477" s="915"/>
      <c r="J477" s="915"/>
      <c r="K477" s="915"/>
      <c r="L477" s="915"/>
      <c r="M477" s="915"/>
      <c r="N477" s="915"/>
      <c r="O477" s="915"/>
      <c r="P477" s="915"/>
      <c r="Q477" s="915"/>
      <c r="R477" s="915"/>
      <c r="S477" s="915"/>
      <c r="T477" s="915"/>
      <c r="U477" s="915"/>
      <c r="V477" s="915"/>
      <c r="W477" s="915"/>
      <c r="X477" s="915"/>
      <c r="Y477" s="915"/>
      <c r="Z477" s="915"/>
      <c r="AA477" s="915"/>
      <c r="AB477" s="915"/>
      <c r="AC477" s="915"/>
    </row>
    <row r="478" spans="1:29" s="916" customFormat="1" ht="12.75">
      <c r="A478" s="911" t="s">
        <v>172</v>
      </c>
      <c r="B478" s="77">
        <v>240308</v>
      </c>
      <c r="C478" s="77">
        <v>119990</v>
      </c>
      <c r="D478" s="77">
        <v>119990</v>
      </c>
      <c r="E478" s="253">
        <v>49.93175424871415</v>
      </c>
      <c r="F478" s="77">
        <v>32515</v>
      </c>
      <c r="G478" s="915"/>
      <c r="H478" s="915"/>
      <c r="I478" s="915"/>
      <c r="J478" s="915"/>
      <c r="K478" s="915"/>
      <c r="L478" s="915"/>
      <c r="M478" s="915"/>
      <c r="N478" s="915"/>
      <c r="O478" s="915"/>
      <c r="P478" s="915"/>
      <c r="Q478" s="915"/>
      <c r="R478" s="915"/>
      <c r="S478" s="915"/>
      <c r="T478" s="915"/>
      <c r="U478" s="915"/>
      <c r="V478" s="915"/>
      <c r="W478" s="915"/>
      <c r="X478" s="915"/>
      <c r="Y478" s="915"/>
      <c r="Z478" s="915"/>
      <c r="AA478" s="915"/>
      <c r="AB478" s="915"/>
      <c r="AC478" s="915"/>
    </row>
    <row r="479" spans="1:29" s="916" customFormat="1" ht="12.75">
      <c r="A479" s="64" t="s">
        <v>1926</v>
      </c>
      <c r="B479" s="77">
        <v>240308</v>
      </c>
      <c r="C479" s="77">
        <v>119990</v>
      </c>
      <c r="D479" s="77">
        <v>80604</v>
      </c>
      <c r="E479" s="253">
        <v>33.5419544917356</v>
      </c>
      <c r="F479" s="77">
        <v>16004</v>
      </c>
      <c r="G479" s="915"/>
      <c r="H479" s="915"/>
      <c r="I479" s="915"/>
      <c r="J479" s="915"/>
      <c r="K479" s="915"/>
      <c r="L479" s="915"/>
      <c r="M479" s="915"/>
      <c r="N479" s="915"/>
      <c r="O479" s="915"/>
      <c r="P479" s="915"/>
      <c r="Q479" s="915"/>
      <c r="R479" s="915"/>
      <c r="S479" s="915"/>
      <c r="T479" s="915"/>
      <c r="U479" s="915"/>
      <c r="V479" s="915"/>
      <c r="W479" s="915"/>
      <c r="X479" s="915"/>
      <c r="Y479" s="915"/>
      <c r="Z479" s="915"/>
      <c r="AA479" s="915"/>
      <c r="AB479" s="915"/>
      <c r="AC479" s="915"/>
    </row>
    <row r="480" spans="1:29" s="916" customFormat="1" ht="12.75">
      <c r="A480" s="912" t="s">
        <v>173</v>
      </c>
      <c r="B480" s="77">
        <v>224636</v>
      </c>
      <c r="C480" s="77">
        <v>105693</v>
      </c>
      <c r="D480" s="77">
        <v>80017</v>
      </c>
      <c r="E480" s="253">
        <v>35.620737548745524</v>
      </c>
      <c r="F480" s="77">
        <v>15417</v>
      </c>
      <c r="G480" s="915"/>
      <c r="H480" s="915"/>
      <c r="I480" s="915"/>
      <c r="J480" s="915"/>
      <c r="K480" s="915"/>
      <c r="L480" s="915"/>
      <c r="M480" s="915"/>
      <c r="N480" s="915"/>
      <c r="O480" s="915"/>
      <c r="P480" s="915"/>
      <c r="Q480" s="915"/>
      <c r="R480" s="915"/>
      <c r="S480" s="915"/>
      <c r="T480" s="915"/>
      <c r="U480" s="915"/>
      <c r="V480" s="915"/>
      <c r="W480" s="915"/>
      <c r="X480" s="915"/>
      <c r="Y480" s="915"/>
      <c r="Z480" s="915"/>
      <c r="AA480" s="915"/>
      <c r="AB480" s="915"/>
      <c r="AC480" s="915"/>
    </row>
    <row r="481" spans="1:29" s="916" customFormat="1" ht="12.75">
      <c r="A481" s="913" t="s">
        <v>23</v>
      </c>
      <c r="B481" s="77">
        <v>224636</v>
      </c>
      <c r="C481" s="77">
        <v>70993</v>
      </c>
      <c r="D481" s="77">
        <v>50617</v>
      </c>
      <c r="E481" s="253">
        <v>22.53289766555672</v>
      </c>
      <c r="F481" s="77">
        <v>9967</v>
      </c>
      <c r="G481" s="915"/>
      <c r="H481" s="915"/>
      <c r="I481" s="915"/>
      <c r="J481" s="915"/>
      <c r="K481" s="915"/>
      <c r="L481" s="915"/>
      <c r="M481" s="915"/>
      <c r="N481" s="915"/>
      <c r="O481" s="915"/>
      <c r="P481" s="915"/>
      <c r="Q481" s="915"/>
      <c r="R481" s="915"/>
      <c r="S481" s="915"/>
      <c r="T481" s="915"/>
      <c r="U481" s="915"/>
      <c r="V481" s="915"/>
      <c r="W481" s="915"/>
      <c r="X481" s="915"/>
      <c r="Y481" s="915"/>
      <c r="Z481" s="915"/>
      <c r="AA481" s="915"/>
      <c r="AB481" s="915"/>
      <c r="AC481" s="915"/>
    </row>
    <row r="482" spans="1:29" s="916" customFormat="1" ht="12.75">
      <c r="A482" s="913" t="s">
        <v>128</v>
      </c>
      <c r="B482" s="77">
        <v>0</v>
      </c>
      <c r="C482" s="77">
        <v>34700</v>
      </c>
      <c r="D482" s="77">
        <v>29400</v>
      </c>
      <c r="E482" s="269">
        <v>0</v>
      </c>
      <c r="F482" s="77">
        <v>5450</v>
      </c>
      <c r="G482" s="915"/>
      <c r="H482" s="915"/>
      <c r="I482" s="915"/>
      <c r="J482" s="915"/>
      <c r="K482" s="915"/>
      <c r="L482" s="915"/>
      <c r="M482" s="915"/>
      <c r="N482" s="915"/>
      <c r="O482" s="915"/>
      <c r="P482" s="915"/>
      <c r="Q482" s="915"/>
      <c r="R482" s="915"/>
      <c r="S482" s="915"/>
      <c r="T482" s="915"/>
      <c r="U482" s="915"/>
      <c r="V482" s="915"/>
      <c r="W482" s="915"/>
      <c r="X482" s="915"/>
      <c r="Y482" s="915"/>
      <c r="Z482" s="915"/>
      <c r="AA482" s="915"/>
      <c r="AB482" s="915"/>
      <c r="AC482" s="915"/>
    </row>
    <row r="483" spans="1:29" s="916" customFormat="1" ht="12.75">
      <c r="A483" s="914" t="s">
        <v>897</v>
      </c>
      <c r="B483" s="77">
        <v>0</v>
      </c>
      <c r="C483" s="77">
        <v>34700</v>
      </c>
      <c r="D483" s="77">
        <v>29400</v>
      </c>
      <c r="E483" s="253">
        <v>0</v>
      </c>
      <c r="F483" s="77">
        <v>5450</v>
      </c>
      <c r="G483" s="915"/>
      <c r="H483" s="915"/>
      <c r="I483" s="915"/>
      <c r="J483" s="915"/>
      <c r="K483" s="915"/>
      <c r="L483" s="915"/>
      <c r="M483" s="915"/>
      <c r="N483" s="915"/>
      <c r="O483" s="915"/>
      <c r="P483" s="915"/>
      <c r="Q483" s="915"/>
      <c r="R483" s="915"/>
      <c r="S483" s="915"/>
      <c r="T483" s="915"/>
      <c r="U483" s="915"/>
      <c r="V483" s="915"/>
      <c r="W483" s="915"/>
      <c r="X483" s="915"/>
      <c r="Y483" s="915"/>
      <c r="Z483" s="915"/>
      <c r="AA483" s="915"/>
      <c r="AB483" s="915"/>
      <c r="AC483" s="915"/>
    </row>
    <row r="484" spans="1:29" s="916" customFormat="1" ht="12.75">
      <c r="A484" s="911" t="s">
        <v>801</v>
      </c>
      <c r="B484" s="77">
        <v>15672</v>
      </c>
      <c r="C484" s="77">
        <v>14297</v>
      </c>
      <c r="D484" s="77">
        <v>587</v>
      </c>
      <c r="E484" s="253">
        <v>0</v>
      </c>
      <c r="F484" s="77">
        <v>587</v>
      </c>
      <c r="G484" s="915"/>
      <c r="H484" s="915"/>
      <c r="I484" s="915"/>
      <c r="J484" s="915"/>
      <c r="K484" s="915"/>
      <c r="L484" s="915"/>
      <c r="M484" s="915"/>
      <c r="N484" s="915"/>
      <c r="O484" s="915"/>
      <c r="P484" s="915"/>
      <c r="Q484" s="915"/>
      <c r="R484" s="915"/>
      <c r="S484" s="915"/>
      <c r="T484" s="915"/>
      <c r="U484" s="915"/>
      <c r="V484" s="915"/>
      <c r="W484" s="915"/>
      <c r="X484" s="915"/>
      <c r="Y484" s="915"/>
      <c r="Z484" s="915"/>
      <c r="AA484" s="915"/>
      <c r="AB484" s="915"/>
      <c r="AC484" s="915"/>
    </row>
    <row r="485" spans="1:29" s="916" customFormat="1" ht="12.75">
      <c r="A485" s="913" t="s">
        <v>1684</v>
      </c>
      <c r="B485" s="77">
        <v>15672</v>
      </c>
      <c r="C485" s="77">
        <v>14297</v>
      </c>
      <c r="D485" s="77">
        <v>587</v>
      </c>
      <c r="E485" s="253">
        <v>0</v>
      </c>
      <c r="F485" s="77">
        <v>587</v>
      </c>
      <c r="G485" s="915"/>
      <c r="H485" s="915"/>
      <c r="I485" s="915"/>
      <c r="J485" s="915"/>
      <c r="K485" s="915"/>
      <c r="L485" s="915"/>
      <c r="M485" s="915"/>
      <c r="N485" s="915"/>
      <c r="O485" s="915"/>
      <c r="P485" s="915"/>
      <c r="Q485" s="915"/>
      <c r="R485" s="915"/>
      <c r="S485" s="915"/>
      <c r="T485" s="915"/>
      <c r="U485" s="915"/>
      <c r="V485" s="915"/>
      <c r="W485" s="915"/>
      <c r="X485" s="915"/>
      <c r="Y485" s="915"/>
      <c r="Z485" s="915"/>
      <c r="AA485" s="915"/>
      <c r="AB485" s="915"/>
      <c r="AC485" s="915"/>
    </row>
    <row r="486" spans="1:29" s="860" customFormat="1" ht="12.75">
      <c r="A486" s="68" t="s">
        <v>153</v>
      </c>
      <c r="B486" s="77"/>
      <c r="C486" s="77"/>
      <c r="D486" s="77"/>
      <c r="E486" s="253"/>
      <c r="F486" s="77"/>
      <c r="G486" s="750"/>
      <c r="H486" s="750"/>
      <c r="I486" s="750"/>
      <c r="J486" s="750"/>
      <c r="K486" s="750"/>
      <c r="L486" s="750"/>
      <c r="M486" s="750"/>
      <c r="N486" s="750"/>
      <c r="O486" s="750"/>
      <c r="P486" s="750"/>
      <c r="Q486" s="750"/>
      <c r="R486" s="750"/>
      <c r="S486" s="750"/>
      <c r="T486" s="750"/>
      <c r="U486" s="750"/>
      <c r="V486" s="750"/>
      <c r="W486" s="750"/>
      <c r="X486" s="750"/>
      <c r="Y486" s="750"/>
      <c r="Z486" s="750"/>
      <c r="AA486" s="750"/>
      <c r="AB486" s="750"/>
      <c r="AC486" s="750"/>
    </row>
    <row r="487" spans="1:29" s="917" customFormat="1" ht="12.75">
      <c r="A487" s="910" t="s">
        <v>1907</v>
      </c>
      <c r="B487" s="77">
        <v>28616757</v>
      </c>
      <c r="C487" s="77">
        <v>20902102</v>
      </c>
      <c r="D487" s="77">
        <v>13976765</v>
      </c>
      <c r="E487" s="253">
        <v>48.84119119437608</v>
      </c>
      <c r="F487" s="77">
        <v>357548</v>
      </c>
      <c r="G487" s="750"/>
      <c r="H487" s="750"/>
      <c r="I487" s="750"/>
      <c r="J487" s="750"/>
      <c r="K487" s="750"/>
      <c r="L487" s="750"/>
      <c r="M487" s="750"/>
      <c r="N487" s="750"/>
      <c r="O487" s="750"/>
      <c r="P487" s="750"/>
      <c r="Q487" s="750"/>
      <c r="R487" s="750"/>
      <c r="S487" s="750"/>
      <c r="T487" s="750"/>
      <c r="U487" s="750"/>
      <c r="V487" s="750"/>
      <c r="W487" s="750"/>
      <c r="X487" s="750"/>
      <c r="Y487" s="750"/>
      <c r="Z487" s="750"/>
      <c r="AA487" s="750"/>
      <c r="AB487" s="750"/>
      <c r="AC487" s="750"/>
    </row>
    <row r="488" spans="1:29" s="917" customFormat="1" ht="12.75">
      <c r="A488" s="64" t="s">
        <v>1908</v>
      </c>
      <c r="B488" s="77">
        <v>6401855</v>
      </c>
      <c r="C488" s="77">
        <v>6044307</v>
      </c>
      <c r="D488" s="77">
        <v>6044307</v>
      </c>
      <c r="E488" s="253">
        <v>94.41493129725681</v>
      </c>
      <c r="F488" s="77">
        <v>357548</v>
      </c>
      <c r="G488" s="750"/>
      <c r="H488" s="750"/>
      <c r="I488" s="750"/>
      <c r="J488" s="750"/>
      <c r="K488" s="750"/>
      <c r="L488" s="750"/>
      <c r="M488" s="750"/>
      <c r="N488" s="750"/>
      <c r="O488" s="750"/>
      <c r="P488" s="750"/>
      <c r="Q488" s="750"/>
      <c r="R488" s="750"/>
      <c r="S488" s="750"/>
      <c r="T488" s="750"/>
      <c r="U488" s="750"/>
      <c r="V488" s="750"/>
      <c r="W488" s="750"/>
      <c r="X488" s="750"/>
      <c r="Y488" s="750"/>
      <c r="Z488" s="750"/>
      <c r="AA488" s="750"/>
      <c r="AB488" s="750"/>
      <c r="AC488" s="750"/>
    </row>
    <row r="489" spans="1:29" s="917" customFormat="1" ht="12.75">
      <c r="A489" s="64" t="s">
        <v>1909</v>
      </c>
      <c r="B489" s="77">
        <v>100000</v>
      </c>
      <c r="C489" s="77">
        <v>100000</v>
      </c>
      <c r="D489" s="77">
        <v>112013</v>
      </c>
      <c r="E489" s="253">
        <v>112.013</v>
      </c>
      <c r="F489" s="77">
        <v>0</v>
      </c>
      <c r="G489" s="750"/>
      <c r="H489" s="750"/>
      <c r="I489" s="750"/>
      <c r="J489" s="750"/>
      <c r="K489" s="750"/>
      <c r="L489" s="750"/>
      <c r="M489" s="750"/>
      <c r="N489" s="750"/>
      <c r="O489" s="750"/>
      <c r="P489" s="750"/>
      <c r="Q489" s="750"/>
      <c r="R489" s="750"/>
      <c r="S489" s="750"/>
      <c r="T489" s="750"/>
      <c r="U489" s="750"/>
      <c r="V489" s="750"/>
      <c r="W489" s="750"/>
      <c r="X489" s="750"/>
      <c r="Y489" s="750"/>
      <c r="Z489" s="750"/>
      <c r="AA489" s="750"/>
      <c r="AB489" s="750"/>
      <c r="AC489" s="750"/>
    </row>
    <row r="490" spans="1:29" s="917" customFormat="1" ht="12.75">
      <c r="A490" s="64" t="s">
        <v>1910</v>
      </c>
      <c r="B490" s="77">
        <v>22114902</v>
      </c>
      <c r="C490" s="77">
        <v>14757795</v>
      </c>
      <c r="D490" s="77">
        <v>7820445</v>
      </c>
      <c r="E490" s="253">
        <v>35.36278388210809</v>
      </c>
      <c r="F490" s="77">
        <v>0</v>
      </c>
      <c r="G490" s="750"/>
      <c r="H490" s="750"/>
      <c r="I490" s="750"/>
      <c r="J490" s="750"/>
      <c r="K490" s="750"/>
      <c r="L490" s="750"/>
      <c r="M490" s="750"/>
      <c r="N490" s="750"/>
      <c r="O490" s="750"/>
      <c r="P490" s="750"/>
      <c r="Q490" s="750"/>
      <c r="R490" s="750"/>
      <c r="S490" s="750"/>
      <c r="T490" s="750"/>
      <c r="U490" s="750"/>
      <c r="V490" s="750"/>
      <c r="W490" s="750"/>
      <c r="X490" s="750"/>
      <c r="Y490" s="750"/>
      <c r="Z490" s="750"/>
      <c r="AA490" s="750"/>
      <c r="AB490" s="750"/>
      <c r="AC490" s="750"/>
    </row>
    <row r="491" spans="1:29" s="917" customFormat="1" ht="12.75">
      <c r="A491" s="64" t="s">
        <v>1911</v>
      </c>
      <c r="B491" s="77">
        <v>28616757</v>
      </c>
      <c r="C491" s="77">
        <v>20902102</v>
      </c>
      <c r="D491" s="198">
        <v>12821257</v>
      </c>
      <c r="E491" s="253">
        <v>44.80331925801376</v>
      </c>
      <c r="F491" s="77">
        <v>0</v>
      </c>
      <c r="G491" s="750"/>
      <c r="H491" s="750"/>
      <c r="I491" s="750"/>
      <c r="J491" s="750"/>
      <c r="K491" s="750"/>
      <c r="L491" s="750"/>
      <c r="M491" s="750"/>
      <c r="N491" s="750"/>
      <c r="O491" s="750"/>
      <c r="P491" s="750"/>
      <c r="Q491" s="750"/>
      <c r="R491" s="750"/>
      <c r="S491" s="750"/>
      <c r="T491" s="750"/>
      <c r="U491" s="750"/>
      <c r="V491" s="750"/>
      <c r="W491" s="750"/>
      <c r="X491" s="750"/>
      <c r="Y491" s="750"/>
      <c r="Z491" s="750"/>
      <c r="AA491" s="750"/>
      <c r="AB491" s="750"/>
      <c r="AC491" s="750"/>
    </row>
    <row r="492" spans="1:29" s="918" customFormat="1" ht="12.75">
      <c r="A492" s="912" t="s">
        <v>173</v>
      </c>
      <c r="B492" s="77">
        <v>28616757</v>
      </c>
      <c r="C492" s="77">
        <v>20902102</v>
      </c>
      <c r="D492" s="77">
        <v>12709244</v>
      </c>
      <c r="E492" s="253">
        <v>44.411894751036954</v>
      </c>
      <c r="F492" s="77">
        <v>0</v>
      </c>
      <c r="G492" s="750"/>
      <c r="H492" s="750"/>
      <c r="I492" s="750"/>
      <c r="J492" s="750"/>
      <c r="K492" s="750"/>
      <c r="L492" s="750"/>
      <c r="M492" s="750"/>
      <c r="N492" s="750"/>
      <c r="O492" s="750"/>
      <c r="P492" s="750"/>
      <c r="Q492" s="750"/>
      <c r="R492" s="750"/>
      <c r="S492" s="750"/>
      <c r="T492" s="750"/>
      <c r="U492" s="750"/>
      <c r="V492" s="750"/>
      <c r="W492" s="750"/>
      <c r="X492" s="750"/>
      <c r="Y492" s="750"/>
      <c r="Z492" s="750"/>
      <c r="AA492" s="750"/>
      <c r="AB492" s="750"/>
      <c r="AC492" s="750"/>
    </row>
    <row r="493" spans="1:29" s="860" customFormat="1" ht="12.75">
      <c r="A493" s="64" t="s">
        <v>192</v>
      </c>
      <c r="B493" s="77">
        <v>28616757</v>
      </c>
      <c r="C493" s="77">
        <v>20902102</v>
      </c>
      <c r="D493" s="77">
        <v>12709244</v>
      </c>
      <c r="E493" s="253">
        <v>44.411894751036954</v>
      </c>
      <c r="F493" s="77">
        <v>0</v>
      </c>
      <c r="G493" s="750"/>
      <c r="H493" s="750"/>
      <c r="I493" s="750"/>
      <c r="J493" s="750"/>
      <c r="K493" s="750"/>
      <c r="L493" s="750"/>
      <c r="M493" s="750"/>
      <c r="N493" s="750"/>
      <c r="O493" s="750"/>
      <c r="P493" s="750"/>
      <c r="Q493" s="750"/>
      <c r="R493" s="750"/>
      <c r="S493" s="750"/>
      <c r="T493" s="750"/>
      <c r="U493" s="750"/>
      <c r="V493" s="750"/>
      <c r="W493" s="750"/>
      <c r="X493" s="750"/>
      <c r="Y493" s="750"/>
      <c r="Z493" s="750"/>
      <c r="AA493" s="750"/>
      <c r="AB493" s="750"/>
      <c r="AC493" s="750"/>
    </row>
    <row r="494" spans="1:29" s="860" customFormat="1" ht="12.75">
      <c r="A494" s="913" t="s">
        <v>193</v>
      </c>
      <c r="B494" s="77">
        <v>28616757</v>
      </c>
      <c r="C494" s="77">
        <v>20902102</v>
      </c>
      <c r="D494" s="77">
        <v>12709244</v>
      </c>
      <c r="E494" s="253">
        <v>44.411894751036954</v>
      </c>
      <c r="F494" s="77">
        <v>0</v>
      </c>
      <c r="G494" s="750"/>
      <c r="H494" s="750"/>
      <c r="I494" s="750"/>
      <c r="J494" s="750"/>
      <c r="K494" s="750"/>
      <c r="L494" s="750"/>
      <c r="M494" s="750"/>
      <c r="N494" s="750"/>
      <c r="O494" s="750"/>
      <c r="P494" s="750"/>
      <c r="Q494" s="750"/>
      <c r="R494" s="750"/>
      <c r="S494" s="750"/>
      <c r="T494" s="750"/>
      <c r="U494" s="750"/>
      <c r="V494" s="750"/>
      <c r="W494" s="750"/>
      <c r="X494" s="750"/>
      <c r="Y494" s="750"/>
      <c r="Z494" s="750"/>
      <c r="AA494" s="750"/>
      <c r="AB494" s="750"/>
      <c r="AC494" s="750"/>
    </row>
    <row r="495" spans="1:35" s="925" customFormat="1" ht="25.5" customHeight="1">
      <c r="A495" s="881" t="s">
        <v>194</v>
      </c>
      <c r="B495" s="77"/>
      <c r="C495" s="77"/>
      <c r="D495" s="77"/>
      <c r="E495" s="253"/>
      <c r="F495" s="77"/>
      <c r="G495" s="904"/>
      <c r="H495" s="904"/>
      <c r="I495" s="904"/>
      <c r="J495" s="904"/>
      <c r="K495" s="904"/>
      <c r="L495" s="904"/>
      <c r="M495" s="904"/>
      <c r="N495" s="904"/>
      <c r="O495" s="904"/>
      <c r="P495" s="904"/>
      <c r="Q495" s="904"/>
      <c r="R495" s="904"/>
      <c r="S495" s="904"/>
      <c r="T495" s="904"/>
      <c r="U495" s="904"/>
      <c r="V495" s="904"/>
      <c r="W495" s="904"/>
      <c r="X495" s="904"/>
      <c r="Y495" s="904"/>
      <c r="Z495" s="904"/>
      <c r="AA495" s="904"/>
      <c r="AB495" s="904"/>
      <c r="AC495" s="904"/>
      <c r="AD495" s="904"/>
      <c r="AE495" s="904"/>
      <c r="AF495" s="904"/>
      <c r="AG495" s="904"/>
      <c r="AH495" s="904"/>
      <c r="AI495" s="905"/>
    </row>
    <row r="496" spans="1:35" s="925" customFormat="1" ht="12.75" customHeight="1">
      <c r="A496" s="910" t="s">
        <v>1907</v>
      </c>
      <c r="B496" s="77">
        <v>47257638</v>
      </c>
      <c r="C496" s="77">
        <v>27048666</v>
      </c>
      <c r="D496" s="198">
        <v>27048666</v>
      </c>
      <c r="E496" s="253">
        <v>57.23660162617522</v>
      </c>
      <c r="F496" s="77">
        <v>4297697</v>
      </c>
      <c r="G496" s="904"/>
      <c r="H496" s="904"/>
      <c r="I496" s="904"/>
      <c r="J496" s="904"/>
      <c r="K496" s="904"/>
      <c r="L496" s="904"/>
      <c r="M496" s="904"/>
      <c r="N496" s="904"/>
      <c r="O496" s="904"/>
      <c r="P496" s="904"/>
      <c r="Q496" s="904"/>
      <c r="R496" s="904"/>
      <c r="S496" s="904"/>
      <c r="T496" s="904"/>
      <c r="U496" s="904"/>
      <c r="V496" s="904"/>
      <c r="W496" s="904"/>
      <c r="X496" s="904"/>
      <c r="Y496" s="904"/>
      <c r="Z496" s="904"/>
      <c r="AA496" s="904"/>
      <c r="AB496" s="904"/>
      <c r="AC496" s="904"/>
      <c r="AD496" s="904"/>
      <c r="AE496" s="904"/>
      <c r="AF496" s="904"/>
      <c r="AG496" s="904"/>
      <c r="AH496" s="904"/>
      <c r="AI496" s="905"/>
    </row>
    <row r="497" spans="1:35" s="925" customFormat="1" ht="12.75" customHeight="1">
      <c r="A497" s="67" t="s">
        <v>1908</v>
      </c>
      <c r="B497" s="77">
        <v>47257638</v>
      </c>
      <c r="C497" s="198">
        <v>27048666</v>
      </c>
      <c r="D497" s="198">
        <v>27048666</v>
      </c>
      <c r="E497" s="253">
        <v>57.23660162617522</v>
      </c>
      <c r="F497" s="77">
        <v>4297697</v>
      </c>
      <c r="G497" s="904"/>
      <c r="H497" s="904"/>
      <c r="I497" s="904"/>
      <c r="J497" s="904"/>
      <c r="K497" s="904"/>
      <c r="L497" s="904"/>
      <c r="M497" s="904"/>
      <c r="N497" s="904"/>
      <c r="O497" s="904"/>
      <c r="P497" s="904"/>
      <c r="Q497" s="904"/>
      <c r="R497" s="904"/>
      <c r="S497" s="904"/>
      <c r="T497" s="904"/>
      <c r="U497" s="904"/>
      <c r="V497" s="904"/>
      <c r="W497" s="904"/>
      <c r="X497" s="904"/>
      <c r="Y497" s="904"/>
      <c r="Z497" s="904"/>
      <c r="AA497" s="904"/>
      <c r="AB497" s="904"/>
      <c r="AC497" s="904"/>
      <c r="AD497" s="904"/>
      <c r="AE497" s="904"/>
      <c r="AF497" s="904"/>
      <c r="AG497" s="904"/>
      <c r="AH497" s="904"/>
      <c r="AI497" s="905"/>
    </row>
    <row r="498" spans="1:35" s="925" customFormat="1" ht="12.75" customHeight="1">
      <c r="A498" s="922" t="s">
        <v>155</v>
      </c>
      <c r="B498" s="77">
        <v>0</v>
      </c>
      <c r="C498" s="198">
        <v>0</v>
      </c>
      <c r="D498" s="198">
        <v>0</v>
      </c>
      <c r="E498" s="253">
        <v>0</v>
      </c>
      <c r="F498" s="77">
        <v>0</v>
      </c>
      <c r="G498" s="904"/>
      <c r="H498" s="904"/>
      <c r="I498" s="904"/>
      <c r="J498" s="904"/>
      <c r="K498" s="904"/>
      <c r="L498" s="904"/>
      <c r="M498" s="904"/>
      <c r="N498" s="904"/>
      <c r="O498" s="904"/>
      <c r="P498" s="904"/>
      <c r="Q498" s="904"/>
      <c r="R498" s="904"/>
      <c r="S498" s="904"/>
      <c r="T498" s="904"/>
      <c r="U498" s="904"/>
      <c r="V498" s="904"/>
      <c r="W498" s="904"/>
      <c r="X498" s="904"/>
      <c r="Y498" s="904"/>
      <c r="Z498" s="904"/>
      <c r="AA498" s="904"/>
      <c r="AB498" s="904"/>
      <c r="AC498" s="904"/>
      <c r="AD498" s="904"/>
      <c r="AE498" s="904"/>
      <c r="AF498" s="904"/>
      <c r="AG498" s="904"/>
      <c r="AH498" s="904"/>
      <c r="AI498" s="905"/>
    </row>
    <row r="499" spans="1:35" s="79" customFormat="1" ht="12.75" customHeight="1">
      <c r="A499" s="67" t="s">
        <v>1926</v>
      </c>
      <c r="B499" s="77">
        <v>47257638</v>
      </c>
      <c r="C499" s="77">
        <v>27048666</v>
      </c>
      <c r="D499" s="198">
        <v>20750384</v>
      </c>
      <c r="E499" s="253">
        <v>43.909058679572595</v>
      </c>
      <c r="F499" s="77">
        <v>3394391</v>
      </c>
      <c r="G499" s="904"/>
      <c r="H499" s="904"/>
      <c r="I499" s="904"/>
      <c r="J499" s="904"/>
      <c r="K499" s="904"/>
      <c r="L499" s="904"/>
      <c r="M499" s="904"/>
      <c r="N499" s="904"/>
      <c r="O499" s="904"/>
      <c r="P499" s="904"/>
      <c r="Q499" s="904"/>
      <c r="R499" s="904"/>
      <c r="S499" s="904"/>
      <c r="T499" s="904"/>
      <c r="U499" s="904"/>
      <c r="V499" s="904"/>
      <c r="W499" s="904"/>
      <c r="X499" s="904"/>
      <c r="Y499" s="904"/>
      <c r="Z499" s="904"/>
      <c r="AA499" s="904"/>
      <c r="AB499" s="904"/>
      <c r="AC499" s="904"/>
      <c r="AD499" s="904"/>
      <c r="AE499" s="904"/>
      <c r="AF499" s="904"/>
      <c r="AG499" s="904"/>
      <c r="AH499" s="904"/>
      <c r="AI499" s="905"/>
    </row>
    <row r="500" spans="1:35" s="258" customFormat="1" ht="12.75" customHeight="1">
      <c r="A500" s="912" t="s">
        <v>173</v>
      </c>
      <c r="B500" s="77">
        <v>45960634</v>
      </c>
      <c r="C500" s="77">
        <v>27048666</v>
      </c>
      <c r="D500" s="198">
        <v>20750384</v>
      </c>
      <c r="E500" s="253">
        <v>45.148167451301916</v>
      </c>
      <c r="F500" s="77">
        <v>3394391</v>
      </c>
      <c r="AI500" s="37"/>
    </row>
    <row r="501" spans="1:35" s="258" customFormat="1" ht="12.75" customHeight="1">
      <c r="A501" s="924" t="s">
        <v>23</v>
      </c>
      <c r="B501" s="77">
        <v>2768361</v>
      </c>
      <c r="C501" s="77">
        <v>197811</v>
      </c>
      <c r="D501" s="77">
        <v>114911</v>
      </c>
      <c r="E501" s="253">
        <v>4.150867607223191</v>
      </c>
      <c r="F501" s="77">
        <v>37664</v>
      </c>
      <c r="AI501" s="37"/>
    </row>
    <row r="502" spans="1:35" s="904" customFormat="1" ht="12.75" customHeight="1">
      <c r="A502" s="912" t="s">
        <v>1914</v>
      </c>
      <c r="B502" s="77">
        <v>43192273</v>
      </c>
      <c r="C502" s="77">
        <v>26850855</v>
      </c>
      <c r="D502" s="198">
        <v>20635473</v>
      </c>
      <c r="E502" s="253">
        <v>47.77584407285072</v>
      </c>
      <c r="F502" s="77">
        <v>3356727</v>
      </c>
      <c r="AI502" s="905"/>
    </row>
    <row r="503" spans="1:35" s="904" customFormat="1" ht="12.75" customHeight="1">
      <c r="A503" s="927" t="s">
        <v>163</v>
      </c>
      <c r="B503" s="77">
        <v>43192273</v>
      </c>
      <c r="C503" s="77">
        <v>26850855</v>
      </c>
      <c r="D503" s="77">
        <v>20635473</v>
      </c>
      <c r="E503" s="253">
        <v>47.77584407285072</v>
      </c>
      <c r="F503" s="77">
        <v>3356727</v>
      </c>
      <c r="AI503" s="905"/>
    </row>
    <row r="504" spans="1:35" s="904" customFormat="1" ht="12.75" customHeight="1">
      <c r="A504" s="922" t="s">
        <v>801</v>
      </c>
      <c r="B504" s="77">
        <v>1297004</v>
      </c>
      <c r="C504" s="77">
        <v>0</v>
      </c>
      <c r="D504" s="77">
        <v>0</v>
      </c>
      <c r="E504" s="253">
        <v>0</v>
      </c>
      <c r="F504" s="77">
        <v>0</v>
      </c>
      <c r="AI504" s="905"/>
    </row>
    <row r="505" spans="1:35" s="904" customFormat="1" ht="12.75" customHeight="1">
      <c r="A505" s="924" t="s">
        <v>1684</v>
      </c>
      <c r="B505" s="77">
        <v>1297004</v>
      </c>
      <c r="C505" s="77"/>
      <c r="D505" s="77"/>
      <c r="E505" s="253">
        <v>0</v>
      </c>
      <c r="F505" s="77"/>
      <c r="AI505" s="905"/>
    </row>
    <row r="506" spans="1:35" s="258" customFormat="1" ht="12.75">
      <c r="A506" s="881" t="s">
        <v>164</v>
      </c>
      <c r="B506" s="77"/>
      <c r="C506" s="77"/>
      <c r="D506" s="77"/>
      <c r="E506" s="253"/>
      <c r="F506" s="77"/>
      <c r="AI506" s="37"/>
    </row>
    <row r="507" spans="1:35" s="258" customFormat="1" ht="12.75">
      <c r="A507" s="910" t="s">
        <v>1907</v>
      </c>
      <c r="B507" s="198">
        <v>5858607</v>
      </c>
      <c r="C507" s="198">
        <v>3812683</v>
      </c>
      <c r="D507" s="198">
        <v>3812683</v>
      </c>
      <c r="E507" s="253">
        <v>65.07831981220109</v>
      </c>
      <c r="F507" s="77">
        <v>494633</v>
      </c>
      <c r="AI507" s="37"/>
    </row>
    <row r="508" spans="1:34" s="37" customFormat="1" ht="12.75">
      <c r="A508" s="67" t="s">
        <v>1908</v>
      </c>
      <c r="B508" s="198">
        <v>5858607</v>
      </c>
      <c r="C508" s="198">
        <v>3812683</v>
      </c>
      <c r="D508" s="198">
        <v>3812683</v>
      </c>
      <c r="E508" s="253">
        <v>65.07831981220109</v>
      </c>
      <c r="F508" s="77">
        <v>494633</v>
      </c>
      <c r="G508" s="258"/>
      <c r="H508" s="258"/>
      <c r="I508" s="258"/>
      <c r="J508" s="258"/>
      <c r="K508" s="258"/>
      <c r="L508" s="258"/>
      <c r="M508" s="258"/>
      <c r="N508" s="258"/>
      <c r="O508" s="258"/>
      <c r="P508" s="258"/>
      <c r="Q508" s="258"/>
      <c r="R508" s="258"/>
      <c r="S508" s="258"/>
      <c r="T508" s="258"/>
      <c r="U508" s="258"/>
      <c r="V508" s="258"/>
      <c r="W508" s="258"/>
      <c r="X508" s="258"/>
      <c r="Y508" s="258"/>
      <c r="Z508" s="258"/>
      <c r="AA508" s="258"/>
      <c r="AB508" s="258"/>
      <c r="AC508" s="258"/>
      <c r="AD508" s="258"/>
      <c r="AE508" s="258"/>
      <c r="AF508" s="258"/>
      <c r="AG508" s="258"/>
      <c r="AH508" s="258"/>
    </row>
    <row r="509" spans="1:35" s="904" customFormat="1" ht="12.75">
      <c r="A509" s="67" t="s">
        <v>1926</v>
      </c>
      <c r="B509" s="198">
        <v>5858607</v>
      </c>
      <c r="C509" s="198">
        <v>3812683</v>
      </c>
      <c r="D509" s="198">
        <v>3702769</v>
      </c>
      <c r="E509" s="253">
        <v>63.20220830651382</v>
      </c>
      <c r="F509" s="77">
        <v>542195</v>
      </c>
      <c r="AI509" s="905"/>
    </row>
    <row r="510" spans="1:35" s="925" customFormat="1" ht="12.75">
      <c r="A510" s="912" t="s">
        <v>173</v>
      </c>
      <c r="B510" s="77">
        <v>5858607</v>
      </c>
      <c r="C510" s="77">
        <v>3812683</v>
      </c>
      <c r="D510" s="77">
        <v>3702769</v>
      </c>
      <c r="E510" s="253">
        <v>63.20220830651382</v>
      </c>
      <c r="F510" s="77">
        <v>542195</v>
      </c>
      <c r="G510" s="904"/>
      <c r="H510" s="904"/>
      <c r="I510" s="904"/>
      <c r="J510" s="904"/>
      <c r="K510" s="904"/>
      <c r="L510" s="904"/>
      <c r="M510" s="904"/>
      <c r="N510" s="904"/>
      <c r="O510" s="904"/>
      <c r="P510" s="904"/>
      <c r="Q510" s="904"/>
      <c r="R510" s="904"/>
      <c r="S510" s="904"/>
      <c r="T510" s="904"/>
      <c r="U510" s="904"/>
      <c r="V510" s="904"/>
      <c r="W510" s="904"/>
      <c r="X510" s="904"/>
      <c r="Y510" s="904"/>
      <c r="Z510" s="904"/>
      <c r="AA510" s="904"/>
      <c r="AB510" s="904"/>
      <c r="AC510" s="904"/>
      <c r="AD510" s="904"/>
      <c r="AE510" s="904"/>
      <c r="AF510" s="904"/>
      <c r="AG510" s="904"/>
      <c r="AH510" s="904"/>
      <c r="AI510" s="905"/>
    </row>
    <row r="511" spans="1:35" s="925" customFormat="1" ht="12.75">
      <c r="A511" s="67" t="s">
        <v>1914</v>
      </c>
      <c r="B511" s="77">
        <v>5858607</v>
      </c>
      <c r="C511" s="77">
        <v>3812683</v>
      </c>
      <c r="D511" s="77">
        <v>3702769</v>
      </c>
      <c r="E511" s="253">
        <v>63.20220830651382</v>
      </c>
      <c r="F511" s="77">
        <v>542195</v>
      </c>
      <c r="G511" s="904"/>
      <c r="H511" s="904"/>
      <c r="I511" s="904"/>
      <c r="J511" s="904"/>
      <c r="K511" s="904"/>
      <c r="L511" s="904"/>
      <c r="M511" s="904"/>
      <c r="N511" s="904"/>
      <c r="O511" s="904"/>
      <c r="P511" s="904"/>
      <c r="Q511" s="904"/>
      <c r="R511" s="904"/>
      <c r="S511" s="904"/>
      <c r="T511" s="904"/>
      <c r="U511" s="904"/>
      <c r="V511" s="904"/>
      <c r="W511" s="904"/>
      <c r="X511" s="904"/>
      <c r="Y511" s="904"/>
      <c r="Z511" s="904"/>
      <c r="AA511" s="904"/>
      <c r="AB511" s="904"/>
      <c r="AC511" s="904"/>
      <c r="AD511" s="904"/>
      <c r="AE511" s="904"/>
      <c r="AF511" s="904"/>
      <c r="AG511" s="904"/>
      <c r="AH511" s="904"/>
      <c r="AI511" s="905"/>
    </row>
    <row r="512" spans="1:35" s="925" customFormat="1" ht="12.75">
      <c r="A512" s="924" t="s">
        <v>163</v>
      </c>
      <c r="B512" s="77">
        <v>5858607</v>
      </c>
      <c r="C512" s="77">
        <v>3812683</v>
      </c>
      <c r="D512" s="77">
        <v>3702769</v>
      </c>
      <c r="E512" s="253">
        <v>63.20220830651382</v>
      </c>
      <c r="F512" s="77">
        <v>542195</v>
      </c>
      <c r="G512" s="904"/>
      <c r="H512" s="904"/>
      <c r="I512" s="904"/>
      <c r="J512" s="904"/>
      <c r="K512" s="904"/>
      <c r="L512" s="904"/>
      <c r="M512" s="904"/>
      <c r="N512" s="904"/>
      <c r="O512" s="904"/>
      <c r="P512" s="904"/>
      <c r="Q512" s="904"/>
      <c r="R512" s="904"/>
      <c r="S512" s="904"/>
      <c r="T512" s="904"/>
      <c r="U512" s="904"/>
      <c r="V512" s="904"/>
      <c r="W512" s="904"/>
      <c r="X512" s="904"/>
      <c r="Y512" s="904"/>
      <c r="Z512" s="904"/>
      <c r="AA512" s="904"/>
      <c r="AB512" s="904"/>
      <c r="AC512" s="904"/>
      <c r="AD512" s="904"/>
      <c r="AE512" s="904"/>
      <c r="AF512" s="904"/>
      <c r="AG512" s="904"/>
      <c r="AH512" s="904"/>
      <c r="AI512" s="905"/>
    </row>
    <row r="513" spans="1:35" s="79" customFormat="1" ht="25.5">
      <c r="A513" s="881" t="s">
        <v>195</v>
      </c>
      <c r="B513" s="77"/>
      <c r="C513" s="77"/>
      <c r="D513" s="77"/>
      <c r="E513" s="253"/>
      <c r="F513" s="77"/>
      <c r="G513" s="904"/>
      <c r="H513" s="904"/>
      <c r="I513" s="904"/>
      <c r="J513" s="904"/>
      <c r="K513" s="904"/>
      <c r="L513" s="904"/>
      <c r="M513" s="904"/>
      <c r="N513" s="904"/>
      <c r="O513" s="904"/>
      <c r="P513" s="904"/>
      <c r="Q513" s="904"/>
      <c r="R513" s="904"/>
      <c r="S513" s="904"/>
      <c r="T513" s="904"/>
      <c r="U513" s="904"/>
      <c r="V513" s="904"/>
      <c r="W513" s="904"/>
      <c r="X513" s="904"/>
      <c r="Y513" s="904"/>
      <c r="Z513" s="904"/>
      <c r="AA513" s="904"/>
      <c r="AB513" s="904"/>
      <c r="AC513" s="904"/>
      <c r="AD513" s="904"/>
      <c r="AE513" s="904"/>
      <c r="AF513" s="904"/>
      <c r="AG513" s="904"/>
      <c r="AH513" s="904"/>
      <c r="AI513" s="905"/>
    </row>
    <row r="514" spans="1:34" s="37" customFormat="1" ht="12.75">
      <c r="A514" s="910" t="s">
        <v>1907</v>
      </c>
      <c r="B514" s="198">
        <v>99722841</v>
      </c>
      <c r="C514" s="198">
        <v>43585537</v>
      </c>
      <c r="D514" s="198">
        <v>43589880</v>
      </c>
      <c r="E514" s="253">
        <v>43.711029051007486</v>
      </c>
      <c r="F514" s="77">
        <v>1963485</v>
      </c>
      <c r="G514" s="258"/>
      <c r="H514" s="258"/>
      <c r="I514" s="258"/>
      <c r="J514" s="258"/>
      <c r="K514" s="258"/>
      <c r="L514" s="258"/>
      <c r="M514" s="258"/>
      <c r="N514" s="258"/>
      <c r="O514" s="258"/>
      <c r="P514" s="258"/>
      <c r="Q514" s="258"/>
      <c r="R514" s="258"/>
      <c r="S514" s="258"/>
      <c r="T514" s="258"/>
      <c r="U514" s="258"/>
      <c r="V514" s="258"/>
      <c r="W514" s="258"/>
      <c r="X514" s="258"/>
      <c r="Y514" s="258"/>
      <c r="Z514" s="258"/>
      <c r="AA514" s="258"/>
      <c r="AB514" s="258"/>
      <c r="AC514" s="258"/>
      <c r="AD514" s="258"/>
      <c r="AE514" s="258"/>
      <c r="AF514" s="258"/>
      <c r="AG514" s="258"/>
      <c r="AH514" s="258"/>
    </row>
    <row r="515" spans="1:35" s="904" customFormat="1" ht="12.75">
      <c r="A515" s="67" t="s">
        <v>1908</v>
      </c>
      <c r="B515" s="77">
        <v>99722841</v>
      </c>
      <c r="C515" s="77">
        <v>43585537</v>
      </c>
      <c r="D515" s="77">
        <v>43585537</v>
      </c>
      <c r="E515" s="253">
        <v>43.70667398053772</v>
      </c>
      <c r="F515" s="77">
        <v>1963485</v>
      </c>
      <c r="AI515" s="905"/>
    </row>
    <row r="516" spans="1:35" s="904" customFormat="1" ht="12.75">
      <c r="A516" s="924" t="s">
        <v>984</v>
      </c>
      <c r="B516" s="77">
        <v>0</v>
      </c>
      <c r="C516" s="77">
        <v>0</v>
      </c>
      <c r="D516" s="77">
        <v>4343</v>
      </c>
      <c r="E516" s="253">
        <v>0</v>
      </c>
      <c r="F516" s="77">
        <v>0</v>
      </c>
      <c r="AI516" s="905"/>
    </row>
    <row r="517" spans="1:35" s="925" customFormat="1" ht="12.75">
      <c r="A517" s="67" t="s">
        <v>1926</v>
      </c>
      <c r="B517" s="77">
        <v>99722841</v>
      </c>
      <c r="C517" s="77">
        <v>43585537</v>
      </c>
      <c r="D517" s="77">
        <v>36152784</v>
      </c>
      <c r="E517" s="253">
        <v>36.253263181701776</v>
      </c>
      <c r="F517" s="77">
        <v>2761898</v>
      </c>
      <c r="G517" s="904"/>
      <c r="H517" s="904"/>
      <c r="I517" s="904"/>
      <c r="J517" s="904"/>
      <c r="K517" s="904"/>
      <c r="L517" s="904"/>
      <c r="M517" s="904"/>
      <c r="N517" s="904"/>
      <c r="O517" s="904"/>
      <c r="P517" s="904"/>
      <c r="Q517" s="904"/>
      <c r="R517" s="904"/>
      <c r="S517" s="904"/>
      <c r="T517" s="904"/>
      <c r="U517" s="904"/>
      <c r="V517" s="904"/>
      <c r="W517" s="904"/>
      <c r="X517" s="904"/>
      <c r="Y517" s="904"/>
      <c r="Z517" s="904"/>
      <c r="AA517" s="904"/>
      <c r="AB517" s="904"/>
      <c r="AC517" s="904"/>
      <c r="AD517" s="904"/>
      <c r="AE517" s="904"/>
      <c r="AF517" s="904"/>
      <c r="AG517" s="904"/>
      <c r="AH517" s="904"/>
      <c r="AI517" s="905"/>
    </row>
    <row r="518" spans="1:35" s="925" customFormat="1" ht="12.75">
      <c r="A518" s="912" t="s">
        <v>173</v>
      </c>
      <c r="B518" s="77">
        <v>99399941</v>
      </c>
      <c r="C518" s="77">
        <v>43284037</v>
      </c>
      <c r="D518" s="77">
        <v>35952548</v>
      </c>
      <c r="E518" s="253">
        <v>36.16958686122359</v>
      </c>
      <c r="F518" s="77">
        <v>2657463</v>
      </c>
      <c r="G518" s="904"/>
      <c r="H518" s="904"/>
      <c r="I518" s="904"/>
      <c r="J518" s="904"/>
      <c r="K518" s="904"/>
      <c r="L518" s="904"/>
      <c r="M518" s="904"/>
      <c r="N518" s="904"/>
      <c r="O518" s="904"/>
      <c r="P518" s="904"/>
      <c r="Q518" s="904"/>
      <c r="R518" s="904"/>
      <c r="S518" s="904"/>
      <c r="T518" s="904"/>
      <c r="U518" s="904"/>
      <c r="V518" s="904"/>
      <c r="W518" s="904"/>
      <c r="X518" s="904"/>
      <c r="Y518" s="904"/>
      <c r="Z518" s="904"/>
      <c r="AA518" s="904"/>
      <c r="AB518" s="904"/>
      <c r="AC518" s="904"/>
      <c r="AD518" s="904"/>
      <c r="AE518" s="904"/>
      <c r="AF518" s="904"/>
      <c r="AG518" s="904"/>
      <c r="AH518" s="904"/>
      <c r="AI518" s="905"/>
    </row>
    <row r="519" spans="1:35" s="925" customFormat="1" ht="12.75">
      <c r="A519" s="924" t="s">
        <v>23</v>
      </c>
      <c r="B519" s="77">
        <v>5347130</v>
      </c>
      <c r="C519" s="77">
        <v>1256002</v>
      </c>
      <c r="D519" s="77">
        <v>539827</v>
      </c>
      <c r="E519" s="253">
        <v>10.095640091039492</v>
      </c>
      <c r="F519" s="77">
        <v>400289</v>
      </c>
      <c r="G519" s="904"/>
      <c r="H519" s="904"/>
      <c r="I519" s="904"/>
      <c r="J519" s="904"/>
      <c r="K519" s="904"/>
      <c r="L519" s="904"/>
      <c r="M519" s="904"/>
      <c r="N519" s="904"/>
      <c r="O519" s="904"/>
      <c r="P519" s="904"/>
      <c r="Q519" s="904"/>
      <c r="R519" s="904"/>
      <c r="S519" s="904"/>
      <c r="T519" s="904"/>
      <c r="U519" s="904"/>
      <c r="V519" s="904"/>
      <c r="W519" s="904"/>
      <c r="X519" s="904"/>
      <c r="Y519" s="904"/>
      <c r="Z519" s="904"/>
      <c r="AA519" s="904"/>
      <c r="AB519" s="904"/>
      <c r="AC519" s="904"/>
      <c r="AD519" s="904"/>
      <c r="AE519" s="904"/>
      <c r="AF519" s="904"/>
      <c r="AG519" s="904"/>
      <c r="AH519" s="904"/>
      <c r="AI519" s="905"/>
    </row>
    <row r="520" spans="1:35" s="925" customFormat="1" ht="12.75">
      <c r="A520" s="912" t="s">
        <v>149</v>
      </c>
      <c r="B520" s="77">
        <v>94052811</v>
      </c>
      <c r="C520" s="77">
        <v>42028035</v>
      </c>
      <c r="D520" s="77">
        <v>35412721</v>
      </c>
      <c r="E520" s="253">
        <v>37.65195385813615</v>
      </c>
      <c r="F520" s="77">
        <v>2257174</v>
      </c>
      <c r="G520" s="904"/>
      <c r="H520" s="904"/>
      <c r="I520" s="904"/>
      <c r="J520" s="904"/>
      <c r="K520" s="904"/>
      <c r="L520" s="904"/>
      <c r="M520" s="904"/>
      <c r="N520" s="904"/>
      <c r="O520" s="904"/>
      <c r="P520" s="904"/>
      <c r="Q520" s="904"/>
      <c r="R520" s="904"/>
      <c r="S520" s="904"/>
      <c r="T520" s="904"/>
      <c r="U520" s="904"/>
      <c r="V520" s="904"/>
      <c r="W520" s="904"/>
      <c r="X520" s="904"/>
      <c r="Y520" s="904"/>
      <c r="Z520" s="904"/>
      <c r="AA520" s="904"/>
      <c r="AB520" s="904"/>
      <c r="AC520" s="904"/>
      <c r="AD520" s="904"/>
      <c r="AE520" s="904"/>
      <c r="AF520" s="904"/>
      <c r="AG520" s="904"/>
      <c r="AH520" s="904"/>
      <c r="AI520" s="905"/>
    </row>
    <row r="521" spans="1:35" s="928" customFormat="1" ht="12.75">
      <c r="A521" s="927" t="s">
        <v>163</v>
      </c>
      <c r="B521" s="77">
        <v>94052811</v>
      </c>
      <c r="C521" s="77">
        <v>42028035</v>
      </c>
      <c r="D521" s="77">
        <v>35386121</v>
      </c>
      <c r="E521" s="253">
        <v>37.62367187515533</v>
      </c>
      <c r="F521" s="77">
        <v>2257083</v>
      </c>
      <c r="G521" s="904"/>
      <c r="H521" s="904"/>
      <c r="I521" s="904"/>
      <c r="J521" s="904"/>
      <c r="K521" s="904"/>
      <c r="L521" s="904"/>
      <c r="M521" s="904"/>
      <c r="N521" s="904"/>
      <c r="O521" s="904"/>
      <c r="P521" s="904"/>
      <c r="Q521" s="904"/>
      <c r="R521" s="904"/>
      <c r="S521" s="904"/>
      <c r="T521" s="904"/>
      <c r="U521" s="904"/>
      <c r="V521" s="904"/>
      <c r="W521" s="904"/>
      <c r="X521" s="904"/>
      <c r="Y521" s="904"/>
      <c r="Z521" s="904"/>
      <c r="AA521" s="904"/>
      <c r="AB521" s="904"/>
      <c r="AC521" s="904"/>
      <c r="AD521" s="904"/>
      <c r="AE521" s="904"/>
      <c r="AF521" s="904"/>
      <c r="AG521" s="904"/>
      <c r="AH521" s="904"/>
      <c r="AI521" s="905"/>
    </row>
    <row r="522" spans="1:35" s="928" customFormat="1" ht="12.75">
      <c r="A522" s="927" t="s">
        <v>905</v>
      </c>
      <c r="B522" s="77">
        <v>0</v>
      </c>
      <c r="C522" s="77">
        <v>0</v>
      </c>
      <c r="D522" s="77">
        <v>26600</v>
      </c>
      <c r="E522" s="253">
        <v>0</v>
      </c>
      <c r="F522" s="77">
        <v>91</v>
      </c>
      <c r="G522" s="904"/>
      <c r="H522" s="904"/>
      <c r="I522" s="904"/>
      <c r="J522" s="904"/>
      <c r="K522" s="904"/>
      <c r="L522" s="904"/>
      <c r="M522" s="904"/>
      <c r="N522" s="904"/>
      <c r="O522" s="904"/>
      <c r="P522" s="904"/>
      <c r="Q522" s="904"/>
      <c r="R522" s="904"/>
      <c r="S522" s="904"/>
      <c r="T522" s="904"/>
      <c r="U522" s="904"/>
      <c r="V522" s="904"/>
      <c r="W522" s="904"/>
      <c r="X522" s="904"/>
      <c r="Y522" s="904"/>
      <c r="Z522" s="904"/>
      <c r="AA522" s="904"/>
      <c r="AB522" s="904"/>
      <c r="AC522" s="904"/>
      <c r="AD522" s="904"/>
      <c r="AE522" s="904"/>
      <c r="AF522" s="904"/>
      <c r="AG522" s="904"/>
      <c r="AH522" s="904"/>
      <c r="AI522" s="905"/>
    </row>
    <row r="523" spans="1:35" s="928" customFormat="1" ht="12.75">
      <c r="A523" s="922" t="s">
        <v>801</v>
      </c>
      <c r="B523" s="77">
        <v>322900</v>
      </c>
      <c r="C523" s="77">
        <v>301500</v>
      </c>
      <c r="D523" s="77">
        <v>200236</v>
      </c>
      <c r="E523" s="253">
        <v>62.01176834933416</v>
      </c>
      <c r="F523" s="77">
        <v>104435</v>
      </c>
      <c r="G523" s="904"/>
      <c r="H523" s="904"/>
      <c r="I523" s="904"/>
      <c r="J523" s="904"/>
      <c r="K523" s="904"/>
      <c r="L523" s="904"/>
      <c r="M523" s="904"/>
      <c r="N523" s="904"/>
      <c r="O523" s="904"/>
      <c r="P523" s="904"/>
      <c r="Q523" s="904"/>
      <c r="R523" s="904"/>
      <c r="S523" s="904"/>
      <c r="T523" s="904"/>
      <c r="U523" s="904"/>
      <c r="V523" s="904"/>
      <c r="W523" s="904"/>
      <c r="X523" s="904"/>
      <c r="Y523" s="904"/>
      <c r="Z523" s="904"/>
      <c r="AA523" s="904"/>
      <c r="AB523" s="904"/>
      <c r="AC523" s="904"/>
      <c r="AD523" s="904"/>
      <c r="AE523" s="904"/>
      <c r="AF523" s="904"/>
      <c r="AG523" s="904"/>
      <c r="AH523" s="904"/>
      <c r="AI523" s="905"/>
    </row>
    <row r="524" spans="1:35" s="928" customFormat="1" ht="12.75">
      <c r="A524" s="924" t="s">
        <v>1684</v>
      </c>
      <c r="B524" s="77">
        <v>322900</v>
      </c>
      <c r="C524" s="77">
        <v>301500</v>
      </c>
      <c r="D524" s="77">
        <v>200236</v>
      </c>
      <c r="E524" s="253">
        <v>62.01176834933416</v>
      </c>
      <c r="F524" s="77">
        <v>104435</v>
      </c>
      <c r="G524" s="904"/>
      <c r="H524" s="904"/>
      <c r="I524" s="904"/>
      <c r="J524" s="904"/>
      <c r="K524" s="904"/>
      <c r="L524" s="904"/>
      <c r="M524" s="904"/>
      <c r="N524" s="904"/>
      <c r="O524" s="904"/>
      <c r="P524" s="904"/>
      <c r="Q524" s="904"/>
      <c r="R524" s="904"/>
      <c r="S524" s="904"/>
      <c r="T524" s="904"/>
      <c r="U524" s="904"/>
      <c r="V524" s="904"/>
      <c r="W524" s="904"/>
      <c r="X524" s="904"/>
      <c r="Y524" s="904"/>
      <c r="Z524" s="904"/>
      <c r="AA524" s="904"/>
      <c r="AB524" s="904"/>
      <c r="AC524" s="904"/>
      <c r="AD524" s="904"/>
      <c r="AE524" s="904"/>
      <c r="AF524" s="904"/>
      <c r="AG524" s="904"/>
      <c r="AH524" s="904"/>
      <c r="AI524" s="905"/>
    </row>
    <row r="525" spans="1:29" s="860" customFormat="1" ht="25.5">
      <c r="A525" s="881" t="s">
        <v>178</v>
      </c>
      <c r="B525" s="77"/>
      <c r="C525" s="77"/>
      <c r="D525" s="77"/>
      <c r="E525" s="253"/>
      <c r="F525" s="77"/>
      <c r="G525" s="750"/>
      <c r="H525" s="750"/>
      <c r="I525" s="750"/>
      <c r="J525" s="750"/>
      <c r="K525" s="750"/>
      <c r="L525" s="750"/>
      <c r="M525" s="750"/>
      <c r="N525" s="750"/>
      <c r="O525" s="750"/>
      <c r="P525" s="750"/>
      <c r="Q525" s="750"/>
      <c r="R525" s="750"/>
      <c r="S525" s="750"/>
      <c r="T525" s="750"/>
      <c r="U525" s="750"/>
      <c r="V525" s="750"/>
      <c r="W525" s="750"/>
      <c r="X525" s="750"/>
      <c r="Y525" s="750"/>
      <c r="Z525" s="750"/>
      <c r="AA525" s="750"/>
      <c r="AB525" s="750"/>
      <c r="AC525" s="750"/>
    </row>
    <row r="526" spans="1:29" s="917" customFormat="1" ht="12.75">
      <c r="A526" s="910" t="s">
        <v>1907</v>
      </c>
      <c r="B526" s="77">
        <v>622546</v>
      </c>
      <c r="C526" s="77">
        <v>360000</v>
      </c>
      <c r="D526" s="77">
        <v>360000</v>
      </c>
      <c r="E526" s="253">
        <v>57.82705213751272</v>
      </c>
      <c r="F526" s="77">
        <v>100000</v>
      </c>
      <c r="G526" s="750"/>
      <c r="H526" s="750"/>
      <c r="I526" s="750"/>
      <c r="J526" s="750"/>
      <c r="K526" s="750"/>
      <c r="L526" s="750"/>
      <c r="M526" s="750"/>
      <c r="N526" s="750"/>
      <c r="O526" s="750"/>
      <c r="P526" s="750"/>
      <c r="Q526" s="750"/>
      <c r="R526" s="750"/>
      <c r="S526" s="750"/>
      <c r="T526" s="750"/>
      <c r="U526" s="750"/>
      <c r="V526" s="750"/>
      <c r="W526" s="750"/>
      <c r="X526" s="750"/>
      <c r="Y526" s="750"/>
      <c r="Z526" s="750"/>
      <c r="AA526" s="750"/>
      <c r="AB526" s="750"/>
      <c r="AC526" s="750"/>
    </row>
    <row r="527" spans="1:29" s="917" customFormat="1" ht="12.75">
      <c r="A527" s="64" t="s">
        <v>1908</v>
      </c>
      <c r="B527" s="77">
        <v>622546</v>
      </c>
      <c r="C527" s="77">
        <v>360000</v>
      </c>
      <c r="D527" s="77">
        <v>360000</v>
      </c>
      <c r="E527" s="253">
        <v>57.82705213751272</v>
      </c>
      <c r="F527" s="77">
        <v>100000</v>
      </c>
      <c r="G527" s="750"/>
      <c r="H527" s="750"/>
      <c r="I527" s="750"/>
      <c r="J527" s="750"/>
      <c r="K527" s="750"/>
      <c r="L527" s="750"/>
      <c r="M527" s="750"/>
      <c r="N527" s="750"/>
      <c r="O527" s="750"/>
      <c r="P527" s="750"/>
      <c r="Q527" s="750"/>
      <c r="R527" s="750"/>
      <c r="S527" s="750"/>
      <c r="T527" s="750"/>
      <c r="U527" s="750"/>
      <c r="V527" s="750"/>
      <c r="W527" s="750"/>
      <c r="X527" s="750"/>
      <c r="Y527" s="750"/>
      <c r="Z527" s="750"/>
      <c r="AA527" s="750"/>
      <c r="AB527" s="750"/>
      <c r="AC527" s="750"/>
    </row>
    <row r="528" spans="1:29" s="917" customFormat="1" ht="12.75">
      <c r="A528" s="64" t="s">
        <v>1926</v>
      </c>
      <c r="B528" s="77">
        <v>622546</v>
      </c>
      <c r="C528" s="77">
        <v>360000</v>
      </c>
      <c r="D528" s="77">
        <v>111327</v>
      </c>
      <c r="E528" s="253">
        <v>17.882533981424668</v>
      </c>
      <c r="F528" s="77">
        <v>22680</v>
      </c>
      <c r="G528" s="750"/>
      <c r="H528" s="750"/>
      <c r="I528" s="750"/>
      <c r="J528" s="750"/>
      <c r="K528" s="750"/>
      <c r="L528" s="750"/>
      <c r="M528" s="750"/>
      <c r="N528" s="750"/>
      <c r="O528" s="750"/>
      <c r="P528" s="750"/>
      <c r="Q528" s="750"/>
      <c r="R528" s="750"/>
      <c r="S528" s="750"/>
      <c r="T528" s="750"/>
      <c r="U528" s="750"/>
      <c r="V528" s="750"/>
      <c r="W528" s="750"/>
      <c r="X528" s="750"/>
      <c r="Y528" s="750"/>
      <c r="Z528" s="750"/>
      <c r="AA528" s="750"/>
      <c r="AB528" s="750"/>
      <c r="AC528" s="750"/>
    </row>
    <row r="529" spans="1:29" s="860" customFormat="1" ht="12.75">
      <c r="A529" s="64" t="s">
        <v>1918</v>
      </c>
      <c r="B529" s="77">
        <v>622546</v>
      </c>
      <c r="C529" s="77">
        <v>360000</v>
      </c>
      <c r="D529" s="77">
        <v>111327</v>
      </c>
      <c r="E529" s="253">
        <v>17.882533981424668</v>
      </c>
      <c r="F529" s="77">
        <v>22680</v>
      </c>
      <c r="G529" s="750"/>
      <c r="H529" s="750"/>
      <c r="I529" s="750"/>
      <c r="J529" s="750"/>
      <c r="K529" s="750"/>
      <c r="L529" s="750"/>
      <c r="M529" s="750"/>
      <c r="N529" s="750"/>
      <c r="O529" s="750"/>
      <c r="P529" s="750"/>
      <c r="Q529" s="750"/>
      <c r="R529" s="750"/>
      <c r="S529" s="750"/>
      <c r="T529" s="750"/>
      <c r="U529" s="750"/>
      <c r="V529" s="750"/>
      <c r="W529" s="750"/>
      <c r="X529" s="750"/>
      <c r="Y529" s="750"/>
      <c r="Z529" s="750"/>
      <c r="AA529" s="750"/>
      <c r="AB529" s="750"/>
      <c r="AC529" s="750"/>
    </row>
    <row r="530" spans="1:29" s="860" customFormat="1" ht="12.75">
      <c r="A530" s="64" t="s">
        <v>1920</v>
      </c>
      <c r="B530" s="77">
        <v>622546</v>
      </c>
      <c r="C530" s="77">
        <v>360000</v>
      </c>
      <c r="D530" s="77">
        <v>111327</v>
      </c>
      <c r="E530" s="253">
        <v>17.882533981424668</v>
      </c>
      <c r="F530" s="77">
        <v>22680</v>
      </c>
      <c r="G530" s="750"/>
      <c r="H530" s="750"/>
      <c r="I530" s="750"/>
      <c r="J530" s="750"/>
      <c r="K530" s="750"/>
      <c r="L530" s="750"/>
      <c r="M530" s="750"/>
      <c r="N530" s="750"/>
      <c r="O530" s="750"/>
      <c r="P530" s="750"/>
      <c r="Q530" s="750"/>
      <c r="R530" s="750"/>
      <c r="S530" s="750"/>
      <c r="T530" s="750"/>
      <c r="U530" s="750"/>
      <c r="V530" s="750"/>
      <c r="W530" s="750"/>
      <c r="X530" s="750"/>
      <c r="Y530" s="750"/>
      <c r="Z530" s="750"/>
      <c r="AA530" s="750"/>
      <c r="AB530" s="750"/>
      <c r="AC530" s="750"/>
    </row>
    <row r="531" spans="1:29" s="860" customFormat="1" ht="12.75">
      <c r="A531" s="90" t="s">
        <v>150</v>
      </c>
      <c r="B531" s="77"/>
      <c r="C531" s="77"/>
      <c r="D531" s="77"/>
      <c r="E531" s="253"/>
      <c r="F531" s="77"/>
      <c r="G531" s="750"/>
      <c r="H531" s="750"/>
      <c r="I531" s="750"/>
      <c r="J531" s="750"/>
      <c r="K531" s="750"/>
      <c r="L531" s="750"/>
      <c r="M531" s="750"/>
      <c r="N531" s="750"/>
      <c r="O531" s="750"/>
      <c r="P531" s="750"/>
      <c r="Q531" s="750"/>
      <c r="R531" s="750"/>
      <c r="S531" s="750"/>
      <c r="T531" s="750"/>
      <c r="U531" s="750"/>
      <c r="V531" s="750"/>
      <c r="W531" s="750"/>
      <c r="X531" s="750"/>
      <c r="Y531" s="750"/>
      <c r="Z531" s="750"/>
      <c r="AA531" s="750"/>
      <c r="AB531" s="750"/>
      <c r="AC531" s="750"/>
    </row>
    <row r="532" spans="1:29" s="860" customFormat="1" ht="12.75">
      <c r="A532" s="910" t="s">
        <v>1907</v>
      </c>
      <c r="B532" s="77">
        <v>308844</v>
      </c>
      <c r="C532" s="77">
        <v>154284</v>
      </c>
      <c r="D532" s="77">
        <v>27462</v>
      </c>
      <c r="E532" s="253">
        <v>8.891867739052724</v>
      </c>
      <c r="F532" s="77">
        <v>0</v>
      </c>
      <c r="G532" s="750"/>
      <c r="H532" s="750"/>
      <c r="I532" s="750"/>
      <c r="J532" s="750"/>
      <c r="K532" s="750"/>
      <c r="L532" s="750"/>
      <c r="M532" s="750"/>
      <c r="N532" s="750"/>
      <c r="O532" s="750"/>
      <c r="P532" s="750"/>
      <c r="Q532" s="750"/>
      <c r="R532" s="750"/>
      <c r="S532" s="750"/>
      <c r="T532" s="750"/>
      <c r="U532" s="750"/>
      <c r="V532" s="750"/>
      <c r="W532" s="750"/>
      <c r="X532" s="750"/>
      <c r="Y532" s="750"/>
      <c r="Z532" s="750"/>
      <c r="AA532" s="750"/>
      <c r="AB532" s="750"/>
      <c r="AC532" s="750"/>
    </row>
    <row r="533" spans="1:29" s="860" customFormat="1" ht="12.75">
      <c r="A533" s="911" t="s">
        <v>172</v>
      </c>
      <c r="B533" s="77">
        <v>27462</v>
      </c>
      <c r="C533" s="77">
        <v>27462</v>
      </c>
      <c r="D533" s="77">
        <v>27462</v>
      </c>
      <c r="E533" s="253">
        <v>100</v>
      </c>
      <c r="F533" s="77">
        <v>0</v>
      </c>
      <c r="G533" s="750"/>
      <c r="H533" s="750"/>
      <c r="I533" s="750"/>
      <c r="J533" s="750"/>
      <c r="K533" s="750"/>
      <c r="L533" s="750"/>
      <c r="M533" s="750"/>
      <c r="N533" s="750"/>
      <c r="O533" s="750"/>
      <c r="P533" s="750"/>
      <c r="Q533" s="750"/>
      <c r="R533" s="750"/>
      <c r="S533" s="750"/>
      <c r="T533" s="750"/>
      <c r="U533" s="750"/>
      <c r="V533" s="750"/>
      <c r="W533" s="750"/>
      <c r="X533" s="750"/>
      <c r="Y533" s="750"/>
      <c r="Z533" s="750"/>
      <c r="AA533" s="750"/>
      <c r="AB533" s="750"/>
      <c r="AC533" s="750"/>
    </row>
    <row r="534" spans="1:29" s="860" customFormat="1" ht="12.75">
      <c r="A534" s="911" t="s">
        <v>853</v>
      </c>
      <c r="B534" s="77">
        <v>281382</v>
      </c>
      <c r="C534" s="77">
        <v>126822</v>
      </c>
      <c r="D534" s="77">
        <v>0</v>
      </c>
      <c r="E534" s="253">
        <v>0</v>
      </c>
      <c r="F534" s="77">
        <v>0</v>
      </c>
      <c r="G534" s="750"/>
      <c r="H534" s="750"/>
      <c r="I534" s="750"/>
      <c r="J534" s="750"/>
      <c r="K534" s="750"/>
      <c r="L534" s="750"/>
      <c r="M534" s="750"/>
      <c r="N534" s="750"/>
      <c r="O534" s="750"/>
      <c r="P534" s="750"/>
      <c r="Q534" s="750"/>
      <c r="R534" s="750"/>
      <c r="S534" s="750"/>
      <c r="T534" s="750"/>
      <c r="U534" s="750"/>
      <c r="V534" s="750"/>
      <c r="W534" s="750"/>
      <c r="X534" s="750"/>
      <c r="Y534" s="750"/>
      <c r="Z534" s="750"/>
      <c r="AA534" s="750"/>
      <c r="AB534" s="750"/>
      <c r="AC534" s="750"/>
    </row>
    <row r="535" spans="1:29" s="860" customFormat="1" ht="12.75">
      <c r="A535" s="910" t="s">
        <v>817</v>
      </c>
      <c r="B535" s="77">
        <v>308844</v>
      </c>
      <c r="C535" s="77">
        <v>154284</v>
      </c>
      <c r="D535" s="77">
        <v>0</v>
      </c>
      <c r="E535" s="253">
        <v>0</v>
      </c>
      <c r="F535" s="77">
        <v>0</v>
      </c>
      <c r="G535" s="750"/>
      <c r="H535" s="750"/>
      <c r="I535" s="750"/>
      <c r="J535" s="750"/>
      <c r="K535" s="750"/>
      <c r="L535" s="750"/>
      <c r="M535" s="750"/>
      <c r="N535" s="750"/>
      <c r="O535" s="750"/>
      <c r="P535" s="750"/>
      <c r="Q535" s="750"/>
      <c r="R535" s="750"/>
      <c r="S535" s="750"/>
      <c r="T535" s="750"/>
      <c r="U535" s="750"/>
      <c r="V535" s="750"/>
      <c r="W535" s="750"/>
      <c r="X535" s="750"/>
      <c r="Y535" s="750"/>
      <c r="Z535" s="750"/>
      <c r="AA535" s="750"/>
      <c r="AB535" s="750"/>
      <c r="AC535" s="750"/>
    </row>
    <row r="536" spans="1:29" s="860" customFormat="1" ht="12.75">
      <c r="A536" s="912" t="s">
        <v>173</v>
      </c>
      <c r="B536" s="77">
        <v>243950</v>
      </c>
      <c r="C536" s="77">
        <v>89390</v>
      </c>
      <c r="D536" s="77">
        <v>0</v>
      </c>
      <c r="E536" s="253">
        <v>0</v>
      </c>
      <c r="F536" s="77">
        <v>0</v>
      </c>
      <c r="G536" s="750"/>
      <c r="H536" s="750"/>
      <c r="I536" s="750"/>
      <c r="J536" s="750"/>
      <c r="K536" s="750"/>
      <c r="L536" s="750"/>
      <c r="M536" s="750"/>
      <c r="N536" s="750"/>
      <c r="O536" s="750"/>
      <c r="P536" s="750"/>
      <c r="Q536" s="750"/>
      <c r="R536" s="750"/>
      <c r="S536" s="750"/>
      <c r="T536" s="750"/>
      <c r="U536" s="750"/>
      <c r="V536" s="750"/>
      <c r="W536" s="750"/>
      <c r="X536" s="750"/>
      <c r="Y536" s="750"/>
      <c r="Z536" s="750"/>
      <c r="AA536" s="750"/>
      <c r="AB536" s="750"/>
      <c r="AC536" s="750"/>
    </row>
    <row r="537" spans="1:29" s="860" customFormat="1" ht="12.75">
      <c r="A537" s="67" t="s">
        <v>1913</v>
      </c>
      <c r="B537" s="77">
        <v>243950</v>
      </c>
      <c r="C537" s="77">
        <v>89390</v>
      </c>
      <c r="D537" s="77">
        <v>0</v>
      </c>
      <c r="E537" s="253">
        <v>0</v>
      </c>
      <c r="F537" s="77">
        <v>0</v>
      </c>
      <c r="G537" s="750"/>
      <c r="H537" s="750"/>
      <c r="I537" s="750"/>
      <c r="J537" s="750"/>
      <c r="K537" s="750"/>
      <c r="L537" s="750"/>
      <c r="M537" s="750"/>
      <c r="N537" s="750"/>
      <c r="O537" s="750"/>
      <c r="P537" s="750"/>
      <c r="Q537" s="750"/>
      <c r="R537" s="750"/>
      <c r="S537" s="750"/>
      <c r="T537" s="750"/>
      <c r="U537" s="750"/>
      <c r="V537" s="750"/>
      <c r="W537" s="750"/>
      <c r="X537" s="750"/>
      <c r="Y537" s="750"/>
      <c r="Z537" s="750"/>
      <c r="AA537" s="750"/>
      <c r="AB537" s="750"/>
      <c r="AC537" s="750"/>
    </row>
    <row r="538" spans="1:29" s="860" customFormat="1" ht="12.75">
      <c r="A538" s="64" t="s">
        <v>1918</v>
      </c>
      <c r="B538" s="77">
        <v>64894</v>
      </c>
      <c r="C538" s="77">
        <v>64894</v>
      </c>
      <c r="D538" s="77">
        <v>0</v>
      </c>
      <c r="E538" s="253">
        <v>0</v>
      </c>
      <c r="F538" s="77">
        <v>0</v>
      </c>
      <c r="G538" s="750"/>
      <c r="H538" s="750"/>
      <c r="I538" s="750"/>
      <c r="J538" s="750"/>
      <c r="K538" s="750"/>
      <c r="L538" s="750"/>
      <c r="M538" s="750"/>
      <c r="N538" s="750"/>
      <c r="O538" s="750"/>
      <c r="P538" s="750"/>
      <c r="Q538" s="750"/>
      <c r="R538" s="750"/>
      <c r="S538" s="750"/>
      <c r="T538" s="750"/>
      <c r="U538" s="750"/>
      <c r="V538" s="750"/>
      <c r="W538" s="750"/>
      <c r="X538" s="750"/>
      <c r="Y538" s="750"/>
      <c r="Z538" s="750"/>
      <c r="AA538" s="750"/>
      <c r="AB538" s="750"/>
      <c r="AC538" s="750"/>
    </row>
    <row r="539" spans="1:29" s="860" customFormat="1" ht="12.75">
      <c r="A539" s="64" t="s">
        <v>1919</v>
      </c>
      <c r="B539" s="77">
        <v>64894</v>
      </c>
      <c r="C539" s="77">
        <v>64894</v>
      </c>
      <c r="D539" s="77">
        <v>0</v>
      </c>
      <c r="E539" s="253">
        <v>0</v>
      </c>
      <c r="F539" s="77">
        <v>0</v>
      </c>
      <c r="G539" s="750"/>
      <c r="H539" s="750"/>
      <c r="I539" s="750"/>
      <c r="J539" s="750"/>
      <c r="K539" s="750"/>
      <c r="L539" s="750"/>
      <c r="M539" s="750"/>
      <c r="N539" s="750"/>
      <c r="O539" s="750"/>
      <c r="P539" s="750"/>
      <c r="Q539" s="750"/>
      <c r="R539" s="750"/>
      <c r="S539" s="750"/>
      <c r="T539" s="750"/>
      <c r="U539" s="750"/>
      <c r="V539" s="750"/>
      <c r="W539" s="750"/>
      <c r="X539" s="750"/>
      <c r="Y539" s="750"/>
      <c r="Z539" s="750"/>
      <c r="AA539" s="750"/>
      <c r="AB539" s="750"/>
      <c r="AC539" s="750"/>
    </row>
    <row r="540" spans="1:29" s="860" customFormat="1" ht="12.75">
      <c r="A540" s="90" t="s">
        <v>170</v>
      </c>
      <c r="B540" s="77"/>
      <c r="C540" s="77"/>
      <c r="D540" s="77"/>
      <c r="E540" s="253"/>
      <c r="F540" s="77"/>
      <c r="G540" s="750"/>
      <c r="H540" s="750"/>
      <c r="I540" s="750"/>
      <c r="J540" s="750"/>
      <c r="K540" s="750"/>
      <c r="L540" s="750"/>
      <c r="M540" s="750"/>
      <c r="N540" s="750"/>
      <c r="O540" s="750"/>
      <c r="P540" s="750"/>
      <c r="Q540" s="750"/>
      <c r="R540" s="750"/>
      <c r="S540" s="750"/>
      <c r="T540" s="750"/>
      <c r="U540" s="750"/>
      <c r="V540" s="750"/>
      <c r="W540" s="750"/>
      <c r="X540" s="750"/>
      <c r="Y540" s="750"/>
      <c r="Z540" s="750"/>
      <c r="AA540" s="750"/>
      <c r="AB540" s="750"/>
      <c r="AC540" s="750"/>
    </row>
    <row r="541" spans="1:29" s="860" customFormat="1" ht="12.75">
      <c r="A541" s="910" t="s">
        <v>1907</v>
      </c>
      <c r="B541" s="77">
        <v>254431</v>
      </c>
      <c r="C541" s="77">
        <v>0</v>
      </c>
      <c r="D541" s="77">
        <v>0</v>
      </c>
      <c r="E541" s="253">
        <v>0</v>
      </c>
      <c r="F541" s="77">
        <v>0</v>
      </c>
      <c r="G541" s="750"/>
      <c r="H541" s="750"/>
      <c r="I541" s="750"/>
      <c r="J541" s="750"/>
      <c r="K541" s="750"/>
      <c r="L541" s="750"/>
      <c r="M541" s="750"/>
      <c r="N541" s="750"/>
      <c r="O541" s="750"/>
      <c r="P541" s="750"/>
      <c r="Q541" s="750"/>
      <c r="R541" s="750"/>
      <c r="S541" s="750"/>
      <c r="T541" s="750"/>
      <c r="U541" s="750"/>
      <c r="V541" s="750"/>
      <c r="W541" s="750"/>
      <c r="X541" s="750"/>
      <c r="Y541" s="750"/>
      <c r="Z541" s="750"/>
      <c r="AA541" s="750"/>
      <c r="AB541" s="750"/>
      <c r="AC541" s="750"/>
    </row>
    <row r="542" spans="1:29" s="860" customFormat="1" ht="12.75">
      <c r="A542" s="911" t="s">
        <v>151</v>
      </c>
      <c r="B542" s="77">
        <v>254431</v>
      </c>
      <c r="C542" s="77">
        <v>0</v>
      </c>
      <c r="D542" s="77">
        <v>0</v>
      </c>
      <c r="E542" s="253">
        <v>0</v>
      </c>
      <c r="F542" s="77">
        <v>0</v>
      </c>
      <c r="G542" s="750"/>
      <c r="H542" s="750"/>
      <c r="I542" s="750"/>
      <c r="J542" s="750"/>
      <c r="K542" s="750"/>
      <c r="L542" s="750"/>
      <c r="M542" s="750"/>
      <c r="N542" s="750"/>
      <c r="O542" s="750"/>
      <c r="P542" s="750"/>
      <c r="Q542" s="750"/>
      <c r="R542" s="750"/>
      <c r="S542" s="750"/>
      <c r="T542" s="750"/>
      <c r="U542" s="750"/>
      <c r="V542" s="750"/>
      <c r="W542" s="750"/>
      <c r="X542" s="750"/>
      <c r="Y542" s="750"/>
      <c r="Z542" s="750"/>
      <c r="AA542" s="750"/>
      <c r="AB542" s="750"/>
      <c r="AC542" s="750"/>
    </row>
    <row r="543" spans="1:29" s="860" customFormat="1" ht="12.75">
      <c r="A543" s="910" t="s">
        <v>811</v>
      </c>
      <c r="B543" s="77">
        <v>254431</v>
      </c>
      <c r="C543" s="77">
        <v>0</v>
      </c>
      <c r="D543" s="77">
        <v>0</v>
      </c>
      <c r="E543" s="253">
        <v>0</v>
      </c>
      <c r="F543" s="77">
        <v>0</v>
      </c>
      <c r="G543" s="750"/>
      <c r="H543" s="750"/>
      <c r="I543" s="750"/>
      <c r="J543" s="750"/>
      <c r="K543" s="750"/>
      <c r="L543" s="750"/>
      <c r="M543" s="750"/>
      <c r="N543" s="750"/>
      <c r="O543" s="750"/>
      <c r="P543" s="750"/>
      <c r="Q543" s="750"/>
      <c r="R543" s="750"/>
      <c r="S543" s="750"/>
      <c r="T543" s="750"/>
      <c r="U543" s="750"/>
      <c r="V543" s="750"/>
      <c r="W543" s="750"/>
      <c r="X543" s="750"/>
      <c r="Y543" s="750"/>
      <c r="Z543" s="750"/>
      <c r="AA543" s="750"/>
      <c r="AB543" s="750"/>
      <c r="AC543" s="750"/>
    </row>
    <row r="544" spans="1:29" s="860" customFormat="1" ht="12.75">
      <c r="A544" s="912" t="s">
        <v>173</v>
      </c>
      <c r="B544" s="77">
        <v>254431</v>
      </c>
      <c r="C544" s="77">
        <v>0</v>
      </c>
      <c r="D544" s="77">
        <v>0</v>
      </c>
      <c r="E544" s="253">
        <v>0</v>
      </c>
      <c r="F544" s="77">
        <v>0</v>
      </c>
      <c r="G544" s="750"/>
      <c r="H544" s="750"/>
      <c r="I544" s="750"/>
      <c r="J544" s="750"/>
      <c r="K544" s="750"/>
      <c r="L544" s="750"/>
      <c r="M544" s="750"/>
      <c r="N544" s="750"/>
      <c r="O544" s="750"/>
      <c r="P544" s="750"/>
      <c r="Q544" s="750"/>
      <c r="R544" s="750"/>
      <c r="S544" s="750"/>
      <c r="T544" s="750"/>
      <c r="U544" s="750"/>
      <c r="V544" s="750"/>
      <c r="W544" s="750"/>
      <c r="X544" s="750"/>
      <c r="Y544" s="750"/>
      <c r="Z544" s="750"/>
      <c r="AA544" s="750"/>
      <c r="AB544" s="750"/>
      <c r="AC544" s="750"/>
    </row>
    <row r="545" spans="1:29" s="860" customFormat="1" ht="12.75">
      <c r="A545" s="913" t="s">
        <v>23</v>
      </c>
      <c r="B545" s="77">
        <v>9276</v>
      </c>
      <c r="C545" s="77">
        <v>0</v>
      </c>
      <c r="D545" s="77">
        <v>0</v>
      </c>
      <c r="E545" s="253">
        <v>0</v>
      </c>
      <c r="F545" s="77">
        <v>0</v>
      </c>
      <c r="G545" s="750"/>
      <c r="H545" s="750"/>
      <c r="I545" s="750"/>
      <c r="J545" s="750"/>
      <c r="K545" s="750"/>
      <c r="L545" s="750"/>
      <c r="M545" s="750"/>
      <c r="N545" s="750"/>
      <c r="O545" s="750"/>
      <c r="P545" s="750"/>
      <c r="Q545" s="750"/>
      <c r="R545" s="750"/>
      <c r="S545" s="750"/>
      <c r="T545" s="750"/>
      <c r="U545" s="750"/>
      <c r="V545" s="750"/>
      <c r="W545" s="750"/>
      <c r="X545" s="750"/>
      <c r="Y545" s="750"/>
      <c r="Z545" s="750"/>
      <c r="AA545" s="750"/>
      <c r="AB545" s="750"/>
      <c r="AC545" s="750"/>
    </row>
    <row r="546" spans="1:29" s="860" customFormat="1" ht="12.75">
      <c r="A546" s="913" t="s">
        <v>1657</v>
      </c>
      <c r="B546" s="77">
        <v>2645</v>
      </c>
      <c r="C546" s="77">
        <v>0</v>
      </c>
      <c r="D546" s="77">
        <v>0</v>
      </c>
      <c r="E546" s="253">
        <v>0</v>
      </c>
      <c r="F546" s="77">
        <v>0</v>
      </c>
      <c r="G546" s="750"/>
      <c r="H546" s="750"/>
      <c r="I546" s="750"/>
      <c r="J546" s="750"/>
      <c r="K546" s="750"/>
      <c r="L546" s="750"/>
      <c r="M546" s="750"/>
      <c r="N546" s="750"/>
      <c r="O546" s="750"/>
      <c r="P546" s="750"/>
      <c r="Q546" s="750"/>
      <c r="R546" s="750"/>
      <c r="S546" s="750"/>
      <c r="T546" s="750"/>
      <c r="U546" s="750"/>
      <c r="V546" s="750"/>
      <c r="W546" s="750"/>
      <c r="X546" s="750"/>
      <c r="Y546" s="750"/>
      <c r="Z546" s="750"/>
      <c r="AA546" s="750"/>
      <c r="AB546" s="750"/>
      <c r="AC546" s="750"/>
    </row>
    <row r="547" spans="1:29" s="860" customFormat="1" ht="12.75">
      <c r="A547" s="913" t="s">
        <v>128</v>
      </c>
      <c r="B547" s="77">
        <v>242510</v>
      </c>
      <c r="C547" s="77">
        <v>0</v>
      </c>
      <c r="D547" s="77">
        <v>0</v>
      </c>
      <c r="E547" s="253">
        <v>0</v>
      </c>
      <c r="F547" s="77">
        <v>0</v>
      </c>
      <c r="G547" s="750"/>
      <c r="H547" s="750"/>
      <c r="I547" s="750"/>
      <c r="J547" s="750"/>
      <c r="K547" s="750"/>
      <c r="L547" s="750"/>
      <c r="M547" s="750"/>
      <c r="N547" s="750"/>
      <c r="O547" s="750"/>
      <c r="P547" s="750"/>
      <c r="Q547" s="750"/>
      <c r="R547" s="750"/>
      <c r="S547" s="750"/>
      <c r="T547" s="750"/>
      <c r="U547" s="750"/>
      <c r="V547" s="750"/>
      <c r="W547" s="750"/>
      <c r="X547" s="750"/>
      <c r="Y547" s="750"/>
      <c r="Z547" s="750"/>
      <c r="AA547" s="750"/>
      <c r="AB547" s="750"/>
      <c r="AC547" s="750"/>
    </row>
    <row r="548" spans="1:29" s="860" customFormat="1" ht="12.75">
      <c r="A548" s="914" t="s">
        <v>167</v>
      </c>
      <c r="B548" s="77">
        <v>242510</v>
      </c>
      <c r="C548" s="77">
        <v>0</v>
      </c>
      <c r="D548" s="77">
        <v>0</v>
      </c>
      <c r="E548" s="253">
        <v>0</v>
      </c>
      <c r="F548" s="77">
        <v>0</v>
      </c>
      <c r="G548" s="750"/>
      <c r="H548" s="750"/>
      <c r="I548" s="750"/>
      <c r="J548" s="750"/>
      <c r="K548" s="750"/>
      <c r="L548" s="750"/>
      <c r="M548" s="750"/>
      <c r="N548" s="750"/>
      <c r="O548" s="750"/>
      <c r="P548" s="750"/>
      <c r="Q548" s="750"/>
      <c r="R548" s="750"/>
      <c r="S548" s="750"/>
      <c r="T548" s="750"/>
      <c r="U548" s="750"/>
      <c r="V548" s="750"/>
      <c r="W548" s="750"/>
      <c r="X548" s="750"/>
      <c r="Y548" s="750"/>
      <c r="Z548" s="750"/>
      <c r="AA548" s="750"/>
      <c r="AB548" s="750"/>
      <c r="AC548" s="750"/>
    </row>
    <row r="549" spans="1:6" ht="12.75">
      <c r="A549" s="68" t="s">
        <v>196</v>
      </c>
      <c r="B549" s="932"/>
      <c r="C549" s="932"/>
      <c r="D549" s="932"/>
      <c r="E549" s="253"/>
      <c r="F549" s="77"/>
    </row>
    <row r="550" spans="1:29" s="916" customFormat="1" ht="25.5">
      <c r="A550" s="881" t="s">
        <v>154</v>
      </c>
      <c r="B550" s="22"/>
      <c r="C550" s="22"/>
      <c r="D550" s="22"/>
      <c r="E550" s="253"/>
      <c r="F550" s="77"/>
      <c r="G550" s="915"/>
      <c r="H550" s="915"/>
      <c r="I550" s="915"/>
      <c r="J550" s="915"/>
      <c r="K550" s="915"/>
      <c r="L550" s="915"/>
      <c r="M550" s="915"/>
      <c r="N550" s="915"/>
      <c r="O550" s="915"/>
      <c r="P550" s="915"/>
      <c r="Q550" s="915"/>
      <c r="R550" s="915"/>
      <c r="S550" s="915"/>
      <c r="T550" s="915"/>
      <c r="U550" s="915"/>
      <c r="V550" s="915"/>
      <c r="W550" s="915"/>
      <c r="X550" s="915"/>
      <c r="Y550" s="915"/>
      <c r="Z550" s="915"/>
      <c r="AA550" s="915"/>
      <c r="AB550" s="915"/>
      <c r="AC550" s="915"/>
    </row>
    <row r="551" spans="1:29" s="921" customFormat="1" ht="12.75">
      <c r="A551" s="910" t="s">
        <v>1907</v>
      </c>
      <c r="B551" s="77">
        <v>742500</v>
      </c>
      <c r="C551" s="77">
        <v>435000</v>
      </c>
      <c r="D551" s="77">
        <v>435000</v>
      </c>
      <c r="E551" s="253">
        <v>58.58585858585859</v>
      </c>
      <c r="F551" s="77">
        <v>400000</v>
      </c>
      <c r="G551" s="915"/>
      <c r="H551" s="915"/>
      <c r="I551" s="915"/>
      <c r="J551" s="915"/>
      <c r="K551" s="915"/>
      <c r="L551" s="915"/>
      <c r="M551" s="915"/>
      <c r="N551" s="915"/>
      <c r="O551" s="915"/>
      <c r="P551" s="915"/>
      <c r="Q551" s="915"/>
      <c r="R551" s="915"/>
      <c r="S551" s="915"/>
      <c r="T551" s="915"/>
      <c r="U551" s="915"/>
      <c r="V551" s="915"/>
      <c r="W551" s="915"/>
      <c r="X551" s="915"/>
      <c r="Y551" s="915"/>
      <c r="Z551" s="915"/>
      <c r="AA551" s="915"/>
      <c r="AB551" s="915"/>
      <c r="AC551" s="915"/>
    </row>
    <row r="552" spans="1:29" s="921" customFormat="1" ht="12.75">
      <c r="A552" s="67" t="s">
        <v>1908</v>
      </c>
      <c r="B552" s="77">
        <v>742500</v>
      </c>
      <c r="C552" s="77">
        <v>435000</v>
      </c>
      <c r="D552" s="77">
        <v>435000</v>
      </c>
      <c r="E552" s="253">
        <v>58.58585858585859</v>
      </c>
      <c r="F552" s="77">
        <v>400000</v>
      </c>
      <c r="G552" s="915"/>
      <c r="H552" s="915"/>
      <c r="I552" s="915"/>
      <c r="J552" s="915"/>
      <c r="K552" s="915"/>
      <c r="L552" s="915"/>
      <c r="M552" s="915"/>
      <c r="N552" s="915"/>
      <c r="O552" s="915"/>
      <c r="P552" s="915"/>
      <c r="Q552" s="915"/>
      <c r="R552" s="915"/>
      <c r="S552" s="915"/>
      <c r="T552" s="915"/>
      <c r="U552" s="915"/>
      <c r="V552" s="915"/>
      <c r="W552" s="915"/>
      <c r="X552" s="915"/>
      <c r="Y552" s="915"/>
      <c r="Z552" s="915"/>
      <c r="AA552" s="915"/>
      <c r="AB552" s="915"/>
      <c r="AC552" s="915"/>
    </row>
    <row r="553" spans="1:29" s="921" customFormat="1" ht="12.75">
      <c r="A553" s="67" t="s">
        <v>1926</v>
      </c>
      <c r="B553" s="77">
        <v>742500</v>
      </c>
      <c r="C553" s="77">
        <v>435000</v>
      </c>
      <c r="D553" s="77">
        <v>43218</v>
      </c>
      <c r="E553" s="253">
        <v>5.820606060606061</v>
      </c>
      <c r="F553" s="77">
        <v>14409</v>
      </c>
      <c r="G553" s="915"/>
      <c r="H553" s="915"/>
      <c r="I553" s="915"/>
      <c r="J553" s="915"/>
      <c r="K553" s="915"/>
      <c r="L553" s="915"/>
      <c r="M553" s="915"/>
      <c r="N553" s="915"/>
      <c r="O553" s="915"/>
      <c r="P553" s="915"/>
      <c r="Q553" s="915"/>
      <c r="R553" s="915"/>
      <c r="S553" s="915"/>
      <c r="T553" s="915"/>
      <c r="U553" s="915"/>
      <c r="V553" s="915"/>
      <c r="W553" s="915"/>
      <c r="X553" s="915"/>
      <c r="Y553" s="915"/>
      <c r="Z553" s="915"/>
      <c r="AA553" s="915"/>
      <c r="AB553" s="915"/>
      <c r="AC553" s="915"/>
    </row>
    <row r="554" spans="1:29" s="916" customFormat="1" ht="12" customHeight="1">
      <c r="A554" s="67" t="s">
        <v>1918</v>
      </c>
      <c r="B554" s="77">
        <v>742500</v>
      </c>
      <c r="C554" s="77">
        <v>435000</v>
      </c>
      <c r="D554" s="77">
        <v>43218</v>
      </c>
      <c r="E554" s="253">
        <v>5.820606060606061</v>
      </c>
      <c r="F554" s="77">
        <v>14409</v>
      </c>
      <c r="G554" s="915"/>
      <c r="H554" s="915"/>
      <c r="I554" s="915"/>
      <c r="J554" s="915"/>
      <c r="K554" s="915"/>
      <c r="L554" s="915"/>
      <c r="M554" s="915"/>
      <c r="N554" s="915"/>
      <c r="O554" s="915"/>
      <c r="P554" s="915"/>
      <c r="Q554" s="915"/>
      <c r="R554" s="915"/>
      <c r="S554" s="915"/>
      <c r="T554" s="915"/>
      <c r="U554" s="915"/>
      <c r="V554" s="915"/>
      <c r="W554" s="915"/>
      <c r="X554" s="915"/>
      <c r="Y554" s="915"/>
      <c r="Z554" s="915"/>
      <c r="AA554" s="915"/>
      <c r="AB554" s="915"/>
      <c r="AC554" s="915"/>
    </row>
    <row r="555" spans="1:29" s="916" customFormat="1" ht="12.75">
      <c r="A555" s="67" t="s">
        <v>1920</v>
      </c>
      <c r="B555" s="77">
        <v>742500</v>
      </c>
      <c r="C555" s="77">
        <v>435000</v>
      </c>
      <c r="D555" s="77">
        <v>43218</v>
      </c>
      <c r="E555" s="253">
        <v>5.820606060606061</v>
      </c>
      <c r="F555" s="77">
        <v>14409</v>
      </c>
      <c r="G555" s="915"/>
      <c r="H555" s="915"/>
      <c r="I555" s="915"/>
      <c r="J555" s="915"/>
      <c r="K555" s="915"/>
      <c r="L555" s="915"/>
      <c r="M555" s="915"/>
      <c r="N555" s="915"/>
      <c r="O555" s="915"/>
      <c r="P555" s="915"/>
      <c r="Q555" s="915"/>
      <c r="R555" s="915"/>
      <c r="S555" s="915"/>
      <c r="T555" s="915"/>
      <c r="U555" s="915"/>
      <c r="V555" s="915"/>
      <c r="W555" s="915"/>
      <c r="X555" s="915"/>
      <c r="Y555" s="915"/>
      <c r="Z555" s="915"/>
      <c r="AA555" s="915"/>
      <c r="AB555" s="915"/>
      <c r="AC555" s="915"/>
    </row>
    <row r="556" spans="1:29" s="916" customFormat="1" ht="12.75">
      <c r="A556" s="881" t="s">
        <v>156</v>
      </c>
      <c r="B556" s="22"/>
      <c r="C556" s="22"/>
      <c r="D556" s="22"/>
      <c r="E556" s="253"/>
      <c r="F556" s="77"/>
      <c r="G556" s="915"/>
      <c r="H556" s="915"/>
      <c r="I556" s="915"/>
      <c r="J556" s="915"/>
      <c r="K556" s="915"/>
      <c r="L556" s="915"/>
      <c r="M556" s="915"/>
      <c r="N556" s="915"/>
      <c r="O556" s="915"/>
      <c r="P556" s="915"/>
      <c r="Q556" s="915"/>
      <c r="R556" s="915"/>
      <c r="S556" s="915"/>
      <c r="T556" s="915"/>
      <c r="U556" s="915"/>
      <c r="V556" s="915"/>
      <c r="W556" s="915"/>
      <c r="X556" s="915"/>
      <c r="Y556" s="915"/>
      <c r="Z556" s="915"/>
      <c r="AA556" s="915"/>
      <c r="AB556" s="915"/>
      <c r="AC556" s="915"/>
    </row>
    <row r="557" spans="1:29" s="921" customFormat="1" ht="12.75">
      <c r="A557" s="910" t="s">
        <v>1907</v>
      </c>
      <c r="B557" s="77">
        <v>103948254</v>
      </c>
      <c r="C557" s="77">
        <v>50326864</v>
      </c>
      <c r="D557" s="198">
        <v>32926510</v>
      </c>
      <c r="E557" s="253">
        <v>31.67586634018884</v>
      </c>
      <c r="F557" s="77">
        <v>9902578</v>
      </c>
      <c r="G557" s="915"/>
      <c r="H557" s="915"/>
      <c r="I557" s="915"/>
      <c r="J557" s="915"/>
      <c r="K557" s="915"/>
      <c r="L557" s="915"/>
      <c r="M557" s="915"/>
      <c r="N557" s="915"/>
      <c r="O557" s="915"/>
      <c r="P557" s="915"/>
      <c r="Q557" s="915"/>
      <c r="R557" s="915"/>
      <c r="S557" s="915"/>
      <c r="T557" s="915"/>
      <c r="U557" s="915"/>
      <c r="V557" s="915"/>
      <c r="W557" s="915"/>
      <c r="X557" s="915"/>
      <c r="Y557" s="915"/>
      <c r="Z557" s="915"/>
      <c r="AA557" s="915"/>
      <c r="AB557" s="915"/>
      <c r="AC557" s="915"/>
    </row>
    <row r="558" spans="1:29" s="921" customFormat="1" ht="12.75">
      <c r="A558" s="67" t="s">
        <v>1908</v>
      </c>
      <c r="B558" s="77">
        <v>33528234</v>
      </c>
      <c r="C558" s="77">
        <v>21227664</v>
      </c>
      <c r="D558" s="77">
        <v>21227664</v>
      </c>
      <c r="E558" s="253">
        <v>63.312800787539246</v>
      </c>
      <c r="F558" s="77">
        <v>8533824</v>
      </c>
      <c r="G558" s="915"/>
      <c r="H558" s="915"/>
      <c r="I558" s="915"/>
      <c r="J558" s="915"/>
      <c r="K558" s="915"/>
      <c r="L558" s="915"/>
      <c r="M558" s="915"/>
      <c r="N558" s="915"/>
      <c r="O558" s="915"/>
      <c r="P558" s="915"/>
      <c r="Q558" s="915"/>
      <c r="R558" s="915"/>
      <c r="S558" s="915"/>
      <c r="T558" s="915"/>
      <c r="U558" s="915"/>
      <c r="V558" s="915"/>
      <c r="W558" s="915"/>
      <c r="X558" s="915"/>
      <c r="Y558" s="915"/>
      <c r="Z558" s="915"/>
      <c r="AA558" s="915"/>
      <c r="AB558" s="915"/>
      <c r="AC558" s="915"/>
    </row>
    <row r="559" spans="1:29" s="921" customFormat="1" ht="12.75">
      <c r="A559" s="922" t="s">
        <v>155</v>
      </c>
      <c r="B559" s="77">
        <v>0</v>
      </c>
      <c r="C559" s="77">
        <v>0</v>
      </c>
      <c r="D559" s="77">
        <v>-71</v>
      </c>
      <c r="E559" s="253">
        <v>0</v>
      </c>
      <c r="F559" s="77">
        <v>0</v>
      </c>
      <c r="G559" s="915"/>
      <c r="H559" s="915"/>
      <c r="I559" s="915"/>
      <c r="J559" s="915"/>
      <c r="K559" s="915"/>
      <c r="L559" s="915"/>
      <c r="M559" s="915"/>
      <c r="N559" s="915"/>
      <c r="O559" s="915"/>
      <c r="P559" s="915"/>
      <c r="Q559" s="915"/>
      <c r="R559" s="915"/>
      <c r="S559" s="915"/>
      <c r="T559" s="915"/>
      <c r="U559" s="915"/>
      <c r="V559" s="915"/>
      <c r="W559" s="915"/>
      <c r="X559" s="915"/>
      <c r="Y559" s="915"/>
      <c r="Z559" s="915"/>
      <c r="AA559" s="915"/>
      <c r="AB559" s="915"/>
      <c r="AC559" s="915"/>
    </row>
    <row r="560" spans="1:29" s="921" customFormat="1" ht="12.75">
      <c r="A560" s="67" t="s">
        <v>1925</v>
      </c>
      <c r="B560" s="198">
        <v>70420020</v>
      </c>
      <c r="C560" s="198">
        <v>29099200</v>
      </c>
      <c r="D560" s="198">
        <v>11698917</v>
      </c>
      <c r="E560" s="253">
        <v>16.61305549188995</v>
      </c>
      <c r="F560" s="77">
        <v>1368754</v>
      </c>
      <c r="G560" s="915"/>
      <c r="H560" s="915"/>
      <c r="I560" s="915"/>
      <c r="J560" s="915"/>
      <c r="K560" s="915"/>
      <c r="L560" s="915"/>
      <c r="M560" s="915"/>
      <c r="N560" s="915"/>
      <c r="O560" s="915"/>
      <c r="P560" s="915"/>
      <c r="Q560" s="915"/>
      <c r="R560" s="915"/>
      <c r="S560" s="915"/>
      <c r="T560" s="915"/>
      <c r="U560" s="915"/>
      <c r="V560" s="915"/>
      <c r="W560" s="915"/>
      <c r="X560" s="915"/>
      <c r="Y560" s="915"/>
      <c r="Z560" s="915"/>
      <c r="AA560" s="915"/>
      <c r="AB560" s="915"/>
      <c r="AC560" s="915"/>
    </row>
    <row r="561" spans="1:29" s="921" customFormat="1" ht="12.75">
      <c r="A561" s="67" t="s">
        <v>1926</v>
      </c>
      <c r="B561" s="77">
        <v>92821560</v>
      </c>
      <c r="C561" s="77">
        <v>51573764</v>
      </c>
      <c r="D561" s="77">
        <v>14840906</v>
      </c>
      <c r="E561" s="253">
        <v>15.988641001077767</v>
      </c>
      <c r="F561" s="77">
        <v>2393658</v>
      </c>
      <c r="G561" s="915"/>
      <c r="H561" s="915"/>
      <c r="I561" s="915"/>
      <c r="J561" s="915"/>
      <c r="K561" s="915"/>
      <c r="L561" s="915"/>
      <c r="M561" s="915"/>
      <c r="N561" s="915"/>
      <c r="O561" s="915"/>
      <c r="P561" s="915"/>
      <c r="Q561" s="915"/>
      <c r="R561" s="915"/>
      <c r="S561" s="915"/>
      <c r="T561" s="915"/>
      <c r="U561" s="915"/>
      <c r="V561" s="915"/>
      <c r="W561" s="915"/>
      <c r="X561" s="915"/>
      <c r="Y561" s="915"/>
      <c r="Z561" s="915"/>
      <c r="AA561" s="915"/>
      <c r="AB561" s="915"/>
      <c r="AC561" s="915"/>
    </row>
    <row r="562" spans="1:45" s="925" customFormat="1" ht="12.75">
      <c r="A562" s="912" t="s">
        <v>152</v>
      </c>
      <c r="B562" s="198">
        <v>3167100</v>
      </c>
      <c r="C562" s="198">
        <v>0</v>
      </c>
      <c r="D562" s="198">
        <v>0</v>
      </c>
      <c r="E562" s="253">
        <v>0</v>
      </c>
      <c r="F562" s="77">
        <v>0</v>
      </c>
      <c r="G562" s="904"/>
      <c r="H562" s="904"/>
      <c r="I562" s="904"/>
      <c r="J562" s="904"/>
      <c r="K562" s="904"/>
      <c r="L562" s="904"/>
      <c r="M562" s="904"/>
      <c r="N562" s="904"/>
      <c r="O562" s="904"/>
      <c r="P562" s="904"/>
      <c r="Q562" s="904"/>
      <c r="R562" s="904"/>
      <c r="S562" s="904"/>
      <c r="T562" s="904"/>
      <c r="U562" s="904"/>
      <c r="V562" s="904"/>
      <c r="W562" s="904"/>
      <c r="X562" s="904"/>
      <c r="Y562" s="904"/>
      <c r="Z562" s="904"/>
      <c r="AA562" s="904"/>
      <c r="AB562" s="904"/>
      <c r="AC562" s="904"/>
      <c r="AD562" s="904"/>
      <c r="AE562" s="904"/>
      <c r="AF562" s="904"/>
      <c r="AG562" s="904"/>
      <c r="AH562" s="904"/>
      <c r="AI562" s="905"/>
      <c r="AJ562" s="905"/>
      <c r="AK562" s="905"/>
      <c r="AL562" s="905"/>
      <c r="AM562" s="905"/>
      <c r="AN562" s="905"/>
      <c r="AO562" s="905"/>
      <c r="AP562" s="905"/>
      <c r="AQ562" s="905"/>
      <c r="AR562" s="905"/>
      <c r="AS562" s="905"/>
    </row>
    <row r="563" spans="1:45" s="925" customFormat="1" ht="12.75">
      <c r="A563" s="922" t="s">
        <v>128</v>
      </c>
      <c r="B563" s="198">
        <v>3167100</v>
      </c>
      <c r="C563" s="198">
        <v>0</v>
      </c>
      <c r="D563" s="198">
        <v>0</v>
      </c>
      <c r="E563" s="253">
        <v>0</v>
      </c>
      <c r="F563" s="77">
        <v>0</v>
      </c>
      <c r="G563" s="904"/>
      <c r="H563" s="904"/>
      <c r="I563" s="904"/>
      <c r="J563" s="904"/>
      <c r="K563" s="904"/>
      <c r="L563" s="904"/>
      <c r="M563" s="904"/>
      <c r="N563" s="904"/>
      <c r="O563" s="904"/>
      <c r="P563" s="904"/>
      <c r="Q563" s="904"/>
      <c r="R563" s="904"/>
      <c r="S563" s="904"/>
      <c r="T563" s="904"/>
      <c r="U563" s="904"/>
      <c r="V563" s="904"/>
      <c r="W563" s="904"/>
      <c r="X563" s="904"/>
      <c r="Y563" s="904"/>
      <c r="Z563" s="904"/>
      <c r="AA563" s="904"/>
      <c r="AB563" s="904"/>
      <c r="AC563" s="904"/>
      <c r="AD563" s="904"/>
      <c r="AE563" s="904"/>
      <c r="AF563" s="904"/>
      <c r="AG563" s="904"/>
      <c r="AH563" s="904"/>
      <c r="AI563" s="905"/>
      <c r="AJ563" s="905"/>
      <c r="AK563" s="905"/>
      <c r="AL563" s="905"/>
      <c r="AM563" s="905"/>
      <c r="AN563" s="905"/>
      <c r="AO563" s="905"/>
      <c r="AP563" s="905"/>
      <c r="AQ563" s="905"/>
      <c r="AR563" s="905"/>
      <c r="AS563" s="905"/>
    </row>
    <row r="564" spans="1:29" s="916" customFormat="1" ht="12.75">
      <c r="A564" s="67" t="s">
        <v>1918</v>
      </c>
      <c r="B564" s="198">
        <v>89654460</v>
      </c>
      <c r="C564" s="198">
        <v>51573764</v>
      </c>
      <c r="D564" s="198">
        <v>14840906</v>
      </c>
      <c r="E564" s="253">
        <v>16.553449767027764</v>
      </c>
      <c r="F564" s="77">
        <v>2393658</v>
      </c>
      <c r="G564" s="915"/>
      <c r="H564" s="915"/>
      <c r="I564" s="915"/>
      <c r="J564" s="915"/>
      <c r="K564" s="915"/>
      <c r="L564" s="915"/>
      <c r="M564" s="915"/>
      <c r="N564" s="915"/>
      <c r="O564" s="915"/>
      <c r="P564" s="915"/>
      <c r="Q564" s="915"/>
      <c r="R564" s="915"/>
      <c r="S564" s="915"/>
      <c r="T564" s="915"/>
      <c r="U564" s="915"/>
      <c r="V564" s="915"/>
      <c r="W564" s="915"/>
      <c r="X564" s="915"/>
      <c r="Y564" s="915"/>
      <c r="Z564" s="915"/>
      <c r="AA564" s="915"/>
      <c r="AB564" s="915"/>
      <c r="AC564" s="915"/>
    </row>
    <row r="565" spans="1:29" s="916" customFormat="1" ht="12.75">
      <c r="A565" s="922" t="s">
        <v>157</v>
      </c>
      <c r="B565" s="198">
        <v>1855410</v>
      </c>
      <c r="C565" s="198">
        <v>522100</v>
      </c>
      <c r="D565" s="198">
        <v>24123</v>
      </c>
      <c r="E565" s="253">
        <v>1.3001439035038078</v>
      </c>
      <c r="F565" s="77">
        <v>0</v>
      </c>
      <c r="G565" s="915"/>
      <c r="H565" s="915"/>
      <c r="I565" s="915"/>
      <c r="J565" s="915"/>
      <c r="K565" s="915"/>
      <c r="L565" s="915"/>
      <c r="M565" s="915"/>
      <c r="N565" s="915"/>
      <c r="O565" s="915"/>
      <c r="P565" s="915"/>
      <c r="Q565" s="915"/>
      <c r="R565" s="915"/>
      <c r="S565" s="915"/>
      <c r="T565" s="915"/>
      <c r="U565" s="915"/>
      <c r="V565" s="915"/>
      <c r="W565" s="915"/>
      <c r="X565" s="915"/>
      <c r="Y565" s="915"/>
      <c r="Z565" s="915"/>
      <c r="AA565" s="915"/>
      <c r="AB565" s="915"/>
      <c r="AC565" s="915"/>
    </row>
    <row r="566" spans="1:29" s="916" customFormat="1" ht="12.75">
      <c r="A566" s="67" t="s">
        <v>1920</v>
      </c>
      <c r="B566" s="198">
        <v>87799050</v>
      </c>
      <c r="C566" s="198">
        <v>51051664</v>
      </c>
      <c r="D566" s="198">
        <v>14816783</v>
      </c>
      <c r="E566" s="253">
        <v>16.875789658316346</v>
      </c>
      <c r="F566" s="77">
        <v>2393658</v>
      </c>
      <c r="G566" s="915"/>
      <c r="H566" s="915"/>
      <c r="I566" s="915"/>
      <c r="J566" s="915"/>
      <c r="K566" s="915"/>
      <c r="L566" s="915"/>
      <c r="M566" s="915"/>
      <c r="N566" s="915"/>
      <c r="O566" s="915"/>
      <c r="P566" s="915"/>
      <c r="Q566" s="915"/>
      <c r="R566" s="915"/>
      <c r="S566" s="915"/>
      <c r="T566" s="915"/>
      <c r="U566" s="915"/>
      <c r="V566" s="915"/>
      <c r="W566" s="915"/>
      <c r="X566" s="915"/>
      <c r="Y566" s="915"/>
      <c r="Z566" s="915"/>
      <c r="AA566" s="915"/>
      <c r="AB566" s="915"/>
      <c r="AC566" s="915"/>
    </row>
    <row r="567" spans="1:29" s="916" customFormat="1" ht="12.75">
      <c r="A567" s="67" t="s">
        <v>1921</v>
      </c>
      <c r="B567" s="198">
        <v>11126694</v>
      </c>
      <c r="C567" s="198">
        <v>-1246900</v>
      </c>
      <c r="D567" s="198">
        <v>18085604</v>
      </c>
      <c r="E567" s="252" t="s">
        <v>441</v>
      </c>
      <c r="F567" s="77">
        <v>7508919</v>
      </c>
      <c r="G567" s="915"/>
      <c r="H567" s="915"/>
      <c r="I567" s="915"/>
      <c r="J567" s="915"/>
      <c r="K567" s="915"/>
      <c r="L567" s="915"/>
      <c r="M567" s="915"/>
      <c r="N567" s="915"/>
      <c r="O567" s="915"/>
      <c r="P567" s="915"/>
      <c r="Q567" s="915"/>
      <c r="R567" s="915"/>
      <c r="S567" s="915"/>
      <c r="T567" s="915"/>
      <c r="U567" s="915"/>
      <c r="V567" s="915"/>
      <c r="W567" s="915"/>
      <c r="X567" s="915"/>
      <c r="Y567" s="915"/>
      <c r="Z567" s="915"/>
      <c r="AA567" s="915"/>
      <c r="AB567" s="915"/>
      <c r="AC567" s="915"/>
    </row>
    <row r="568" spans="1:29" s="916" customFormat="1" ht="38.25">
      <c r="A568" s="933" t="s">
        <v>919</v>
      </c>
      <c r="B568" s="198">
        <v>241597</v>
      </c>
      <c r="C568" s="198">
        <v>0</v>
      </c>
      <c r="D568" s="198" t="s">
        <v>441</v>
      </c>
      <c r="E568" s="252" t="s">
        <v>441</v>
      </c>
      <c r="F568" s="77" t="s">
        <v>441</v>
      </c>
      <c r="G568" s="915"/>
      <c r="H568" s="915"/>
      <c r="I568" s="915"/>
      <c r="J568" s="915"/>
      <c r="K568" s="915"/>
      <c r="L568" s="915"/>
      <c r="M568" s="915"/>
      <c r="N568" s="915"/>
      <c r="O568" s="915"/>
      <c r="P568" s="915"/>
      <c r="Q568" s="915"/>
      <c r="R568" s="915"/>
      <c r="S568" s="915"/>
      <c r="T568" s="915"/>
      <c r="U568" s="915"/>
      <c r="V568" s="915"/>
      <c r="W568" s="915"/>
      <c r="X568" s="915"/>
      <c r="Y568" s="915"/>
      <c r="Z568" s="915"/>
      <c r="AA568" s="915"/>
      <c r="AB568" s="915"/>
      <c r="AC568" s="915"/>
    </row>
    <row r="569" spans="1:29" s="916" customFormat="1" ht="24.75" customHeight="1">
      <c r="A569" s="265" t="s">
        <v>1923</v>
      </c>
      <c r="B569" s="198">
        <v>-11368291</v>
      </c>
      <c r="C569" s="198">
        <v>1246900</v>
      </c>
      <c r="D569" s="198" t="s">
        <v>441</v>
      </c>
      <c r="E569" s="198" t="s">
        <v>441</v>
      </c>
      <c r="F569" s="77" t="s">
        <v>441</v>
      </c>
      <c r="G569" s="915"/>
      <c r="H569" s="915"/>
      <c r="I569" s="915"/>
      <c r="J569" s="915"/>
      <c r="K569" s="915"/>
      <c r="L569" s="915"/>
      <c r="M569" s="915"/>
      <c r="N569" s="915"/>
      <c r="O569" s="915"/>
      <c r="P569" s="915"/>
      <c r="Q569" s="915"/>
      <c r="R569" s="915"/>
      <c r="S569" s="915"/>
      <c r="T569" s="915"/>
      <c r="U569" s="915"/>
      <c r="V569" s="915"/>
      <c r="W569" s="915"/>
      <c r="X569" s="915"/>
      <c r="Y569" s="915"/>
      <c r="Z569" s="915"/>
      <c r="AA569" s="915"/>
      <c r="AB569" s="915"/>
      <c r="AC569" s="915"/>
    </row>
    <row r="570" spans="1:45" s="257" customFormat="1" ht="12.75">
      <c r="A570" s="881" t="s">
        <v>158</v>
      </c>
      <c r="B570" s="77"/>
      <c r="C570" s="77"/>
      <c r="D570" s="77"/>
      <c r="E570" s="198"/>
      <c r="F570" s="77"/>
      <c r="G570" s="258"/>
      <c r="H570" s="258"/>
      <c r="I570" s="258"/>
      <c r="J570" s="258"/>
      <c r="K570" s="258"/>
      <c r="L570" s="258"/>
      <c r="M570" s="258"/>
      <c r="N570" s="258"/>
      <c r="O570" s="258"/>
      <c r="P570" s="258"/>
      <c r="Q570" s="258"/>
      <c r="R570" s="258"/>
      <c r="S570" s="258"/>
      <c r="T570" s="258"/>
      <c r="U570" s="258"/>
      <c r="V570" s="258"/>
      <c r="W570" s="258"/>
      <c r="X570" s="258"/>
      <c r="Y570" s="258"/>
      <c r="Z570" s="258"/>
      <c r="AA570" s="258"/>
      <c r="AB570" s="258"/>
      <c r="AC570" s="258"/>
      <c r="AD570" s="258"/>
      <c r="AE570" s="258"/>
      <c r="AF570" s="258"/>
      <c r="AG570" s="258"/>
      <c r="AH570" s="258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</row>
    <row r="571" spans="1:45" s="904" customFormat="1" ht="12.75">
      <c r="A571" s="67" t="s">
        <v>197</v>
      </c>
      <c r="B571" s="198">
        <v>29135185</v>
      </c>
      <c r="C571" s="198">
        <v>16400000</v>
      </c>
      <c r="D571" s="198">
        <v>16400000</v>
      </c>
      <c r="E571" s="253">
        <v>56.28932852151102</v>
      </c>
      <c r="F571" s="77">
        <v>4900000</v>
      </c>
      <c r="AI571" s="905"/>
      <c r="AJ571" s="905"/>
      <c r="AK571" s="905"/>
      <c r="AL571" s="905"/>
      <c r="AM571" s="905"/>
      <c r="AN571" s="905"/>
      <c r="AO571" s="905"/>
      <c r="AP571" s="905"/>
      <c r="AQ571" s="905"/>
      <c r="AR571" s="905"/>
      <c r="AS571" s="905"/>
    </row>
    <row r="572" spans="1:45" s="926" customFormat="1" ht="11.25" customHeight="1">
      <c r="A572" s="67" t="s">
        <v>1908</v>
      </c>
      <c r="B572" s="198">
        <v>29135185</v>
      </c>
      <c r="C572" s="198">
        <v>16400000</v>
      </c>
      <c r="D572" s="198">
        <v>16400000</v>
      </c>
      <c r="E572" s="253">
        <v>56.28932852151102</v>
      </c>
      <c r="F572" s="77">
        <v>4900000</v>
      </c>
      <c r="G572" s="258"/>
      <c r="H572" s="258"/>
      <c r="I572" s="258"/>
      <c r="J572" s="258"/>
      <c r="K572" s="258"/>
      <c r="L572" s="258"/>
      <c r="M572" s="258"/>
      <c r="N572" s="258"/>
      <c r="O572" s="258"/>
      <c r="P572" s="258"/>
      <c r="Q572" s="258"/>
      <c r="R572" s="258"/>
      <c r="S572" s="258"/>
      <c r="T572" s="258"/>
      <c r="U572" s="258"/>
      <c r="V572" s="258"/>
      <c r="W572" s="258"/>
      <c r="X572" s="258"/>
      <c r="Y572" s="258"/>
      <c r="Z572" s="258"/>
      <c r="AA572" s="258"/>
      <c r="AB572" s="258"/>
      <c r="AC572" s="258"/>
      <c r="AD572" s="258"/>
      <c r="AE572" s="258"/>
      <c r="AF572" s="258"/>
      <c r="AG572" s="258"/>
      <c r="AH572" s="258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</row>
    <row r="573" spans="1:45" s="925" customFormat="1" ht="12.75">
      <c r="A573" s="67" t="s">
        <v>1926</v>
      </c>
      <c r="B573" s="198">
        <v>29135185</v>
      </c>
      <c r="C573" s="198">
        <v>16400000</v>
      </c>
      <c r="D573" s="198">
        <v>13355825</v>
      </c>
      <c r="E573" s="253">
        <v>45.84087933541524</v>
      </c>
      <c r="F573" s="77">
        <v>3028792</v>
      </c>
      <c r="G573" s="904"/>
      <c r="H573" s="904"/>
      <c r="I573" s="904"/>
      <c r="J573" s="904"/>
      <c r="K573" s="904"/>
      <c r="L573" s="904"/>
      <c r="M573" s="904"/>
      <c r="N573" s="904"/>
      <c r="O573" s="904"/>
      <c r="P573" s="904"/>
      <c r="Q573" s="904"/>
      <c r="R573" s="904"/>
      <c r="S573" s="904"/>
      <c r="T573" s="904"/>
      <c r="U573" s="904"/>
      <c r="V573" s="904"/>
      <c r="W573" s="904"/>
      <c r="X573" s="904"/>
      <c r="Y573" s="904"/>
      <c r="Z573" s="904"/>
      <c r="AA573" s="904"/>
      <c r="AB573" s="904"/>
      <c r="AC573" s="904"/>
      <c r="AD573" s="904"/>
      <c r="AE573" s="904"/>
      <c r="AF573" s="904"/>
      <c r="AG573" s="904"/>
      <c r="AH573" s="904"/>
      <c r="AI573" s="905"/>
      <c r="AJ573" s="905"/>
      <c r="AK573" s="905"/>
      <c r="AL573" s="905"/>
      <c r="AM573" s="905"/>
      <c r="AN573" s="905"/>
      <c r="AO573" s="905"/>
      <c r="AP573" s="905"/>
      <c r="AQ573" s="905"/>
      <c r="AR573" s="905"/>
      <c r="AS573" s="905"/>
    </row>
    <row r="574" spans="1:45" s="904" customFormat="1" ht="12" customHeight="1">
      <c r="A574" s="67" t="s">
        <v>1918</v>
      </c>
      <c r="B574" s="198">
        <v>29135185</v>
      </c>
      <c r="C574" s="198">
        <v>16400000</v>
      </c>
      <c r="D574" s="198">
        <v>13355825</v>
      </c>
      <c r="E574" s="253">
        <v>45.84087933541524</v>
      </c>
      <c r="F574" s="77">
        <v>3028792</v>
      </c>
      <c r="AI574" s="905"/>
      <c r="AJ574" s="905"/>
      <c r="AK574" s="905"/>
      <c r="AL574" s="905"/>
      <c r="AM574" s="905"/>
      <c r="AN574" s="905"/>
      <c r="AO574" s="905"/>
      <c r="AP574" s="905"/>
      <c r="AQ574" s="905"/>
      <c r="AR574" s="905"/>
      <c r="AS574" s="905"/>
    </row>
    <row r="575" spans="1:45" s="926" customFormat="1" ht="12.75">
      <c r="A575" s="67" t="s">
        <v>1920</v>
      </c>
      <c r="B575" s="198">
        <v>29135185</v>
      </c>
      <c r="C575" s="198">
        <v>16400000</v>
      </c>
      <c r="D575" s="198">
        <v>13355825</v>
      </c>
      <c r="E575" s="253">
        <v>45.84087933541524</v>
      </c>
      <c r="F575" s="77">
        <v>3028792</v>
      </c>
      <c r="G575" s="258"/>
      <c r="H575" s="258"/>
      <c r="I575" s="258"/>
      <c r="J575" s="258"/>
      <c r="K575" s="258"/>
      <c r="L575" s="258"/>
      <c r="M575" s="258"/>
      <c r="N575" s="258"/>
      <c r="O575" s="258"/>
      <c r="P575" s="258"/>
      <c r="Q575" s="258"/>
      <c r="R575" s="258"/>
      <c r="S575" s="258"/>
      <c r="T575" s="258"/>
      <c r="U575" s="258"/>
      <c r="V575" s="258"/>
      <c r="W575" s="258"/>
      <c r="X575" s="258"/>
      <c r="Y575" s="258"/>
      <c r="Z575" s="258"/>
      <c r="AA575" s="258"/>
      <c r="AB575" s="258"/>
      <c r="AC575" s="258"/>
      <c r="AD575" s="258"/>
      <c r="AE575" s="258"/>
      <c r="AF575" s="258"/>
      <c r="AG575" s="258"/>
      <c r="AH575" s="258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</row>
    <row r="576" spans="1:45" s="926" customFormat="1" ht="12.75">
      <c r="A576" s="881" t="s">
        <v>166</v>
      </c>
      <c r="B576" s="77"/>
      <c r="C576" s="77"/>
      <c r="D576" s="77"/>
      <c r="E576" s="253"/>
      <c r="F576" s="77"/>
      <c r="G576" s="258"/>
      <c r="H576" s="258"/>
      <c r="I576" s="258"/>
      <c r="J576" s="258"/>
      <c r="K576" s="258"/>
      <c r="L576" s="258"/>
      <c r="M576" s="258"/>
      <c r="N576" s="258"/>
      <c r="O576" s="258"/>
      <c r="P576" s="258"/>
      <c r="Q576" s="258"/>
      <c r="R576" s="258"/>
      <c r="S576" s="258"/>
      <c r="T576" s="258"/>
      <c r="U576" s="258"/>
      <c r="V576" s="258"/>
      <c r="W576" s="258"/>
      <c r="X576" s="258"/>
      <c r="Y576" s="258"/>
      <c r="Z576" s="258"/>
      <c r="AA576" s="258"/>
      <c r="AB576" s="258"/>
      <c r="AC576" s="258"/>
      <c r="AD576" s="258"/>
      <c r="AE576" s="258"/>
      <c r="AF576" s="258"/>
      <c r="AG576" s="258"/>
      <c r="AH576" s="258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</row>
    <row r="577" spans="1:45" s="925" customFormat="1" ht="12.75">
      <c r="A577" s="67" t="s">
        <v>197</v>
      </c>
      <c r="B577" s="198">
        <v>6700</v>
      </c>
      <c r="C577" s="198">
        <v>6700</v>
      </c>
      <c r="D577" s="198">
        <v>5841</v>
      </c>
      <c r="E577" s="253">
        <v>87.17910447761193</v>
      </c>
      <c r="F577" s="77">
        <v>0</v>
      </c>
      <c r="G577" s="904"/>
      <c r="H577" s="904"/>
      <c r="I577" s="904"/>
      <c r="J577" s="904"/>
      <c r="K577" s="904"/>
      <c r="L577" s="904"/>
      <c r="M577" s="904"/>
      <c r="N577" s="904"/>
      <c r="O577" s="904"/>
      <c r="P577" s="904"/>
      <c r="Q577" s="904"/>
      <c r="R577" s="904"/>
      <c r="S577" s="904"/>
      <c r="T577" s="904"/>
      <c r="U577" s="904"/>
      <c r="V577" s="904"/>
      <c r="W577" s="904"/>
      <c r="X577" s="904"/>
      <c r="Y577" s="904"/>
      <c r="Z577" s="904"/>
      <c r="AA577" s="904"/>
      <c r="AB577" s="904"/>
      <c r="AC577" s="904"/>
      <c r="AD577" s="904"/>
      <c r="AE577" s="904"/>
      <c r="AF577" s="904"/>
      <c r="AG577" s="904"/>
      <c r="AH577" s="904"/>
      <c r="AI577" s="905"/>
      <c r="AJ577" s="905"/>
      <c r="AK577" s="905"/>
      <c r="AL577" s="905"/>
      <c r="AM577" s="905"/>
      <c r="AN577" s="905"/>
      <c r="AO577" s="905"/>
      <c r="AP577" s="905"/>
      <c r="AQ577" s="905"/>
      <c r="AR577" s="905"/>
      <c r="AS577" s="905"/>
    </row>
    <row r="578" spans="1:45" s="904" customFormat="1" ht="12.75">
      <c r="A578" s="922" t="s">
        <v>853</v>
      </c>
      <c r="B578" s="198">
        <v>6700</v>
      </c>
      <c r="C578" s="198">
        <v>6700</v>
      </c>
      <c r="D578" s="198">
        <v>5841</v>
      </c>
      <c r="E578" s="253">
        <v>87.17910447761193</v>
      </c>
      <c r="F578" s="77">
        <v>0</v>
      </c>
      <c r="AI578" s="905"/>
      <c r="AJ578" s="905"/>
      <c r="AK578" s="905"/>
      <c r="AL578" s="905"/>
      <c r="AM578" s="905"/>
      <c r="AN578" s="905"/>
      <c r="AO578" s="905"/>
      <c r="AP578" s="905"/>
      <c r="AQ578" s="905"/>
      <c r="AR578" s="905"/>
      <c r="AS578" s="905"/>
    </row>
    <row r="579" spans="1:45" s="904" customFormat="1" ht="12.75">
      <c r="A579" s="67" t="s">
        <v>1926</v>
      </c>
      <c r="B579" s="198">
        <v>6700</v>
      </c>
      <c r="C579" s="198">
        <v>6700</v>
      </c>
      <c r="D579" s="198">
        <v>5841</v>
      </c>
      <c r="E579" s="253">
        <v>87.17910447761193</v>
      </c>
      <c r="F579" s="77">
        <v>5841</v>
      </c>
      <c r="AI579" s="905"/>
      <c r="AJ579" s="905"/>
      <c r="AK579" s="905"/>
      <c r="AL579" s="905"/>
      <c r="AM579" s="905"/>
      <c r="AN579" s="905"/>
      <c r="AO579" s="905"/>
      <c r="AP579" s="905"/>
      <c r="AQ579" s="905"/>
      <c r="AR579" s="905"/>
      <c r="AS579" s="905"/>
    </row>
    <row r="580" spans="1:45" s="904" customFormat="1" ht="12.75">
      <c r="A580" s="912" t="s">
        <v>152</v>
      </c>
      <c r="B580" s="198">
        <v>6700</v>
      </c>
      <c r="C580" s="198">
        <v>6700</v>
      </c>
      <c r="D580" s="198">
        <v>5841</v>
      </c>
      <c r="E580" s="253">
        <v>87.17910447761193</v>
      </c>
      <c r="F580" s="77">
        <v>5841</v>
      </c>
      <c r="AI580" s="905"/>
      <c r="AJ580" s="905"/>
      <c r="AK580" s="905"/>
      <c r="AL580" s="905"/>
      <c r="AM580" s="905"/>
      <c r="AN580" s="905"/>
      <c r="AO580" s="905"/>
      <c r="AP580" s="905"/>
      <c r="AQ580" s="905"/>
      <c r="AR580" s="905"/>
      <c r="AS580" s="905"/>
    </row>
    <row r="581" spans="1:45" s="904" customFormat="1" ht="12.75">
      <c r="A581" s="922" t="s">
        <v>128</v>
      </c>
      <c r="B581" s="198">
        <v>6700</v>
      </c>
      <c r="C581" s="198">
        <v>6700</v>
      </c>
      <c r="D581" s="198">
        <v>5841</v>
      </c>
      <c r="E581" s="253">
        <v>87.17910447761193</v>
      </c>
      <c r="F581" s="77">
        <v>5841</v>
      </c>
      <c r="AI581" s="905"/>
      <c r="AJ581" s="905"/>
      <c r="AK581" s="905"/>
      <c r="AL581" s="905"/>
      <c r="AM581" s="905"/>
      <c r="AN581" s="905"/>
      <c r="AO581" s="905"/>
      <c r="AP581" s="905"/>
      <c r="AQ581" s="905"/>
      <c r="AR581" s="905"/>
      <c r="AS581" s="905"/>
    </row>
    <row r="582" spans="1:45" s="904" customFormat="1" ht="12.75">
      <c r="A582" s="924" t="s">
        <v>905</v>
      </c>
      <c r="B582" s="198">
        <v>6700</v>
      </c>
      <c r="C582" s="198">
        <v>6700</v>
      </c>
      <c r="D582" s="198">
        <v>5841</v>
      </c>
      <c r="E582" s="253">
        <v>0</v>
      </c>
      <c r="F582" s="77">
        <v>5841</v>
      </c>
      <c r="AI582" s="905"/>
      <c r="AJ582" s="905"/>
      <c r="AK582" s="905"/>
      <c r="AL582" s="905"/>
      <c r="AM582" s="905"/>
      <c r="AN582" s="905"/>
      <c r="AO582" s="905"/>
      <c r="AP582" s="905"/>
      <c r="AQ582" s="905"/>
      <c r="AR582" s="905"/>
      <c r="AS582" s="905"/>
    </row>
    <row r="583" spans="1:45" s="904" customFormat="1" ht="12.75">
      <c r="A583" s="90" t="s">
        <v>170</v>
      </c>
      <c r="B583" s="198"/>
      <c r="C583" s="198"/>
      <c r="D583" s="198"/>
      <c r="E583" s="253"/>
      <c r="F583" s="77"/>
      <c r="AI583" s="905"/>
      <c r="AJ583" s="905"/>
      <c r="AK583" s="905"/>
      <c r="AL583" s="905"/>
      <c r="AM583" s="905"/>
      <c r="AN583" s="905"/>
      <c r="AO583" s="905"/>
      <c r="AP583" s="905"/>
      <c r="AQ583" s="905"/>
      <c r="AR583" s="905"/>
      <c r="AS583" s="905"/>
    </row>
    <row r="584" spans="1:45" s="904" customFormat="1" ht="12.75">
      <c r="A584" s="912" t="s">
        <v>1907</v>
      </c>
      <c r="B584" s="198">
        <v>5913490</v>
      </c>
      <c r="C584" s="198">
        <v>0</v>
      </c>
      <c r="D584" s="198">
        <v>0</v>
      </c>
      <c r="E584" s="253">
        <v>0</v>
      </c>
      <c r="F584" s="77">
        <v>0</v>
      </c>
      <c r="AI584" s="905"/>
      <c r="AJ584" s="905"/>
      <c r="AK584" s="905"/>
      <c r="AL584" s="905"/>
      <c r="AM584" s="905"/>
      <c r="AN584" s="905"/>
      <c r="AO584" s="905"/>
      <c r="AP584" s="905"/>
      <c r="AQ584" s="905"/>
      <c r="AR584" s="905"/>
      <c r="AS584" s="905"/>
    </row>
    <row r="585" spans="1:45" s="904" customFormat="1" ht="12.75">
      <c r="A585" s="922" t="s">
        <v>172</v>
      </c>
      <c r="B585" s="198">
        <v>5913490</v>
      </c>
      <c r="C585" s="198">
        <v>0</v>
      </c>
      <c r="D585" s="198">
        <v>0</v>
      </c>
      <c r="E585" s="253">
        <v>0</v>
      </c>
      <c r="F585" s="77">
        <v>0</v>
      </c>
      <c r="AI585" s="905"/>
      <c r="AJ585" s="905"/>
      <c r="AK585" s="905"/>
      <c r="AL585" s="905"/>
      <c r="AM585" s="905"/>
      <c r="AN585" s="905"/>
      <c r="AO585" s="905"/>
      <c r="AP585" s="905"/>
      <c r="AQ585" s="905"/>
      <c r="AR585" s="905"/>
      <c r="AS585" s="905"/>
    </row>
    <row r="586" spans="1:45" s="904" customFormat="1" ht="12.75">
      <c r="A586" s="64" t="s">
        <v>1926</v>
      </c>
      <c r="B586" s="198">
        <v>5913490</v>
      </c>
      <c r="C586" s="198">
        <v>0</v>
      </c>
      <c r="D586" s="198">
        <v>0</v>
      </c>
      <c r="E586" s="253">
        <v>0</v>
      </c>
      <c r="F586" s="77">
        <v>0</v>
      </c>
      <c r="AI586" s="905"/>
      <c r="AJ586" s="905"/>
      <c r="AK586" s="905"/>
      <c r="AL586" s="905"/>
      <c r="AM586" s="905"/>
      <c r="AN586" s="905"/>
      <c r="AO586" s="905"/>
      <c r="AP586" s="905"/>
      <c r="AQ586" s="905"/>
      <c r="AR586" s="905"/>
      <c r="AS586" s="905"/>
    </row>
    <row r="587" spans="1:45" s="904" customFormat="1" ht="12.75">
      <c r="A587" s="912" t="s">
        <v>173</v>
      </c>
      <c r="B587" s="198">
        <v>5913490</v>
      </c>
      <c r="C587" s="198">
        <v>0</v>
      </c>
      <c r="D587" s="198">
        <v>0</v>
      </c>
      <c r="E587" s="253">
        <v>0</v>
      </c>
      <c r="F587" s="77">
        <v>0</v>
      </c>
      <c r="AI587" s="905"/>
      <c r="AJ587" s="905"/>
      <c r="AK587" s="905"/>
      <c r="AL587" s="905"/>
      <c r="AM587" s="905"/>
      <c r="AN587" s="905"/>
      <c r="AO587" s="905"/>
      <c r="AP587" s="905"/>
      <c r="AQ587" s="905"/>
      <c r="AR587" s="905"/>
      <c r="AS587" s="905"/>
    </row>
    <row r="588" spans="1:45" s="904" customFormat="1" ht="12.75">
      <c r="A588" s="924" t="s">
        <v>23</v>
      </c>
      <c r="B588" s="198">
        <v>4583937</v>
      </c>
      <c r="C588" s="198">
        <v>0</v>
      </c>
      <c r="D588" s="198">
        <v>0</v>
      </c>
      <c r="E588" s="253">
        <v>0</v>
      </c>
      <c r="F588" s="77">
        <v>0</v>
      </c>
      <c r="AI588" s="905"/>
      <c r="AJ588" s="905"/>
      <c r="AK588" s="905"/>
      <c r="AL588" s="905"/>
      <c r="AM588" s="905"/>
      <c r="AN588" s="905"/>
      <c r="AO588" s="905"/>
      <c r="AP588" s="905"/>
      <c r="AQ588" s="905"/>
      <c r="AR588" s="905"/>
      <c r="AS588" s="905"/>
    </row>
    <row r="589" spans="1:45" s="904" customFormat="1" ht="12.75">
      <c r="A589" s="924" t="s">
        <v>1657</v>
      </c>
      <c r="B589" s="198">
        <v>1217800</v>
      </c>
      <c r="C589" s="198">
        <v>0</v>
      </c>
      <c r="D589" s="198">
        <v>0</v>
      </c>
      <c r="E589" s="253">
        <v>0</v>
      </c>
      <c r="F589" s="77">
        <v>0</v>
      </c>
      <c r="AI589" s="905"/>
      <c r="AJ589" s="905"/>
      <c r="AK589" s="905"/>
      <c r="AL589" s="905"/>
      <c r="AM589" s="905"/>
      <c r="AN589" s="905"/>
      <c r="AO589" s="905"/>
      <c r="AP589" s="905"/>
      <c r="AQ589" s="905"/>
      <c r="AR589" s="905"/>
      <c r="AS589" s="905"/>
    </row>
    <row r="590" spans="1:45" s="904" customFormat="1" ht="12.75">
      <c r="A590" s="924" t="s">
        <v>128</v>
      </c>
      <c r="B590" s="198">
        <v>111753</v>
      </c>
      <c r="C590" s="198">
        <v>0</v>
      </c>
      <c r="D590" s="198">
        <v>0</v>
      </c>
      <c r="E590" s="253">
        <v>0</v>
      </c>
      <c r="F590" s="77">
        <v>0</v>
      </c>
      <c r="AI590" s="905"/>
      <c r="AJ590" s="905"/>
      <c r="AK590" s="905"/>
      <c r="AL590" s="905"/>
      <c r="AM590" s="905"/>
      <c r="AN590" s="905"/>
      <c r="AO590" s="905"/>
      <c r="AP590" s="905"/>
      <c r="AQ590" s="905"/>
      <c r="AR590" s="905"/>
      <c r="AS590" s="905"/>
    </row>
    <row r="591" spans="1:45" s="904" customFormat="1" ht="12.75">
      <c r="A591" s="927" t="s">
        <v>167</v>
      </c>
      <c r="B591" s="198">
        <v>111753</v>
      </c>
      <c r="C591" s="198">
        <v>0</v>
      </c>
      <c r="D591" s="198">
        <v>0</v>
      </c>
      <c r="E591" s="253">
        <v>0</v>
      </c>
      <c r="F591" s="77">
        <v>0</v>
      </c>
      <c r="AI591" s="905"/>
      <c r="AJ591" s="905"/>
      <c r="AK591" s="905"/>
      <c r="AL591" s="905"/>
      <c r="AM591" s="905"/>
      <c r="AN591" s="905"/>
      <c r="AO591" s="905"/>
      <c r="AP591" s="905"/>
      <c r="AQ591" s="905"/>
      <c r="AR591" s="905"/>
      <c r="AS591" s="905"/>
    </row>
    <row r="592" spans="1:29" s="917" customFormat="1" ht="12.75">
      <c r="A592" s="68" t="s">
        <v>198</v>
      </c>
      <c r="B592" s="77"/>
      <c r="C592" s="77"/>
      <c r="D592" s="77"/>
      <c r="E592" s="253"/>
      <c r="F592" s="77"/>
      <c r="G592" s="750"/>
      <c r="H592" s="750"/>
      <c r="I592" s="750"/>
      <c r="J592" s="750"/>
      <c r="K592" s="750"/>
      <c r="L592" s="750"/>
      <c r="M592" s="750"/>
      <c r="N592" s="750"/>
      <c r="O592" s="750"/>
      <c r="P592" s="750"/>
      <c r="Q592" s="750"/>
      <c r="R592" s="750"/>
      <c r="S592" s="750"/>
      <c r="T592" s="750"/>
      <c r="U592" s="750"/>
      <c r="V592" s="750"/>
      <c r="W592" s="750"/>
      <c r="X592" s="750"/>
      <c r="Y592" s="750"/>
      <c r="Z592" s="750"/>
      <c r="AA592" s="750"/>
      <c r="AB592" s="750"/>
      <c r="AC592" s="750"/>
    </row>
    <row r="593" spans="1:29" s="916" customFormat="1" ht="12.75">
      <c r="A593" s="68" t="s">
        <v>1924</v>
      </c>
      <c r="B593" s="77"/>
      <c r="C593" s="77"/>
      <c r="D593" s="77"/>
      <c r="E593" s="253"/>
      <c r="F593" s="77"/>
      <c r="G593" s="915"/>
      <c r="H593" s="915"/>
      <c r="I593" s="915"/>
      <c r="J593" s="915"/>
      <c r="K593" s="915"/>
      <c r="L593" s="915"/>
      <c r="M593" s="915"/>
      <c r="N593" s="915"/>
      <c r="O593" s="915"/>
      <c r="P593" s="915"/>
      <c r="Q593" s="915"/>
      <c r="R593" s="915"/>
      <c r="S593" s="915"/>
      <c r="T593" s="915"/>
      <c r="U593" s="915"/>
      <c r="V593" s="915"/>
      <c r="W593" s="915"/>
      <c r="X593" s="915"/>
      <c r="Y593" s="915"/>
      <c r="Z593" s="915"/>
      <c r="AA593" s="915"/>
      <c r="AB593" s="915"/>
      <c r="AC593" s="915"/>
    </row>
    <row r="594" spans="1:29" s="921" customFormat="1" ht="12.75">
      <c r="A594" s="910" t="s">
        <v>1907</v>
      </c>
      <c r="B594" s="77">
        <v>1325237</v>
      </c>
      <c r="C594" s="77">
        <v>587116</v>
      </c>
      <c r="D594" s="77">
        <v>196613</v>
      </c>
      <c r="E594" s="253">
        <v>14.836063285284066</v>
      </c>
      <c r="F594" s="77">
        <v>141061</v>
      </c>
      <c r="G594" s="915"/>
      <c r="H594" s="915"/>
      <c r="I594" s="915"/>
      <c r="J594" s="915"/>
      <c r="K594" s="915"/>
      <c r="L594" s="915"/>
      <c r="M594" s="915"/>
      <c r="N594" s="915"/>
      <c r="O594" s="915"/>
      <c r="P594" s="915"/>
      <c r="Q594" s="915"/>
      <c r="R594" s="915"/>
      <c r="S594" s="915"/>
      <c r="T594" s="915"/>
      <c r="U594" s="915"/>
      <c r="V594" s="915"/>
      <c r="W594" s="915"/>
      <c r="X594" s="915"/>
      <c r="Y594" s="915"/>
      <c r="Z594" s="915"/>
      <c r="AA594" s="915"/>
      <c r="AB594" s="915"/>
      <c r="AC594" s="915"/>
    </row>
    <row r="595" spans="1:29" s="921" customFormat="1" ht="12.75">
      <c r="A595" s="67" t="s">
        <v>1908</v>
      </c>
      <c r="B595" s="77">
        <v>294147</v>
      </c>
      <c r="C595" s="77">
        <v>122448</v>
      </c>
      <c r="D595" s="77">
        <v>122448</v>
      </c>
      <c r="E595" s="253">
        <v>41.628165509082194</v>
      </c>
      <c r="F595" s="77">
        <v>110698</v>
      </c>
      <c r="G595" s="915"/>
      <c r="H595" s="915"/>
      <c r="I595" s="915"/>
      <c r="J595" s="915"/>
      <c r="K595" s="915"/>
      <c r="L595" s="915"/>
      <c r="M595" s="915"/>
      <c r="N595" s="915"/>
      <c r="O595" s="915"/>
      <c r="P595" s="915"/>
      <c r="Q595" s="915"/>
      <c r="R595" s="915"/>
      <c r="S595" s="915"/>
      <c r="T595" s="915"/>
      <c r="U595" s="915"/>
      <c r="V595" s="915"/>
      <c r="W595" s="915"/>
      <c r="X595" s="915"/>
      <c r="Y595" s="915"/>
      <c r="Z595" s="915"/>
      <c r="AA595" s="915"/>
      <c r="AB595" s="915"/>
      <c r="AC595" s="915"/>
    </row>
    <row r="596" spans="1:29" s="921" customFormat="1" ht="12.75">
      <c r="A596" s="67" t="s">
        <v>1925</v>
      </c>
      <c r="B596" s="77">
        <v>1031090</v>
      </c>
      <c r="C596" s="77">
        <v>464668</v>
      </c>
      <c r="D596" s="77">
        <v>74165</v>
      </c>
      <c r="E596" s="253">
        <v>7.192873560988857</v>
      </c>
      <c r="F596" s="77">
        <v>30363</v>
      </c>
      <c r="G596" s="915"/>
      <c r="H596" s="915"/>
      <c r="I596" s="915"/>
      <c r="J596" s="915"/>
      <c r="K596" s="915"/>
      <c r="L596" s="915"/>
      <c r="M596" s="915"/>
      <c r="N596" s="915"/>
      <c r="O596" s="915"/>
      <c r="P596" s="915"/>
      <c r="Q596" s="915"/>
      <c r="R596" s="915"/>
      <c r="S596" s="915"/>
      <c r="T596" s="915"/>
      <c r="U596" s="915"/>
      <c r="V596" s="915"/>
      <c r="W596" s="915"/>
      <c r="X596" s="915"/>
      <c r="Y596" s="915"/>
      <c r="Z596" s="915"/>
      <c r="AA596" s="915"/>
      <c r="AB596" s="915"/>
      <c r="AC596" s="915"/>
    </row>
    <row r="597" spans="1:29" s="921" customFormat="1" ht="12.75">
      <c r="A597" s="67" t="s">
        <v>1926</v>
      </c>
      <c r="B597" s="77">
        <v>1325237</v>
      </c>
      <c r="C597" s="77">
        <v>587116</v>
      </c>
      <c r="D597" s="77">
        <v>196611</v>
      </c>
      <c r="E597" s="253">
        <v>14.835912368881942</v>
      </c>
      <c r="F597" s="77">
        <v>141059</v>
      </c>
      <c r="G597" s="915"/>
      <c r="H597" s="915"/>
      <c r="I597" s="915"/>
      <c r="J597" s="915"/>
      <c r="K597" s="915"/>
      <c r="L597" s="915"/>
      <c r="M597" s="915"/>
      <c r="N597" s="915"/>
      <c r="O597" s="915"/>
      <c r="P597" s="915"/>
      <c r="Q597" s="915"/>
      <c r="R597" s="915"/>
      <c r="S597" s="915"/>
      <c r="T597" s="915"/>
      <c r="U597" s="915"/>
      <c r="V597" s="915"/>
      <c r="W597" s="915"/>
      <c r="X597" s="915"/>
      <c r="Y597" s="915"/>
      <c r="Z597" s="915"/>
      <c r="AA597" s="915"/>
      <c r="AB597" s="915"/>
      <c r="AC597" s="915"/>
    </row>
    <row r="598" spans="1:29" s="923" customFormat="1" ht="12.75">
      <c r="A598" s="912" t="s">
        <v>173</v>
      </c>
      <c r="B598" s="77">
        <v>448419</v>
      </c>
      <c r="C598" s="77">
        <v>303574</v>
      </c>
      <c r="D598" s="77">
        <v>71230</v>
      </c>
      <c r="E598" s="253">
        <v>15.884697124787309</v>
      </c>
      <c r="F598" s="77">
        <v>19678</v>
      </c>
      <c r="G598" s="915"/>
      <c r="H598" s="915"/>
      <c r="I598" s="915"/>
      <c r="J598" s="915"/>
      <c r="K598" s="915"/>
      <c r="L598" s="915"/>
      <c r="M598" s="915"/>
      <c r="N598" s="915"/>
      <c r="O598" s="915"/>
      <c r="P598" s="915"/>
      <c r="Q598" s="915"/>
      <c r="R598" s="915"/>
      <c r="S598" s="915"/>
      <c r="T598" s="915"/>
      <c r="U598" s="915"/>
      <c r="V598" s="915"/>
      <c r="W598" s="915"/>
      <c r="X598" s="915"/>
      <c r="Y598" s="915"/>
      <c r="Z598" s="915"/>
      <c r="AA598" s="915"/>
      <c r="AB598" s="915"/>
      <c r="AC598" s="915"/>
    </row>
    <row r="599" spans="1:29" s="923" customFormat="1" ht="12.75">
      <c r="A599" s="67" t="s">
        <v>1913</v>
      </c>
      <c r="B599" s="77">
        <v>448419</v>
      </c>
      <c r="C599" s="77">
        <v>303574</v>
      </c>
      <c r="D599" s="77">
        <v>71230</v>
      </c>
      <c r="E599" s="253">
        <v>15.884697124787309</v>
      </c>
      <c r="F599" s="77">
        <v>19678</v>
      </c>
      <c r="G599" s="915"/>
      <c r="H599" s="915"/>
      <c r="I599" s="915"/>
      <c r="J599" s="915"/>
      <c r="K599" s="915"/>
      <c r="L599" s="915"/>
      <c r="M599" s="915"/>
      <c r="N599" s="915"/>
      <c r="O599" s="915"/>
      <c r="P599" s="915"/>
      <c r="Q599" s="915"/>
      <c r="R599" s="915"/>
      <c r="S599" s="915"/>
      <c r="T599" s="915"/>
      <c r="U599" s="915"/>
      <c r="V599" s="915"/>
      <c r="W599" s="915"/>
      <c r="X599" s="915"/>
      <c r="Y599" s="915"/>
      <c r="Z599" s="915"/>
      <c r="AA599" s="915"/>
      <c r="AB599" s="915"/>
      <c r="AC599" s="915"/>
    </row>
    <row r="600" spans="1:29" s="916" customFormat="1" ht="12.75">
      <c r="A600" s="67" t="s">
        <v>1918</v>
      </c>
      <c r="B600" s="77">
        <v>876818</v>
      </c>
      <c r="C600" s="77">
        <v>283542</v>
      </c>
      <c r="D600" s="77">
        <v>125381</v>
      </c>
      <c r="E600" s="253">
        <v>14.299546770253349</v>
      </c>
      <c r="F600" s="77">
        <v>121381</v>
      </c>
      <c r="G600" s="915"/>
      <c r="H600" s="915"/>
      <c r="I600" s="915"/>
      <c r="J600" s="915"/>
      <c r="K600" s="915"/>
      <c r="L600" s="915"/>
      <c r="M600" s="915"/>
      <c r="N600" s="915"/>
      <c r="O600" s="915"/>
      <c r="P600" s="915"/>
      <c r="Q600" s="915"/>
      <c r="R600" s="915"/>
      <c r="S600" s="915"/>
      <c r="T600" s="915"/>
      <c r="U600" s="915"/>
      <c r="V600" s="915"/>
      <c r="W600" s="915"/>
      <c r="X600" s="915"/>
      <c r="Y600" s="915"/>
      <c r="Z600" s="915"/>
      <c r="AA600" s="915"/>
      <c r="AB600" s="915"/>
      <c r="AC600" s="915"/>
    </row>
    <row r="601" spans="1:29" s="916" customFormat="1" ht="12" customHeight="1">
      <c r="A601" s="67" t="s">
        <v>1919</v>
      </c>
      <c r="B601" s="77">
        <v>735068</v>
      </c>
      <c r="C601" s="77">
        <v>172844</v>
      </c>
      <c r="D601" s="77">
        <v>14684</v>
      </c>
      <c r="E601" s="253">
        <v>1.9976383137342395</v>
      </c>
      <c r="F601" s="77">
        <v>10684</v>
      </c>
      <c r="G601" s="915"/>
      <c r="H601" s="915"/>
      <c r="I601" s="915"/>
      <c r="J601" s="915"/>
      <c r="K601" s="915"/>
      <c r="L601" s="915"/>
      <c r="M601" s="915"/>
      <c r="N601" s="915"/>
      <c r="O601" s="915"/>
      <c r="P601" s="915"/>
      <c r="Q601" s="915"/>
      <c r="R601" s="915"/>
      <c r="S601" s="915"/>
      <c r="T601" s="915"/>
      <c r="U601" s="915"/>
      <c r="V601" s="915"/>
      <c r="W601" s="915"/>
      <c r="X601" s="915"/>
      <c r="Y601" s="915"/>
      <c r="Z601" s="915"/>
      <c r="AA601" s="915"/>
      <c r="AB601" s="915"/>
      <c r="AC601" s="915"/>
    </row>
    <row r="602" spans="1:29" s="916" customFormat="1" ht="12" customHeight="1">
      <c r="A602" s="67" t="s">
        <v>1920</v>
      </c>
      <c r="B602" s="77">
        <v>141750</v>
      </c>
      <c r="C602" s="77">
        <v>110698</v>
      </c>
      <c r="D602" s="77">
        <v>110697</v>
      </c>
      <c r="E602" s="253">
        <v>78.09312169312169</v>
      </c>
      <c r="F602" s="77">
        <v>110697</v>
      </c>
      <c r="G602" s="915"/>
      <c r="H602" s="915"/>
      <c r="I602" s="915"/>
      <c r="J602" s="915"/>
      <c r="K602" s="915"/>
      <c r="L602" s="915"/>
      <c r="M602" s="915"/>
      <c r="N602" s="915"/>
      <c r="O602" s="915"/>
      <c r="P602" s="915"/>
      <c r="Q602" s="915"/>
      <c r="R602" s="915"/>
      <c r="S602" s="915"/>
      <c r="T602" s="915"/>
      <c r="U602" s="915"/>
      <c r="V602" s="915"/>
      <c r="W602" s="915"/>
      <c r="X602" s="915"/>
      <c r="Y602" s="915"/>
      <c r="Z602" s="915"/>
      <c r="AA602" s="915"/>
      <c r="AB602" s="915"/>
      <c r="AC602" s="915"/>
    </row>
    <row r="603" spans="1:29" s="916" customFormat="1" ht="12" customHeight="1">
      <c r="A603" s="90" t="s">
        <v>150</v>
      </c>
      <c r="B603" s="77"/>
      <c r="C603" s="77"/>
      <c r="D603" s="77"/>
      <c r="E603" s="253"/>
      <c r="F603" s="77"/>
      <c r="G603" s="915"/>
      <c r="H603" s="915"/>
      <c r="I603" s="915"/>
      <c r="J603" s="915"/>
      <c r="K603" s="915"/>
      <c r="L603" s="915"/>
      <c r="M603" s="915"/>
      <c r="N603" s="915"/>
      <c r="O603" s="915"/>
      <c r="P603" s="915"/>
      <c r="Q603" s="915"/>
      <c r="R603" s="915"/>
      <c r="S603" s="915"/>
      <c r="T603" s="915"/>
      <c r="U603" s="915"/>
      <c r="V603" s="915"/>
      <c r="W603" s="915"/>
      <c r="X603" s="915"/>
      <c r="Y603" s="915"/>
      <c r="Z603" s="915"/>
      <c r="AA603" s="915"/>
      <c r="AB603" s="915"/>
      <c r="AC603" s="915"/>
    </row>
    <row r="604" spans="1:29" s="916" customFormat="1" ht="12" customHeight="1">
      <c r="A604" s="910" t="s">
        <v>1907</v>
      </c>
      <c r="B604" s="77">
        <v>390119</v>
      </c>
      <c r="C604" s="77">
        <v>15047</v>
      </c>
      <c r="D604" s="77">
        <v>15047</v>
      </c>
      <c r="E604" s="253">
        <v>3.8570282401010973</v>
      </c>
      <c r="F604" s="77">
        <v>863</v>
      </c>
      <c r="G604" s="915"/>
      <c r="H604" s="915"/>
      <c r="I604" s="915"/>
      <c r="J604" s="915"/>
      <c r="K604" s="915"/>
      <c r="L604" s="915"/>
      <c r="M604" s="915"/>
      <c r="N604" s="915"/>
      <c r="O604" s="915"/>
      <c r="P604" s="915"/>
      <c r="Q604" s="915"/>
      <c r="R604" s="915"/>
      <c r="S604" s="915"/>
      <c r="T604" s="915"/>
      <c r="U604" s="915"/>
      <c r="V604" s="915"/>
      <c r="W604" s="915"/>
      <c r="X604" s="915"/>
      <c r="Y604" s="915"/>
      <c r="Z604" s="915"/>
      <c r="AA604" s="915"/>
      <c r="AB604" s="915"/>
      <c r="AC604" s="915"/>
    </row>
    <row r="605" spans="1:29" s="916" customFormat="1" ht="12" customHeight="1">
      <c r="A605" s="911" t="s">
        <v>172</v>
      </c>
      <c r="B605" s="77">
        <v>31319</v>
      </c>
      <c r="C605" s="77">
        <v>15047</v>
      </c>
      <c r="D605" s="77">
        <v>15047</v>
      </c>
      <c r="E605" s="253">
        <v>48.04431814553466</v>
      </c>
      <c r="F605" s="77">
        <v>863</v>
      </c>
      <c r="G605" s="915"/>
      <c r="H605" s="915"/>
      <c r="I605" s="915"/>
      <c r="J605" s="915"/>
      <c r="K605" s="915"/>
      <c r="L605" s="915"/>
      <c r="M605" s="915"/>
      <c r="N605" s="915"/>
      <c r="O605" s="915"/>
      <c r="P605" s="915"/>
      <c r="Q605" s="915"/>
      <c r="R605" s="915"/>
      <c r="S605" s="915"/>
      <c r="T605" s="915"/>
      <c r="U605" s="915"/>
      <c r="V605" s="915"/>
      <c r="W605" s="915"/>
      <c r="X605" s="915"/>
      <c r="Y605" s="915"/>
      <c r="Z605" s="915"/>
      <c r="AA605" s="915"/>
      <c r="AB605" s="915"/>
      <c r="AC605" s="915"/>
    </row>
    <row r="606" spans="1:29" s="916" customFormat="1" ht="12" customHeight="1">
      <c r="A606" s="911" t="s">
        <v>853</v>
      </c>
      <c r="B606" s="77">
        <v>358800</v>
      </c>
      <c r="C606" s="77">
        <v>0</v>
      </c>
      <c r="D606" s="77">
        <v>0</v>
      </c>
      <c r="E606" s="253">
        <v>0</v>
      </c>
      <c r="F606" s="77">
        <v>0</v>
      </c>
      <c r="G606" s="915"/>
      <c r="H606" s="915"/>
      <c r="I606" s="915"/>
      <c r="J606" s="915"/>
      <c r="K606" s="915"/>
      <c r="L606" s="915"/>
      <c r="M606" s="915"/>
      <c r="N606" s="915"/>
      <c r="O606" s="915"/>
      <c r="P606" s="915"/>
      <c r="Q606" s="915"/>
      <c r="R606" s="915"/>
      <c r="S606" s="915"/>
      <c r="T606" s="915"/>
      <c r="U606" s="915"/>
      <c r="V606" s="915"/>
      <c r="W606" s="915"/>
      <c r="X606" s="915"/>
      <c r="Y606" s="915"/>
      <c r="Z606" s="915"/>
      <c r="AA606" s="915"/>
      <c r="AB606" s="915"/>
      <c r="AC606" s="915"/>
    </row>
    <row r="607" spans="1:29" s="916" customFormat="1" ht="12" customHeight="1">
      <c r="A607" s="67" t="s">
        <v>1926</v>
      </c>
      <c r="B607" s="77">
        <v>390119</v>
      </c>
      <c r="C607" s="77">
        <v>15047</v>
      </c>
      <c r="D607" s="77">
        <v>10480</v>
      </c>
      <c r="E607" s="253">
        <v>2.686359803034459</v>
      </c>
      <c r="F607" s="77">
        <v>0</v>
      </c>
      <c r="G607" s="915"/>
      <c r="H607" s="915"/>
      <c r="I607" s="915"/>
      <c r="J607" s="915"/>
      <c r="K607" s="915"/>
      <c r="L607" s="915"/>
      <c r="M607" s="915"/>
      <c r="N607" s="915"/>
      <c r="O607" s="915"/>
      <c r="P607" s="915"/>
      <c r="Q607" s="915"/>
      <c r="R607" s="915"/>
      <c r="S607" s="915"/>
      <c r="T607" s="915"/>
      <c r="U607" s="915"/>
      <c r="V607" s="915"/>
      <c r="W607" s="915"/>
      <c r="X607" s="915"/>
      <c r="Y607" s="915"/>
      <c r="Z607" s="915"/>
      <c r="AA607" s="915"/>
      <c r="AB607" s="915"/>
      <c r="AC607" s="915"/>
    </row>
    <row r="608" spans="1:29" s="916" customFormat="1" ht="12" customHeight="1">
      <c r="A608" s="922" t="s">
        <v>152</v>
      </c>
      <c r="B608" s="77">
        <v>377661</v>
      </c>
      <c r="C608" s="77">
        <v>2589</v>
      </c>
      <c r="D608" s="77">
        <v>0</v>
      </c>
      <c r="E608" s="253">
        <v>0</v>
      </c>
      <c r="F608" s="77">
        <v>0</v>
      </c>
      <c r="G608" s="915"/>
      <c r="H608" s="915"/>
      <c r="I608" s="915"/>
      <c r="J608" s="915"/>
      <c r="K608" s="915"/>
      <c r="L608" s="915"/>
      <c r="M608" s="915"/>
      <c r="N608" s="915"/>
      <c r="O608" s="915"/>
      <c r="P608" s="915"/>
      <c r="Q608" s="915"/>
      <c r="R608" s="915"/>
      <c r="S608" s="915"/>
      <c r="T608" s="915"/>
      <c r="U608" s="915"/>
      <c r="V608" s="915"/>
      <c r="W608" s="915"/>
      <c r="X608" s="915"/>
      <c r="Y608" s="915"/>
      <c r="Z608" s="915"/>
      <c r="AA608" s="915"/>
      <c r="AB608" s="915"/>
      <c r="AC608" s="915"/>
    </row>
    <row r="609" spans="1:29" s="916" customFormat="1" ht="12" customHeight="1">
      <c r="A609" s="927" t="s">
        <v>23</v>
      </c>
      <c r="B609" s="77">
        <v>377661</v>
      </c>
      <c r="C609" s="77">
        <v>2589</v>
      </c>
      <c r="D609" s="77">
        <v>0</v>
      </c>
      <c r="E609" s="253">
        <v>0</v>
      </c>
      <c r="F609" s="77">
        <v>0</v>
      </c>
      <c r="G609" s="915"/>
      <c r="H609" s="915"/>
      <c r="I609" s="915"/>
      <c r="J609" s="915"/>
      <c r="K609" s="915"/>
      <c r="L609" s="915"/>
      <c r="M609" s="915"/>
      <c r="N609" s="915"/>
      <c r="O609" s="915"/>
      <c r="P609" s="915"/>
      <c r="Q609" s="915"/>
      <c r="R609" s="915"/>
      <c r="S609" s="915"/>
      <c r="T609" s="915"/>
      <c r="U609" s="915"/>
      <c r="V609" s="915"/>
      <c r="W609" s="915"/>
      <c r="X609" s="915"/>
      <c r="Y609" s="915"/>
      <c r="Z609" s="915"/>
      <c r="AA609" s="915"/>
      <c r="AB609" s="915"/>
      <c r="AC609" s="915"/>
    </row>
    <row r="610" spans="1:29" s="916" customFormat="1" ht="12" customHeight="1">
      <c r="A610" s="912" t="s">
        <v>1918</v>
      </c>
      <c r="B610" s="77">
        <v>12458</v>
      </c>
      <c r="C610" s="77">
        <v>12458</v>
      </c>
      <c r="D610" s="77">
        <v>10480</v>
      </c>
      <c r="E610" s="253">
        <v>84.12265211109327</v>
      </c>
      <c r="F610" s="77">
        <v>0</v>
      </c>
      <c r="G610" s="915"/>
      <c r="H610" s="915"/>
      <c r="I610" s="915"/>
      <c r="J610" s="915"/>
      <c r="K610" s="915"/>
      <c r="L610" s="915"/>
      <c r="M610" s="915"/>
      <c r="N610" s="915"/>
      <c r="O610" s="915"/>
      <c r="P610" s="915"/>
      <c r="Q610" s="915"/>
      <c r="R610" s="915"/>
      <c r="S610" s="915"/>
      <c r="T610" s="915"/>
      <c r="U610" s="915"/>
      <c r="V610" s="915"/>
      <c r="W610" s="915"/>
      <c r="X610" s="915"/>
      <c r="Y610" s="915"/>
      <c r="Z610" s="915"/>
      <c r="AA610" s="915"/>
      <c r="AB610" s="915"/>
      <c r="AC610" s="915"/>
    </row>
    <row r="611" spans="1:29" s="916" customFormat="1" ht="12" customHeight="1">
      <c r="A611" s="927" t="s">
        <v>1684</v>
      </c>
      <c r="B611" s="77">
        <v>12458</v>
      </c>
      <c r="C611" s="77">
        <v>12458</v>
      </c>
      <c r="D611" s="77">
        <v>10480</v>
      </c>
      <c r="E611" s="253">
        <v>84.12265211109327</v>
      </c>
      <c r="F611" s="77">
        <v>0</v>
      </c>
      <c r="G611" s="915"/>
      <c r="H611" s="915"/>
      <c r="I611" s="915"/>
      <c r="J611" s="915"/>
      <c r="K611" s="915"/>
      <c r="L611" s="915"/>
      <c r="M611" s="915"/>
      <c r="N611" s="915"/>
      <c r="O611" s="915"/>
      <c r="P611" s="915"/>
      <c r="Q611" s="915"/>
      <c r="R611" s="915"/>
      <c r="S611" s="915"/>
      <c r="T611" s="915"/>
      <c r="U611" s="915"/>
      <c r="V611" s="915"/>
      <c r="W611" s="915"/>
      <c r="X611" s="915"/>
      <c r="Y611" s="915"/>
      <c r="Z611" s="915"/>
      <c r="AA611" s="915"/>
      <c r="AB611" s="915"/>
      <c r="AC611" s="915"/>
    </row>
    <row r="612" spans="1:34" s="37" customFormat="1" ht="12" customHeight="1">
      <c r="A612" s="68" t="s">
        <v>158</v>
      </c>
      <c r="B612" s="77"/>
      <c r="C612" s="77"/>
      <c r="D612" s="77"/>
      <c r="E612" s="253"/>
      <c r="F612" s="77"/>
      <c r="G612" s="258"/>
      <c r="H612" s="258"/>
      <c r="I612" s="258"/>
      <c r="J612" s="258"/>
      <c r="K612" s="258"/>
      <c r="L612" s="258"/>
      <c r="M612" s="258"/>
      <c r="N612" s="258"/>
      <c r="O612" s="258"/>
      <c r="P612" s="258"/>
      <c r="Q612" s="258"/>
      <c r="R612" s="258"/>
      <c r="S612" s="258"/>
      <c r="T612" s="258"/>
      <c r="U612" s="258"/>
      <c r="V612" s="258"/>
      <c r="W612" s="258"/>
      <c r="X612" s="258"/>
      <c r="Y612" s="258"/>
      <c r="Z612" s="258"/>
      <c r="AA612" s="258"/>
      <c r="AB612" s="258"/>
      <c r="AC612" s="258"/>
      <c r="AD612" s="258"/>
      <c r="AE612" s="258"/>
      <c r="AF612" s="258"/>
      <c r="AG612" s="258"/>
      <c r="AH612" s="258"/>
    </row>
    <row r="613" spans="1:34" s="37" customFormat="1" ht="12" customHeight="1">
      <c r="A613" s="67" t="s">
        <v>197</v>
      </c>
      <c r="B613" s="77">
        <v>4434897</v>
      </c>
      <c r="C613" s="77">
        <v>1439566</v>
      </c>
      <c r="D613" s="77">
        <v>1439566</v>
      </c>
      <c r="E613" s="253">
        <v>32.45996468463642</v>
      </c>
      <c r="F613" s="77">
        <v>433040</v>
      </c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/>
      <c r="S613" s="258"/>
      <c r="T613" s="258"/>
      <c r="U613" s="258"/>
      <c r="V613" s="258"/>
      <c r="W613" s="258"/>
      <c r="X613" s="258"/>
      <c r="Y613" s="258"/>
      <c r="Z613" s="258"/>
      <c r="AA613" s="258"/>
      <c r="AB613" s="258"/>
      <c r="AC613" s="258"/>
      <c r="AD613" s="258"/>
      <c r="AE613" s="258"/>
      <c r="AF613" s="258"/>
      <c r="AG613" s="258"/>
      <c r="AH613" s="258"/>
    </row>
    <row r="614" spans="1:34" s="37" customFormat="1" ht="12" customHeight="1">
      <c r="A614" s="67" t="s">
        <v>1908</v>
      </c>
      <c r="B614" s="77">
        <v>4434897</v>
      </c>
      <c r="C614" s="77">
        <v>1439566</v>
      </c>
      <c r="D614" s="77">
        <v>1439566</v>
      </c>
      <c r="E614" s="253">
        <v>32.45996468463642</v>
      </c>
      <c r="F614" s="77">
        <v>433040</v>
      </c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/>
      <c r="S614" s="258"/>
      <c r="T614" s="258"/>
      <c r="U614" s="258"/>
      <c r="V614" s="258"/>
      <c r="W614" s="258"/>
      <c r="X614" s="258"/>
      <c r="Y614" s="258"/>
      <c r="Z614" s="258"/>
      <c r="AA614" s="258"/>
      <c r="AB614" s="258"/>
      <c r="AC614" s="258"/>
      <c r="AD614" s="258"/>
      <c r="AE614" s="258"/>
      <c r="AF614" s="258"/>
      <c r="AG614" s="258"/>
      <c r="AH614" s="258"/>
    </row>
    <row r="615" spans="1:34" s="37" customFormat="1" ht="12" customHeight="1">
      <c r="A615" s="67" t="s">
        <v>1926</v>
      </c>
      <c r="B615" s="77">
        <v>4434897</v>
      </c>
      <c r="C615" s="77">
        <v>1439566</v>
      </c>
      <c r="D615" s="77">
        <v>703208</v>
      </c>
      <c r="E615" s="253">
        <v>15.856241982621016</v>
      </c>
      <c r="F615" s="77">
        <v>111551</v>
      </c>
      <c r="G615" s="258"/>
      <c r="H615" s="258"/>
      <c r="I615" s="258"/>
      <c r="J615" s="258"/>
      <c r="K615" s="258"/>
      <c r="L615" s="258"/>
      <c r="M615" s="258"/>
      <c r="N615" s="258"/>
      <c r="O615" s="258"/>
      <c r="P615" s="258"/>
      <c r="Q615" s="258"/>
      <c r="R615" s="258"/>
      <c r="S615" s="258"/>
      <c r="T615" s="258"/>
      <c r="U615" s="258"/>
      <c r="V615" s="258"/>
      <c r="W615" s="258"/>
      <c r="X615" s="258"/>
      <c r="Y615" s="258"/>
      <c r="Z615" s="258"/>
      <c r="AA615" s="258"/>
      <c r="AB615" s="258"/>
      <c r="AC615" s="258"/>
      <c r="AD615" s="258"/>
      <c r="AE615" s="258"/>
      <c r="AF615" s="258"/>
      <c r="AG615" s="258"/>
      <c r="AH615" s="258"/>
    </row>
    <row r="616" spans="1:34" s="37" customFormat="1" ht="12" customHeight="1">
      <c r="A616" s="922" t="s">
        <v>152</v>
      </c>
      <c r="B616" s="77">
        <v>529346</v>
      </c>
      <c r="C616" s="77">
        <v>261674</v>
      </c>
      <c r="D616" s="77">
        <v>40739</v>
      </c>
      <c r="E616" s="253">
        <v>7.696100471147416</v>
      </c>
      <c r="F616" s="77">
        <v>5939</v>
      </c>
      <c r="G616" s="258"/>
      <c r="H616" s="258"/>
      <c r="I616" s="258"/>
      <c r="J616" s="258"/>
      <c r="K616" s="258"/>
      <c r="L616" s="258"/>
      <c r="M616" s="258"/>
      <c r="N616" s="258"/>
      <c r="O616" s="258"/>
      <c r="P616" s="258"/>
      <c r="Q616" s="258"/>
      <c r="R616" s="258"/>
      <c r="S616" s="258"/>
      <c r="T616" s="258"/>
      <c r="U616" s="258"/>
      <c r="V616" s="258"/>
      <c r="W616" s="258"/>
      <c r="X616" s="258"/>
      <c r="Y616" s="258"/>
      <c r="Z616" s="258"/>
      <c r="AA616" s="258"/>
      <c r="AB616" s="258"/>
      <c r="AC616" s="258"/>
      <c r="AD616" s="258"/>
      <c r="AE616" s="258"/>
      <c r="AF616" s="258"/>
      <c r="AG616" s="258"/>
      <c r="AH616" s="258"/>
    </row>
    <row r="617" spans="1:34" s="37" customFormat="1" ht="12" customHeight="1">
      <c r="A617" s="924" t="s">
        <v>23</v>
      </c>
      <c r="B617" s="77">
        <v>529346</v>
      </c>
      <c r="C617" s="77">
        <v>261674</v>
      </c>
      <c r="D617" s="77">
        <v>40739</v>
      </c>
      <c r="E617" s="253">
        <v>7.696100471147416</v>
      </c>
      <c r="F617" s="77">
        <v>5939</v>
      </c>
      <c r="G617" s="258"/>
      <c r="H617" s="258"/>
      <c r="I617" s="258"/>
      <c r="J617" s="258"/>
      <c r="K617" s="258"/>
      <c r="L617" s="258"/>
      <c r="M617" s="258"/>
      <c r="N617" s="258"/>
      <c r="O617" s="258"/>
      <c r="P617" s="258"/>
      <c r="Q617" s="258"/>
      <c r="R617" s="258"/>
      <c r="S617" s="258"/>
      <c r="T617" s="258"/>
      <c r="U617" s="258"/>
      <c r="V617" s="258"/>
      <c r="W617" s="258"/>
      <c r="X617" s="258"/>
      <c r="Y617" s="258"/>
      <c r="Z617" s="258"/>
      <c r="AA617" s="258"/>
      <c r="AB617" s="258"/>
      <c r="AC617" s="258"/>
      <c r="AD617" s="258"/>
      <c r="AE617" s="258"/>
      <c r="AF617" s="258"/>
      <c r="AG617" s="258"/>
      <c r="AH617" s="258"/>
    </row>
    <row r="618" spans="1:34" s="37" customFormat="1" ht="12" customHeight="1">
      <c r="A618" s="67" t="s">
        <v>1918</v>
      </c>
      <c r="B618" s="77">
        <v>3905551</v>
      </c>
      <c r="C618" s="77">
        <v>1177892</v>
      </c>
      <c r="D618" s="77">
        <v>662469</v>
      </c>
      <c r="E618" s="253">
        <v>16.962241691377223</v>
      </c>
      <c r="F618" s="77">
        <v>105612</v>
      </c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/>
      <c r="S618" s="258"/>
      <c r="T618" s="258"/>
      <c r="U618" s="258"/>
      <c r="V618" s="258"/>
      <c r="W618" s="258"/>
      <c r="X618" s="258"/>
      <c r="Y618" s="258"/>
      <c r="Z618" s="258"/>
      <c r="AA618" s="258"/>
      <c r="AB618" s="258"/>
      <c r="AC618" s="258"/>
      <c r="AD618" s="258"/>
      <c r="AE618" s="258"/>
      <c r="AF618" s="258"/>
      <c r="AG618" s="258"/>
      <c r="AH618" s="258"/>
    </row>
    <row r="619" spans="1:34" s="37" customFormat="1" ht="12" customHeight="1">
      <c r="A619" s="922" t="s">
        <v>157</v>
      </c>
      <c r="B619" s="77">
        <v>52718</v>
      </c>
      <c r="C619" s="77">
        <v>52718</v>
      </c>
      <c r="D619" s="77">
        <v>23205</v>
      </c>
      <c r="E619" s="253">
        <v>44.017223718653966</v>
      </c>
      <c r="F619" s="77">
        <v>12249</v>
      </c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/>
      <c r="S619" s="258"/>
      <c r="T619" s="258"/>
      <c r="U619" s="258"/>
      <c r="V619" s="258"/>
      <c r="W619" s="258"/>
      <c r="X619" s="258"/>
      <c r="Y619" s="258"/>
      <c r="Z619" s="258"/>
      <c r="AA619" s="258"/>
      <c r="AB619" s="258"/>
      <c r="AC619" s="258"/>
      <c r="AD619" s="258"/>
      <c r="AE619" s="258"/>
      <c r="AF619" s="258"/>
      <c r="AG619" s="258"/>
      <c r="AH619" s="258"/>
    </row>
    <row r="620" spans="1:34" s="37" customFormat="1" ht="12" customHeight="1">
      <c r="A620" s="67" t="s">
        <v>1920</v>
      </c>
      <c r="B620" s="77">
        <v>3852833</v>
      </c>
      <c r="C620" s="77">
        <v>1125174</v>
      </c>
      <c r="D620" s="77">
        <v>639264</v>
      </c>
      <c r="E620" s="253">
        <v>16.592050576809324</v>
      </c>
      <c r="F620" s="77">
        <v>93363</v>
      </c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/>
      <c r="S620" s="258"/>
      <c r="T620" s="258"/>
      <c r="U620" s="258"/>
      <c r="V620" s="258"/>
      <c r="W620" s="258"/>
      <c r="X620" s="258"/>
      <c r="Y620" s="258"/>
      <c r="Z620" s="258"/>
      <c r="AA620" s="258"/>
      <c r="AB620" s="258"/>
      <c r="AC620" s="258"/>
      <c r="AD620" s="258"/>
      <c r="AE620" s="258"/>
      <c r="AF620" s="258"/>
      <c r="AG620" s="258"/>
      <c r="AH620" s="258"/>
    </row>
    <row r="621" spans="1:34" s="37" customFormat="1" ht="12" customHeight="1">
      <c r="A621" s="68" t="s">
        <v>161</v>
      </c>
      <c r="B621" s="77"/>
      <c r="C621" s="77"/>
      <c r="D621" s="77"/>
      <c r="E621" s="253"/>
      <c r="F621" s="77"/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/>
      <c r="S621" s="258"/>
      <c r="T621" s="258"/>
      <c r="U621" s="258"/>
      <c r="V621" s="258"/>
      <c r="W621" s="258"/>
      <c r="X621" s="258"/>
      <c r="Y621" s="258"/>
      <c r="Z621" s="258"/>
      <c r="AA621" s="258"/>
      <c r="AB621" s="258"/>
      <c r="AC621" s="258"/>
      <c r="AD621" s="258"/>
      <c r="AE621" s="258"/>
      <c r="AF621" s="258"/>
      <c r="AG621" s="258"/>
      <c r="AH621" s="258"/>
    </row>
    <row r="622" spans="1:34" s="37" customFormat="1" ht="12" customHeight="1">
      <c r="A622" s="67" t="s">
        <v>197</v>
      </c>
      <c r="B622" s="77">
        <v>25684202</v>
      </c>
      <c r="C622" s="77">
        <v>8256527</v>
      </c>
      <c r="D622" s="77">
        <v>8256527</v>
      </c>
      <c r="E622" s="253">
        <v>32.14632481087012</v>
      </c>
      <c r="F622" s="77">
        <v>983343</v>
      </c>
      <c r="G622" s="258"/>
      <c r="H622" s="258"/>
      <c r="I622" s="258"/>
      <c r="J622" s="258"/>
      <c r="K622" s="258"/>
      <c r="L622" s="258"/>
      <c r="M622" s="258"/>
      <c r="N622" s="258"/>
      <c r="O622" s="258"/>
      <c r="P622" s="258"/>
      <c r="Q622" s="258"/>
      <c r="R622" s="258"/>
      <c r="S622" s="258"/>
      <c r="T622" s="258"/>
      <c r="U622" s="258"/>
      <c r="V622" s="258"/>
      <c r="W622" s="258"/>
      <c r="X622" s="258"/>
      <c r="Y622" s="258"/>
      <c r="Z622" s="258"/>
      <c r="AA622" s="258"/>
      <c r="AB622" s="258"/>
      <c r="AC622" s="258"/>
      <c r="AD622" s="258"/>
      <c r="AE622" s="258"/>
      <c r="AF622" s="258"/>
      <c r="AG622" s="258"/>
      <c r="AH622" s="258"/>
    </row>
    <row r="623" spans="1:34" s="37" customFormat="1" ht="12" customHeight="1">
      <c r="A623" s="67" t="s">
        <v>1908</v>
      </c>
      <c r="B623" s="77">
        <v>25684202</v>
      </c>
      <c r="C623" s="77">
        <v>8256527</v>
      </c>
      <c r="D623" s="77">
        <v>8256527</v>
      </c>
      <c r="E623" s="253">
        <v>32.14632481087012</v>
      </c>
      <c r="F623" s="77">
        <v>983343</v>
      </c>
      <c r="G623" s="258"/>
      <c r="H623" s="258"/>
      <c r="I623" s="258"/>
      <c r="J623" s="258"/>
      <c r="K623" s="258"/>
      <c r="L623" s="258"/>
      <c r="M623" s="258"/>
      <c r="N623" s="258"/>
      <c r="O623" s="258"/>
      <c r="P623" s="258"/>
      <c r="Q623" s="258"/>
      <c r="R623" s="258"/>
      <c r="S623" s="258"/>
      <c r="T623" s="258"/>
      <c r="U623" s="258"/>
      <c r="V623" s="258"/>
      <c r="W623" s="258"/>
      <c r="X623" s="258"/>
      <c r="Y623" s="258"/>
      <c r="Z623" s="258"/>
      <c r="AA623" s="258"/>
      <c r="AB623" s="258"/>
      <c r="AC623" s="258"/>
      <c r="AD623" s="258"/>
      <c r="AE623" s="258"/>
      <c r="AF623" s="258"/>
      <c r="AG623" s="258"/>
      <c r="AH623" s="258"/>
    </row>
    <row r="624" spans="1:34" s="37" customFormat="1" ht="12" customHeight="1">
      <c r="A624" s="911" t="s">
        <v>787</v>
      </c>
      <c r="B624" s="198">
        <v>0</v>
      </c>
      <c r="C624" s="198">
        <v>0</v>
      </c>
      <c r="D624" s="198">
        <v>0</v>
      </c>
      <c r="E624" s="253">
        <v>0</v>
      </c>
      <c r="F624" s="77">
        <v>0</v>
      </c>
      <c r="G624" s="258"/>
      <c r="H624" s="258"/>
      <c r="I624" s="258"/>
      <c r="J624" s="258"/>
      <c r="K624" s="258"/>
      <c r="L624" s="258"/>
      <c r="M624" s="258"/>
      <c r="N624" s="258"/>
      <c r="O624" s="258"/>
      <c r="P624" s="258"/>
      <c r="Q624" s="258"/>
      <c r="R624" s="258"/>
      <c r="S624" s="258"/>
      <c r="T624" s="258"/>
      <c r="U624" s="258"/>
      <c r="V624" s="258"/>
      <c r="W624" s="258"/>
      <c r="X624" s="258"/>
      <c r="Y624" s="258"/>
      <c r="Z624" s="258"/>
      <c r="AA624" s="258"/>
      <c r="AB624" s="258"/>
      <c r="AC624" s="258"/>
      <c r="AD624" s="258"/>
      <c r="AE624" s="258"/>
      <c r="AF624" s="258"/>
      <c r="AG624" s="258"/>
      <c r="AH624" s="258"/>
    </row>
    <row r="625" spans="1:34" s="37" customFormat="1" ht="12" customHeight="1">
      <c r="A625" s="67" t="s">
        <v>199</v>
      </c>
      <c r="B625" s="77">
        <v>25684202</v>
      </c>
      <c r="C625" s="77">
        <v>8256527</v>
      </c>
      <c r="D625" s="77">
        <v>7618521</v>
      </c>
      <c r="E625" s="253">
        <v>29.66228423215173</v>
      </c>
      <c r="F625" s="77">
        <v>1379394</v>
      </c>
      <c r="G625" s="258"/>
      <c r="H625" s="258"/>
      <c r="I625" s="258"/>
      <c r="J625" s="258"/>
      <c r="K625" s="258"/>
      <c r="L625" s="258"/>
      <c r="M625" s="258"/>
      <c r="N625" s="258"/>
      <c r="O625" s="258"/>
      <c r="P625" s="258"/>
      <c r="Q625" s="258"/>
      <c r="R625" s="258"/>
      <c r="S625" s="258"/>
      <c r="T625" s="258"/>
      <c r="U625" s="258"/>
      <c r="V625" s="258"/>
      <c r="W625" s="258"/>
      <c r="X625" s="258"/>
      <c r="Y625" s="258"/>
      <c r="Z625" s="258"/>
      <c r="AA625" s="258"/>
      <c r="AB625" s="258"/>
      <c r="AC625" s="258"/>
      <c r="AD625" s="258"/>
      <c r="AE625" s="258"/>
      <c r="AF625" s="258"/>
      <c r="AG625" s="258"/>
      <c r="AH625" s="258"/>
    </row>
    <row r="626" spans="1:34" s="37" customFormat="1" ht="12" customHeight="1">
      <c r="A626" s="922" t="s">
        <v>152</v>
      </c>
      <c r="B626" s="77">
        <v>25667309</v>
      </c>
      <c r="C626" s="77">
        <v>8256527</v>
      </c>
      <c r="D626" s="77">
        <v>7618521</v>
      </c>
      <c r="E626" s="253">
        <v>29.681806534529976</v>
      </c>
      <c r="F626" s="77">
        <v>1379394</v>
      </c>
      <c r="G626" s="258"/>
      <c r="H626" s="258"/>
      <c r="I626" s="258"/>
      <c r="J626" s="258"/>
      <c r="K626" s="258"/>
      <c r="L626" s="258"/>
      <c r="M626" s="258"/>
      <c r="N626" s="258"/>
      <c r="O626" s="258"/>
      <c r="P626" s="258"/>
      <c r="Q626" s="258"/>
      <c r="R626" s="258"/>
      <c r="S626" s="258"/>
      <c r="T626" s="258"/>
      <c r="U626" s="258"/>
      <c r="V626" s="258"/>
      <c r="W626" s="258"/>
      <c r="X626" s="258"/>
      <c r="Y626" s="258"/>
      <c r="Z626" s="258"/>
      <c r="AA626" s="258"/>
      <c r="AB626" s="258"/>
      <c r="AC626" s="258"/>
      <c r="AD626" s="258"/>
      <c r="AE626" s="258"/>
      <c r="AF626" s="258"/>
      <c r="AG626" s="258"/>
      <c r="AH626" s="258"/>
    </row>
    <row r="627" spans="1:34" s="37" customFormat="1" ht="12" customHeight="1">
      <c r="A627" s="924" t="s">
        <v>23</v>
      </c>
      <c r="B627" s="77">
        <v>22247928</v>
      </c>
      <c r="C627" s="77">
        <v>7553936</v>
      </c>
      <c r="D627" s="77">
        <v>7141329</v>
      </c>
      <c r="E627" s="253">
        <v>32.09884983446548</v>
      </c>
      <c r="F627" s="77">
        <v>1292392</v>
      </c>
      <c r="G627" s="258"/>
      <c r="H627" s="258"/>
      <c r="I627" s="258"/>
      <c r="J627" s="258"/>
      <c r="K627" s="258"/>
      <c r="L627" s="258"/>
      <c r="M627" s="258"/>
      <c r="N627" s="258"/>
      <c r="O627" s="258"/>
      <c r="P627" s="258"/>
      <c r="Q627" s="258"/>
      <c r="R627" s="258"/>
      <c r="S627" s="258"/>
      <c r="T627" s="258"/>
      <c r="U627" s="258"/>
      <c r="V627" s="258"/>
      <c r="W627" s="258"/>
      <c r="X627" s="258"/>
      <c r="Y627" s="258"/>
      <c r="Z627" s="258"/>
      <c r="AA627" s="258"/>
      <c r="AB627" s="258"/>
      <c r="AC627" s="258"/>
      <c r="AD627" s="258"/>
      <c r="AE627" s="258"/>
      <c r="AF627" s="258"/>
      <c r="AG627" s="258"/>
      <c r="AH627" s="258"/>
    </row>
    <row r="628" spans="1:34" s="37" customFormat="1" ht="12" customHeight="1">
      <c r="A628" s="924" t="s">
        <v>181</v>
      </c>
      <c r="B628" s="77">
        <v>3419381</v>
      </c>
      <c r="C628" s="77">
        <v>702591</v>
      </c>
      <c r="D628" s="77">
        <v>477192</v>
      </c>
      <c r="E628" s="253">
        <v>13.95550832153539</v>
      </c>
      <c r="F628" s="77">
        <v>87002</v>
      </c>
      <c r="G628" s="258"/>
      <c r="H628" s="258"/>
      <c r="I628" s="258"/>
      <c r="J628" s="258"/>
      <c r="K628" s="258"/>
      <c r="L628" s="258"/>
      <c r="M628" s="258"/>
      <c r="N628" s="258"/>
      <c r="O628" s="258"/>
      <c r="P628" s="258"/>
      <c r="Q628" s="258"/>
      <c r="R628" s="258"/>
      <c r="S628" s="258"/>
      <c r="T628" s="258"/>
      <c r="U628" s="258"/>
      <c r="V628" s="258"/>
      <c r="W628" s="258"/>
      <c r="X628" s="258"/>
      <c r="Y628" s="258"/>
      <c r="Z628" s="258"/>
      <c r="AA628" s="258"/>
      <c r="AB628" s="258"/>
      <c r="AC628" s="258"/>
      <c r="AD628" s="258"/>
      <c r="AE628" s="258"/>
      <c r="AF628" s="258"/>
      <c r="AG628" s="258"/>
      <c r="AH628" s="258"/>
    </row>
    <row r="629" spans="1:34" s="37" customFormat="1" ht="12" customHeight="1">
      <c r="A629" s="927" t="s">
        <v>163</v>
      </c>
      <c r="B629" s="77">
        <v>610008</v>
      </c>
      <c r="C629" s="77">
        <v>464785</v>
      </c>
      <c r="D629" s="77">
        <v>348780</v>
      </c>
      <c r="E629" s="253">
        <v>57.17629932722193</v>
      </c>
      <c r="F629" s="77">
        <v>63920</v>
      </c>
      <c r="G629" s="258"/>
      <c r="H629" s="258"/>
      <c r="I629" s="258"/>
      <c r="J629" s="258"/>
      <c r="K629" s="258"/>
      <c r="L629" s="258"/>
      <c r="M629" s="258"/>
      <c r="N629" s="258"/>
      <c r="O629" s="258"/>
      <c r="P629" s="258"/>
      <c r="Q629" s="258"/>
      <c r="R629" s="258"/>
      <c r="S629" s="258"/>
      <c r="T629" s="258"/>
      <c r="U629" s="258"/>
      <c r="V629" s="258"/>
      <c r="W629" s="258"/>
      <c r="X629" s="258"/>
      <c r="Y629" s="258"/>
      <c r="Z629" s="258"/>
      <c r="AA629" s="258"/>
      <c r="AB629" s="258"/>
      <c r="AC629" s="258"/>
      <c r="AD629" s="258"/>
      <c r="AE629" s="258"/>
      <c r="AF629" s="258"/>
      <c r="AG629" s="258"/>
      <c r="AH629" s="258"/>
    </row>
    <row r="630" spans="1:34" s="37" customFormat="1" ht="12" customHeight="1">
      <c r="A630" s="927" t="s">
        <v>200</v>
      </c>
      <c r="B630" s="77">
        <v>0</v>
      </c>
      <c r="C630" s="77">
        <v>0</v>
      </c>
      <c r="D630" s="77">
        <v>0</v>
      </c>
      <c r="E630" s="253">
        <v>0</v>
      </c>
      <c r="F630" s="77">
        <v>-406</v>
      </c>
      <c r="G630" s="258"/>
      <c r="H630" s="258"/>
      <c r="I630" s="258"/>
      <c r="J630" s="258"/>
      <c r="K630" s="258"/>
      <c r="L630" s="258"/>
      <c r="M630" s="258"/>
      <c r="N630" s="258"/>
      <c r="O630" s="258"/>
      <c r="P630" s="258"/>
      <c r="Q630" s="258"/>
      <c r="R630" s="258"/>
      <c r="S630" s="258"/>
      <c r="T630" s="258"/>
      <c r="U630" s="258"/>
      <c r="V630" s="258"/>
      <c r="W630" s="258"/>
      <c r="X630" s="258"/>
      <c r="Y630" s="258"/>
      <c r="Z630" s="258"/>
      <c r="AA630" s="258"/>
      <c r="AB630" s="258"/>
      <c r="AC630" s="258"/>
      <c r="AD630" s="258"/>
      <c r="AE630" s="258"/>
      <c r="AF630" s="258"/>
      <c r="AG630" s="258"/>
      <c r="AH630" s="258"/>
    </row>
    <row r="631" spans="1:34" s="37" customFormat="1" ht="12" customHeight="1">
      <c r="A631" s="927" t="s">
        <v>905</v>
      </c>
      <c r="B631" s="77">
        <v>2809373</v>
      </c>
      <c r="C631" s="77">
        <v>237806</v>
      </c>
      <c r="D631" s="77">
        <v>128412</v>
      </c>
      <c r="E631" s="253">
        <v>4.570841963669474</v>
      </c>
      <c r="F631" s="77">
        <v>23489</v>
      </c>
      <c r="G631" s="258"/>
      <c r="H631" s="258"/>
      <c r="I631" s="258"/>
      <c r="J631" s="258"/>
      <c r="K631" s="258"/>
      <c r="L631" s="258"/>
      <c r="M631" s="258"/>
      <c r="N631" s="258"/>
      <c r="O631" s="258"/>
      <c r="P631" s="258"/>
      <c r="Q631" s="258"/>
      <c r="R631" s="258"/>
      <c r="S631" s="258"/>
      <c r="T631" s="258"/>
      <c r="U631" s="258"/>
      <c r="V631" s="258"/>
      <c r="W631" s="258"/>
      <c r="X631" s="258"/>
      <c r="Y631" s="258"/>
      <c r="Z631" s="258"/>
      <c r="AA631" s="258"/>
      <c r="AB631" s="258"/>
      <c r="AC631" s="258"/>
      <c r="AD631" s="258"/>
      <c r="AE631" s="258"/>
      <c r="AF631" s="258"/>
      <c r="AG631" s="258"/>
      <c r="AH631" s="258"/>
    </row>
    <row r="632" spans="1:34" s="37" customFormat="1" ht="12" customHeight="1">
      <c r="A632" s="922" t="s">
        <v>801</v>
      </c>
      <c r="B632" s="77">
        <v>16893</v>
      </c>
      <c r="C632" s="77">
        <v>0</v>
      </c>
      <c r="D632" s="77">
        <v>0</v>
      </c>
      <c r="E632" s="253">
        <v>0</v>
      </c>
      <c r="F632" s="77">
        <v>0</v>
      </c>
      <c r="G632" s="258"/>
      <c r="H632" s="258"/>
      <c r="I632" s="258"/>
      <c r="J632" s="258"/>
      <c r="K632" s="258"/>
      <c r="L632" s="258"/>
      <c r="M632" s="258"/>
      <c r="N632" s="258"/>
      <c r="O632" s="258"/>
      <c r="P632" s="258"/>
      <c r="Q632" s="258"/>
      <c r="R632" s="258"/>
      <c r="S632" s="258"/>
      <c r="T632" s="258"/>
      <c r="U632" s="258"/>
      <c r="V632" s="258"/>
      <c r="W632" s="258"/>
      <c r="X632" s="258"/>
      <c r="Y632" s="258"/>
      <c r="Z632" s="258"/>
      <c r="AA632" s="258"/>
      <c r="AB632" s="258"/>
      <c r="AC632" s="258"/>
      <c r="AD632" s="258"/>
      <c r="AE632" s="258"/>
      <c r="AF632" s="258"/>
      <c r="AG632" s="258"/>
      <c r="AH632" s="258"/>
    </row>
    <row r="633" spans="1:34" s="37" customFormat="1" ht="12" customHeight="1">
      <c r="A633" s="924" t="s">
        <v>1684</v>
      </c>
      <c r="B633" s="77">
        <v>16893</v>
      </c>
      <c r="C633" s="77"/>
      <c r="D633" s="77"/>
      <c r="E633" s="253">
        <v>0</v>
      </c>
      <c r="F633" s="77">
        <v>0</v>
      </c>
      <c r="G633" s="258"/>
      <c r="H633" s="258"/>
      <c r="I633" s="258"/>
      <c r="J633" s="258"/>
      <c r="K633" s="258"/>
      <c r="L633" s="258"/>
      <c r="M633" s="258"/>
      <c r="N633" s="258"/>
      <c r="O633" s="258"/>
      <c r="P633" s="258"/>
      <c r="Q633" s="258"/>
      <c r="R633" s="258"/>
      <c r="S633" s="258"/>
      <c r="T633" s="258"/>
      <c r="U633" s="258"/>
      <c r="V633" s="258"/>
      <c r="W633" s="258"/>
      <c r="X633" s="258"/>
      <c r="Y633" s="258"/>
      <c r="Z633" s="258"/>
      <c r="AA633" s="258"/>
      <c r="AB633" s="258"/>
      <c r="AC633" s="258"/>
      <c r="AD633" s="258"/>
      <c r="AE633" s="258"/>
      <c r="AF633" s="258"/>
      <c r="AG633" s="258"/>
      <c r="AH633" s="258"/>
    </row>
    <row r="634" spans="1:34" s="37" customFormat="1" ht="12" customHeight="1">
      <c r="A634" s="68" t="s">
        <v>201</v>
      </c>
      <c r="B634" s="77"/>
      <c r="C634" s="77"/>
      <c r="D634" s="77"/>
      <c r="E634" s="253"/>
      <c r="F634" s="77"/>
      <c r="G634" s="258"/>
      <c r="H634" s="258"/>
      <c r="I634" s="258"/>
      <c r="J634" s="258"/>
      <c r="K634" s="258"/>
      <c r="L634" s="258"/>
      <c r="M634" s="258"/>
      <c r="N634" s="258"/>
      <c r="O634" s="258"/>
      <c r="P634" s="258"/>
      <c r="Q634" s="258"/>
      <c r="R634" s="258"/>
      <c r="S634" s="258"/>
      <c r="T634" s="258"/>
      <c r="U634" s="258"/>
      <c r="V634" s="258"/>
      <c r="W634" s="258"/>
      <c r="X634" s="258"/>
      <c r="Y634" s="258"/>
      <c r="Z634" s="258"/>
      <c r="AA634" s="258"/>
      <c r="AB634" s="258"/>
      <c r="AC634" s="258"/>
      <c r="AD634" s="258"/>
      <c r="AE634" s="258"/>
      <c r="AF634" s="258"/>
      <c r="AG634" s="258"/>
      <c r="AH634" s="258"/>
    </row>
    <row r="635" spans="1:34" s="37" customFormat="1" ht="12" customHeight="1">
      <c r="A635" s="67" t="s">
        <v>197</v>
      </c>
      <c r="B635" s="77">
        <v>4288426</v>
      </c>
      <c r="C635" s="77">
        <v>1050857</v>
      </c>
      <c r="D635" s="77">
        <v>1050857</v>
      </c>
      <c r="E635" s="253">
        <v>24.50449185785181</v>
      </c>
      <c r="F635" s="77">
        <v>367616</v>
      </c>
      <c r="G635" s="258"/>
      <c r="H635" s="258"/>
      <c r="I635" s="258"/>
      <c r="J635" s="258"/>
      <c r="K635" s="258"/>
      <c r="L635" s="258"/>
      <c r="M635" s="258"/>
      <c r="N635" s="258"/>
      <c r="O635" s="258"/>
      <c r="P635" s="258"/>
      <c r="Q635" s="258"/>
      <c r="R635" s="258"/>
      <c r="S635" s="258"/>
      <c r="T635" s="258"/>
      <c r="U635" s="258"/>
      <c r="V635" s="258"/>
      <c r="W635" s="258"/>
      <c r="X635" s="258"/>
      <c r="Y635" s="258"/>
      <c r="Z635" s="258"/>
      <c r="AA635" s="258"/>
      <c r="AB635" s="258"/>
      <c r="AC635" s="258"/>
      <c r="AD635" s="258"/>
      <c r="AE635" s="258"/>
      <c r="AF635" s="258"/>
      <c r="AG635" s="258"/>
      <c r="AH635" s="258"/>
    </row>
    <row r="636" spans="1:34" s="37" customFormat="1" ht="12" customHeight="1">
      <c r="A636" s="67" t="s">
        <v>1908</v>
      </c>
      <c r="B636" s="77">
        <v>4288426</v>
      </c>
      <c r="C636" s="77">
        <v>1050857</v>
      </c>
      <c r="D636" s="77">
        <v>1050857</v>
      </c>
      <c r="E636" s="253">
        <v>24.50449185785181</v>
      </c>
      <c r="F636" s="77">
        <v>367619</v>
      </c>
      <c r="G636" s="258"/>
      <c r="H636" s="258"/>
      <c r="I636" s="258"/>
      <c r="J636" s="258"/>
      <c r="K636" s="258"/>
      <c r="L636" s="258"/>
      <c r="M636" s="258"/>
      <c r="N636" s="258"/>
      <c r="O636" s="258"/>
      <c r="P636" s="258"/>
      <c r="Q636" s="258"/>
      <c r="R636" s="258"/>
      <c r="S636" s="258"/>
      <c r="T636" s="258"/>
      <c r="U636" s="258"/>
      <c r="V636" s="258"/>
      <c r="W636" s="258"/>
      <c r="X636" s="258"/>
      <c r="Y636" s="258"/>
      <c r="Z636" s="258"/>
      <c r="AA636" s="258"/>
      <c r="AB636" s="258"/>
      <c r="AC636" s="258"/>
      <c r="AD636" s="258"/>
      <c r="AE636" s="258"/>
      <c r="AF636" s="258"/>
      <c r="AG636" s="258"/>
      <c r="AH636" s="258"/>
    </row>
    <row r="637" spans="1:34" s="37" customFormat="1" ht="12" customHeight="1">
      <c r="A637" s="922" t="s">
        <v>159</v>
      </c>
      <c r="B637" s="77">
        <v>0</v>
      </c>
      <c r="C637" s="77">
        <v>0</v>
      </c>
      <c r="D637" s="77">
        <v>0</v>
      </c>
      <c r="E637" s="253">
        <v>0</v>
      </c>
      <c r="F637" s="77">
        <v>-3</v>
      </c>
      <c r="G637" s="258"/>
      <c r="H637" s="258"/>
      <c r="I637" s="258"/>
      <c r="J637" s="258"/>
      <c r="K637" s="258"/>
      <c r="L637" s="258"/>
      <c r="M637" s="258"/>
      <c r="N637" s="258"/>
      <c r="O637" s="258"/>
      <c r="P637" s="258"/>
      <c r="Q637" s="258"/>
      <c r="R637" s="258"/>
      <c r="S637" s="258"/>
      <c r="T637" s="258"/>
      <c r="U637" s="258"/>
      <c r="V637" s="258"/>
      <c r="W637" s="258"/>
      <c r="X637" s="258"/>
      <c r="Y637" s="258"/>
      <c r="Z637" s="258"/>
      <c r="AA637" s="258"/>
      <c r="AB637" s="258"/>
      <c r="AC637" s="258"/>
      <c r="AD637" s="258"/>
      <c r="AE637" s="258"/>
      <c r="AF637" s="258"/>
      <c r="AG637" s="258"/>
      <c r="AH637" s="258"/>
    </row>
    <row r="638" spans="1:34" s="37" customFormat="1" ht="12" customHeight="1">
      <c r="A638" s="67" t="s">
        <v>1926</v>
      </c>
      <c r="B638" s="77">
        <v>4288426</v>
      </c>
      <c r="C638" s="77">
        <v>1050857</v>
      </c>
      <c r="D638" s="77">
        <v>506261</v>
      </c>
      <c r="E638" s="253">
        <v>11.805287068029156</v>
      </c>
      <c r="F638" s="77">
        <v>135977</v>
      </c>
      <c r="G638" s="258"/>
      <c r="H638" s="258"/>
      <c r="I638" s="258"/>
      <c r="J638" s="258"/>
      <c r="K638" s="258"/>
      <c r="L638" s="258"/>
      <c r="M638" s="258"/>
      <c r="N638" s="258"/>
      <c r="O638" s="258"/>
      <c r="P638" s="258"/>
      <c r="Q638" s="258"/>
      <c r="R638" s="258"/>
      <c r="S638" s="258"/>
      <c r="T638" s="258"/>
      <c r="U638" s="258"/>
      <c r="V638" s="258"/>
      <c r="W638" s="258"/>
      <c r="X638" s="258"/>
      <c r="Y638" s="258"/>
      <c r="Z638" s="258"/>
      <c r="AA638" s="258"/>
      <c r="AB638" s="258"/>
      <c r="AC638" s="258"/>
      <c r="AD638" s="258"/>
      <c r="AE638" s="258"/>
      <c r="AF638" s="258"/>
      <c r="AG638" s="258"/>
      <c r="AH638" s="258"/>
    </row>
    <row r="639" spans="1:34" s="37" customFormat="1" ht="12" customHeight="1">
      <c r="A639" s="912" t="s">
        <v>152</v>
      </c>
      <c r="B639" s="77">
        <v>4288426</v>
      </c>
      <c r="C639" s="77">
        <v>1050857</v>
      </c>
      <c r="D639" s="77">
        <v>506261</v>
      </c>
      <c r="E639" s="253">
        <v>11.805287068029156</v>
      </c>
      <c r="F639" s="77">
        <v>135977</v>
      </c>
      <c r="G639" s="258"/>
      <c r="H639" s="258"/>
      <c r="I639" s="258"/>
      <c r="J639" s="258"/>
      <c r="K639" s="258"/>
      <c r="L639" s="258"/>
      <c r="M639" s="258"/>
      <c r="N639" s="258"/>
      <c r="O639" s="258"/>
      <c r="P639" s="258"/>
      <c r="Q639" s="258"/>
      <c r="R639" s="258"/>
      <c r="S639" s="258"/>
      <c r="T639" s="258"/>
      <c r="U639" s="258"/>
      <c r="V639" s="258"/>
      <c r="W639" s="258"/>
      <c r="X639" s="258"/>
      <c r="Y639" s="258"/>
      <c r="Z639" s="258"/>
      <c r="AA639" s="258"/>
      <c r="AB639" s="258"/>
      <c r="AC639" s="258"/>
      <c r="AD639" s="258"/>
      <c r="AE639" s="258"/>
      <c r="AF639" s="258"/>
      <c r="AG639" s="258"/>
      <c r="AH639" s="258"/>
    </row>
    <row r="640" spans="1:34" s="37" customFormat="1" ht="12" customHeight="1">
      <c r="A640" s="67" t="s">
        <v>1913</v>
      </c>
      <c r="B640" s="77">
        <v>1425617</v>
      </c>
      <c r="C640" s="77">
        <v>484869</v>
      </c>
      <c r="D640" s="77">
        <v>242103</v>
      </c>
      <c r="E640" s="253">
        <v>16.98233115907007</v>
      </c>
      <c r="F640" s="77">
        <v>31157</v>
      </c>
      <c r="G640" s="258"/>
      <c r="H640" s="258"/>
      <c r="I640" s="258"/>
      <c r="J640" s="258"/>
      <c r="K640" s="258"/>
      <c r="L640" s="258"/>
      <c r="M640" s="258"/>
      <c r="N640" s="258"/>
      <c r="O640" s="258"/>
      <c r="P640" s="258"/>
      <c r="Q640" s="258"/>
      <c r="R640" s="258"/>
      <c r="S640" s="258"/>
      <c r="T640" s="258"/>
      <c r="U640" s="258"/>
      <c r="V640" s="258"/>
      <c r="W640" s="258"/>
      <c r="X640" s="258"/>
      <c r="Y640" s="258"/>
      <c r="Z640" s="258"/>
      <c r="AA640" s="258"/>
      <c r="AB640" s="258"/>
      <c r="AC640" s="258"/>
      <c r="AD640" s="258"/>
      <c r="AE640" s="258"/>
      <c r="AF640" s="258"/>
      <c r="AG640" s="258"/>
      <c r="AH640" s="258"/>
    </row>
    <row r="641" spans="1:34" s="37" customFormat="1" ht="12" customHeight="1">
      <c r="A641" s="922" t="s">
        <v>181</v>
      </c>
      <c r="B641" s="77">
        <v>2862809</v>
      </c>
      <c r="C641" s="77">
        <v>565988</v>
      </c>
      <c r="D641" s="77">
        <v>264158</v>
      </c>
      <c r="E641" s="253">
        <v>9.227231016809014</v>
      </c>
      <c r="F641" s="77">
        <v>104820</v>
      </c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  <c r="AA641" s="258"/>
      <c r="AB641" s="258"/>
      <c r="AC641" s="258"/>
      <c r="AD641" s="258"/>
      <c r="AE641" s="258"/>
      <c r="AF641" s="258"/>
      <c r="AG641" s="258"/>
      <c r="AH641" s="258"/>
    </row>
    <row r="642" spans="1:34" s="37" customFormat="1" ht="12" customHeight="1">
      <c r="A642" s="924" t="s">
        <v>163</v>
      </c>
      <c r="B642" s="77">
        <v>1565368</v>
      </c>
      <c r="C642" s="77">
        <v>511731</v>
      </c>
      <c r="D642" s="77">
        <v>223533</v>
      </c>
      <c r="E642" s="253">
        <v>14.279900956196881</v>
      </c>
      <c r="F642" s="77">
        <v>104820</v>
      </c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  <c r="AA642" s="258"/>
      <c r="AB642" s="258"/>
      <c r="AC642" s="258"/>
      <c r="AD642" s="258"/>
      <c r="AE642" s="258"/>
      <c r="AF642" s="258"/>
      <c r="AG642" s="258"/>
      <c r="AH642" s="258"/>
    </row>
    <row r="643" spans="1:34" s="37" customFormat="1" ht="12" customHeight="1">
      <c r="A643" s="924" t="s">
        <v>905</v>
      </c>
      <c r="B643" s="77">
        <v>1297441</v>
      </c>
      <c r="C643" s="77">
        <v>54257</v>
      </c>
      <c r="D643" s="77">
        <v>40625</v>
      </c>
      <c r="E643" s="253">
        <v>3.1311635750681535</v>
      </c>
      <c r="F643" s="77">
        <v>0</v>
      </c>
      <c r="G643" s="258"/>
      <c r="H643" s="258"/>
      <c r="I643" s="258"/>
      <c r="J643" s="258"/>
      <c r="K643" s="258"/>
      <c r="L643" s="258"/>
      <c r="M643" s="258"/>
      <c r="N643" s="258"/>
      <c r="O643" s="258"/>
      <c r="P643" s="258"/>
      <c r="Q643" s="258"/>
      <c r="R643" s="258"/>
      <c r="S643" s="258"/>
      <c r="T643" s="258"/>
      <c r="U643" s="258"/>
      <c r="V643" s="258"/>
      <c r="W643" s="258"/>
      <c r="X643" s="258"/>
      <c r="Y643" s="258"/>
      <c r="Z643" s="258"/>
      <c r="AA643" s="258"/>
      <c r="AB643" s="258"/>
      <c r="AC643" s="258"/>
      <c r="AD643" s="258"/>
      <c r="AE643" s="258"/>
      <c r="AF643" s="258"/>
      <c r="AG643" s="258"/>
      <c r="AH643" s="258"/>
    </row>
    <row r="644" spans="1:34" s="37" customFormat="1" ht="12" customHeight="1">
      <c r="A644" s="90" t="s">
        <v>170</v>
      </c>
      <c r="B644" s="77"/>
      <c r="C644" s="77"/>
      <c r="D644" s="77"/>
      <c r="E644" s="253"/>
      <c r="F644" s="77"/>
      <c r="G644" s="258"/>
      <c r="H644" s="258"/>
      <c r="I644" s="258"/>
      <c r="J644" s="258"/>
      <c r="K644" s="258"/>
      <c r="L644" s="258"/>
      <c r="M644" s="258"/>
      <c r="N644" s="258"/>
      <c r="O644" s="258"/>
      <c r="P644" s="258"/>
      <c r="Q644" s="258"/>
      <c r="R644" s="258"/>
      <c r="S644" s="258"/>
      <c r="T644" s="258"/>
      <c r="U644" s="258"/>
      <c r="V644" s="258"/>
      <c r="W644" s="258"/>
      <c r="X644" s="258"/>
      <c r="Y644" s="258"/>
      <c r="Z644" s="258"/>
      <c r="AA644" s="258"/>
      <c r="AB644" s="258"/>
      <c r="AC644" s="258"/>
      <c r="AD644" s="258"/>
      <c r="AE644" s="258"/>
      <c r="AF644" s="258"/>
      <c r="AG644" s="258"/>
      <c r="AH644" s="258"/>
    </row>
    <row r="645" spans="1:34" s="37" customFormat="1" ht="12" customHeight="1">
      <c r="A645" s="910" t="s">
        <v>1907</v>
      </c>
      <c r="B645" s="77">
        <v>285743</v>
      </c>
      <c r="C645" s="77">
        <v>0</v>
      </c>
      <c r="D645" s="77">
        <v>0</v>
      </c>
      <c r="E645" s="253">
        <v>0</v>
      </c>
      <c r="F645" s="77">
        <v>0</v>
      </c>
      <c r="G645" s="258"/>
      <c r="H645" s="258"/>
      <c r="I645" s="258"/>
      <c r="J645" s="258"/>
      <c r="K645" s="258"/>
      <c r="L645" s="258"/>
      <c r="M645" s="258"/>
      <c r="N645" s="258"/>
      <c r="O645" s="258"/>
      <c r="P645" s="258"/>
      <c r="Q645" s="258"/>
      <c r="R645" s="258"/>
      <c r="S645" s="258"/>
      <c r="T645" s="258"/>
      <c r="U645" s="258"/>
      <c r="V645" s="258"/>
      <c r="W645" s="258"/>
      <c r="X645" s="258"/>
      <c r="Y645" s="258"/>
      <c r="Z645" s="258"/>
      <c r="AA645" s="258"/>
      <c r="AB645" s="258"/>
      <c r="AC645" s="258"/>
      <c r="AD645" s="258"/>
      <c r="AE645" s="258"/>
      <c r="AF645" s="258"/>
      <c r="AG645" s="258"/>
      <c r="AH645" s="258"/>
    </row>
    <row r="646" spans="1:34" s="37" customFormat="1" ht="12" customHeight="1">
      <c r="A646" s="911" t="s">
        <v>172</v>
      </c>
      <c r="B646" s="77">
        <v>285743</v>
      </c>
      <c r="C646" s="77">
        <v>0</v>
      </c>
      <c r="D646" s="77">
        <v>0</v>
      </c>
      <c r="E646" s="253">
        <v>0</v>
      </c>
      <c r="F646" s="77">
        <v>0</v>
      </c>
      <c r="G646" s="258"/>
      <c r="H646" s="258"/>
      <c r="I646" s="258"/>
      <c r="J646" s="258"/>
      <c r="K646" s="258"/>
      <c r="L646" s="258"/>
      <c r="M646" s="258"/>
      <c r="N646" s="258"/>
      <c r="O646" s="258"/>
      <c r="P646" s="258"/>
      <c r="Q646" s="258"/>
      <c r="R646" s="258"/>
      <c r="S646" s="258"/>
      <c r="T646" s="258"/>
      <c r="U646" s="258"/>
      <c r="V646" s="258"/>
      <c r="W646" s="258"/>
      <c r="X646" s="258"/>
      <c r="Y646" s="258"/>
      <c r="Z646" s="258"/>
      <c r="AA646" s="258"/>
      <c r="AB646" s="258"/>
      <c r="AC646" s="258"/>
      <c r="AD646" s="258"/>
      <c r="AE646" s="258"/>
      <c r="AF646" s="258"/>
      <c r="AG646" s="258"/>
      <c r="AH646" s="258"/>
    </row>
    <row r="647" spans="1:34" s="37" customFormat="1" ht="12" customHeight="1">
      <c r="A647" s="910" t="s">
        <v>811</v>
      </c>
      <c r="B647" s="77">
        <v>285743</v>
      </c>
      <c r="C647" s="77">
        <v>0</v>
      </c>
      <c r="D647" s="77">
        <v>0</v>
      </c>
      <c r="E647" s="253">
        <v>0</v>
      </c>
      <c r="F647" s="77">
        <v>0</v>
      </c>
      <c r="G647" s="258"/>
      <c r="H647" s="258"/>
      <c r="I647" s="258"/>
      <c r="J647" s="258"/>
      <c r="K647" s="258"/>
      <c r="L647" s="258"/>
      <c r="M647" s="258"/>
      <c r="N647" s="258"/>
      <c r="O647" s="258"/>
      <c r="P647" s="258"/>
      <c r="Q647" s="258"/>
      <c r="R647" s="258"/>
      <c r="S647" s="258"/>
      <c r="T647" s="258"/>
      <c r="U647" s="258"/>
      <c r="V647" s="258"/>
      <c r="W647" s="258"/>
      <c r="X647" s="258"/>
      <c r="Y647" s="258"/>
      <c r="Z647" s="258"/>
      <c r="AA647" s="258"/>
      <c r="AB647" s="258"/>
      <c r="AC647" s="258"/>
      <c r="AD647" s="258"/>
      <c r="AE647" s="258"/>
      <c r="AF647" s="258"/>
      <c r="AG647" s="258"/>
      <c r="AH647" s="258"/>
    </row>
    <row r="648" spans="1:34" s="37" customFormat="1" ht="12" customHeight="1">
      <c r="A648" s="912" t="s">
        <v>173</v>
      </c>
      <c r="B648" s="77">
        <v>285743</v>
      </c>
      <c r="C648" s="77">
        <v>0</v>
      </c>
      <c r="D648" s="77">
        <v>0</v>
      </c>
      <c r="E648" s="253">
        <v>0</v>
      </c>
      <c r="F648" s="77">
        <v>0</v>
      </c>
      <c r="G648" s="258"/>
      <c r="H648" s="258"/>
      <c r="I648" s="258"/>
      <c r="J648" s="258"/>
      <c r="K648" s="258"/>
      <c r="L648" s="258"/>
      <c r="M648" s="258"/>
      <c r="N648" s="258"/>
      <c r="O648" s="258"/>
      <c r="P648" s="258"/>
      <c r="Q648" s="258"/>
      <c r="R648" s="258"/>
      <c r="S648" s="258"/>
      <c r="T648" s="258"/>
      <c r="U648" s="258"/>
      <c r="V648" s="258"/>
      <c r="W648" s="258"/>
      <c r="X648" s="258"/>
      <c r="Y648" s="258"/>
      <c r="Z648" s="258"/>
      <c r="AA648" s="258"/>
      <c r="AB648" s="258"/>
      <c r="AC648" s="258"/>
      <c r="AD648" s="258"/>
      <c r="AE648" s="258"/>
      <c r="AF648" s="258"/>
      <c r="AG648" s="258"/>
      <c r="AH648" s="258"/>
    </row>
    <row r="649" spans="1:34" s="37" customFormat="1" ht="12" customHeight="1">
      <c r="A649" s="913" t="s">
        <v>1657</v>
      </c>
      <c r="B649" s="77">
        <v>19963</v>
      </c>
      <c r="C649" s="77">
        <v>0</v>
      </c>
      <c r="D649" s="77">
        <v>0</v>
      </c>
      <c r="E649" s="253">
        <v>0</v>
      </c>
      <c r="F649" s="77">
        <v>0</v>
      </c>
      <c r="G649" s="258"/>
      <c r="H649" s="258"/>
      <c r="I649" s="258"/>
      <c r="J649" s="258"/>
      <c r="K649" s="258"/>
      <c r="L649" s="258"/>
      <c r="M649" s="258"/>
      <c r="N649" s="258"/>
      <c r="O649" s="258"/>
      <c r="P649" s="258"/>
      <c r="Q649" s="258"/>
      <c r="R649" s="258"/>
      <c r="S649" s="258"/>
      <c r="T649" s="258"/>
      <c r="U649" s="258"/>
      <c r="V649" s="258"/>
      <c r="W649" s="258"/>
      <c r="X649" s="258"/>
      <c r="Y649" s="258"/>
      <c r="Z649" s="258"/>
      <c r="AA649" s="258"/>
      <c r="AB649" s="258"/>
      <c r="AC649" s="258"/>
      <c r="AD649" s="258"/>
      <c r="AE649" s="258"/>
      <c r="AF649" s="258"/>
      <c r="AG649" s="258"/>
      <c r="AH649" s="258"/>
    </row>
    <row r="650" spans="1:34" s="37" customFormat="1" ht="12" customHeight="1">
      <c r="A650" s="913" t="s">
        <v>128</v>
      </c>
      <c r="B650" s="77">
        <v>265780</v>
      </c>
      <c r="C650" s="77">
        <v>0</v>
      </c>
      <c r="D650" s="77">
        <v>0</v>
      </c>
      <c r="E650" s="253">
        <v>0</v>
      </c>
      <c r="F650" s="77">
        <v>0</v>
      </c>
      <c r="G650" s="258"/>
      <c r="H650" s="258"/>
      <c r="I650" s="258"/>
      <c r="J650" s="258"/>
      <c r="K650" s="258"/>
      <c r="L650" s="258"/>
      <c r="M650" s="258"/>
      <c r="N650" s="258"/>
      <c r="O650" s="258"/>
      <c r="P650" s="258"/>
      <c r="Q650" s="258"/>
      <c r="R650" s="258"/>
      <c r="S650" s="258"/>
      <c r="T650" s="258"/>
      <c r="U650" s="258"/>
      <c r="V650" s="258"/>
      <c r="W650" s="258"/>
      <c r="X650" s="258"/>
      <c r="Y650" s="258"/>
      <c r="Z650" s="258"/>
      <c r="AA650" s="258"/>
      <c r="AB650" s="258"/>
      <c r="AC650" s="258"/>
      <c r="AD650" s="258"/>
      <c r="AE650" s="258"/>
      <c r="AF650" s="258"/>
      <c r="AG650" s="258"/>
      <c r="AH650" s="258"/>
    </row>
    <row r="651" spans="1:34" s="37" customFormat="1" ht="12" customHeight="1">
      <c r="A651" s="914" t="s">
        <v>167</v>
      </c>
      <c r="B651" s="77">
        <v>265780</v>
      </c>
      <c r="C651" s="77">
        <v>0</v>
      </c>
      <c r="D651" s="77">
        <v>0</v>
      </c>
      <c r="E651" s="253">
        <v>0</v>
      </c>
      <c r="F651" s="77">
        <v>0</v>
      </c>
      <c r="G651" s="258"/>
      <c r="H651" s="258"/>
      <c r="I651" s="258"/>
      <c r="J651" s="258"/>
      <c r="K651" s="258"/>
      <c r="L651" s="258"/>
      <c r="M651" s="258"/>
      <c r="N651" s="258"/>
      <c r="O651" s="258"/>
      <c r="P651" s="258"/>
      <c r="Q651" s="258"/>
      <c r="R651" s="258"/>
      <c r="S651" s="258"/>
      <c r="T651" s="258"/>
      <c r="U651" s="258"/>
      <c r="V651" s="258"/>
      <c r="W651" s="258"/>
      <c r="X651" s="258"/>
      <c r="Y651" s="258"/>
      <c r="Z651" s="258"/>
      <c r="AA651" s="258"/>
      <c r="AB651" s="258"/>
      <c r="AC651" s="258"/>
      <c r="AD651" s="258"/>
      <c r="AE651" s="258"/>
      <c r="AF651" s="258"/>
      <c r="AG651" s="258"/>
      <c r="AH651" s="258"/>
    </row>
    <row r="652" spans="1:29" s="917" customFormat="1" ht="12.75">
      <c r="A652" s="68" t="s">
        <v>202</v>
      </c>
      <c r="B652" s="77"/>
      <c r="C652" s="77"/>
      <c r="D652" s="77"/>
      <c r="E652" s="253"/>
      <c r="F652" s="77"/>
      <c r="G652" s="750"/>
      <c r="H652" s="750"/>
      <c r="I652" s="750"/>
      <c r="J652" s="750"/>
      <c r="K652" s="750"/>
      <c r="L652" s="750"/>
      <c r="M652" s="750"/>
      <c r="N652" s="750"/>
      <c r="O652" s="750"/>
      <c r="P652" s="750"/>
      <c r="Q652" s="750"/>
      <c r="R652" s="750"/>
      <c r="S652" s="750"/>
      <c r="T652" s="750"/>
      <c r="U652" s="750"/>
      <c r="V652" s="750"/>
      <c r="W652" s="750"/>
      <c r="X652" s="750"/>
      <c r="Y652" s="750"/>
      <c r="Z652" s="750"/>
      <c r="AA652" s="750"/>
      <c r="AB652" s="750"/>
      <c r="AC652" s="750"/>
    </row>
    <row r="653" spans="1:29" s="916" customFormat="1" ht="12.75">
      <c r="A653" s="68" t="s">
        <v>1924</v>
      </c>
      <c r="B653" s="77"/>
      <c r="C653" s="198"/>
      <c r="D653" s="198"/>
      <c r="E653" s="253"/>
      <c r="F653" s="77"/>
      <c r="G653" s="915"/>
      <c r="H653" s="915"/>
      <c r="I653" s="915"/>
      <c r="J653" s="915"/>
      <c r="K653" s="915"/>
      <c r="L653" s="915"/>
      <c r="M653" s="915"/>
      <c r="N653" s="915"/>
      <c r="O653" s="915"/>
      <c r="P653" s="915"/>
      <c r="Q653" s="915"/>
      <c r="R653" s="915"/>
      <c r="S653" s="915"/>
      <c r="T653" s="915"/>
      <c r="U653" s="915"/>
      <c r="V653" s="915"/>
      <c r="W653" s="915"/>
      <c r="X653" s="915"/>
      <c r="Y653" s="915"/>
      <c r="Z653" s="915"/>
      <c r="AA653" s="915"/>
      <c r="AB653" s="915"/>
      <c r="AC653" s="915"/>
    </row>
    <row r="654" spans="1:29" s="921" customFormat="1" ht="12.75">
      <c r="A654" s="910" t="s">
        <v>1907</v>
      </c>
      <c r="B654" s="77">
        <v>1986619</v>
      </c>
      <c r="C654" s="198">
        <v>878803</v>
      </c>
      <c r="D654" s="198">
        <v>363862</v>
      </c>
      <c r="E654" s="253">
        <v>18.315640794737188</v>
      </c>
      <c r="F654" s="77">
        <v>157471</v>
      </c>
      <c r="G654" s="915"/>
      <c r="H654" s="915"/>
      <c r="I654" s="915"/>
      <c r="J654" s="915"/>
      <c r="K654" s="915"/>
      <c r="L654" s="915"/>
      <c r="M654" s="915"/>
      <c r="N654" s="915"/>
      <c r="O654" s="915"/>
      <c r="P654" s="915"/>
      <c r="Q654" s="915"/>
      <c r="R654" s="915"/>
      <c r="S654" s="915"/>
      <c r="T654" s="915"/>
      <c r="U654" s="915"/>
      <c r="V654" s="915"/>
      <c r="W654" s="915"/>
      <c r="X654" s="915"/>
      <c r="Y654" s="915"/>
      <c r="Z654" s="915"/>
      <c r="AA654" s="915"/>
      <c r="AB654" s="915"/>
      <c r="AC654" s="915"/>
    </row>
    <row r="655" spans="1:29" s="921" customFormat="1" ht="12.75">
      <c r="A655" s="67" t="s">
        <v>190</v>
      </c>
      <c r="B655" s="77">
        <v>202938</v>
      </c>
      <c r="C655" s="77">
        <v>146390</v>
      </c>
      <c r="D655" s="77">
        <v>146390</v>
      </c>
      <c r="E655" s="253">
        <v>72.13533197331205</v>
      </c>
      <c r="F655" s="77">
        <v>28928</v>
      </c>
      <c r="G655" s="915"/>
      <c r="H655" s="915"/>
      <c r="I655" s="915"/>
      <c r="J655" s="915"/>
      <c r="K655" s="915"/>
      <c r="L655" s="915"/>
      <c r="M655" s="915"/>
      <c r="N655" s="915"/>
      <c r="O655" s="915"/>
      <c r="P655" s="915"/>
      <c r="Q655" s="915"/>
      <c r="R655" s="915"/>
      <c r="S655" s="915"/>
      <c r="T655" s="915"/>
      <c r="U655" s="915"/>
      <c r="V655" s="915"/>
      <c r="W655" s="915"/>
      <c r="X655" s="915"/>
      <c r="Y655" s="915"/>
      <c r="Z655" s="915"/>
      <c r="AA655" s="915"/>
      <c r="AB655" s="915"/>
      <c r="AC655" s="915"/>
    </row>
    <row r="656" spans="1:29" s="921" customFormat="1" ht="12.75">
      <c r="A656" s="922" t="s">
        <v>984</v>
      </c>
      <c r="B656" s="77">
        <v>11710</v>
      </c>
      <c r="C656" s="77">
        <v>11710</v>
      </c>
      <c r="D656" s="77">
        <v>8895</v>
      </c>
      <c r="E656" s="253">
        <v>75.9607173356106</v>
      </c>
      <c r="F656" s="77">
        <v>0</v>
      </c>
      <c r="G656" s="915"/>
      <c r="H656" s="915"/>
      <c r="I656" s="915"/>
      <c r="J656" s="915"/>
      <c r="K656" s="915"/>
      <c r="L656" s="915"/>
      <c r="M656" s="915"/>
      <c r="N656" s="915"/>
      <c r="O656" s="915"/>
      <c r="P656" s="915"/>
      <c r="Q656" s="915"/>
      <c r="R656" s="915"/>
      <c r="S656" s="915"/>
      <c r="T656" s="915"/>
      <c r="U656" s="915"/>
      <c r="V656" s="915"/>
      <c r="W656" s="915"/>
      <c r="X656" s="915"/>
      <c r="Y656" s="915"/>
      <c r="Z656" s="915"/>
      <c r="AA656" s="915"/>
      <c r="AB656" s="915"/>
      <c r="AC656" s="915"/>
    </row>
    <row r="657" spans="1:29" s="921" customFormat="1" ht="12.75">
      <c r="A657" s="67" t="s">
        <v>175</v>
      </c>
      <c r="B657" s="77">
        <v>1771971</v>
      </c>
      <c r="C657" s="77">
        <v>720703</v>
      </c>
      <c r="D657" s="77">
        <v>208577</v>
      </c>
      <c r="E657" s="253">
        <v>11.770903699891251</v>
      </c>
      <c r="F657" s="77">
        <v>128543</v>
      </c>
      <c r="G657" s="915"/>
      <c r="H657" s="915"/>
      <c r="I657" s="915"/>
      <c r="J657" s="915"/>
      <c r="K657" s="915"/>
      <c r="L657" s="915"/>
      <c r="M657" s="915"/>
      <c r="N657" s="915"/>
      <c r="O657" s="915"/>
      <c r="P657" s="915"/>
      <c r="Q657" s="915"/>
      <c r="R657" s="915"/>
      <c r="S657" s="915"/>
      <c r="T657" s="915"/>
      <c r="U657" s="915"/>
      <c r="V657" s="915"/>
      <c r="W657" s="915"/>
      <c r="X657" s="915"/>
      <c r="Y657" s="915"/>
      <c r="Z657" s="915"/>
      <c r="AA657" s="915"/>
      <c r="AB657" s="915"/>
      <c r="AC657" s="915"/>
    </row>
    <row r="658" spans="1:29" s="921" customFormat="1" ht="12.75">
      <c r="A658" s="67" t="s">
        <v>1926</v>
      </c>
      <c r="B658" s="77">
        <v>1986619</v>
      </c>
      <c r="C658" s="77">
        <v>878803</v>
      </c>
      <c r="D658" s="77">
        <v>222192</v>
      </c>
      <c r="E658" s="253">
        <v>11.184429425068421</v>
      </c>
      <c r="F658" s="77">
        <v>129099</v>
      </c>
      <c r="G658" s="915"/>
      <c r="H658" s="915"/>
      <c r="I658" s="915"/>
      <c r="J658" s="915"/>
      <c r="K658" s="915"/>
      <c r="L658" s="915"/>
      <c r="M658" s="915"/>
      <c r="N658" s="915"/>
      <c r="O658" s="915"/>
      <c r="P658" s="915"/>
      <c r="Q658" s="915"/>
      <c r="R658" s="915"/>
      <c r="S658" s="915"/>
      <c r="T658" s="915"/>
      <c r="U658" s="915"/>
      <c r="V658" s="915"/>
      <c r="W658" s="915"/>
      <c r="X658" s="915"/>
      <c r="Y658" s="915"/>
      <c r="Z658" s="915"/>
      <c r="AA658" s="915"/>
      <c r="AB658" s="915"/>
      <c r="AC658" s="915"/>
    </row>
    <row r="659" spans="1:29" s="923" customFormat="1" ht="12.75">
      <c r="A659" s="912" t="s">
        <v>173</v>
      </c>
      <c r="B659" s="77">
        <v>871560</v>
      </c>
      <c r="C659" s="77">
        <v>468035</v>
      </c>
      <c r="D659" s="77">
        <v>58031</v>
      </c>
      <c r="E659" s="253">
        <v>6.658290880719629</v>
      </c>
      <c r="F659" s="77">
        <v>3015</v>
      </c>
      <c r="G659" s="915"/>
      <c r="H659" s="915"/>
      <c r="I659" s="915"/>
      <c r="J659" s="915"/>
      <c r="K659" s="915"/>
      <c r="L659" s="915"/>
      <c r="M659" s="915"/>
      <c r="N659" s="915"/>
      <c r="O659" s="915"/>
      <c r="P659" s="915"/>
      <c r="Q659" s="915"/>
      <c r="R659" s="915"/>
      <c r="S659" s="915"/>
      <c r="T659" s="915"/>
      <c r="U659" s="915"/>
      <c r="V659" s="915"/>
      <c r="W659" s="915"/>
      <c r="X659" s="915"/>
      <c r="Y659" s="915"/>
      <c r="Z659" s="915"/>
      <c r="AA659" s="915"/>
      <c r="AB659" s="915"/>
      <c r="AC659" s="915"/>
    </row>
    <row r="660" spans="1:29" s="923" customFormat="1" ht="12.75">
      <c r="A660" s="67" t="s">
        <v>1913</v>
      </c>
      <c r="B660" s="77">
        <v>871560</v>
      </c>
      <c r="C660" s="77">
        <v>468035</v>
      </c>
      <c r="D660" s="77">
        <v>58031</v>
      </c>
      <c r="E660" s="253">
        <v>6.658290880719629</v>
      </c>
      <c r="F660" s="77">
        <v>3015</v>
      </c>
      <c r="G660" s="915"/>
      <c r="H660" s="915"/>
      <c r="I660" s="915"/>
      <c r="J660" s="915"/>
      <c r="K660" s="915"/>
      <c r="L660" s="915"/>
      <c r="M660" s="915"/>
      <c r="N660" s="915"/>
      <c r="O660" s="915"/>
      <c r="P660" s="915"/>
      <c r="Q660" s="915"/>
      <c r="R660" s="915"/>
      <c r="S660" s="915"/>
      <c r="T660" s="915"/>
      <c r="U660" s="915"/>
      <c r="V660" s="915"/>
      <c r="W660" s="915"/>
      <c r="X660" s="915"/>
      <c r="Y660" s="915"/>
      <c r="Z660" s="915"/>
      <c r="AA660" s="915"/>
      <c r="AB660" s="915"/>
      <c r="AC660" s="915"/>
    </row>
    <row r="661" spans="1:29" s="916" customFormat="1" ht="12.75">
      <c r="A661" s="67" t="s">
        <v>1918</v>
      </c>
      <c r="B661" s="77">
        <v>1115059</v>
      </c>
      <c r="C661" s="77">
        <v>410768</v>
      </c>
      <c r="D661" s="77">
        <v>164161</v>
      </c>
      <c r="E661" s="253">
        <v>14.722180620038941</v>
      </c>
      <c r="F661" s="77">
        <v>126084</v>
      </c>
      <c r="G661" s="915"/>
      <c r="H661" s="915"/>
      <c r="I661" s="915"/>
      <c r="J661" s="915"/>
      <c r="K661" s="915"/>
      <c r="L661" s="915"/>
      <c r="M661" s="915"/>
      <c r="N661" s="915"/>
      <c r="O661" s="915"/>
      <c r="P661" s="915"/>
      <c r="Q661" s="915"/>
      <c r="R661" s="915"/>
      <c r="S661" s="915"/>
      <c r="T661" s="915"/>
      <c r="U661" s="915"/>
      <c r="V661" s="915"/>
      <c r="W661" s="915"/>
      <c r="X661" s="915"/>
      <c r="Y661" s="915"/>
      <c r="Z661" s="915"/>
      <c r="AA661" s="915"/>
      <c r="AB661" s="915"/>
      <c r="AC661" s="915"/>
    </row>
    <row r="662" spans="1:29" s="916" customFormat="1" ht="12.75">
      <c r="A662" s="67" t="s">
        <v>1919</v>
      </c>
      <c r="B662" s="77">
        <v>1115059</v>
      </c>
      <c r="C662" s="77">
        <v>410768</v>
      </c>
      <c r="D662" s="77">
        <v>164161</v>
      </c>
      <c r="E662" s="253">
        <v>14.722180620038941</v>
      </c>
      <c r="F662" s="77">
        <v>126084</v>
      </c>
      <c r="G662" s="915"/>
      <c r="H662" s="915"/>
      <c r="I662" s="915"/>
      <c r="J662" s="915"/>
      <c r="K662" s="915"/>
      <c r="L662" s="915"/>
      <c r="M662" s="915"/>
      <c r="N662" s="915"/>
      <c r="O662" s="915"/>
      <c r="P662" s="915"/>
      <c r="Q662" s="915"/>
      <c r="R662" s="915"/>
      <c r="S662" s="915"/>
      <c r="T662" s="915"/>
      <c r="U662" s="915"/>
      <c r="V662" s="915"/>
      <c r="W662" s="915"/>
      <c r="X662" s="915"/>
      <c r="Y662" s="915"/>
      <c r="Z662" s="915"/>
      <c r="AA662" s="915"/>
      <c r="AB662" s="915"/>
      <c r="AC662" s="915"/>
    </row>
    <row r="663" spans="1:29" s="916" customFormat="1" ht="12.75">
      <c r="A663" s="90" t="s">
        <v>150</v>
      </c>
      <c r="B663" s="77"/>
      <c r="C663" s="77"/>
      <c r="D663" s="77"/>
      <c r="E663" s="253"/>
      <c r="F663" s="77"/>
      <c r="G663" s="915"/>
      <c r="H663" s="915"/>
      <c r="I663" s="915"/>
      <c r="J663" s="915"/>
      <c r="K663" s="915"/>
      <c r="L663" s="915"/>
      <c r="M663" s="915"/>
      <c r="N663" s="915"/>
      <c r="O663" s="915"/>
      <c r="P663" s="915"/>
      <c r="Q663" s="915"/>
      <c r="R663" s="915"/>
      <c r="S663" s="915"/>
      <c r="T663" s="915"/>
      <c r="U663" s="915"/>
      <c r="V663" s="915"/>
      <c r="W663" s="915"/>
      <c r="X663" s="915"/>
      <c r="Y663" s="915"/>
      <c r="Z663" s="915"/>
      <c r="AA663" s="915"/>
      <c r="AB663" s="915"/>
      <c r="AC663" s="915"/>
    </row>
    <row r="664" spans="1:29" s="916" customFormat="1" ht="12.75">
      <c r="A664" s="910" t="s">
        <v>1907</v>
      </c>
      <c r="B664" s="77">
        <v>1206206</v>
      </c>
      <c r="C664" s="77">
        <v>391990</v>
      </c>
      <c r="D664" s="77">
        <v>16429</v>
      </c>
      <c r="E664" s="253">
        <v>1.3620393199834853</v>
      </c>
      <c r="F664" s="77">
        <v>5079</v>
      </c>
      <c r="G664" s="915"/>
      <c r="H664" s="915"/>
      <c r="I664" s="915"/>
      <c r="J664" s="915"/>
      <c r="K664" s="915"/>
      <c r="L664" s="915"/>
      <c r="M664" s="915"/>
      <c r="N664" s="915"/>
      <c r="O664" s="915"/>
      <c r="P664" s="915"/>
      <c r="Q664" s="915"/>
      <c r="R664" s="915"/>
      <c r="S664" s="915"/>
      <c r="T664" s="915"/>
      <c r="U664" s="915"/>
      <c r="V664" s="915"/>
      <c r="W664" s="915"/>
      <c r="X664" s="915"/>
      <c r="Y664" s="915"/>
      <c r="Z664" s="915"/>
      <c r="AA664" s="915"/>
      <c r="AB664" s="915"/>
      <c r="AC664" s="915"/>
    </row>
    <row r="665" spans="1:29" s="916" customFormat="1" ht="12.75">
      <c r="A665" s="922" t="s">
        <v>172</v>
      </c>
      <c r="B665" s="77">
        <v>53252</v>
      </c>
      <c r="C665" s="77">
        <v>16429</v>
      </c>
      <c r="D665" s="77">
        <v>16429</v>
      </c>
      <c r="E665" s="253">
        <v>30.851423420716596</v>
      </c>
      <c r="F665" s="77">
        <v>5079</v>
      </c>
      <c r="G665" s="915"/>
      <c r="H665" s="915"/>
      <c r="I665" s="915"/>
      <c r="J665" s="915"/>
      <c r="K665" s="915"/>
      <c r="L665" s="915"/>
      <c r="M665" s="915"/>
      <c r="N665" s="915"/>
      <c r="O665" s="915"/>
      <c r="P665" s="915"/>
      <c r="Q665" s="915"/>
      <c r="R665" s="915"/>
      <c r="S665" s="915"/>
      <c r="T665" s="915"/>
      <c r="U665" s="915"/>
      <c r="V665" s="915"/>
      <c r="W665" s="915"/>
      <c r="X665" s="915"/>
      <c r="Y665" s="915"/>
      <c r="Z665" s="915"/>
      <c r="AA665" s="915"/>
      <c r="AB665" s="915"/>
      <c r="AC665" s="915"/>
    </row>
    <row r="666" spans="1:29" s="916" customFormat="1" ht="12.75">
      <c r="A666" s="922" t="s">
        <v>853</v>
      </c>
      <c r="B666" s="77">
        <v>1152954</v>
      </c>
      <c r="C666" s="77">
        <v>375561</v>
      </c>
      <c r="D666" s="77">
        <v>0</v>
      </c>
      <c r="E666" s="253">
        <v>0</v>
      </c>
      <c r="F666" s="77">
        <v>0</v>
      </c>
      <c r="G666" s="915"/>
      <c r="H666" s="915"/>
      <c r="I666" s="915"/>
      <c r="J666" s="915"/>
      <c r="K666" s="915"/>
      <c r="L666" s="915"/>
      <c r="M666" s="915"/>
      <c r="N666" s="915"/>
      <c r="O666" s="915"/>
      <c r="P666" s="915"/>
      <c r="Q666" s="915"/>
      <c r="R666" s="915"/>
      <c r="S666" s="915"/>
      <c r="T666" s="915"/>
      <c r="U666" s="915"/>
      <c r="V666" s="915"/>
      <c r="W666" s="915"/>
      <c r="X666" s="915"/>
      <c r="Y666" s="915"/>
      <c r="Z666" s="915"/>
      <c r="AA666" s="915"/>
      <c r="AB666" s="915"/>
      <c r="AC666" s="915"/>
    </row>
    <row r="667" spans="1:29" s="916" customFormat="1" ht="12.75">
      <c r="A667" s="67" t="s">
        <v>1926</v>
      </c>
      <c r="B667" s="77">
        <v>1206206</v>
      </c>
      <c r="C667" s="77">
        <v>391990</v>
      </c>
      <c r="D667" s="77">
        <v>7391.35</v>
      </c>
      <c r="E667" s="253">
        <v>0.6127767562091384</v>
      </c>
      <c r="F667" s="77">
        <v>1488.95</v>
      </c>
      <c r="G667" s="915"/>
      <c r="H667" s="915"/>
      <c r="I667" s="915"/>
      <c r="J667" s="915"/>
      <c r="K667" s="915"/>
      <c r="L667" s="915"/>
      <c r="M667" s="915"/>
      <c r="N667" s="915"/>
      <c r="O667" s="915"/>
      <c r="P667" s="915"/>
      <c r="Q667" s="915"/>
      <c r="R667" s="915"/>
      <c r="S667" s="915"/>
      <c r="T667" s="915"/>
      <c r="U667" s="915"/>
      <c r="V667" s="915"/>
      <c r="W667" s="915"/>
      <c r="X667" s="915"/>
      <c r="Y667" s="915"/>
      <c r="Z667" s="915"/>
      <c r="AA667" s="915"/>
      <c r="AB667" s="915"/>
      <c r="AC667" s="915"/>
    </row>
    <row r="668" spans="1:29" s="916" customFormat="1" ht="12.75">
      <c r="A668" s="922" t="s">
        <v>152</v>
      </c>
      <c r="B668" s="77">
        <v>1206206</v>
      </c>
      <c r="C668" s="77">
        <v>391990</v>
      </c>
      <c r="D668" s="77">
        <v>7391.35</v>
      </c>
      <c r="E668" s="253">
        <v>0.6127767562091384</v>
      </c>
      <c r="F668" s="77">
        <v>1488.95</v>
      </c>
      <c r="G668" s="915"/>
      <c r="H668" s="915"/>
      <c r="I668" s="915"/>
      <c r="J668" s="915"/>
      <c r="K668" s="915"/>
      <c r="L668" s="915"/>
      <c r="M668" s="915"/>
      <c r="N668" s="915"/>
      <c r="O668" s="915"/>
      <c r="P668" s="915"/>
      <c r="Q668" s="915"/>
      <c r="R668" s="915"/>
      <c r="S668" s="915"/>
      <c r="T668" s="915"/>
      <c r="U668" s="915"/>
      <c r="V668" s="915"/>
      <c r="W668" s="915"/>
      <c r="X668" s="915"/>
      <c r="Y668" s="915"/>
      <c r="Z668" s="915"/>
      <c r="AA668" s="915"/>
      <c r="AB668" s="915"/>
      <c r="AC668" s="915"/>
    </row>
    <row r="669" spans="1:29" s="916" customFormat="1" ht="12.75">
      <c r="A669" s="924" t="s">
        <v>23</v>
      </c>
      <c r="B669" s="77">
        <v>1206206</v>
      </c>
      <c r="C669" s="77">
        <v>391990</v>
      </c>
      <c r="D669" s="77">
        <v>7391.35</v>
      </c>
      <c r="E669" s="253">
        <v>0.6127767562091384</v>
      </c>
      <c r="F669" s="77">
        <v>1488.95</v>
      </c>
      <c r="G669" s="915"/>
      <c r="H669" s="915"/>
      <c r="I669" s="915"/>
      <c r="J669" s="915"/>
      <c r="K669" s="915"/>
      <c r="L669" s="915"/>
      <c r="M669" s="915"/>
      <c r="N669" s="915"/>
      <c r="O669" s="915"/>
      <c r="P669" s="915"/>
      <c r="Q669" s="915"/>
      <c r="R669" s="915"/>
      <c r="S669" s="915"/>
      <c r="T669" s="915"/>
      <c r="U669" s="915"/>
      <c r="V669" s="915"/>
      <c r="W669" s="915"/>
      <c r="X669" s="915"/>
      <c r="Y669" s="915"/>
      <c r="Z669" s="915"/>
      <c r="AA669" s="915"/>
      <c r="AB669" s="915"/>
      <c r="AC669" s="915"/>
    </row>
    <row r="670" spans="1:29" s="916" customFormat="1" ht="25.5">
      <c r="A670" s="881" t="s">
        <v>178</v>
      </c>
      <c r="B670" s="22"/>
      <c r="C670" s="22"/>
      <c r="D670" s="22"/>
      <c r="E670" s="253"/>
      <c r="F670" s="77"/>
      <c r="G670" s="915"/>
      <c r="H670" s="915"/>
      <c r="I670" s="915"/>
      <c r="J670" s="915"/>
      <c r="K670" s="915"/>
      <c r="L670" s="915"/>
      <c r="M670" s="915"/>
      <c r="N670" s="915"/>
      <c r="O670" s="915"/>
      <c r="P670" s="915"/>
      <c r="Q670" s="915"/>
      <c r="R670" s="915"/>
      <c r="S670" s="915"/>
      <c r="T670" s="915"/>
      <c r="U670" s="915"/>
      <c r="V670" s="915"/>
      <c r="W670" s="915"/>
      <c r="X670" s="915"/>
      <c r="Y670" s="915"/>
      <c r="Z670" s="915"/>
      <c r="AA670" s="915"/>
      <c r="AB670" s="915"/>
      <c r="AC670" s="915"/>
    </row>
    <row r="671" spans="1:29" s="921" customFormat="1" ht="12.75">
      <c r="A671" s="910" t="s">
        <v>1907</v>
      </c>
      <c r="B671" s="77">
        <v>2615385</v>
      </c>
      <c r="C671" s="77">
        <v>413138</v>
      </c>
      <c r="D671" s="77">
        <v>413138</v>
      </c>
      <c r="E671" s="253">
        <v>15.796450618169027</v>
      </c>
      <c r="F671" s="77">
        <v>162126</v>
      </c>
      <c r="G671" s="915"/>
      <c r="H671" s="915"/>
      <c r="I671" s="915"/>
      <c r="J671" s="915"/>
      <c r="K671" s="915"/>
      <c r="L671" s="915"/>
      <c r="M671" s="915"/>
      <c r="N671" s="915"/>
      <c r="O671" s="915"/>
      <c r="P671" s="915"/>
      <c r="Q671" s="915"/>
      <c r="R671" s="915"/>
      <c r="S671" s="915"/>
      <c r="T671" s="915"/>
      <c r="U671" s="915"/>
      <c r="V671" s="915"/>
      <c r="W671" s="915"/>
      <c r="X671" s="915"/>
      <c r="Y671" s="915"/>
      <c r="Z671" s="915"/>
      <c r="AA671" s="915"/>
      <c r="AB671" s="915"/>
      <c r="AC671" s="915"/>
    </row>
    <row r="672" spans="1:29" s="921" customFormat="1" ht="12.75">
      <c r="A672" s="67" t="s">
        <v>1908</v>
      </c>
      <c r="B672" s="77">
        <v>2615385</v>
      </c>
      <c r="C672" s="77">
        <v>413138</v>
      </c>
      <c r="D672" s="77">
        <v>413138</v>
      </c>
      <c r="E672" s="253">
        <v>15.796450618169027</v>
      </c>
      <c r="F672" s="77">
        <v>162126</v>
      </c>
      <c r="G672" s="915"/>
      <c r="H672" s="915"/>
      <c r="I672" s="915"/>
      <c r="J672" s="915"/>
      <c r="K672" s="915"/>
      <c r="L672" s="915"/>
      <c r="M672" s="915"/>
      <c r="N672" s="915"/>
      <c r="O672" s="915"/>
      <c r="P672" s="915"/>
      <c r="Q672" s="915"/>
      <c r="R672" s="915"/>
      <c r="S672" s="915"/>
      <c r="T672" s="915"/>
      <c r="U672" s="915"/>
      <c r="V672" s="915"/>
      <c r="W672" s="915"/>
      <c r="X672" s="915"/>
      <c r="Y672" s="915"/>
      <c r="Z672" s="915"/>
      <c r="AA672" s="915"/>
      <c r="AB672" s="915"/>
      <c r="AC672" s="915"/>
    </row>
    <row r="673" spans="1:29" s="921" customFormat="1" ht="12.75">
      <c r="A673" s="67" t="s">
        <v>1926</v>
      </c>
      <c r="B673" s="77">
        <v>2615385</v>
      </c>
      <c r="C673" s="77">
        <v>413138</v>
      </c>
      <c r="D673" s="77">
        <v>33600</v>
      </c>
      <c r="E673" s="253">
        <v>1.2847056934256333</v>
      </c>
      <c r="F673" s="77">
        <v>0</v>
      </c>
      <c r="G673" s="915"/>
      <c r="H673" s="915"/>
      <c r="I673" s="915"/>
      <c r="J673" s="915"/>
      <c r="K673" s="915"/>
      <c r="L673" s="915"/>
      <c r="M673" s="915"/>
      <c r="N673" s="915"/>
      <c r="O673" s="915"/>
      <c r="P673" s="915"/>
      <c r="Q673" s="915"/>
      <c r="R673" s="915"/>
      <c r="S673" s="915"/>
      <c r="T673" s="915"/>
      <c r="U673" s="915"/>
      <c r="V673" s="915"/>
      <c r="W673" s="915"/>
      <c r="X673" s="915"/>
      <c r="Y673" s="915"/>
      <c r="Z673" s="915"/>
      <c r="AA673" s="915"/>
      <c r="AB673" s="915"/>
      <c r="AC673" s="915"/>
    </row>
    <row r="674" spans="1:29" s="916" customFormat="1" ht="12.75">
      <c r="A674" s="67" t="s">
        <v>1918</v>
      </c>
      <c r="B674" s="77">
        <v>2615385</v>
      </c>
      <c r="C674" s="77">
        <v>413138</v>
      </c>
      <c r="D674" s="77">
        <v>33600</v>
      </c>
      <c r="E674" s="253">
        <v>1.2847056934256333</v>
      </c>
      <c r="F674" s="77">
        <v>0</v>
      </c>
      <c r="G674" s="915"/>
      <c r="H674" s="915"/>
      <c r="I674" s="915"/>
      <c r="J674" s="915"/>
      <c r="K674" s="915"/>
      <c r="L674" s="915"/>
      <c r="M674" s="915"/>
      <c r="N674" s="915"/>
      <c r="O674" s="915"/>
      <c r="P674" s="915"/>
      <c r="Q674" s="915"/>
      <c r="R674" s="915"/>
      <c r="S674" s="915"/>
      <c r="T674" s="915"/>
      <c r="U674" s="915"/>
      <c r="V674" s="915"/>
      <c r="W674" s="915"/>
      <c r="X674" s="915"/>
      <c r="Y674" s="915"/>
      <c r="Z674" s="915"/>
      <c r="AA674" s="915"/>
      <c r="AB674" s="915"/>
      <c r="AC674" s="915"/>
    </row>
    <row r="675" spans="1:29" s="916" customFormat="1" ht="12.75">
      <c r="A675" s="67" t="s">
        <v>1920</v>
      </c>
      <c r="B675" s="77">
        <v>2615385</v>
      </c>
      <c r="C675" s="77">
        <v>413138</v>
      </c>
      <c r="D675" s="77">
        <v>33600</v>
      </c>
      <c r="E675" s="253">
        <v>1.2847056934256333</v>
      </c>
      <c r="F675" s="77">
        <v>0</v>
      </c>
      <c r="G675" s="915"/>
      <c r="H675" s="915"/>
      <c r="I675" s="915"/>
      <c r="J675" s="915"/>
      <c r="K675" s="915"/>
      <c r="L675" s="915"/>
      <c r="M675" s="915"/>
      <c r="N675" s="915"/>
      <c r="O675" s="915"/>
      <c r="P675" s="915"/>
      <c r="Q675" s="915"/>
      <c r="R675" s="915"/>
      <c r="S675" s="915"/>
      <c r="T675" s="915"/>
      <c r="U675" s="915"/>
      <c r="V675" s="915"/>
      <c r="W675" s="915"/>
      <c r="X675" s="915"/>
      <c r="Y675" s="915"/>
      <c r="Z675" s="915"/>
      <c r="AA675" s="915"/>
      <c r="AB675" s="915"/>
      <c r="AC675" s="915"/>
    </row>
    <row r="676" spans="1:29" s="860" customFormat="1" ht="12.75">
      <c r="A676" s="90" t="s">
        <v>170</v>
      </c>
      <c r="B676" s="77"/>
      <c r="C676" s="77"/>
      <c r="D676" s="77"/>
      <c r="E676" s="253"/>
      <c r="F676" s="77"/>
      <c r="G676" s="750"/>
      <c r="H676" s="750"/>
      <c r="I676" s="750"/>
      <c r="J676" s="750"/>
      <c r="K676" s="750"/>
      <c r="L676" s="750"/>
      <c r="M676" s="750"/>
      <c r="N676" s="750"/>
      <c r="O676" s="750"/>
      <c r="P676" s="750"/>
      <c r="Q676" s="750"/>
      <c r="R676" s="750"/>
      <c r="S676" s="750"/>
      <c r="T676" s="750"/>
      <c r="U676" s="750"/>
      <c r="V676" s="750"/>
      <c r="W676" s="750"/>
      <c r="X676" s="750"/>
      <c r="Y676" s="750"/>
      <c r="Z676" s="750"/>
      <c r="AA676" s="750"/>
      <c r="AB676" s="750"/>
      <c r="AC676" s="750"/>
    </row>
    <row r="677" spans="1:29" s="860" customFormat="1" ht="12.75">
      <c r="A677" s="912" t="s">
        <v>1907</v>
      </c>
      <c r="B677" s="77">
        <v>157047</v>
      </c>
      <c r="C677" s="77">
        <v>0</v>
      </c>
      <c r="D677" s="77">
        <v>0</v>
      </c>
      <c r="E677" s="253">
        <v>0</v>
      </c>
      <c r="F677" s="77">
        <v>0</v>
      </c>
      <c r="G677" s="750"/>
      <c r="H677" s="750"/>
      <c r="I677" s="750"/>
      <c r="J677" s="750"/>
      <c r="K677" s="750"/>
      <c r="L677" s="750"/>
      <c r="M677" s="750"/>
      <c r="N677" s="750"/>
      <c r="O677" s="750"/>
      <c r="P677" s="750"/>
      <c r="Q677" s="750"/>
      <c r="R677" s="750"/>
      <c r="S677" s="750"/>
      <c r="T677" s="750"/>
      <c r="U677" s="750"/>
      <c r="V677" s="750"/>
      <c r="W677" s="750"/>
      <c r="X677" s="750"/>
      <c r="Y677" s="750"/>
      <c r="Z677" s="750"/>
      <c r="AA677" s="750"/>
      <c r="AB677" s="750"/>
      <c r="AC677" s="750"/>
    </row>
    <row r="678" spans="1:29" s="860" customFormat="1" ht="12.75">
      <c r="A678" s="922" t="s">
        <v>172</v>
      </c>
      <c r="B678" s="77">
        <v>30602</v>
      </c>
      <c r="C678" s="77">
        <v>0</v>
      </c>
      <c r="D678" s="77">
        <v>0</v>
      </c>
      <c r="E678" s="253">
        <v>0</v>
      </c>
      <c r="F678" s="77">
        <v>0</v>
      </c>
      <c r="G678" s="750"/>
      <c r="H678" s="750"/>
      <c r="I678" s="750"/>
      <c r="J678" s="750"/>
      <c r="K678" s="750"/>
      <c r="L678" s="750"/>
      <c r="M678" s="750"/>
      <c r="N678" s="750"/>
      <c r="O678" s="750"/>
      <c r="P678" s="750"/>
      <c r="Q678" s="750"/>
      <c r="R678" s="750"/>
      <c r="S678" s="750"/>
      <c r="T678" s="750"/>
      <c r="U678" s="750"/>
      <c r="V678" s="750"/>
      <c r="W678" s="750"/>
      <c r="X678" s="750"/>
      <c r="Y678" s="750"/>
      <c r="Z678" s="750"/>
      <c r="AA678" s="750"/>
      <c r="AB678" s="750"/>
      <c r="AC678" s="750"/>
    </row>
    <row r="679" spans="1:29" s="860" customFormat="1" ht="12.75">
      <c r="A679" s="922" t="s">
        <v>984</v>
      </c>
      <c r="B679" s="77">
        <v>126445</v>
      </c>
      <c r="C679" s="77">
        <v>0</v>
      </c>
      <c r="D679" s="77">
        <v>0</v>
      </c>
      <c r="E679" s="253">
        <v>0</v>
      </c>
      <c r="F679" s="77">
        <v>0</v>
      </c>
      <c r="G679" s="750"/>
      <c r="H679" s="750"/>
      <c r="I679" s="750"/>
      <c r="J679" s="750"/>
      <c r="K679" s="750"/>
      <c r="L679" s="750"/>
      <c r="M679" s="750"/>
      <c r="N679" s="750"/>
      <c r="O679" s="750"/>
      <c r="P679" s="750"/>
      <c r="Q679" s="750"/>
      <c r="R679" s="750"/>
      <c r="S679" s="750"/>
      <c r="T679" s="750"/>
      <c r="U679" s="750"/>
      <c r="V679" s="750"/>
      <c r="W679" s="750"/>
      <c r="X679" s="750"/>
      <c r="Y679" s="750"/>
      <c r="Z679" s="750"/>
      <c r="AA679" s="750"/>
      <c r="AB679" s="750"/>
      <c r="AC679" s="750"/>
    </row>
    <row r="680" spans="1:29" s="860" customFormat="1" ht="12.75">
      <c r="A680" s="64" t="s">
        <v>1926</v>
      </c>
      <c r="B680" s="77">
        <v>157047</v>
      </c>
      <c r="C680" s="77">
        <v>0</v>
      </c>
      <c r="D680" s="77">
        <v>0</v>
      </c>
      <c r="E680" s="253">
        <v>0</v>
      </c>
      <c r="F680" s="77">
        <v>0</v>
      </c>
      <c r="G680" s="750"/>
      <c r="H680" s="750"/>
      <c r="I680" s="750"/>
      <c r="J680" s="750"/>
      <c r="K680" s="750"/>
      <c r="L680" s="750"/>
      <c r="M680" s="750"/>
      <c r="N680" s="750"/>
      <c r="O680" s="750"/>
      <c r="P680" s="750"/>
      <c r="Q680" s="750"/>
      <c r="R680" s="750"/>
      <c r="S680" s="750"/>
      <c r="T680" s="750"/>
      <c r="U680" s="750"/>
      <c r="V680" s="750"/>
      <c r="W680" s="750"/>
      <c r="X680" s="750"/>
      <c r="Y680" s="750"/>
      <c r="Z680" s="750"/>
      <c r="AA680" s="750"/>
      <c r="AB680" s="750"/>
      <c r="AC680" s="750"/>
    </row>
    <row r="681" spans="1:29" s="860" customFormat="1" ht="12.75">
      <c r="A681" s="912" t="s">
        <v>173</v>
      </c>
      <c r="B681" s="77">
        <v>157047</v>
      </c>
      <c r="C681" s="77">
        <v>0</v>
      </c>
      <c r="D681" s="77">
        <v>0</v>
      </c>
      <c r="E681" s="253">
        <v>0</v>
      </c>
      <c r="F681" s="77">
        <v>0</v>
      </c>
      <c r="G681" s="750"/>
      <c r="H681" s="750"/>
      <c r="I681" s="750"/>
      <c r="J681" s="750"/>
      <c r="K681" s="750"/>
      <c r="L681" s="750"/>
      <c r="M681" s="750"/>
      <c r="N681" s="750"/>
      <c r="O681" s="750"/>
      <c r="P681" s="750"/>
      <c r="Q681" s="750"/>
      <c r="R681" s="750"/>
      <c r="S681" s="750"/>
      <c r="T681" s="750"/>
      <c r="U681" s="750"/>
      <c r="V681" s="750"/>
      <c r="W681" s="750"/>
      <c r="X681" s="750"/>
      <c r="Y681" s="750"/>
      <c r="Z681" s="750"/>
      <c r="AA681" s="750"/>
      <c r="AB681" s="750"/>
      <c r="AC681" s="750"/>
    </row>
    <row r="682" spans="1:29" s="860" customFormat="1" ht="12.75">
      <c r="A682" s="924" t="s">
        <v>23</v>
      </c>
      <c r="B682" s="77">
        <v>89400</v>
      </c>
      <c r="C682" s="77">
        <v>0</v>
      </c>
      <c r="D682" s="77">
        <v>0</v>
      </c>
      <c r="E682" s="253">
        <v>0</v>
      </c>
      <c r="F682" s="77">
        <v>0</v>
      </c>
      <c r="G682" s="750"/>
      <c r="H682" s="750"/>
      <c r="I682" s="750"/>
      <c r="J682" s="750"/>
      <c r="K682" s="750"/>
      <c r="L682" s="750"/>
      <c r="M682" s="750"/>
      <c r="N682" s="750"/>
      <c r="O682" s="750"/>
      <c r="P682" s="750"/>
      <c r="Q682" s="750"/>
      <c r="R682" s="750"/>
      <c r="S682" s="750"/>
      <c r="T682" s="750"/>
      <c r="U682" s="750"/>
      <c r="V682" s="750"/>
      <c r="W682" s="750"/>
      <c r="X682" s="750"/>
      <c r="Y682" s="750"/>
      <c r="Z682" s="750"/>
      <c r="AA682" s="750"/>
      <c r="AB682" s="750"/>
      <c r="AC682" s="750"/>
    </row>
    <row r="683" spans="1:29" s="860" customFormat="1" ht="12.75">
      <c r="A683" s="924" t="s">
        <v>1657</v>
      </c>
      <c r="B683" s="77">
        <v>37045</v>
      </c>
      <c r="C683" s="77">
        <v>0</v>
      </c>
      <c r="D683" s="77">
        <v>0</v>
      </c>
      <c r="E683" s="253">
        <v>0</v>
      </c>
      <c r="F683" s="77">
        <v>0</v>
      </c>
      <c r="G683" s="750"/>
      <c r="H683" s="750"/>
      <c r="I683" s="750"/>
      <c r="J683" s="750"/>
      <c r="K683" s="750"/>
      <c r="L683" s="750"/>
      <c r="M683" s="750"/>
      <c r="N683" s="750"/>
      <c r="O683" s="750"/>
      <c r="P683" s="750"/>
      <c r="Q683" s="750"/>
      <c r="R683" s="750"/>
      <c r="S683" s="750"/>
      <c r="T683" s="750"/>
      <c r="U683" s="750"/>
      <c r="V683" s="750"/>
      <c r="W683" s="750"/>
      <c r="X683" s="750"/>
      <c r="Y683" s="750"/>
      <c r="Z683" s="750"/>
      <c r="AA683" s="750"/>
      <c r="AB683" s="750"/>
      <c r="AC683" s="750"/>
    </row>
    <row r="684" spans="1:29" s="860" customFormat="1" ht="12.75">
      <c r="A684" s="924" t="s">
        <v>128</v>
      </c>
      <c r="B684" s="77">
        <v>30602</v>
      </c>
      <c r="C684" s="77">
        <v>0</v>
      </c>
      <c r="D684" s="77">
        <v>0</v>
      </c>
      <c r="E684" s="253">
        <v>0</v>
      </c>
      <c r="F684" s="77">
        <v>0</v>
      </c>
      <c r="G684" s="750"/>
      <c r="H684" s="750"/>
      <c r="I684" s="750"/>
      <c r="J684" s="750"/>
      <c r="K684" s="750"/>
      <c r="L684" s="750"/>
      <c r="M684" s="750"/>
      <c r="N684" s="750"/>
      <c r="O684" s="750"/>
      <c r="P684" s="750"/>
      <c r="Q684" s="750"/>
      <c r="R684" s="750"/>
      <c r="S684" s="750"/>
      <c r="T684" s="750"/>
      <c r="U684" s="750"/>
      <c r="V684" s="750"/>
      <c r="W684" s="750"/>
      <c r="X684" s="750"/>
      <c r="Y684" s="750"/>
      <c r="Z684" s="750"/>
      <c r="AA684" s="750"/>
      <c r="AB684" s="750"/>
      <c r="AC684" s="750"/>
    </row>
    <row r="685" spans="1:29" s="860" customFormat="1" ht="12.75">
      <c r="A685" s="927" t="s">
        <v>167</v>
      </c>
      <c r="B685" s="77">
        <v>30602</v>
      </c>
      <c r="C685" s="77">
        <v>0</v>
      </c>
      <c r="D685" s="77">
        <v>0</v>
      </c>
      <c r="E685" s="253">
        <v>0</v>
      </c>
      <c r="F685" s="77">
        <v>0</v>
      </c>
      <c r="G685" s="750"/>
      <c r="H685" s="750"/>
      <c r="I685" s="750"/>
      <c r="J685" s="750"/>
      <c r="K685" s="750"/>
      <c r="L685" s="750"/>
      <c r="M685" s="750"/>
      <c r="N685" s="750"/>
      <c r="O685" s="750"/>
      <c r="P685" s="750"/>
      <c r="Q685" s="750"/>
      <c r="R685" s="750"/>
      <c r="S685" s="750"/>
      <c r="T685" s="750"/>
      <c r="U685" s="750"/>
      <c r="V685" s="750"/>
      <c r="W685" s="750"/>
      <c r="X685" s="750"/>
      <c r="Y685" s="750"/>
      <c r="Z685" s="750"/>
      <c r="AA685" s="750"/>
      <c r="AB685" s="750"/>
      <c r="AC685" s="750"/>
    </row>
    <row r="686" spans="1:6" ht="12.75">
      <c r="A686" s="68" t="s">
        <v>203</v>
      </c>
      <c r="B686" s="932"/>
      <c r="C686" s="932"/>
      <c r="D686" s="932"/>
      <c r="E686" s="253"/>
      <c r="F686" s="77"/>
    </row>
    <row r="687" spans="1:29" s="860" customFormat="1" ht="12.75">
      <c r="A687" s="68" t="s">
        <v>1924</v>
      </c>
      <c r="B687" s="77"/>
      <c r="C687" s="77"/>
      <c r="D687" s="77"/>
      <c r="E687" s="253"/>
      <c r="F687" s="77"/>
      <c r="G687" s="750"/>
      <c r="H687" s="750"/>
      <c r="I687" s="750"/>
      <c r="J687" s="750"/>
      <c r="K687" s="750"/>
      <c r="L687" s="750"/>
      <c r="M687" s="750"/>
      <c r="N687" s="750"/>
      <c r="O687" s="750"/>
      <c r="P687" s="750"/>
      <c r="Q687" s="750"/>
      <c r="R687" s="750"/>
      <c r="S687" s="750"/>
      <c r="T687" s="750"/>
      <c r="U687" s="750"/>
      <c r="V687" s="750"/>
      <c r="W687" s="750"/>
      <c r="X687" s="750"/>
      <c r="Y687" s="750"/>
      <c r="Z687" s="750"/>
      <c r="AA687" s="750"/>
      <c r="AB687" s="750"/>
      <c r="AC687" s="750"/>
    </row>
    <row r="688" spans="1:29" s="917" customFormat="1" ht="12.75">
      <c r="A688" s="910" t="s">
        <v>1907</v>
      </c>
      <c r="B688" s="77">
        <v>2285619</v>
      </c>
      <c r="C688" s="77">
        <v>2268070</v>
      </c>
      <c r="D688" s="77">
        <v>521894</v>
      </c>
      <c r="E688" s="253">
        <v>22.83381438463716</v>
      </c>
      <c r="F688" s="77">
        <v>46896</v>
      </c>
      <c r="G688" s="750"/>
      <c r="H688" s="750"/>
      <c r="I688" s="750"/>
      <c r="J688" s="750"/>
      <c r="K688" s="750"/>
      <c r="L688" s="750"/>
      <c r="M688" s="750"/>
      <c r="N688" s="750"/>
      <c r="O688" s="750"/>
      <c r="P688" s="750"/>
      <c r="Q688" s="750"/>
      <c r="R688" s="750"/>
      <c r="S688" s="750"/>
      <c r="T688" s="750"/>
      <c r="U688" s="750"/>
      <c r="V688" s="750"/>
      <c r="W688" s="750"/>
      <c r="X688" s="750"/>
      <c r="Y688" s="750"/>
      <c r="Z688" s="750"/>
      <c r="AA688" s="750"/>
      <c r="AB688" s="750"/>
      <c r="AC688" s="750"/>
    </row>
    <row r="689" spans="1:29" s="917" customFormat="1" ht="12.75">
      <c r="A689" s="64" t="s">
        <v>1908</v>
      </c>
      <c r="B689" s="77">
        <v>406984</v>
      </c>
      <c r="C689" s="77">
        <v>406984</v>
      </c>
      <c r="D689" s="77">
        <v>406984</v>
      </c>
      <c r="E689" s="253">
        <v>100</v>
      </c>
      <c r="F689" s="77">
        <v>10000</v>
      </c>
      <c r="G689" s="750"/>
      <c r="H689" s="750"/>
      <c r="I689" s="750"/>
      <c r="J689" s="750"/>
      <c r="K689" s="750"/>
      <c r="L689" s="750"/>
      <c r="M689" s="750"/>
      <c r="N689" s="750"/>
      <c r="O689" s="750"/>
      <c r="P689" s="750"/>
      <c r="Q689" s="750"/>
      <c r="R689" s="750"/>
      <c r="S689" s="750"/>
      <c r="T689" s="750"/>
      <c r="U689" s="750"/>
      <c r="V689" s="750"/>
      <c r="W689" s="750"/>
      <c r="X689" s="750"/>
      <c r="Y689" s="750"/>
      <c r="Z689" s="750"/>
      <c r="AA689" s="750"/>
      <c r="AB689" s="750"/>
      <c r="AC689" s="750"/>
    </row>
    <row r="690" spans="1:29" s="917" customFormat="1" ht="12.75">
      <c r="A690" s="64" t="s">
        <v>1925</v>
      </c>
      <c r="B690" s="77">
        <v>1878635</v>
      </c>
      <c r="C690" s="77">
        <v>1861086</v>
      </c>
      <c r="D690" s="77">
        <v>114910</v>
      </c>
      <c r="E690" s="253">
        <v>6.1166751391302725</v>
      </c>
      <c r="F690" s="77">
        <v>36896</v>
      </c>
      <c r="G690" s="750"/>
      <c r="H690" s="750"/>
      <c r="I690" s="750"/>
      <c r="J690" s="750"/>
      <c r="K690" s="750"/>
      <c r="L690" s="750"/>
      <c r="M690" s="750"/>
      <c r="N690" s="750"/>
      <c r="O690" s="750"/>
      <c r="P690" s="750"/>
      <c r="Q690" s="750"/>
      <c r="R690" s="750"/>
      <c r="S690" s="750"/>
      <c r="T690" s="750"/>
      <c r="U690" s="750"/>
      <c r="V690" s="750"/>
      <c r="W690" s="750"/>
      <c r="X690" s="750"/>
      <c r="Y690" s="750"/>
      <c r="Z690" s="750"/>
      <c r="AA690" s="750"/>
      <c r="AB690" s="750"/>
      <c r="AC690" s="750"/>
    </row>
    <row r="691" spans="1:29" s="917" customFormat="1" ht="12.75">
      <c r="A691" s="64" t="s">
        <v>1926</v>
      </c>
      <c r="B691" s="77">
        <v>2285619</v>
      </c>
      <c r="C691" s="77">
        <v>2268070</v>
      </c>
      <c r="D691" s="77">
        <v>209809</v>
      </c>
      <c r="E691" s="253">
        <v>9.179526421507697</v>
      </c>
      <c r="F691" s="77">
        <v>68553</v>
      </c>
      <c r="G691" s="750"/>
      <c r="H691" s="750"/>
      <c r="I691" s="750"/>
      <c r="J691" s="750"/>
      <c r="K691" s="750"/>
      <c r="L691" s="750"/>
      <c r="M691" s="750"/>
      <c r="N691" s="750"/>
      <c r="O691" s="750"/>
      <c r="P691" s="750"/>
      <c r="Q691" s="750"/>
      <c r="R691" s="750"/>
      <c r="S691" s="750"/>
      <c r="T691" s="750"/>
      <c r="U691" s="750"/>
      <c r="V691" s="750"/>
      <c r="W691" s="750"/>
      <c r="X691" s="750"/>
      <c r="Y691" s="750"/>
      <c r="Z691" s="750"/>
      <c r="AA691" s="750"/>
      <c r="AB691" s="750"/>
      <c r="AC691" s="750"/>
    </row>
    <row r="692" spans="1:29" s="918" customFormat="1" ht="12.75">
      <c r="A692" s="912" t="s">
        <v>173</v>
      </c>
      <c r="B692" s="77">
        <v>786121</v>
      </c>
      <c r="C692" s="77">
        <v>786121</v>
      </c>
      <c r="D692" s="77">
        <v>0</v>
      </c>
      <c r="E692" s="253">
        <v>0</v>
      </c>
      <c r="F692" s="77">
        <v>0</v>
      </c>
      <c r="G692" s="750"/>
      <c r="H692" s="750"/>
      <c r="I692" s="750"/>
      <c r="J692" s="750"/>
      <c r="K692" s="750"/>
      <c r="L692" s="750"/>
      <c r="M692" s="750"/>
      <c r="N692" s="750"/>
      <c r="O692" s="750"/>
      <c r="P692" s="750"/>
      <c r="Q692" s="750"/>
      <c r="R692" s="750"/>
      <c r="S692" s="750"/>
      <c r="T692" s="750"/>
      <c r="U692" s="750"/>
      <c r="V692" s="750"/>
      <c r="W692" s="750"/>
      <c r="X692" s="750"/>
      <c r="Y692" s="750"/>
      <c r="Z692" s="750"/>
      <c r="AA692" s="750"/>
      <c r="AB692" s="750"/>
      <c r="AC692" s="750"/>
    </row>
    <row r="693" spans="1:29" s="918" customFormat="1" ht="12.75">
      <c r="A693" s="64" t="s">
        <v>1913</v>
      </c>
      <c r="B693" s="77">
        <v>786121</v>
      </c>
      <c r="C693" s="77">
        <v>786121</v>
      </c>
      <c r="D693" s="77">
        <v>0</v>
      </c>
      <c r="E693" s="253">
        <v>0</v>
      </c>
      <c r="F693" s="77">
        <v>0</v>
      </c>
      <c r="G693" s="750"/>
      <c r="H693" s="750"/>
      <c r="I693" s="750"/>
      <c r="J693" s="750"/>
      <c r="K693" s="750"/>
      <c r="L693" s="750"/>
      <c r="M693" s="750"/>
      <c r="N693" s="750"/>
      <c r="O693" s="750"/>
      <c r="P693" s="750"/>
      <c r="Q693" s="750"/>
      <c r="R693" s="750"/>
      <c r="S693" s="750"/>
      <c r="T693" s="750"/>
      <c r="U693" s="750"/>
      <c r="V693" s="750"/>
      <c r="W693" s="750"/>
      <c r="X693" s="750"/>
      <c r="Y693" s="750"/>
      <c r="Z693" s="750"/>
      <c r="AA693" s="750"/>
      <c r="AB693" s="750"/>
      <c r="AC693" s="750"/>
    </row>
    <row r="694" spans="1:29" s="860" customFormat="1" ht="12.75">
      <c r="A694" s="64" t="s">
        <v>1918</v>
      </c>
      <c r="B694" s="77">
        <v>1499498</v>
      </c>
      <c r="C694" s="77">
        <v>1481949</v>
      </c>
      <c r="D694" s="77">
        <v>209809</v>
      </c>
      <c r="E694" s="253">
        <v>13.991949305700974</v>
      </c>
      <c r="F694" s="77">
        <v>68553</v>
      </c>
      <c r="G694" s="750"/>
      <c r="H694" s="750"/>
      <c r="I694" s="750"/>
      <c r="J694" s="750"/>
      <c r="K694" s="750"/>
      <c r="L694" s="750"/>
      <c r="M694" s="750"/>
      <c r="N694" s="750"/>
      <c r="O694" s="750"/>
      <c r="P694" s="750"/>
      <c r="Q694" s="750"/>
      <c r="R694" s="750"/>
      <c r="S694" s="750"/>
      <c r="T694" s="750"/>
      <c r="U694" s="750"/>
      <c r="V694" s="750"/>
      <c r="W694" s="750"/>
      <c r="X694" s="750"/>
      <c r="Y694" s="750"/>
      <c r="Z694" s="750"/>
      <c r="AA694" s="750"/>
      <c r="AB694" s="750"/>
      <c r="AC694" s="750"/>
    </row>
    <row r="695" spans="1:29" s="860" customFormat="1" ht="12.75">
      <c r="A695" s="64" t="s">
        <v>1919</v>
      </c>
      <c r="B695" s="77">
        <v>1499498</v>
      </c>
      <c r="C695" s="77">
        <v>1481949</v>
      </c>
      <c r="D695" s="77">
        <v>209809</v>
      </c>
      <c r="E695" s="253">
        <v>13.991949305700974</v>
      </c>
      <c r="F695" s="77">
        <v>68553</v>
      </c>
      <c r="G695" s="750"/>
      <c r="H695" s="750"/>
      <c r="I695" s="750"/>
      <c r="J695" s="750"/>
      <c r="K695" s="750"/>
      <c r="L695" s="750"/>
      <c r="M695" s="750"/>
      <c r="N695" s="750"/>
      <c r="O695" s="750"/>
      <c r="P695" s="750"/>
      <c r="Q695" s="750"/>
      <c r="R695" s="750"/>
      <c r="S695" s="750"/>
      <c r="T695" s="750"/>
      <c r="U695" s="750"/>
      <c r="V695" s="750"/>
      <c r="W695" s="750"/>
      <c r="X695" s="750"/>
      <c r="Y695" s="750"/>
      <c r="Z695" s="750"/>
      <c r="AA695" s="750"/>
      <c r="AB695" s="750"/>
      <c r="AC695" s="750"/>
    </row>
    <row r="696" spans="1:29" s="916" customFormat="1" ht="25.5">
      <c r="A696" s="881" t="s">
        <v>178</v>
      </c>
      <c r="B696" s="22"/>
      <c r="C696" s="22"/>
      <c r="D696" s="22"/>
      <c r="E696" s="253"/>
      <c r="F696" s="77"/>
      <c r="G696" s="915"/>
      <c r="H696" s="915"/>
      <c r="I696" s="915"/>
      <c r="J696" s="915"/>
      <c r="K696" s="915"/>
      <c r="L696" s="915"/>
      <c r="M696" s="915"/>
      <c r="N696" s="915"/>
      <c r="O696" s="915"/>
      <c r="P696" s="915"/>
      <c r="Q696" s="915"/>
      <c r="R696" s="915"/>
      <c r="S696" s="915"/>
      <c r="T696" s="915"/>
      <c r="U696" s="915"/>
      <c r="V696" s="915"/>
      <c r="W696" s="915"/>
      <c r="X696" s="915"/>
      <c r="Y696" s="915"/>
      <c r="Z696" s="915"/>
      <c r="AA696" s="915"/>
      <c r="AB696" s="915"/>
      <c r="AC696" s="915"/>
    </row>
    <row r="697" spans="1:29" s="921" customFormat="1" ht="12.75">
      <c r="A697" s="910" t="s">
        <v>1907</v>
      </c>
      <c r="B697" s="77">
        <v>1270000</v>
      </c>
      <c r="C697" s="77">
        <v>727000</v>
      </c>
      <c r="D697" s="77">
        <v>727000</v>
      </c>
      <c r="E697" s="253">
        <v>57.24409448818898</v>
      </c>
      <c r="F697" s="77">
        <v>220000</v>
      </c>
      <c r="G697" s="915"/>
      <c r="H697" s="915"/>
      <c r="I697" s="915"/>
      <c r="J697" s="915"/>
      <c r="K697" s="915"/>
      <c r="L697" s="915"/>
      <c r="M697" s="915"/>
      <c r="N697" s="915"/>
      <c r="O697" s="915"/>
      <c r="P697" s="915"/>
      <c r="Q697" s="915"/>
      <c r="R697" s="915"/>
      <c r="S697" s="915"/>
      <c r="T697" s="915"/>
      <c r="U697" s="915"/>
      <c r="V697" s="915"/>
      <c r="W697" s="915"/>
      <c r="X697" s="915"/>
      <c r="Y697" s="915"/>
      <c r="Z697" s="915"/>
      <c r="AA697" s="915"/>
      <c r="AB697" s="915"/>
      <c r="AC697" s="915"/>
    </row>
    <row r="698" spans="1:29" s="921" customFormat="1" ht="12.75">
      <c r="A698" s="67" t="s">
        <v>1908</v>
      </c>
      <c r="B698" s="77">
        <v>1270000</v>
      </c>
      <c r="C698" s="77">
        <v>727000</v>
      </c>
      <c r="D698" s="77">
        <v>727000</v>
      </c>
      <c r="E698" s="253">
        <v>57.24409448818898</v>
      </c>
      <c r="F698" s="77">
        <v>220000</v>
      </c>
      <c r="G698" s="915"/>
      <c r="H698" s="915"/>
      <c r="I698" s="915"/>
      <c r="J698" s="915"/>
      <c r="K698" s="915"/>
      <c r="L698" s="915"/>
      <c r="M698" s="915"/>
      <c r="N698" s="915"/>
      <c r="O698" s="915"/>
      <c r="P698" s="915"/>
      <c r="Q698" s="915"/>
      <c r="R698" s="915"/>
      <c r="S698" s="915"/>
      <c r="T698" s="915"/>
      <c r="U698" s="915"/>
      <c r="V698" s="915"/>
      <c r="W698" s="915"/>
      <c r="X698" s="915"/>
      <c r="Y698" s="915"/>
      <c r="Z698" s="915"/>
      <c r="AA698" s="915"/>
      <c r="AB698" s="915"/>
      <c r="AC698" s="915"/>
    </row>
    <row r="699" spans="1:29" s="921" customFormat="1" ht="12.75">
      <c r="A699" s="67" t="s">
        <v>1926</v>
      </c>
      <c r="B699" s="77">
        <v>1270000</v>
      </c>
      <c r="C699" s="77">
        <v>727000</v>
      </c>
      <c r="D699" s="77">
        <v>271830</v>
      </c>
      <c r="E699" s="253">
        <v>21.403937007874017</v>
      </c>
      <c r="F699" s="77">
        <v>36290</v>
      </c>
      <c r="G699" s="915"/>
      <c r="H699" s="915"/>
      <c r="I699" s="915"/>
      <c r="J699" s="915"/>
      <c r="K699" s="915"/>
      <c r="L699" s="915"/>
      <c r="M699" s="915"/>
      <c r="N699" s="915"/>
      <c r="O699" s="915"/>
      <c r="P699" s="915"/>
      <c r="Q699" s="915"/>
      <c r="R699" s="915"/>
      <c r="S699" s="915"/>
      <c r="T699" s="915"/>
      <c r="U699" s="915"/>
      <c r="V699" s="915"/>
      <c r="W699" s="915"/>
      <c r="X699" s="915"/>
      <c r="Y699" s="915"/>
      <c r="Z699" s="915"/>
      <c r="AA699" s="915"/>
      <c r="AB699" s="915"/>
      <c r="AC699" s="915"/>
    </row>
    <row r="700" spans="1:29" s="916" customFormat="1" ht="12.75">
      <c r="A700" s="67" t="s">
        <v>1918</v>
      </c>
      <c r="B700" s="77">
        <v>1270000</v>
      </c>
      <c r="C700" s="77">
        <v>727000</v>
      </c>
      <c r="D700" s="77">
        <v>271830</v>
      </c>
      <c r="E700" s="253">
        <v>21.403937007874017</v>
      </c>
      <c r="F700" s="77">
        <v>36290</v>
      </c>
      <c r="G700" s="915"/>
      <c r="H700" s="915"/>
      <c r="I700" s="915"/>
      <c r="J700" s="915"/>
      <c r="K700" s="915"/>
      <c r="L700" s="915"/>
      <c r="M700" s="915"/>
      <c r="N700" s="915"/>
      <c r="O700" s="915"/>
      <c r="P700" s="915"/>
      <c r="Q700" s="915"/>
      <c r="R700" s="915"/>
      <c r="S700" s="915"/>
      <c r="T700" s="915"/>
      <c r="U700" s="915"/>
      <c r="V700" s="915"/>
      <c r="W700" s="915"/>
      <c r="X700" s="915"/>
      <c r="Y700" s="915"/>
      <c r="Z700" s="915"/>
      <c r="AA700" s="915"/>
      <c r="AB700" s="915"/>
      <c r="AC700" s="915"/>
    </row>
    <row r="701" spans="1:29" s="916" customFormat="1" ht="12.75">
      <c r="A701" s="67" t="s">
        <v>1920</v>
      </c>
      <c r="B701" s="77">
        <v>1270000</v>
      </c>
      <c r="C701" s="77">
        <v>727000</v>
      </c>
      <c r="D701" s="77">
        <v>271830</v>
      </c>
      <c r="E701" s="253">
        <v>21.403937007874017</v>
      </c>
      <c r="F701" s="77">
        <v>36290</v>
      </c>
      <c r="G701" s="915"/>
      <c r="H701" s="915"/>
      <c r="I701" s="915"/>
      <c r="J701" s="915"/>
      <c r="K701" s="915"/>
      <c r="L701" s="915"/>
      <c r="M701" s="915"/>
      <c r="N701" s="915"/>
      <c r="O701" s="915"/>
      <c r="P701" s="915"/>
      <c r="Q701" s="915"/>
      <c r="R701" s="915"/>
      <c r="S701" s="915"/>
      <c r="T701" s="915"/>
      <c r="U701" s="915"/>
      <c r="V701" s="915"/>
      <c r="W701" s="915"/>
      <c r="X701" s="915"/>
      <c r="Y701" s="915"/>
      <c r="Z701" s="915"/>
      <c r="AA701" s="915"/>
      <c r="AB701" s="915"/>
      <c r="AC701" s="915"/>
    </row>
    <row r="702" spans="1:29" s="916" customFormat="1" ht="12.75">
      <c r="A702" s="881" t="s">
        <v>156</v>
      </c>
      <c r="B702" s="22"/>
      <c r="C702" s="22"/>
      <c r="D702" s="22"/>
      <c r="E702" s="253"/>
      <c r="F702" s="77"/>
      <c r="G702" s="915"/>
      <c r="H702" s="915"/>
      <c r="I702" s="915"/>
      <c r="J702" s="915"/>
      <c r="K702" s="915"/>
      <c r="L702" s="915"/>
      <c r="M702" s="915"/>
      <c r="N702" s="915"/>
      <c r="O702" s="915"/>
      <c r="P702" s="915"/>
      <c r="Q702" s="915"/>
      <c r="R702" s="915"/>
      <c r="S702" s="915"/>
      <c r="T702" s="915"/>
      <c r="U702" s="915"/>
      <c r="V702" s="915"/>
      <c r="W702" s="915"/>
      <c r="X702" s="915"/>
      <c r="Y702" s="915"/>
      <c r="Z702" s="915"/>
      <c r="AA702" s="915"/>
      <c r="AB702" s="915"/>
      <c r="AC702" s="915"/>
    </row>
    <row r="703" spans="1:29" s="921" customFormat="1" ht="12.75">
      <c r="A703" s="910" t="s">
        <v>1907</v>
      </c>
      <c r="B703" s="77">
        <v>33129260</v>
      </c>
      <c r="C703" s="77">
        <v>15777429</v>
      </c>
      <c r="D703" s="77">
        <v>12897692</v>
      </c>
      <c r="E703" s="253">
        <v>38.93142195147129</v>
      </c>
      <c r="F703" s="77">
        <v>1644768</v>
      </c>
      <c r="G703" s="915"/>
      <c r="H703" s="915"/>
      <c r="I703" s="915"/>
      <c r="J703" s="915"/>
      <c r="K703" s="915"/>
      <c r="L703" s="915"/>
      <c r="M703" s="915"/>
      <c r="N703" s="915"/>
      <c r="O703" s="915"/>
      <c r="P703" s="915"/>
      <c r="Q703" s="915"/>
      <c r="R703" s="915"/>
      <c r="S703" s="915"/>
      <c r="T703" s="915"/>
      <c r="U703" s="915"/>
      <c r="V703" s="915"/>
      <c r="W703" s="915"/>
      <c r="X703" s="915"/>
      <c r="Y703" s="915"/>
      <c r="Z703" s="915"/>
      <c r="AA703" s="915"/>
      <c r="AB703" s="915"/>
      <c r="AC703" s="915"/>
    </row>
    <row r="704" spans="1:29" s="921" customFormat="1" ht="12.75">
      <c r="A704" s="911" t="s">
        <v>151</v>
      </c>
      <c r="B704" s="77">
        <v>7646295</v>
      </c>
      <c r="C704" s="77">
        <v>3725490</v>
      </c>
      <c r="D704" s="77">
        <v>3725490</v>
      </c>
      <c r="E704" s="253">
        <v>48.72281281326447</v>
      </c>
      <c r="F704" s="77">
        <v>111619</v>
      </c>
      <c r="G704" s="915"/>
      <c r="H704" s="915"/>
      <c r="I704" s="915"/>
      <c r="J704" s="915"/>
      <c r="K704" s="915"/>
      <c r="L704" s="915"/>
      <c r="M704" s="915"/>
      <c r="N704" s="915"/>
      <c r="O704" s="915"/>
      <c r="P704" s="915"/>
      <c r="Q704" s="915"/>
      <c r="R704" s="915"/>
      <c r="S704" s="915"/>
      <c r="T704" s="915"/>
      <c r="U704" s="915"/>
      <c r="V704" s="915"/>
      <c r="W704" s="915"/>
      <c r="X704" s="915"/>
      <c r="Y704" s="915"/>
      <c r="Z704" s="915"/>
      <c r="AA704" s="915"/>
      <c r="AB704" s="915"/>
      <c r="AC704" s="915"/>
    </row>
    <row r="705" spans="1:29" s="921" customFormat="1" ht="12.75">
      <c r="A705" s="922" t="s">
        <v>155</v>
      </c>
      <c r="B705" s="77">
        <v>0</v>
      </c>
      <c r="C705" s="77">
        <v>0</v>
      </c>
      <c r="D705" s="77">
        <v>-12</v>
      </c>
      <c r="E705" s="253">
        <v>0</v>
      </c>
      <c r="F705" s="77">
        <v>0</v>
      </c>
      <c r="G705" s="915"/>
      <c r="H705" s="915"/>
      <c r="I705" s="915"/>
      <c r="J705" s="915"/>
      <c r="K705" s="915"/>
      <c r="L705" s="915"/>
      <c r="M705" s="915"/>
      <c r="N705" s="915"/>
      <c r="O705" s="915"/>
      <c r="P705" s="915"/>
      <c r="Q705" s="915"/>
      <c r="R705" s="915"/>
      <c r="S705" s="915"/>
      <c r="T705" s="915"/>
      <c r="U705" s="915"/>
      <c r="V705" s="915"/>
      <c r="W705" s="915"/>
      <c r="X705" s="915"/>
      <c r="Y705" s="915"/>
      <c r="Z705" s="915"/>
      <c r="AA705" s="915"/>
      <c r="AB705" s="915"/>
      <c r="AC705" s="915"/>
    </row>
    <row r="706" spans="1:29" s="921" customFormat="1" ht="12.75">
      <c r="A706" s="67" t="s">
        <v>1925</v>
      </c>
      <c r="B706" s="77">
        <v>25482965</v>
      </c>
      <c r="C706" s="77">
        <v>12051939</v>
      </c>
      <c r="D706" s="77">
        <v>9172214</v>
      </c>
      <c r="E706" s="253">
        <v>35.99351174402194</v>
      </c>
      <c r="F706" s="77">
        <v>1533149</v>
      </c>
      <c r="G706" s="915"/>
      <c r="H706" s="915"/>
      <c r="I706" s="915"/>
      <c r="J706" s="915"/>
      <c r="K706" s="915"/>
      <c r="L706" s="915"/>
      <c r="M706" s="915"/>
      <c r="N706" s="915"/>
      <c r="O706" s="915"/>
      <c r="P706" s="915"/>
      <c r="Q706" s="915"/>
      <c r="R706" s="915"/>
      <c r="S706" s="915"/>
      <c r="T706" s="915"/>
      <c r="U706" s="915"/>
      <c r="V706" s="915"/>
      <c r="W706" s="915"/>
      <c r="X706" s="915"/>
      <c r="Y706" s="915"/>
      <c r="Z706" s="915"/>
      <c r="AA706" s="915"/>
      <c r="AB706" s="915"/>
      <c r="AC706" s="915"/>
    </row>
    <row r="707" spans="1:29" s="921" customFormat="1" ht="12.75">
      <c r="A707" s="67" t="s">
        <v>1926</v>
      </c>
      <c r="B707" s="77">
        <v>40622075</v>
      </c>
      <c r="C707" s="77">
        <v>23127691</v>
      </c>
      <c r="D707" s="77">
        <v>10358511</v>
      </c>
      <c r="E707" s="253">
        <v>25.49970920983234</v>
      </c>
      <c r="F707" s="77">
        <v>1551142</v>
      </c>
      <c r="G707" s="915"/>
      <c r="H707" s="915"/>
      <c r="I707" s="915"/>
      <c r="J707" s="915"/>
      <c r="K707" s="915"/>
      <c r="L707" s="915"/>
      <c r="M707" s="915"/>
      <c r="N707" s="915"/>
      <c r="O707" s="915"/>
      <c r="P707" s="915"/>
      <c r="Q707" s="915"/>
      <c r="R707" s="915"/>
      <c r="S707" s="915"/>
      <c r="T707" s="915"/>
      <c r="U707" s="915"/>
      <c r="V707" s="915"/>
      <c r="W707" s="915"/>
      <c r="X707" s="915"/>
      <c r="Y707" s="915"/>
      <c r="Z707" s="915"/>
      <c r="AA707" s="915"/>
      <c r="AB707" s="915"/>
      <c r="AC707" s="915"/>
    </row>
    <row r="708" spans="1:34" s="37" customFormat="1" ht="12" customHeight="1">
      <c r="A708" s="912" t="s">
        <v>173</v>
      </c>
      <c r="B708" s="77">
        <v>9459200</v>
      </c>
      <c r="C708" s="77">
        <v>5633417</v>
      </c>
      <c r="D708" s="77">
        <v>2593653</v>
      </c>
      <c r="E708" s="253">
        <v>27.41936950270636</v>
      </c>
      <c r="F708" s="77">
        <v>432472</v>
      </c>
      <c r="G708" s="258"/>
      <c r="H708" s="258"/>
      <c r="I708" s="258"/>
      <c r="J708" s="258"/>
      <c r="K708" s="258"/>
      <c r="L708" s="258"/>
      <c r="M708" s="258"/>
      <c r="N708" s="258"/>
      <c r="O708" s="258"/>
      <c r="P708" s="258"/>
      <c r="Q708" s="258"/>
      <c r="R708" s="258"/>
      <c r="S708" s="258"/>
      <c r="T708" s="258"/>
      <c r="U708" s="258"/>
      <c r="V708" s="258"/>
      <c r="W708" s="258"/>
      <c r="X708" s="258"/>
      <c r="Y708" s="258"/>
      <c r="Z708" s="258"/>
      <c r="AA708" s="258"/>
      <c r="AB708" s="258"/>
      <c r="AC708" s="258"/>
      <c r="AD708" s="258"/>
      <c r="AE708" s="258"/>
      <c r="AF708" s="258"/>
      <c r="AG708" s="258"/>
      <c r="AH708" s="258"/>
    </row>
    <row r="709" spans="1:34" s="37" customFormat="1" ht="12" customHeight="1">
      <c r="A709" s="922" t="s">
        <v>813</v>
      </c>
      <c r="B709" s="77">
        <v>8577039</v>
      </c>
      <c r="C709" s="77">
        <v>5216821</v>
      </c>
      <c r="D709" s="77">
        <v>2593653</v>
      </c>
      <c r="E709" s="253">
        <v>30.239491740681135</v>
      </c>
      <c r="F709" s="77">
        <v>432472</v>
      </c>
      <c r="G709" s="258"/>
      <c r="H709" s="258"/>
      <c r="I709" s="258"/>
      <c r="J709" s="258"/>
      <c r="K709" s="258"/>
      <c r="L709" s="258"/>
      <c r="M709" s="258"/>
      <c r="N709" s="258"/>
      <c r="O709" s="258"/>
      <c r="P709" s="258"/>
      <c r="Q709" s="258"/>
      <c r="R709" s="258"/>
      <c r="S709" s="258"/>
      <c r="T709" s="258"/>
      <c r="U709" s="258"/>
      <c r="V709" s="258"/>
      <c r="W709" s="258"/>
      <c r="X709" s="258"/>
      <c r="Y709" s="258"/>
      <c r="Z709" s="258"/>
      <c r="AA709" s="258"/>
      <c r="AB709" s="258"/>
      <c r="AC709" s="258"/>
      <c r="AD709" s="258"/>
      <c r="AE709" s="258"/>
      <c r="AF709" s="258"/>
      <c r="AG709" s="258"/>
      <c r="AH709" s="258"/>
    </row>
    <row r="710" spans="1:34" s="37" customFormat="1" ht="12" customHeight="1">
      <c r="A710" s="922" t="s">
        <v>181</v>
      </c>
      <c r="B710" s="77">
        <v>882161</v>
      </c>
      <c r="C710" s="77">
        <v>416596</v>
      </c>
      <c r="D710" s="77">
        <v>0</v>
      </c>
      <c r="E710" s="253">
        <v>0</v>
      </c>
      <c r="F710" s="77">
        <v>0</v>
      </c>
      <c r="G710" s="258"/>
      <c r="H710" s="258"/>
      <c r="I710" s="258"/>
      <c r="J710" s="258"/>
      <c r="K710" s="258"/>
      <c r="L710" s="258"/>
      <c r="M710" s="258"/>
      <c r="N710" s="258"/>
      <c r="O710" s="258"/>
      <c r="P710" s="258"/>
      <c r="Q710" s="258"/>
      <c r="R710" s="258"/>
      <c r="S710" s="258"/>
      <c r="T710" s="258"/>
      <c r="U710" s="258"/>
      <c r="V710" s="258"/>
      <c r="W710" s="258"/>
      <c r="X710" s="258"/>
      <c r="Y710" s="258"/>
      <c r="Z710" s="258"/>
      <c r="AA710" s="258"/>
      <c r="AB710" s="258"/>
      <c r="AC710" s="258"/>
      <c r="AD710" s="258"/>
      <c r="AE710" s="258"/>
      <c r="AF710" s="258"/>
      <c r="AG710" s="258"/>
      <c r="AH710" s="258"/>
    </row>
    <row r="711" spans="1:29" s="916" customFormat="1" ht="12.75">
      <c r="A711" s="67" t="s">
        <v>1918</v>
      </c>
      <c r="B711" s="77">
        <v>31162875</v>
      </c>
      <c r="C711" s="77">
        <v>17494274</v>
      </c>
      <c r="D711" s="77">
        <v>7764858</v>
      </c>
      <c r="E711" s="253">
        <v>24.9170142356891</v>
      </c>
      <c r="F711" s="77">
        <v>1118670</v>
      </c>
      <c r="G711" s="915"/>
      <c r="H711" s="915"/>
      <c r="I711" s="915"/>
      <c r="J711" s="915"/>
      <c r="K711" s="915"/>
      <c r="L711" s="915"/>
      <c r="M711" s="915"/>
      <c r="N711" s="915"/>
      <c r="O711" s="915"/>
      <c r="P711" s="915"/>
      <c r="Q711" s="915"/>
      <c r="R711" s="915"/>
      <c r="S711" s="915"/>
      <c r="T711" s="915"/>
      <c r="U711" s="915"/>
      <c r="V711" s="915"/>
      <c r="W711" s="915"/>
      <c r="X711" s="915"/>
      <c r="Y711" s="915"/>
      <c r="Z711" s="915"/>
      <c r="AA711" s="915"/>
      <c r="AB711" s="915"/>
      <c r="AC711" s="915"/>
    </row>
    <row r="712" spans="1:29" s="916" customFormat="1" ht="12.75">
      <c r="A712" s="67" t="s">
        <v>1920</v>
      </c>
      <c r="B712" s="77">
        <v>31162875</v>
      </c>
      <c r="C712" s="77">
        <v>17494274</v>
      </c>
      <c r="D712" s="77">
        <v>7764858</v>
      </c>
      <c r="E712" s="253">
        <v>24.9170142356891</v>
      </c>
      <c r="F712" s="77">
        <v>1118670</v>
      </c>
      <c r="G712" s="915"/>
      <c r="H712" s="915"/>
      <c r="I712" s="915"/>
      <c r="J712" s="915"/>
      <c r="K712" s="915"/>
      <c r="L712" s="915"/>
      <c r="M712" s="915"/>
      <c r="N712" s="915"/>
      <c r="O712" s="915"/>
      <c r="P712" s="915"/>
      <c r="Q712" s="915"/>
      <c r="R712" s="915"/>
      <c r="S712" s="915"/>
      <c r="T712" s="915"/>
      <c r="U712" s="915"/>
      <c r="V712" s="915"/>
      <c r="W712" s="915"/>
      <c r="X712" s="915"/>
      <c r="Y712" s="915"/>
      <c r="Z712" s="915"/>
      <c r="AA712" s="915"/>
      <c r="AB712" s="915"/>
      <c r="AC712" s="915"/>
    </row>
    <row r="713" spans="1:29" s="916" customFormat="1" ht="12.75">
      <c r="A713" s="67" t="s">
        <v>1921</v>
      </c>
      <c r="B713" s="77">
        <v>-7492815</v>
      </c>
      <c r="C713" s="77">
        <v>-7350262</v>
      </c>
      <c r="D713" s="77">
        <v>2539181</v>
      </c>
      <c r="E713" s="252" t="s">
        <v>441</v>
      </c>
      <c r="F713" s="77">
        <v>93626</v>
      </c>
      <c r="G713" s="915"/>
      <c r="H713" s="915"/>
      <c r="I713" s="915"/>
      <c r="J713" s="915"/>
      <c r="K713" s="915"/>
      <c r="L713" s="915"/>
      <c r="M713" s="915"/>
      <c r="N713" s="915"/>
      <c r="O713" s="915"/>
      <c r="P713" s="915"/>
      <c r="Q713" s="915"/>
      <c r="R713" s="915"/>
      <c r="S713" s="915"/>
      <c r="T713" s="915"/>
      <c r="U713" s="915"/>
      <c r="V713" s="915"/>
      <c r="W713" s="915"/>
      <c r="X713" s="915"/>
      <c r="Y713" s="915"/>
      <c r="Z713" s="915"/>
      <c r="AA713" s="915"/>
      <c r="AB713" s="915"/>
      <c r="AC713" s="915"/>
    </row>
    <row r="714" spans="1:29" s="916" customFormat="1" ht="38.25">
      <c r="A714" s="933" t="s">
        <v>919</v>
      </c>
      <c r="B714" s="77">
        <v>39584</v>
      </c>
      <c r="C714" s="77">
        <v>0</v>
      </c>
      <c r="D714" s="77" t="s">
        <v>441</v>
      </c>
      <c r="E714" s="252" t="s">
        <v>441</v>
      </c>
      <c r="F714" s="77" t="s">
        <v>441</v>
      </c>
      <c r="G714" s="915"/>
      <c r="H714" s="915"/>
      <c r="I714" s="915"/>
      <c r="J714" s="915"/>
      <c r="K714" s="915"/>
      <c r="L714" s="915"/>
      <c r="M714" s="915"/>
      <c r="N714" s="915"/>
      <c r="O714" s="915"/>
      <c r="P714" s="915"/>
      <c r="Q714" s="915"/>
      <c r="R714" s="915"/>
      <c r="S714" s="915"/>
      <c r="T714" s="915"/>
      <c r="U714" s="915"/>
      <c r="V714" s="915"/>
      <c r="W714" s="915"/>
      <c r="X714" s="915"/>
      <c r="Y714" s="915"/>
      <c r="Z714" s="915"/>
      <c r="AA714" s="915"/>
      <c r="AB714" s="915"/>
      <c r="AC714" s="915"/>
    </row>
    <row r="715" spans="1:29" s="916" customFormat="1" ht="24.75" customHeight="1">
      <c r="A715" s="265" t="s">
        <v>1923</v>
      </c>
      <c r="B715" s="77">
        <v>7453231</v>
      </c>
      <c r="C715" s="77">
        <v>7350262</v>
      </c>
      <c r="D715" s="77" t="s">
        <v>441</v>
      </c>
      <c r="E715" s="252" t="s">
        <v>441</v>
      </c>
      <c r="F715" s="77" t="s">
        <v>441</v>
      </c>
      <c r="G715" s="915"/>
      <c r="H715" s="915"/>
      <c r="I715" s="915"/>
      <c r="J715" s="915"/>
      <c r="K715" s="915"/>
      <c r="L715" s="915"/>
      <c r="M715" s="915"/>
      <c r="N715" s="915"/>
      <c r="O715" s="915"/>
      <c r="P715" s="915"/>
      <c r="Q715" s="915"/>
      <c r="R715" s="915"/>
      <c r="S715" s="915"/>
      <c r="T715" s="915"/>
      <c r="U715" s="915"/>
      <c r="V715" s="915"/>
      <c r="W715" s="915"/>
      <c r="X715" s="915"/>
      <c r="Y715" s="915"/>
      <c r="Z715" s="915"/>
      <c r="AA715" s="915"/>
      <c r="AB715" s="915"/>
      <c r="AC715" s="915"/>
    </row>
    <row r="716" spans="1:34" s="37" customFormat="1" ht="12.75" customHeight="1">
      <c r="A716" s="881" t="s">
        <v>158</v>
      </c>
      <c r="B716" s="77"/>
      <c r="C716" s="77"/>
      <c r="D716" s="77"/>
      <c r="E716" s="253"/>
      <c r="F716" s="77"/>
      <c r="G716" s="258"/>
      <c r="H716" s="258"/>
      <c r="I716" s="258"/>
      <c r="J716" s="258"/>
      <c r="K716" s="258"/>
      <c r="L716" s="258"/>
      <c r="M716" s="258"/>
      <c r="N716" s="258"/>
      <c r="O716" s="258"/>
      <c r="P716" s="258"/>
      <c r="Q716" s="258"/>
      <c r="R716" s="258"/>
      <c r="S716" s="258"/>
      <c r="T716" s="258"/>
      <c r="U716" s="258"/>
      <c r="V716" s="258"/>
      <c r="W716" s="258"/>
      <c r="X716" s="258"/>
      <c r="Y716" s="258"/>
      <c r="Z716" s="258"/>
      <c r="AA716" s="258"/>
      <c r="AB716" s="258"/>
      <c r="AC716" s="258"/>
      <c r="AD716" s="258"/>
      <c r="AE716" s="258"/>
      <c r="AF716" s="258"/>
      <c r="AG716" s="258"/>
      <c r="AH716" s="258"/>
    </row>
    <row r="717" spans="1:34" s="37" customFormat="1" ht="12.75" customHeight="1">
      <c r="A717" s="910" t="s">
        <v>1907</v>
      </c>
      <c r="B717" s="77">
        <v>2110931</v>
      </c>
      <c r="C717" s="77">
        <v>809112</v>
      </c>
      <c r="D717" s="77">
        <v>809112</v>
      </c>
      <c r="E717" s="253">
        <v>38.32962801721136</v>
      </c>
      <c r="F717" s="77">
        <v>136571</v>
      </c>
      <c r="G717" s="258"/>
      <c r="H717" s="258"/>
      <c r="I717" s="258"/>
      <c r="J717" s="258"/>
      <c r="K717" s="258"/>
      <c r="L717" s="258"/>
      <c r="M717" s="258"/>
      <c r="N717" s="258"/>
      <c r="O717" s="258"/>
      <c r="P717" s="258"/>
      <c r="Q717" s="258"/>
      <c r="R717" s="258"/>
      <c r="S717" s="258"/>
      <c r="T717" s="258"/>
      <c r="U717" s="258"/>
      <c r="V717" s="258"/>
      <c r="W717" s="258"/>
      <c r="X717" s="258"/>
      <c r="Y717" s="258"/>
      <c r="Z717" s="258"/>
      <c r="AA717" s="258"/>
      <c r="AB717" s="258"/>
      <c r="AC717" s="258"/>
      <c r="AD717" s="258"/>
      <c r="AE717" s="258"/>
      <c r="AF717" s="258"/>
      <c r="AG717" s="258"/>
      <c r="AH717" s="258"/>
    </row>
    <row r="718" spans="1:34" s="37" customFormat="1" ht="12" customHeight="1">
      <c r="A718" s="67" t="s">
        <v>1908</v>
      </c>
      <c r="B718" s="77">
        <v>2110931</v>
      </c>
      <c r="C718" s="77">
        <v>809112</v>
      </c>
      <c r="D718" s="77">
        <v>809112</v>
      </c>
      <c r="E718" s="253">
        <v>38.32962801721136</v>
      </c>
      <c r="F718" s="77">
        <v>136571</v>
      </c>
      <c r="G718" s="258"/>
      <c r="H718" s="258"/>
      <c r="I718" s="258"/>
      <c r="J718" s="258"/>
      <c r="K718" s="258"/>
      <c r="L718" s="258"/>
      <c r="M718" s="258"/>
      <c r="N718" s="258"/>
      <c r="O718" s="258"/>
      <c r="P718" s="258"/>
      <c r="Q718" s="258"/>
      <c r="R718" s="258"/>
      <c r="S718" s="258"/>
      <c r="T718" s="258"/>
      <c r="U718" s="258"/>
      <c r="V718" s="258"/>
      <c r="W718" s="258"/>
      <c r="X718" s="258"/>
      <c r="Y718" s="258"/>
      <c r="Z718" s="258"/>
      <c r="AA718" s="258"/>
      <c r="AB718" s="258"/>
      <c r="AC718" s="258"/>
      <c r="AD718" s="258"/>
      <c r="AE718" s="258"/>
      <c r="AF718" s="258"/>
      <c r="AG718" s="258"/>
      <c r="AH718" s="258"/>
    </row>
    <row r="719" spans="1:34" s="37" customFormat="1" ht="12" customHeight="1">
      <c r="A719" s="67" t="s">
        <v>1926</v>
      </c>
      <c r="B719" s="77">
        <v>2110931</v>
      </c>
      <c r="C719" s="77">
        <v>809112</v>
      </c>
      <c r="D719" s="77">
        <v>233880</v>
      </c>
      <c r="E719" s="253">
        <v>11.079471569653391</v>
      </c>
      <c r="F719" s="77">
        <v>5520</v>
      </c>
      <c r="G719" s="258"/>
      <c r="H719" s="258"/>
      <c r="I719" s="258"/>
      <c r="J719" s="258"/>
      <c r="K719" s="258"/>
      <c r="L719" s="258"/>
      <c r="M719" s="258"/>
      <c r="N719" s="258"/>
      <c r="O719" s="258"/>
      <c r="P719" s="258"/>
      <c r="Q719" s="258"/>
      <c r="R719" s="258"/>
      <c r="S719" s="258"/>
      <c r="T719" s="258"/>
      <c r="U719" s="258"/>
      <c r="V719" s="258"/>
      <c r="W719" s="258"/>
      <c r="X719" s="258"/>
      <c r="Y719" s="258"/>
      <c r="Z719" s="258"/>
      <c r="AA719" s="258"/>
      <c r="AB719" s="258"/>
      <c r="AC719" s="258"/>
      <c r="AD719" s="258"/>
      <c r="AE719" s="258"/>
      <c r="AF719" s="258"/>
      <c r="AG719" s="258"/>
      <c r="AH719" s="258"/>
    </row>
    <row r="720" spans="1:34" s="37" customFormat="1" ht="12" customHeight="1">
      <c r="A720" s="922" t="s">
        <v>152</v>
      </c>
      <c r="B720" s="77">
        <v>122503</v>
      </c>
      <c r="C720" s="77">
        <v>79877</v>
      </c>
      <c r="D720" s="77">
        <v>0</v>
      </c>
      <c r="E720" s="253">
        <v>0</v>
      </c>
      <c r="F720" s="77">
        <v>0</v>
      </c>
      <c r="G720" s="258"/>
      <c r="H720" s="258"/>
      <c r="I720" s="258"/>
      <c r="J720" s="258"/>
      <c r="K720" s="258"/>
      <c r="L720" s="258"/>
      <c r="M720" s="258"/>
      <c r="N720" s="258"/>
      <c r="O720" s="258"/>
      <c r="P720" s="258"/>
      <c r="Q720" s="258"/>
      <c r="R720" s="258"/>
      <c r="S720" s="258"/>
      <c r="T720" s="258"/>
      <c r="U720" s="258"/>
      <c r="V720" s="258"/>
      <c r="W720" s="258"/>
      <c r="X720" s="258"/>
      <c r="Y720" s="258"/>
      <c r="Z720" s="258"/>
      <c r="AA720" s="258"/>
      <c r="AB720" s="258"/>
      <c r="AC720" s="258"/>
      <c r="AD720" s="258"/>
      <c r="AE720" s="258"/>
      <c r="AF720" s="258"/>
      <c r="AG720" s="258"/>
      <c r="AH720" s="258"/>
    </row>
    <row r="721" spans="1:34" s="37" customFormat="1" ht="12" customHeight="1">
      <c r="A721" s="924" t="s">
        <v>23</v>
      </c>
      <c r="B721" s="77">
        <v>122503</v>
      </c>
      <c r="C721" s="77">
        <v>79877</v>
      </c>
      <c r="D721" s="77">
        <v>0</v>
      </c>
      <c r="E721" s="253">
        <v>0</v>
      </c>
      <c r="F721" s="77">
        <v>0</v>
      </c>
      <c r="G721" s="258"/>
      <c r="H721" s="258"/>
      <c r="I721" s="258"/>
      <c r="J721" s="258"/>
      <c r="K721" s="258"/>
      <c r="L721" s="258"/>
      <c r="M721" s="258"/>
      <c r="N721" s="258"/>
      <c r="O721" s="258"/>
      <c r="P721" s="258"/>
      <c r="Q721" s="258"/>
      <c r="R721" s="258"/>
      <c r="S721" s="258"/>
      <c r="T721" s="258"/>
      <c r="U721" s="258"/>
      <c r="V721" s="258"/>
      <c r="W721" s="258"/>
      <c r="X721" s="258"/>
      <c r="Y721" s="258"/>
      <c r="Z721" s="258"/>
      <c r="AA721" s="258"/>
      <c r="AB721" s="258"/>
      <c r="AC721" s="258"/>
      <c r="AD721" s="258"/>
      <c r="AE721" s="258"/>
      <c r="AF721" s="258"/>
      <c r="AG721" s="258"/>
      <c r="AH721" s="258"/>
    </row>
    <row r="722" spans="1:34" s="37" customFormat="1" ht="12" customHeight="1">
      <c r="A722" s="67" t="s">
        <v>1918</v>
      </c>
      <c r="B722" s="77">
        <v>1988428</v>
      </c>
      <c r="C722" s="77">
        <v>729235</v>
      </c>
      <c r="D722" s="77">
        <v>233880</v>
      </c>
      <c r="E722" s="253">
        <v>11.762055251686258</v>
      </c>
      <c r="F722" s="77">
        <v>5520</v>
      </c>
      <c r="G722" s="258"/>
      <c r="H722" s="258"/>
      <c r="I722" s="258"/>
      <c r="J722" s="258"/>
      <c r="K722" s="258"/>
      <c r="L722" s="258"/>
      <c r="M722" s="258"/>
      <c r="N722" s="258"/>
      <c r="O722" s="258"/>
      <c r="P722" s="258"/>
      <c r="Q722" s="258"/>
      <c r="R722" s="258"/>
      <c r="S722" s="258"/>
      <c r="T722" s="258"/>
      <c r="U722" s="258"/>
      <c r="V722" s="258"/>
      <c r="W722" s="258"/>
      <c r="X722" s="258"/>
      <c r="Y722" s="258"/>
      <c r="Z722" s="258"/>
      <c r="AA722" s="258"/>
      <c r="AB722" s="258"/>
      <c r="AC722" s="258"/>
      <c r="AD722" s="258"/>
      <c r="AE722" s="258"/>
      <c r="AF722" s="258"/>
      <c r="AG722" s="258"/>
      <c r="AH722" s="258"/>
    </row>
    <row r="723" spans="1:34" s="37" customFormat="1" ht="12" customHeight="1">
      <c r="A723" s="922" t="s">
        <v>1684</v>
      </c>
      <c r="B723" s="77">
        <v>30400</v>
      </c>
      <c r="C723" s="77">
        <v>30400</v>
      </c>
      <c r="D723" s="77">
        <v>0</v>
      </c>
      <c r="E723" s="253">
        <v>0</v>
      </c>
      <c r="F723" s="77">
        <v>0</v>
      </c>
      <c r="G723" s="258"/>
      <c r="H723" s="258"/>
      <c r="I723" s="258"/>
      <c r="J723" s="258"/>
      <c r="K723" s="258"/>
      <c r="L723" s="258"/>
      <c r="M723" s="258"/>
      <c r="N723" s="258"/>
      <c r="O723" s="258"/>
      <c r="P723" s="258"/>
      <c r="Q723" s="258"/>
      <c r="R723" s="258"/>
      <c r="S723" s="258"/>
      <c r="T723" s="258"/>
      <c r="U723" s="258"/>
      <c r="V723" s="258"/>
      <c r="W723" s="258"/>
      <c r="X723" s="258"/>
      <c r="Y723" s="258"/>
      <c r="Z723" s="258"/>
      <c r="AA723" s="258"/>
      <c r="AB723" s="258"/>
      <c r="AC723" s="258"/>
      <c r="AD723" s="258"/>
      <c r="AE723" s="258"/>
      <c r="AF723" s="258"/>
      <c r="AG723" s="258"/>
      <c r="AH723" s="258"/>
    </row>
    <row r="724" spans="1:34" s="37" customFormat="1" ht="12" customHeight="1">
      <c r="A724" s="67" t="s">
        <v>204</v>
      </c>
      <c r="B724" s="77">
        <v>1958028</v>
      </c>
      <c r="C724" s="77">
        <v>698835</v>
      </c>
      <c r="D724" s="77">
        <v>233880</v>
      </c>
      <c r="E724" s="253">
        <v>11.94467086272515</v>
      </c>
      <c r="F724" s="77">
        <v>5520</v>
      </c>
      <c r="G724" s="258"/>
      <c r="H724" s="258"/>
      <c r="I724" s="258"/>
      <c r="J724" s="258"/>
      <c r="K724" s="258"/>
      <c r="L724" s="258"/>
      <c r="M724" s="258"/>
      <c r="N724" s="258"/>
      <c r="O724" s="258"/>
      <c r="P724" s="258"/>
      <c r="Q724" s="258"/>
      <c r="R724" s="258"/>
      <c r="S724" s="258"/>
      <c r="T724" s="258"/>
      <c r="U724" s="258"/>
      <c r="V724" s="258"/>
      <c r="W724" s="258"/>
      <c r="X724" s="258"/>
      <c r="Y724" s="258"/>
      <c r="Z724" s="258"/>
      <c r="AA724" s="258"/>
      <c r="AB724" s="258"/>
      <c r="AC724" s="258"/>
      <c r="AD724" s="258"/>
      <c r="AE724" s="258"/>
      <c r="AF724" s="258"/>
      <c r="AG724" s="258"/>
      <c r="AH724" s="258"/>
    </row>
    <row r="725" spans="1:34" s="37" customFormat="1" ht="12" customHeight="1">
      <c r="A725" s="90" t="s">
        <v>168</v>
      </c>
      <c r="B725" s="77"/>
      <c r="C725" s="77"/>
      <c r="D725" s="77"/>
      <c r="E725" s="253"/>
      <c r="F725" s="77"/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/>
      <c r="T725" s="258"/>
      <c r="U725" s="258"/>
      <c r="V725" s="258"/>
      <c r="W725" s="258"/>
      <c r="X725" s="258"/>
      <c r="Y725" s="258"/>
      <c r="Z725" s="258"/>
      <c r="AA725" s="258"/>
      <c r="AB725" s="258"/>
      <c r="AC725" s="258"/>
      <c r="AD725" s="258"/>
      <c r="AE725" s="258"/>
      <c r="AF725" s="258"/>
      <c r="AG725" s="258"/>
      <c r="AH725" s="258"/>
    </row>
    <row r="726" spans="1:34" s="37" customFormat="1" ht="12" customHeight="1">
      <c r="A726" s="910" t="s">
        <v>1907</v>
      </c>
      <c r="B726" s="77">
        <v>150000</v>
      </c>
      <c r="C726" s="77">
        <v>102949</v>
      </c>
      <c r="D726" s="77">
        <v>102949</v>
      </c>
      <c r="E726" s="253">
        <v>68.63266666666667</v>
      </c>
      <c r="F726" s="77">
        <v>22447</v>
      </c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/>
      <c r="S726" s="258"/>
      <c r="T726" s="258"/>
      <c r="U726" s="258"/>
      <c r="V726" s="258"/>
      <c r="W726" s="258"/>
      <c r="X726" s="258"/>
      <c r="Y726" s="258"/>
      <c r="Z726" s="258"/>
      <c r="AA726" s="258"/>
      <c r="AB726" s="258"/>
      <c r="AC726" s="258"/>
      <c r="AD726" s="258"/>
      <c r="AE726" s="258"/>
      <c r="AF726" s="258"/>
      <c r="AG726" s="258"/>
      <c r="AH726" s="258"/>
    </row>
    <row r="727" spans="1:34" s="37" customFormat="1" ht="12" customHeight="1">
      <c r="A727" s="922" t="s">
        <v>172</v>
      </c>
      <c r="B727" s="77">
        <v>150000</v>
      </c>
      <c r="C727" s="77">
        <v>102949</v>
      </c>
      <c r="D727" s="77">
        <v>102949</v>
      </c>
      <c r="E727" s="253">
        <v>68.63266666666667</v>
      </c>
      <c r="F727" s="77">
        <v>22447</v>
      </c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/>
      <c r="T727" s="258"/>
      <c r="U727" s="258"/>
      <c r="V727" s="258"/>
      <c r="W727" s="258"/>
      <c r="X727" s="258"/>
      <c r="Y727" s="258"/>
      <c r="Z727" s="258"/>
      <c r="AA727" s="258"/>
      <c r="AB727" s="258"/>
      <c r="AC727" s="258"/>
      <c r="AD727" s="258"/>
      <c r="AE727" s="258"/>
      <c r="AF727" s="258"/>
      <c r="AG727" s="258"/>
      <c r="AH727" s="258"/>
    </row>
    <row r="728" spans="1:34" s="37" customFormat="1" ht="12" customHeight="1">
      <c r="A728" s="912" t="s">
        <v>817</v>
      </c>
      <c r="B728" s="77">
        <v>150000</v>
      </c>
      <c r="C728" s="77">
        <v>102949</v>
      </c>
      <c r="D728" s="77">
        <v>78088</v>
      </c>
      <c r="E728" s="253">
        <v>52.05866666666667</v>
      </c>
      <c r="F728" s="77">
        <v>22326</v>
      </c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/>
      <c r="S728" s="258"/>
      <c r="T728" s="258"/>
      <c r="U728" s="258"/>
      <c r="V728" s="258"/>
      <c r="W728" s="258"/>
      <c r="X728" s="258"/>
      <c r="Y728" s="258"/>
      <c r="Z728" s="258"/>
      <c r="AA728" s="258"/>
      <c r="AB728" s="258"/>
      <c r="AC728" s="258"/>
      <c r="AD728" s="258"/>
      <c r="AE728" s="258"/>
      <c r="AF728" s="258"/>
      <c r="AG728" s="258"/>
      <c r="AH728" s="258"/>
    </row>
    <row r="729" spans="1:34" s="37" customFormat="1" ht="12" customHeight="1">
      <c r="A729" s="922" t="s">
        <v>152</v>
      </c>
      <c r="B729" s="77">
        <v>141100</v>
      </c>
      <c r="C729" s="77">
        <v>94049</v>
      </c>
      <c r="D729" s="77">
        <v>78088</v>
      </c>
      <c r="E729" s="253">
        <v>55.34231041814316</v>
      </c>
      <c r="F729" s="77">
        <v>22326</v>
      </c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/>
      <c r="T729" s="258"/>
      <c r="U729" s="258"/>
      <c r="V729" s="258"/>
      <c r="W729" s="258"/>
      <c r="X729" s="258"/>
      <c r="Y729" s="258"/>
      <c r="Z729" s="258"/>
      <c r="AA729" s="258"/>
      <c r="AB729" s="258"/>
      <c r="AC729" s="258"/>
      <c r="AD729" s="258"/>
      <c r="AE729" s="258"/>
      <c r="AF729" s="258"/>
      <c r="AG729" s="258"/>
      <c r="AH729" s="258"/>
    </row>
    <row r="730" spans="1:34" s="37" customFormat="1" ht="12" customHeight="1">
      <c r="A730" s="924" t="s">
        <v>23</v>
      </c>
      <c r="B730" s="77">
        <v>21100</v>
      </c>
      <c r="C730" s="77">
        <v>13049</v>
      </c>
      <c r="D730" s="77">
        <v>7374</v>
      </c>
      <c r="E730" s="253">
        <v>34.9478672985782</v>
      </c>
      <c r="F730" s="77">
        <v>1148</v>
      </c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/>
      <c r="T730" s="258"/>
      <c r="U730" s="258"/>
      <c r="V730" s="258"/>
      <c r="W730" s="258"/>
      <c r="X730" s="258"/>
      <c r="Y730" s="258"/>
      <c r="Z730" s="258"/>
      <c r="AA730" s="258"/>
      <c r="AB730" s="258"/>
      <c r="AC730" s="258"/>
      <c r="AD730" s="258"/>
      <c r="AE730" s="258"/>
      <c r="AF730" s="258"/>
      <c r="AG730" s="258"/>
      <c r="AH730" s="258"/>
    </row>
    <row r="731" spans="1:34" s="37" customFormat="1" ht="12" customHeight="1">
      <c r="A731" s="924" t="s">
        <v>128</v>
      </c>
      <c r="B731" s="77">
        <v>120000</v>
      </c>
      <c r="C731" s="77">
        <v>81000</v>
      </c>
      <c r="D731" s="77">
        <v>70714</v>
      </c>
      <c r="E731" s="253">
        <v>58.92833333333334</v>
      </c>
      <c r="F731" s="77">
        <v>21178</v>
      </c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/>
      <c r="S731" s="258"/>
      <c r="T731" s="258"/>
      <c r="U731" s="258"/>
      <c r="V731" s="258"/>
      <c r="W731" s="258"/>
      <c r="X731" s="258"/>
      <c r="Y731" s="258"/>
      <c r="Z731" s="258"/>
      <c r="AA731" s="258"/>
      <c r="AB731" s="258"/>
      <c r="AC731" s="258"/>
      <c r="AD731" s="258"/>
      <c r="AE731" s="258"/>
      <c r="AF731" s="258"/>
      <c r="AG731" s="258"/>
      <c r="AH731" s="258"/>
    </row>
    <row r="732" spans="1:34" s="37" customFormat="1" ht="12" customHeight="1">
      <c r="A732" s="927" t="s">
        <v>163</v>
      </c>
      <c r="B732" s="77">
        <v>120000</v>
      </c>
      <c r="C732" s="77">
        <v>81000</v>
      </c>
      <c r="D732" s="77">
        <v>70714</v>
      </c>
      <c r="E732" s="253">
        <v>58.92833333333334</v>
      </c>
      <c r="F732" s="77">
        <v>21178</v>
      </c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/>
      <c r="T732" s="258"/>
      <c r="U732" s="258"/>
      <c r="V732" s="258"/>
      <c r="W732" s="258"/>
      <c r="X732" s="258"/>
      <c r="Y732" s="258"/>
      <c r="Z732" s="258"/>
      <c r="AA732" s="258"/>
      <c r="AB732" s="258"/>
      <c r="AC732" s="258"/>
      <c r="AD732" s="258"/>
      <c r="AE732" s="258"/>
      <c r="AF732" s="258"/>
      <c r="AG732" s="258"/>
      <c r="AH732" s="258"/>
    </row>
    <row r="733" spans="1:34" s="37" customFormat="1" ht="12" customHeight="1">
      <c r="A733" s="922" t="s">
        <v>801</v>
      </c>
      <c r="B733" s="77">
        <v>8900</v>
      </c>
      <c r="C733" s="77">
        <v>8900</v>
      </c>
      <c r="D733" s="77">
        <v>0</v>
      </c>
      <c r="E733" s="253">
        <v>0</v>
      </c>
      <c r="F733" s="77">
        <v>0</v>
      </c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/>
      <c r="S733" s="258"/>
      <c r="T733" s="258"/>
      <c r="U733" s="258"/>
      <c r="V733" s="258"/>
      <c r="W733" s="258"/>
      <c r="X733" s="258"/>
      <c r="Y733" s="258"/>
      <c r="Z733" s="258"/>
      <c r="AA733" s="258"/>
      <c r="AB733" s="258"/>
      <c r="AC733" s="258"/>
      <c r="AD733" s="258"/>
      <c r="AE733" s="258"/>
      <c r="AF733" s="258"/>
      <c r="AG733" s="258"/>
      <c r="AH733" s="258"/>
    </row>
    <row r="734" spans="1:34" s="37" customFormat="1" ht="12" customHeight="1">
      <c r="A734" s="924" t="s">
        <v>1684</v>
      </c>
      <c r="B734" s="77">
        <v>8900</v>
      </c>
      <c r="C734" s="77">
        <v>8900</v>
      </c>
      <c r="D734" s="77">
        <v>0</v>
      </c>
      <c r="E734" s="253">
        <v>0</v>
      </c>
      <c r="F734" s="77">
        <v>0</v>
      </c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/>
      <c r="T734" s="258"/>
      <c r="U734" s="258"/>
      <c r="V734" s="258"/>
      <c r="W734" s="258"/>
      <c r="X734" s="258"/>
      <c r="Y734" s="258"/>
      <c r="Z734" s="258"/>
      <c r="AA734" s="258"/>
      <c r="AB734" s="258"/>
      <c r="AC734" s="258"/>
      <c r="AD734" s="258"/>
      <c r="AE734" s="258"/>
      <c r="AF734" s="258"/>
      <c r="AG734" s="258"/>
      <c r="AH734" s="258"/>
    </row>
    <row r="735" spans="1:34" s="37" customFormat="1" ht="12" customHeight="1">
      <c r="A735" s="90" t="s">
        <v>170</v>
      </c>
      <c r="B735" s="77"/>
      <c r="C735" s="77"/>
      <c r="D735" s="77"/>
      <c r="E735" s="253"/>
      <c r="F735" s="77"/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/>
      <c r="T735" s="258"/>
      <c r="U735" s="258"/>
      <c r="V735" s="258"/>
      <c r="W735" s="258"/>
      <c r="X735" s="258"/>
      <c r="Y735" s="258"/>
      <c r="Z735" s="258"/>
      <c r="AA735" s="258"/>
      <c r="AB735" s="258"/>
      <c r="AC735" s="258"/>
      <c r="AD735" s="258"/>
      <c r="AE735" s="258"/>
      <c r="AF735" s="258"/>
      <c r="AG735" s="258"/>
      <c r="AH735" s="258"/>
    </row>
    <row r="736" spans="1:34" s="37" customFormat="1" ht="12" customHeight="1">
      <c r="A736" s="912" t="s">
        <v>1907</v>
      </c>
      <c r="B736" s="77">
        <v>293375</v>
      </c>
      <c r="C736" s="77">
        <v>0</v>
      </c>
      <c r="D736" s="77">
        <v>0</v>
      </c>
      <c r="E736" s="253">
        <v>0</v>
      </c>
      <c r="F736" s="77">
        <v>0</v>
      </c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/>
      <c r="S736" s="258"/>
      <c r="T736" s="258"/>
      <c r="U736" s="258"/>
      <c r="V736" s="258"/>
      <c r="W736" s="258"/>
      <c r="X736" s="258"/>
      <c r="Y736" s="258"/>
      <c r="Z736" s="258"/>
      <c r="AA736" s="258"/>
      <c r="AB736" s="258"/>
      <c r="AC736" s="258"/>
      <c r="AD736" s="258"/>
      <c r="AE736" s="258"/>
      <c r="AF736" s="258"/>
      <c r="AG736" s="258"/>
      <c r="AH736" s="258"/>
    </row>
    <row r="737" spans="1:34" s="37" customFormat="1" ht="12" customHeight="1">
      <c r="A737" s="922" t="s">
        <v>172</v>
      </c>
      <c r="B737" s="77">
        <v>293375</v>
      </c>
      <c r="C737" s="77">
        <v>0</v>
      </c>
      <c r="D737" s="77">
        <v>0</v>
      </c>
      <c r="E737" s="253">
        <v>0</v>
      </c>
      <c r="F737" s="77">
        <v>0</v>
      </c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/>
      <c r="T737" s="258"/>
      <c r="U737" s="258"/>
      <c r="V737" s="258"/>
      <c r="W737" s="258"/>
      <c r="X737" s="258"/>
      <c r="Y737" s="258"/>
      <c r="Z737" s="258"/>
      <c r="AA737" s="258"/>
      <c r="AB737" s="258"/>
      <c r="AC737" s="258"/>
      <c r="AD737" s="258"/>
      <c r="AE737" s="258"/>
      <c r="AF737" s="258"/>
      <c r="AG737" s="258"/>
      <c r="AH737" s="258"/>
    </row>
    <row r="738" spans="1:34" s="37" customFormat="1" ht="12" customHeight="1">
      <c r="A738" s="912" t="s">
        <v>811</v>
      </c>
      <c r="B738" s="77">
        <v>293375</v>
      </c>
      <c r="C738" s="77">
        <v>0</v>
      </c>
      <c r="D738" s="77">
        <v>0</v>
      </c>
      <c r="E738" s="253">
        <v>0</v>
      </c>
      <c r="F738" s="77">
        <v>0</v>
      </c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/>
      <c r="T738" s="258"/>
      <c r="U738" s="258"/>
      <c r="V738" s="258"/>
      <c r="W738" s="258"/>
      <c r="X738" s="258"/>
      <c r="Y738" s="258"/>
      <c r="Z738" s="258"/>
      <c r="AA738" s="258"/>
      <c r="AB738" s="258"/>
      <c r="AC738" s="258"/>
      <c r="AD738" s="258"/>
      <c r="AE738" s="258"/>
      <c r="AF738" s="258"/>
      <c r="AG738" s="258"/>
      <c r="AH738" s="258"/>
    </row>
    <row r="739" spans="1:34" s="37" customFormat="1" ht="12" customHeight="1">
      <c r="A739" s="912" t="s">
        <v>173</v>
      </c>
      <c r="B739" s="77">
        <v>293375</v>
      </c>
      <c r="C739" s="77">
        <v>0</v>
      </c>
      <c r="D739" s="77">
        <v>0</v>
      </c>
      <c r="E739" s="253">
        <v>0</v>
      </c>
      <c r="F739" s="77">
        <v>0</v>
      </c>
      <c r="G739" s="258"/>
      <c r="H739" s="258"/>
      <c r="I739" s="258"/>
      <c r="J739" s="258"/>
      <c r="K739" s="258"/>
      <c r="L739" s="258"/>
      <c r="M739" s="258"/>
      <c r="N739" s="258"/>
      <c r="O739" s="258"/>
      <c r="P739" s="258"/>
      <c r="Q739" s="258"/>
      <c r="R739" s="258"/>
      <c r="S739" s="258"/>
      <c r="T739" s="258"/>
      <c r="U739" s="258"/>
      <c r="V739" s="258"/>
      <c r="W739" s="258"/>
      <c r="X739" s="258"/>
      <c r="Y739" s="258"/>
      <c r="Z739" s="258"/>
      <c r="AA739" s="258"/>
      <c r="AB739" s="258"/>
      <c r="AC739" s="258"/>
      <c r="AD739" s="258"/>
      <c r="AE739" s="258"/>
      <c r="AF739" s="258"/>
      <c r="AG739" s="258"/>
      <c r="AH739" s="258"/>
    </row>
    <row r="740" spans="1:34" s="37" customFormat="1" ht="12" customHeight="1">
      <c r="A740" s="924" t="s">
        <v>128</v>
      </c>
      <c r="B740" s="77">
        <v>293375</v>
      </c>
      <c r="C740" s="77">
        <v>0</v>
      </c>
      <c r="D740" s="77">
        <v>0</v>
      </c>
      <c r="E740" s="253">
        <v>0</v>
      </c>
      <c r="F740" s="77">
        <v>0</v>
      </c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/>
      <c r="U740" s="258"/>
      <c r="V740" s="258"/>
      <c r="W740" s="258"/>
      <c r="X740" s="258"/>
      <c r="Y740" s="258"/>
      <c r="Z740" s="258"/>
      <c r="AA740" s="258"/>
      <c r="AB740" s="258"/>
      <c r="AC740" s="258"/>
      <c r="AD740" s="258"/>
      <c r="AE740" s="258"/>
      <c r="AF740" s="258"/>
      <c r="AG740" s="258"/>
      <c r="AH740" s="258"/>
    </row>
    <row r="741" spans="1:34" s="37" customFormat="1" ht="12" customHeight="1">
      <c r="A741" s="927" t="s">
        <v>167</v>
      </c>
      <c r="B741" s="77">
        <v>293375</v>
      </c>
      <c r="C741" s="77">
        <v>0</v>
      </c>
      <c r="D741" s="77">
        <v>0</v>
      </c>
      <c r="E741" s="253">
        <v>0</v>
      </c>
      <c r="F741" s="77">
        <v>0</v>
      </c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/>
      <c r="U741" s="258"/>
      <c r="V741" s="258"/>
      <c r="W741" s="258"/>
      <c r="X741" s="258"/>
      <c r="Y741" s="258"/>
      <c r="Z741" s="258"/>
      <c r="AA741" s="258"/>
      <c r="AB741" s="258"/>
      <c r="AC741" s="258"/>
      <c r="AD741" s="258"/>
      <c r="AE741" s="258"/>
      <c r="AF741" s="258"/>
      <c r="AG741" s="258"/>
      <c r="AH741" s="258"/>
    </row>
    <row r="742" spans="1:6" ht="12.75">
      <c r="A742" s="920" t="s">
        <v>205</v>
      </c>
      <c r="B742" s="22"/>
      <c r="C742" s="22"/>
      <c r="D742" s="22"/>
      <c r="E742" s="253"/>
      <c r="F742" s="77"/>
    </row>
    <row r="743" spans="1:29" s="916" customFormat="1" ht="12.75">
      <c r="A743" s="68" t="s">
        <v>1924</v>
      </c>
      <c r="B743" s="77"/>
      <c r="C743" s="77"/>
      <c r="D743" s="77"/>
      <c r="E743" s="253"/>
      <c r="F743" s="77"/>
      <c r="G743" s="915"/>
      <c r="H743" s="915"/>
      <c r="I743" s="915"/>
      <c r="J743" s="915"/>
      <c r="K743" s="915"/>
      <c r="L743" s="915"/>
      <c r="M743" s="915"/>
      <c r="N743" s="915"/>
      <c r="O743" s="915"/>
      <c r="P743" s="915"/>
      <c r="Q743" s="915"/>
      <c r="R743" s="915"/>
      <c r="S743" s="915"/>
      <c r="T743" s="915"/>
      <c r="U743" s="915"/>
      <c r="V743" s="915"/>
      <c r="W743" s="915"/>
      <c r="X743" s="915"/>
      <c r="Y743" s="915"/>
      <c r="Z743" s="915"/>
      <c r="AA743" s="915"/>
      <c r="AB743" s="915"/>
      <c r="AC743" s="915"/>
    </row>
    <row r="744" spans="1:29" s="921" customFormat="1" ht="12.75">
      <c r="A744" s="910" t="s">
        <v>1907</v>
      </c>
      <c r="B744" s="77">
        <v>157452</v>
      </c>
      <c r="C744" s="77">
        <v>110123</v>
      </c>
      <c r="D744" s="77">
        <v>10365</v>
      </c>
      <c r="E744" s="253">
        <v>6.582958615959149</v>
      </c>
      <c r="F744" s="77">
        <v>950</v>
      </c>
      <c r="G744" s="915"/>
      <c r="H744" s="915"/>
      <c r="I744" s="915"/>
      <c r="J744" s="915"/>
      <c r="K744" s="915"/>
      <c r="L744" s="915"/>
      <c r="M744" s="915"/>
      <c r="N744" s="915"/>
      <c r="O744" s="915"/>
      <c r="P744" s="915"/>
      <c r="Q744" s="915"/>
      <c r="R744" s="915"/>
      <c r="S744" s="915"/>
      <c r="T744" s="915"/>
      <c r="U744" s="915"/>
      <c r="V744" s="915"/>
      <c r="W744" s="915"/>
      <c r="X744" s="915"/>
      <c r="Y744" s="915"/>
      <c r="Z744" s="915"/>
      <c r="AA744" s="915"/>
      <c r="AB744" s="915"/>
      <c r="AC744" s="915"/>
    </row>
    <row r="745" spans="1:29" s="921" customFormat="1" ht="12.75">
      <c r="A745" s="67" t="s">
        <v>1908</v>
      </c>
      <c r="B745" s="77">
        <v>15514</v>
      </c>
      <c r="C745" s="77">
        <v>7720</v>
      </c>
      <c r="D745" s="77">
        <v>7720</v>
      </c>
      <c r="E745" s="253">
        <v>49.7615057367539</v>
      </c>
      <c r="F745" s="77">
        <v>950</v>
      </c>
      <c r="G745" s="915"/>
      <c r="H745" s="915"/>
      <c r="I745" s="915"/>
      <c r="J745" s="915"/>
      <c r="K745" s="915"/>
      <c r="L745" s="915"/>
      <c r="M745" s="915"/>
      <c r="N745" s="915"/>
      <c r="O745" s="915"/>
      <c r="P745" s="915"/>
      <c r="Q745" s="915"/>
      <c r="R745" s="915"/>
      <c r="S745" s="915"/>
      <c r="T745" s="915"/>
      <c r="U745" s="915"/>
      <c r="V745" s="915"/>
      <c r="W745" s="915"/>
      <c r="X745" s="915"/>
      <c r="Y745" s="915"/>
      <c r="Z745" s="915"/>
      <c r="AA745" s="915"/>
      <c r="AB745" s="915"/>
      <c r="AC745" s="915"/>
    </row>
    <row r="746" spans="1:29" s="921" customFormat="1" ht="12.75">
      <c r="A746" s="67" t="s">
        <v>1925</v>
      </c>
      <c r="B746" s="77">
        <v>141938</v>
      </c>
      <c r="C746" s="77">
        <v>102403</v>
      </c>
      <c r="D746" s="77">
        <v>2645</v>
      </c>
      <c r="E746" s="253">
        <v>1.8634896926827207</v>
      </c>
      <c r="F746" s="77">
        <v>0</v>
      </c>
      <c r="G746" s="915"/>
      <c r="H746" s="915"/>
      <c r="I746" s="915"/>
      <c r="J746" s="915"/>
      <c r="K746" s="915"/>
      <c r="L746" s="915"/>
      <c r="M746" s="915"/>
      <c r="N746" s="915"/>
      <c r="O746" s="915"/>
      <c r="P746" s="915"/>
      <c r="Q746" s="915"/>
      <c r="R746" s="915"/>
      <c r="S746" s="915"/>
      <c r="T746" s="915"/>
      <c r="U746" s="915"/>
      <c r="V746" s="915"/>
      <c r="W746" s="915"/>
      <c r="X746" s="915"/>
      <c r="Y746" s="915"/>
      <c r="Z746" s="915"/>
      <c r="AA746" s="915"/>
      <c r="AB746" s="915"/>
      <c r="AC746" s="915"/>
    </row>
    <row r="747" spans="1:29" s="921" customFormat="1" ht="12.75">
      <c r="A747" s="67" t="s">
        <v>1926</v>
      </c>
      <c r="B747" s="77">
        <v>157452</v>
      </c>
      <c r="C747" s="77">
        <v>110123</v>
      </c>
      <c r="D747" s="77">
        <v>3777</v>
      </c>
      <c r="E747" s="253">
        <v>2.398826308970353</v>
      </c>
      <c r="F747" s="77">
        <v>341</v>
      </c>
      <c r="G747" s="915"/>
      <c r="H747" s="915"/>
      <c r="I747" s="915"/>
      <c r="J747" s="915"/>
      <c r="K747" s="915"/>
      <c r="L747" s="915"/>
      <c r="M747" s="915"/>
      <c r="N747" s="915"/>
      <c r="O747" s="915"/>
      <c r="P747" s="915"/>
      <c r="Q747" s="915"/>
      <c r="R747" s="915"/>
      <c r="S747" s="915"/>
      <c r="T747" s="915"/>
      <c r="U747" s="915"/>
      <c r="V747" s="915"/>
      <c r="W747" s="915"/>
      <c r="X747" s="915"/>
      <c r="Y747" s="915"/>
      <c r="Z747" s="915"/>
      <c r="AA747" s="915"/>
      <c r="AB747" s="915"/>
      <c r="AC747" s="915"/>
    </row>
    <row r="748" spans="1:29" s="923" customFormat="1" ht="12.75">
      <c r="A748" s="912" t="s">
        <v>173</v>
      </c>
      <c r="B748" s="77">
        <v>156370</v>
      </c>
      <c r="C748" s="77">
        <v>109041</v>
      </c>
      <c r="D748" s="77">
        <v>3777</v>
      </c>
      <c r="E748" s="253">
        <v>2.415424953635608</v>
      </c>
      <c r="F748" s="77">
        <v>341</v>
      </c>
      <c r="G748" s="915"/>
      <c r="H748" s="915"/>
      <c r="I748" s="915"/>
      <c r="J748" s="915"/>
      <c r="K748" s="915"/>
      <c r="L748" s="915"/>
      <c r="M748" s="915"/>
      <c r="N748" s="915"/>
      <c r="O748" s="915"/>
      <c r="P748" s="915"/>
      <c r="Q748" s="915"/>
      <c r="R748" s="915"/>
      <c r="S748" s="915"/>
      <c r="T748" s="915"/>
      <c r="U748" s="915"/>
      <c r="V748" s="915"/>
      <c r="W748" s="915"/>
      <c r="X748" s="915"/>
      <c r="Y748" s="915"/>
      <c r="Z748" s="915"/>
      <c r="AA748" s="915"/>
      <c r="AB748" s="915"/>
      <c r="AC748" s="915"/>
    </row>
    <row r="749" spans="1:29" s="860" customFormat="1" ht="12.75">
      <c r="A749" s="64" t="s">
        <v>176</v>
      </c>
      <c r="B749" s="77">
        <v>156370</v>
      </c>
      <c r="C749" s="77">
        <v>109041</v>
      </c>
      <c r="D749" s="77">
        <v>3777</v>
      </c>
      <c r="E749" s="253">
        <v>2.415424953635608</v>
      </c>
      <c r="F749" s="77">
        <v>341</v>
      </c>
      <c r="G749" s="750"/>
      <c r="H749" s="750"/>
      <c r="I749" s="750"/>
      <c r="J749" s="750"/>
      <c r="K749" s="750"/>
      <c r="L749" s="750"/>
      <c r="M749" s="750"/>
      <c r="N749" s="750"/>
      <c r="O749" s="750"/>
      <c r="P749" s="750"/>
      <c r="Q749" s="750"/>
      <c r="R749" s="750"/>
      <c r="S749" s="750"/>
      <c r="T749" s="750"/>
      <c r="U749" s="750"/>
      <c r="V749" s="750"/>
      <c r="W749" s="750"/>
      <c r="X749" s="750"/>
      <c r="Y749" s="750"/>
      <c r="Z749" s="750"/>
      <c r="AA749" s="750"/>
      <c r="AB749" s="750"/>
      <c r="AC749" s="750"/>
    </row>
    <row r="750" spans="1:29" s="916" customFormat="1" ht="12.75">
      <c r="A750" s="64" t="s">
        <v>1918</v>
      </c>
      <c r="B750" s="77">
        <v>1082</v>
      </c>
      <c r="C750" s="77">
        <v>1082</v>
      </c>
      <c r="D750" s="77">
        <v>0</v>
      </c>
      <c r="E750" s="253">
        <v>0</v>
      </c>
      <c r="F750" s="77">
        <v>0</v>
      </c>
      <c r="G750" s="915"/>
      <c r="H750" s="915"/>
      <c r="I750" s="915"/>
      <c r="J750" s="915"/>
      <c r="K750" s="915"/>
      <c r="L750" s="915"/>
      <c r="M750" s="915"/>
      <c r="N750" s="915"/>
      <c r="O750" s="915"/>
      <c r="P750" s="915"/>
      <c r="Q750" s="915"/>
      <c r="R750" s="915"/>
      <c r="S750" s="915"/>
      <c r="T750" s="915"/>
      <c r="U750" s="915"/>
      <c r="V750" s="915"/>
      <c r="W750" s="915"/>
      <c r="X750" s="915"/>
      <c r="Y750" s="915"/>
      <c r="Z750" s="915"/>
      <c r="AA750" s="915"/>
      <c r="AB750" s="915"/>
      <c r="AC750" s="915"/>
    </row>
    <row r="751" spans="1:29" s="860" customFormat="1" ht="12.75">
      <c r="A751" s="64" t="s">
        <v>1919</v>
      </c>
      <c r="B751" s="77">
        <v>1082</v>
      </c>
      <c r="C751" s="77">
        <v>1082</v>
      </c>
      <c r="D751" s="77">
        <v>0</v>
      </c>
      <c r="E751" s="253">
        <v>0</v>
      </c>
      <c r="F751" s="77">
        <v>0</v>
      </c>
      <c r="G751" s="750"/>
      <c r="H751" s="750"/>
      <c r="I751" s="750"/>
      <c r="J751" s="750"/>
      <c r="K751" s="750"/>
      <c r="L751" s="750"/>
      <c r="M751" s="750"/>
      <c r="N751" s="750"/>
      <c r="O751" s="750"/>
      <c r="P751" s="750"/>
      <c r="Q751" s="750"/>
      <c r="R751" s="750"/>
      <c r="S751" s="750"/>
      <c r="T751" s="750"/>
      <c r="U751" s="750"/>
      <c r="V751" s="750"/>
      <c r="W751" s="750"/>
      <c r="X751" s="750"/>
      <c r="Y751" s="750"/>
      <c r="Z751" s="750"/>
      <c r="AA751" s="750"/>
      <c r="AB751" s="750"/>
      <c r="AC751" s="750"/>
    </row>
    <row r="752" spans="1:29" s="860" customFormat="1" ht="12.75">
      <c r="A752" s="90" t="s">
        <v>158</v>
      </c>
      <c r="B752" s="77"/>
      <c r="C752" s="77"/>
      <c r="D752" s="77"/>
      <c r="E752" s="253"/>
      <c r="F752" s="77"/>
      <c r="G752" s="750"/>
      <c r="H752" s="750"/>
      <c r="I752" s="750"/>
      <c r="J752" s="750"/>
      <c r="K752" s="750"/>
      <c r="L752" s="750"/>
      <c r="M752" s="750"/>
      <c r="N752" s="750"/>
      <c r="O752" s="750"/>
      <c r="P752" s="750"/>
      <c r="Q752" s="750"/>
      <c r="R752" s="750"/>
      <c r="S752" s="750"/>
      <c r="T752" s="750"/>
      <c r="U752" s="750"/>
      <c r="V752" s="750"/>
      <c r="W752" s="750"/>
      <c r="X752" s="750"/>
      <c r="Y752" s="750"/>
      <c r="Z752" s="750"/>
      <c r="AA752" s="750"/>
      <c r="AB752" s="750"/>
      <c r="AC752" s="750"/>
    </row>
    <row r="753" spans="1:29" s="860" customFormat="1" ht="12.75">
      <c r="A753" s="910" t="s">
        <v>1907</v>
      </c>
      <c r="B753" s="77">
        <v>1894716</v>
      </c>
      <c r="C753" s="77">
        <v>1204287</v>
      </c>
      <c r="D753" s="77">
        <v>1204287</v>
      </c>
      <c r="E753" s="253">
        <v>63.56029082986579</v>
      </c>
      <c r="F753" s="77">
        <v>407114</v>
      </c>
      <c r="G753" s="750"/>
      <c r="H753" s="750"/>
      <c r="I753" s="750"/>
      <c r="J753" s="750"/>
      <c r="K753" s="750"/>
      <c r="L753" s="750"/>
      <c r="M753" s="750"/>
      <c r="N753" s="750"/>
      <c r="O753" s="750"/>
      <c r="P753" s="750"/>
      <c r="Q753" s="750"/>
      <c r="R753" s="750"/>
      <c r="S753" s="750"/>
      <c r="T753" s="750"/>
      <c r="U753" s="750"/>
      <c r="V753" s="750"/>
      <c r="W753" s="750"/>
      <c r="X753" s="750"/>
      <c r="Y753" s="750"/>
      <c r="Z753" s="750"/>
      <c r="AA753" s="750"/>
      <c r="AB753" s="750"/>
      <c r="AC753" s="750"/>
    </row>
    <row r="754" spans="1:29" s="860" customFormat="1" ht="12.75">
      <c r="A754" s="911" t="s">
        <v>172</v>
      </c>
      <c r="B754" s="77">
        <v>1894716</v>
      </c>
      <c r="C754" s="77">
        <v>1204287</v>
      </c>
      <c r="D754" s="77">
        <v>1204287</v>
      </c>
      <c r="E754" s="253">
        <v>63.56029082986579</v>
      </c>
      <c r="F754" s="77">
        <v>407114</v>
      </c>
      <c r="G754" s="750"/>
      <c r="H754" s="750"/>
      <c r="I754" s="750"/>
      <c r="J754" s="750"/>
      <c r="K754" s="750"/>
      <c r="L754" s="750"/>
      <c r="M754" s="750"/>
      <c r="N754" s="750"/>
      <c r="O754" s="750"/>
      <c r="P754" s="750"/>
      <c r="Q754" s="750"/>
      <c r="R754" s="750"/>
      <c r="S754" s="750"/>
      <c r="T754" s="750"/>
      <c r="U754" s="750"/>
      <c r="V754" s="750"/>
      <c r="W754" s="750"/>
      <c r="X754" s="750"/>
      <c r="Y754" s="750"/>
      <c r="Z754" s="750"/>
      <c r="AA754" s="750"/>
      <c r="AB754" s="750"/>
      <c r="AC754" s="750"/>
    </row>
    <row r="755" spans="1:29" s="860" customFormat="1" ht="12.75">
      <c r="A755" s="910" t="s">
        <v>817</v>
      </c>
      <c r="B755" s="77">
        <v>1894716</v>
      </c>
      <c r="C755" s="77">
        <v>1204287</v>
      </c>
      <c r="D755" s="77">
        <v>1106</v>
      </c>
      <c r="E755" s="253">
        <v>0.058372864323729776</v>
      </c>
      <c r="F755" s="77">
        <v>0</v>
      </c>
      <c r="G755" s="750"/>
      <c r="H755" s="750"/>
      <c r="I755" s="750"/>
      <c r="J755" s="750"/>
      <c r="K755" s="750"/>
      <c r="L755" s="750"/>
      <c r="M755" s="750"/>
      <c r="N755" s="750"/>
      <c r="O755" s="750"/>
      <c r="P755" s="750"/>
      <c r="Q755" s="750"/>
      <c r="R755" s="750"/>
      <c r="S755" s="750"/>
      <c r="T755" s="750"/>
      <c r="U755" s="750"/>
      <c r="V755" s="750"/>
      <c r="W755" s="750"/>
      <c r="X755" s="750"/>
      <c r="Y755" s="750"/>
      <c r="Z755" s="750"/>
      <c r="AA755" s="750"/>
      <c r="AB755" s="750"/>
      <c r="AC755" s="750"/>
    </row>
    <row r="756" spans="1:29" s="860" customFormat="1" ht="12.75">
      <c r="A756" s="911" t="s">
        <v>152</v>
      </c>
      <c r="B756" s="77">
        <v>11436</v>
      </c>
      <c r="C756" s="77">
        <v>6574</v>
      </c>
      <c r="D756" s="77">
        <v>1106</v>
      </c>
      <c r="E756" s="253">
        <v>9.671213711087793</v>
      </c>
      <c r="F756" s="77">
        <v>0</v>
      </c>
      <c r="G756" s="750"/>
      <c r="H756" s="750"/>
      <c r="I756" s="750"/>
      <c r="J756" s="750"/>
      <c r="K756" s="750"/>
      <c r="L756" s="750"/>
      <c r="M756" s="750"/>
      <c r="N756" s="750"/>
      <c r="O756" s="750"/>
      <c r="P756" s="750"/>
      <c r="Q756" s="750"/>
      <c r="R756" s="750"/>
      <c r="S756" s="750"/>
      <c r="T756" s="750"/>
      <c r="U756" s="750"/>
      <c r="V756" s="750"/>
      <c r="W756" s="750"/>
      <c r="X756" s="750"/>
      <c r="Y756" s="750"/>
      <c r="Z756" s="750"/>
      <c r="AA756" s="750"/>
      <c r="AB756" s="750"/>
      <c r="AC756" s="750"/>
    </row>
    <row r="757" spans="1:29" s="860" customFormat="1" ht="12.75">
      <c r="A757" s="913" t="s">
        <v>23</v>
      </c>
      <c r="B757" s="77">
        <v>11436</v>
      </c>
      <c r="C757" s="77">
        <v>6574</v>
      </c>
      <c r="D757" s="77">
        <v>1106</v>
      </c>
      <c r="E757" s="253">
        <v>9.671213711087793</v>
      </c>
      <c r="F757" s="77">
        <v>0</v>
      </c>
      <c r="G757" s="750"/>
      <c r="H757" s="750"/>
      <c r="I757" s="750"/>
      <c r="J757" s="750"/>
      <c r="K757" s="750"/>
      <c r="L757" s="750"/>
      <c r="M757" s="750"/>
      <c r="N757" s="750"/>
      <c r="O757" s="750"/>
      <c r="P757" s="750"/>
      <c r="Q757" s="750"/>
      <c r="R757" s="750"/>
      <c r="S757" s="750"/>
      <c r="T757" s="750"/>
      <c r="U757" s="750"/>
      <c r="V757" s="750"/>
      <c r="W757" s="750"/>
      <c r="X757" s="750"/>
      <c r="Y757" s="750"/>
      <c r="Z757" s="750"/>
      <c r="AA757" s="750"/>
      <c r="AB757" s="750"/>
      <c r="AC757" s="750"/>
    </row>
    <row r="758" spans="1:29" s="860" customFormat="1" ht="12.75">
      <c r="A758" s="910" t="s">
        <v>801</v>
      </c>
      <c r="B758" s="77">
        <v>1883280</v>
      </c>
      <c r="C758" s="77">
        <v>1197713</v>
      </c>
      <c r="D758" s="77">
        <v>0</v>
      </c>
      <c r="E758" s="253">
        <v>0</v>
      </c>
      <c r="F758" s="77">
        <v>0</v>
      </c>
      <c r="G758" s="750"/>
      <c r="H758" s="750"/>
      <c r="I758" s="750"/>
      <c r="J758" s="750"/>
      <c r="K758" s="750"/>
      <c r="L758" s="750"/>
      <c r="M758" s="750"/>
      <c r="N758" s="750"/>
      <c r="O758" s="750"/>
      <c r="P758" s="750"/>
      <c r="Q758" s="750"/>
      <c r="R758" s="750"/>
      <c r="S758" s="750"/>
      <c r="T758" s="750"/>
      <c r="U758" s="750"/>
      <c r="V758" s="750"/>
      <c r="W758" s="750"/>
      <c r="X758" s="750"/>
      <c r="Y758" s="750"/>
      <c r="Z758" s="750"/>
      <c r="AA758" s="750"/>
      <c r="AB758" s="750"/>
      <c r="AC758" s="750"/>
    </row>
    <row r="759" spans="1:29" s="860" customFormat="1" ht="12.75">
      <c r="A759" s="911" t="s">
        <v>1688</v>
      </c>
      <c r="B759" s="77">
        <v>1883280</v>
      </c>
      <c r="C759" s="77">
        <v>1197713</v>
      </c>
      <c r="D759" s="77">
        <v>0</v>
      </c>
      <c r="E759" s="253">
        <v>0</v>
      </c>
      <c r="F759" s="77">
        <v>0</v>
      </c>
      <c r="G759" s="750"/>
      <c r="H759" s="750"/>
      <c r="I759" s="750"/>
      <c r="J759" s="750"/>
      <c r="K759" s="750"/>
      <c r="L759" s="750"/>
      <c r="M759" s="750"/>
      <c r="N759" s="750"/>
      <c r="O759" s="750"/>
      <c r="P759" s="750"/>
      <c r="Q759" s="750"/>
      <c r="R759" s="750"/>
      <c r="S759" s="750"/>
      <c r="T759" s="750"/>
      <c r="U759" s="750"/>
      <c r="V759" s="750"/>
      <c r="W759" s="750"/>
      <c r="X759" s="750"/>
      <c r="Y759" s="750"/>
      <c r="Z759" s="750"/>
      <c r="AA759" s="750"/>
      <c r="AB759" s="750"/>
      <c r="AC759" s="750"/>
    </row>
    <row r="760" spans="1:29" s="916" customFormat="1" ht="25.5">
      <c r="A760" s="881" t="s">
        <v>178</v>
      </c>
      <c r="B760" s="22"/>
      <c r="C760" s="22"/>
      <c r="D760" s="22"/>
      <c r="E760" s="253"/>
      <c r="F760" s="77"/>
      <c r="G760" s="915"/>
      <c r="H760" s="915"/>
      <c r="I760" s="915"/>
      <c r="J760" s="915"/>
      <c r="K760" s="915"/>
      <c r="L760" s="915"/>
      <c r="M760" s="915"/>
      <c r="N760" s="915"/>
      <c r="O760" s="915"/>
      <c r="P760" s="915"/>
      <c r="Q760" s="915"/>
      <c r="R760" s="915"/>
      <c r="S760" s="915"/>
      <c r="T760" s="915"/>
      <c r="U760" s="915"/>
      <c r="V760" s="915"/>
      <c r="W760" s="915"/>
      <c r="X760" s="915"/>
      <c r="Y760" s="915"/>
      <c r="Z760" s="915"/>
      <c r="AA760" s="915"/>
      <c r="AB760" s="915"/>
      <c r="AC760" s="915"/>
    </row>
    <row r="761" spans="1:29" s="921" customFormat="1" ht="12.75">
      <c r="A761" s="910" t="s">
        <v>1907</v>
      </c>
      <c r="B761" s="77">
        <v>90000</v>
      </c>
      <c r="C761" s="77">
        <v>26500</v>
      </c>
      <c r="D761" s="77">
        <v>26500</v>
      </c>
      <c r="E761" s="253">
        <v>29.444444444444446</v>
      </c>
      <c r="F761" s="77">
        <v>3000</v>
      </c>
      <c r="G761" s="915"/>
      <c r="H761" s="915"/>
      <c r="I761" s="915"/>
      <c r="J761" s="915"/>
      <c r="K761" s="915"/>
      <c r="L761" s="915"/>
      <c r="M761" s="915"/>
      <c r="N761" s="915"/>
      <c r="O761" s="915"/>
      <c r="P761" s="915"/>
      <c r="Q761" s="915"/>
      <c r="R761" s="915"/>
      <c r="S761" s="915"/>
      <c r="T761" s="915"/>
      <c r="U761" s="915"/>
      <c r="V761" s="915"/>
      <c r="W761" s="915"/>
      <c r="X761" s="915"/>
      <c r="Y761" s="915"/>
      <c r="Z761" s="915"/>
      <c r="AA761" s="915"/>
      <c r="AB761" s="915"/>
      <c r="AC761" s="915"/>
    </row>
    <row r="762" spans="1:29" s="921" customFormat="1" ht="12.75">
      <c r="A762" s="67" t="s">
        <v>1908</v>
      </c>
      <c r="B762" s="77">
        <v>90000</v>
      </c>
      <c r="C762" s="77">
        <v>26500</v>
      </c>
      <c r="D762" s="77">
        <v>26500</v>
      </c>
      <c r="E762" s="253">
        <v>29.444444444444446</v>
      </c>
      <c r="F762" s="77">
        <v>3000</v>
      </c>
      <c r="G762" s="915"/>
      <c r="H762" s="915"/>
      <c r="I762" s="915"/>
      <c r="J762" s="915"/>
      <c r="K762" s="915"/>
      <c r="L762" s="915"/>
      <c r="M762" s="915"/>
      <c r="N762" s="915"/>
      <c r="O762" s="915"/>
      <c r="P762" s="915"/>
      <c r="Q762" s="915"/>
      <c r="R762" s="915"/>
      <c r="S762" s="915"/>
      <c r="T762" s="915"/>
      <c r="U762" s="915"/>
      <c r="V762" s="915"/>
      <c r="W762" s="915"/>
      <c r="X762" s="915"/>
      <c r="Y762" s="915"/>
      <c r="Z762" s="915"/>
      <c r="AA762" s="915"/>
      <c r="AB762" s="915"/>
      <c r="AC762" s="915"/>
    </row>
    <row r="763" spans="1:29" s="921" customFormat="1" ht="12.75">
      <c r="A763" s="67" t="s">
        <v>1926</v>
      </c>
      <c r="B763" s="77">
        <v>90000</v>
      </c>
      <c r="C763" s="77">
        <v>26500</v>
      </c>
      <c r="D763" s="77">
        <v>578</v>
      </c>
      <c r="E763" s="253">
        <v>0.6422222222222222</v>
      </c>
      <c r="F763" s="77">
        <v>0</v>
      </c>
      <c r="G763" s="915"/>
      <c r="H763" s="915"/>
      <c r="I763" s="915"/>
      <c r="J763" s="915"/>
      <c r="K763" s="915"/>
      <c r="L763" s="915"/>
      <c r="M763" s="915"/>
      <c r="N763" s="915"/>
      <c r="O763" s="915"/>
      <c r="P763" s="915"/>
      <c r="Q763" s="915"/>
      <c r="R763" s="915"/>
      <c r="S763" s="915"/>
      <c r="T763" s="915"/>
      <c r="U763" s="915"/>
      <c r="V763" s="915"/>
      <c r="W763" s="915"/>
      <c r="X763" s="915"/>
      <c r="Y763" s="915"/>
      <c r="Z763" s="915"/>
      <c r="AA763" s="915"/>
      <c r="AB763" s="915"/>
      <c r="AC763" s="915"/>
    </row>
    <row r="764" spans="1:29" s="916" customFormat="1" ht="12.75">
      <c r="A764" s="67" t="s">
        <v>1918</v>
      </c>
      <c r="B764" s="77">
        <v>90000</v>
      </c>
      <c r="C764" s="77">
        <v>26500</v>
      </c>
      <c r="D764" s="77">
        <v>578</v>
      </c>
      <c r="E764" s="253">
        <v>0.6422222222222222</v>
      </c>
      <c r="F764" s="77">
        <v>0</v>
      </c>
      <c r="G764" s="915"/>
      <c r="H764" s="915"/>
      <c r="I764" s="915"/>
      <c r="J764" s="915"/>
      <c r="K764" s="915"/>
      <c r="L764" s="915"/>
      <c r="M764" s="915"/>
      <c r="N764" s="915"/>
      <c r="O764" s="915"/>
      <c r="P764" s="915"/>
      <c r="Q764" s="915"/>
      <c r="R764" s="915"/>
      <c r="S764" s="915"/>
      <c r="T764" s="915"/>
      <c r="U764" s="915"/>
      <c r="V764" s="915"/>
      <c r="W764" s="915"/>
      <c r="X764" s="915"/>
      <c r="Y764" s="915"/>
      <c r="Z764" s="915"/>
      <c r="AA764" s="915"/>
      <c r="AB764" s="915"/>
      <c r="AC764" s="915"/>
    </row>
    <row r="765" spans="1:29" s="916" customFormat="1" ht="12.75">
      <c r="A765" s="67" t="s">
        <v>1920</v>
      </c>
      <c r="B765" s="77">
        <v>90000</v>
      </c>
      <c r="C765" s="77">
        <v>26500</v>
      </c>
      <c r="D765" s="77">
        <v>578</v>
      </c>
      <c r="E765" s="253">
        <v>0.6422222222222222</v>
      </c>
      <c r="F765" s="77">
        <v>0</v>
      </c>
      <c r="G765" s="915"/>
      <c r="H765" s="915"/>
      <c r="I765" s="915"/>
      <c r="J765" s="915"/>
      <c r="K765" s="915"/>
      <c r="L765" s="915"/>
      <c r="M765" s="915"/>
      <c r="N765" s="915"/>
      <c r="O765" s="915"/>
      <c r="P765" s="915"/>
      <c r="Q765" s="915"/>
      <c r="R765" s="915"/>
      <c r="S765" s="915"/>
      <c r="T765" s="915"/>
      <c r="U765" s="915"/>
      <c r="V765" s="915"/>
      <c r="W765" s="915"/>
      <c r="X765" s="915"/>
      <c r="Y765" s="915"/>
      <c r="Z765" s="915"/>
      <c r="AA765" s="915"/>
      <c r="AB765" s="915"/>
      <c r="AC765" s="915"/>
    </row>
    <row r="766" spans="1:29" s="916" customFormat="1" ht="12.75">
      <c r="A766" s="90" t="s">
        <v>170</v>
      </c>
      <c r="B766" s="77"/>
      <c r="C766" s="77"/>
      <c r="D766" s="77"/>
      <c r="E766" s="253"/>
      <c r="F766" s="77"/>
      <c r="G766" s="915"/>
      <c r="H766" s="915"/>
      <c r="I766" s="915"/>
      <c r="J766" s="915"/>
      <c r="K766" s="915"/>
      <c r="L766" s="915"/>
      <c r="M766" s="915"/>
      <c r="N766" s="915"/>
      <c r="O766" s="915"/>
      <c r="P766" s="915"/>
      <c r="Q766" s="915"/>
      <c r="R766" s="915"/>
      <c r="S766" s="915"/>
      <c r="T766" s="915"/>
      <c r="U766" s="915"/>
      <c r="V766" s="915"/>
      <c r="W766" s="915"/>
      <c r="X766" s="915"/>
      <c r="Y766" s="915"/>
      <c r="Z766" s="915"/>
      <c r="AA766" s="915"/>
      <c r="AB766" s="915"/>
      <c r="AC766" s="915"/>
    </row>
    <row r="767" spans="1:29" s="916" customFormat="1" ht="12.75">
      <c r="A767" s="910" t="s">
        <v>1907</v>
      </c>
      <c r="B767" s="77">
        <v>68863</v>
      </c>
      <c r="C767" s="77">
        <v>0</v>
      </c>
      <c r="D767" s="77">
        <v>0</v>
      </c>
      <c r="E767" s="253">
        <v>0</v>
      </c>
      <c r="F767" s="77">
        <v>0</v>
      </c>
      <c r="G767" s="915"/>
      <c r="H767" s="915"/>
      <c r="I767" s="915"/>
      <c r="J767" s="915"/>
      <c r="K767" s="915"/>
      <c r="L767" s="915"/>
      <c r="M767" s="915"/>
      <c r="N767" s="915"/>
      <c r="O767" s="915"/>
      <c r="P767" s="915"/>
      <c r="Q767" s="915"/>
      <c r="R767" s="915"/>
      <c r="S767" s="915"/>
      <c r="T767" s="915"/>
      <c r="U767" s="915"/>
      <c r="V767" s="915"/>
      <c r="W767" s="915"/>
      <c r="X767" s="915"/>
      <c r="Y767" s="915"/>
      <c r="Z767" s="915"/>
      <c r="AA767" s="915"/>
      <c r="AB767" s="915"/>
      <c r="AC767" s="915"/>
    </row>
    <row r="768" spans="1:29" s="916" customFormat="1" ht="12.75">
      <c r="A768" s="911" t="s">
        <v>151</v>
      </c>
      <c r="B768" s="77">
        <v>68863</v>
      </c>
      <c r="C768" s="77">
        <v>0</v>
      </c>
      <c r="D768" s="77">
        <v>0</v>
      </c>
      <c r="E768" s="253">
        <v>0</v>
      </c>
      <c r="F768" s="77">
        <v>0</v>
      </c>
      <c r="G768" s="915"/>
      <c r="H768" s="915"/>
      <c r="I768" s="915"/>
      <c r="J768" s="915"/>
      <c r="K768" s="915"/>
      <c r="L768" s="915"/>
      <c r="M768" s="915"/>
      <c r="N768" s="915"/>
      <c r="O768" s="915"/>
      <c r="P768" s="915"/>
      <c r="Q768" s="915"/>
      <c r="R768" s="915"/>
      <c r="S768" s="915"/>
      <c r="T768" s="915"/>
      <c r="U768" s="915"/>
      <c r="V768" s="915"/>
      <c r="W768" s="915"/>
      <c r="X768" s="915"/>
      <c r="Y768" s="915"/>
      <c r="Z768" s="915"/>
      <c r="AA768" s="915"/>
      <c r="AB768" s="915"/>
      <c r="AC768" s="915"/>
    </row>
    <row r="769" spans="1:29" s="916" customFormat="1" ht="12.75">
      <c r="A769" s="910" t="s">
        <v>811</v>
      </c>
      <c r="B769" s="77">
        <v>68863</v>
      </c>
      <c r="C769" s="77">
        <v>0</v>
      </c>
      <c r="D769" s="77">
        <v>0</v>
      </c>
      <c r="E769" s="253">
        <v>0</v>
      </c>
      <c r="F769" s="77">
        <v>0</v>
      </c>
      <c r="G769" s="915"/>
      <c r="H769" s="915"/>
      <c r="I769" s="915"/>
      <c r="J769" s="915"/>
      <c r="K769" s="915"/>
      <c r="L769" s="915"/>
      <c r="M769" s="915"/>
      <c r="N769" s="915"/>
      <c r="O769" s="915"/>
      <c r="P769" s="915"/>
      <c r="Q769" s="915"/>
      <c r="R769" s="915"/>
      <c r="S769" s="915"/>
      <c r="T769" s="915"/>
      <c r="U769" s="915"/>
      <c r="V769" s="915"/>
      <c r="W769" s="915"/>
      <c r="X769" s="915"/>
      <c r="Y769" s="915"/>
      <c r="Z769" s="915"/>
      <c r="AA769" s="915"/>
      <c r="AB769" s="915"/>
      <c r="AC769" s="915"/>
    </row>
    <row r="770" spans="1:29" s="916" customFormat="1" ht="12.75">
      <c r="A770" s="912" t="s">
        <v>173</v>
      </c>
      <c r="B770" s="77">
        <v>68863</v>
      </c>
      <c r="C770" s="77">
        <v>0</v>
      </c>
      <c r="D770" s="77">
        <v>0</v>
      </c>
      <c r="E770" s="253">
        <v>0</v>
      </c>
      <c r="F770" s="77">
        <v>0</v>
      </c>
      <c r="G770" s="915"/>
      <c r="H770" s="915"/>
      <c r="I770" s="915"/>
      <c r="J770" s="915"/>
      <c r="K770" s="915"/>
      <c r="L770" s="915"/>
      <c r="M770" s="915"/>
      <c r="N770" s="915"/>
      <c r="O770" s="915"/>
      <c r="P770" s="915"/>
      <c r="Q770" s="915"/>
      <c r="R770" s="915"/>
      <c r="S770" s="915"/>
      <c r="T770" s="915"/>
      <c r="U770" s="915"/>
      <c r="V770" s="915"/>
      <c r="W770" s="915"/>
      <c r="X770" s="915"/>
      <c r="Y770" s="915"/>
      <c r="Z770" s="915"/>
      <c r="AA770" s="915"/>
      <c r="AB770" s="915"/>
      <c r="AC770" s="915"/>
    </row>
    <row r="771" spans="1:29" s="916" customFormat="1" ht="12.75">
      <c r="A771" s="924" t="s">
        <v>128</v>
      </c>
      <c r="B771" s="77">
        <v>68863</v>
      </c>
      <c r="C771" s="77">
        <v>0</v>
      </c>
      <c r="D771" s="77">
        <v>0</v>
      </c>
      <c r="E771" s="253">
        <v>0</v>
      </c>
      <c r="F771" s="77">
        <v>0</v>
      </c>
      <c r="G771" s="915"/>
      <c r="H771" s="915"/>
      <c r="I771" s="915"/>
      <c r="J771" s="915"/>
      <c r="K771" s="915"/>
      <c r="L771" s="915"/>
      <c r="M771" s="915"/>
      <c r="N771" s="915"/>
      <c r="O771" s="915"/>
      <c r="P771" s="915"/>
      <c r="Q771" s="915"/>
      <c r="R771" s="915"/>
      <c r="S771" s="915"/>
      <c r="T771" s="915"/>
      <c r="U771" s="915"/>
      <c r="V771" s="915"/>
      <c r="W771" s="915"/>
      <c r="X771" s="915"/>
      <c r="Y771" s="915"/>
      <c r="Z771" s="915"/>
      <c r="AA771" s="915"/>
      <c r="AB771" s="915"/>
      <c r="AC771" s="915"/>
    </row>
    <row r="772" spans="1:29" s="916" customFormat="1" ht="12.75">
      <c r="A772" s="927" t="s">
        <v>167</v>
      </c>
      <c r="B772" s="77">
        <v>68863</v>
      </c>
      <c r="C772" s="77">
        <v>0</v>
      </c>
      <c r="D772" s="77">
        <v>0</v>
      </c>
      <c r="E772" s="253">
        <v>0</v>
      </c>
      <c r="F772" s="77">
        <v>0</v>
      </c>
      <c r="G772" s="915"/>
      <c r="H772" s="915"/>
      <c r="I772" s="915"/>
      <c r="J772" s="915"/>
      <c r="K772" s="915"/>
      <c r="L772" s="915"/>
      <c r="M772" s="915"/>
      <c r="N772" s="915"/>
      <c r="O772" s="915"/>
      <c r="P772" s="915"/>
      <c r="Q772" s="915"/>
      <c r="R772" s="915"/>
      <c r="S772" s="915"/>
      <c r="T772" s="915"/>
      <c r="U772" s="915"/>
      <c r="V772" s="915"/>
      <c r="W772" s="915"/>
      <c r="X772" s="915"/>
      <c r="Y772" s="915"/>
      <c r="Z772" s="915"/>
      <c r="AA772" s="915"/>
      <c r="AB772" s="915"/>
      <c r="AC772" s="915"/>
    </row>
    <row r="773" spans="1:29" s="916" customFormat="1" ht="12.75">
      <c r="A773" s="90" t="s">
        <v>161</v>
      </c>
      <c r="B773" s="77"/>
      <c r="C773" s="77"/>
      <c r="D773" s="77"/>
      <c r="E773" s="253"/>
      <c r="F773" s="77"/>
      <c r="G773" s="915"/>
      <c r="H773" s="915"/>
      <c r="I773" s="915"/>
      <c r="J773" s="915"/>
      <c r="K773" s="915"/>
      <c r="L773" s="915"/>
      <c r="M773" s="915"/>
      <c r="N773" s="915"/>
      <c r="O773" s="915"/>
      <c r="P773" s="915"/>
      <c r="Q773" s="915"/>
      <c r="R773" s="915"/>
      <c r="S773" s="915"/>
      <c r="T773" s="915"/>
      <c r="U773" s="915"/>
      <c r="V773" s="915"/>
      <c r="W773" s="915"/>
      <c r="X773" s="915"/>
      <c r="Y773" s="915"/>
      <c r="Z773" s="915"/>
      <c r="AA773" s="915"/>
      <c r="AB773" s="915"/>
      <c r="AC773" s="915"/>
    </row>
    <row r="774" spans="1:29" s="916" customFormat="1" ht="12.75">
      <c r="A774" s="912" t="s">
        <v>1907</v>
      </c>
      <c r="B774" s="77">
        <v>3350</v>
      </c>
      <c r="C774" s="77">
        <v>0</v>
      </c>
      <c r="D774" s="77">
        <v>0</v>
      </c>
      <c r="E774" s="253">
        <v>0</v>
      </c>
      <c r="F774" s="77">
        <v>0</v>
      </c>
      <c r="G774" s="915"/>
      <c r="H774" s="915"/>
      <c r="I774" s="915"/>
      <c r="J774" s="915"/>
      <c r="K774" s="915"/>
      <c r="L774" s="915"/>
      <c r="M774" s="915"/>
      <c r="N774" s="915"/>
      <c r="O774" s="915"/>
      <c r="P774" s="915"/>
      <c r="Q774" s="915"/>
      <c r="R774" s="915"/>
      <c r="S774" s="915"/>
      <c r="T774" s="915"/>
      <c r="U774" s="915"/>
      <c r="V774" s="915"/>
      <c r="W774" s="915"/>
      <c r="X774" s="915"/>
      <c r="Y774" s="915"/>
      <c r="Z774" s="915"/>
      <c r="AA774" s="915"/>
      <c r="AB774" s="915"/>
      <c r="AC774" s="915"/>
    </row>
    <row r="775" spans="1:29" s="916" customFormat="1" ht="12.75">
      <c r="A775" s="922" t="s">
        <v>172</v>
      </c>
      <c r="B775" s="77">
        <v>3350</v>
      </c>
      <c r="C775" s="77"/>
      <c r="D775" s="77"/>
      <c r="E775" s="253">
        <v>0</v>
      </c>
      <c r="F775" s="77">
        <v>0</v>
      </c>
      <c r="G775" s="915"/>
      <c r="H775" s="915"/>
      <c r="I775" s="915"/>
      <c r="J775" s="915"/>
      <c r="K775" s="915"/>
      <c r="L775" s="915"/>
      <c r="M775" s="915"/>
      <c r="N775" s="915"/>
      <c r="O775" s="915"/>
      <c r="P775" s="915"/>
      <c r="Q775" s="915"/>
      <c r="R775" s="915"/>
      <c r="S775" s="915"/>
      <c r="T775" s="915"/>
      <c r="U775" s="915"/>
      <c r="V775" s="915"/>
      <c r="W775" s="915"/>
      <c r="X775" s="915"/>
      <c r="Y775" s="915"/>
      <c r="Z775" s="915"/>
      <c r="AA775" s="915"/>
      <c r="AB775" s="915"/>
      <c r="AC775" s="915"/>
    </row>
    <row r="776" spans="1:29" s="916" customFormat="1" ht="12.75">
      <c r="A776" s="912" t="s">
        <v>811</v>
      </c>
      <c r="B776" s="77">
        <v>3350</v>
      </c>
      <c r="C776" s="77">
        <v>0</v>
      </c>
      <c r="D776" s="77">
        <v>0</v>
      </c>
      <c r="E776" s="253">
        <v>0</v>
      </c>
      <c r="F776" s="77">
        <v>0</v>
      </c>
      <c r="G776" s="915"/>
      <c r="H776" s="915"/>
      <c r="I776" s="915"/>
      <c r="J776" s="915"/>
      <c r="K776" s="915"/>
      <c r="L776" s="915"/>
      <c r="M776" s="915"/>
      <c r="N776" s="915"/>
      <c r="O776" s="915"/>
      <c r="P776" s="915"/>
      <c r="Q776" s="915"/>
      <c r="R776" s="915"/>
      <c r="S776" s="915"/>
      <c r="T776" s="915"/>
      <c r="U776" s="915"/>
      <c r="V776" s="915"/>
      <c r="W776" s="915"/>
      <c r="X776" s="915"/>
      <c r="Y776" s="915"/>
      <c r="Z776" s="915"/>
      <c r="AA776" s="915"/>
      <c r="AB776" s="915"/>
      <c r="AC776" s="915"/>
    </row>
    <row r="777" spans="1:29" s="916" customFormat="1" ht="12.75">
      <c r="A777" s="922" t="s">
        <v>152</v>
      </c>
      <c r="B777" s="77">
        <v>3350</v>
      </c>
      <c r="C777" s="77">
        <v>0</v>
      </c>
      <c r="D777" s="77">
        <v>0</v>
      </c>
      <c r="E777" s="253">
        <v>0</v>
      </c>
      <c r="F777" s="77">
        <v>0</v>
      </c>
      <c r="G777" s="915"/>
      <c r="H777" s="915"/>
      <c r="I777" s="915"/>
      <c r="J777" s="915"/>
      <c r="K777" s="915"/>
      <c r="L777" s="915"/>
      <c r="M777" s="915"/>
      <c r="N777" s="915"/>
      <c r="O777" s="915"/>
      <c r="P777" s="915"/>
      <c r="Q777" s="915"/>
      <c r="R777" s="915"/>
      <c r="S777" s="915"/>
      <c r="T777" s="915"/>
      <c r="U777" s="915"/>
      <c r="V777" s="915"/>
      <c r="W777" s="915"/>
      <c r="X777" s="915"/>
      <c r="Y777" s="915"/>
      <c r="Z777" s="915"/>
      <c r="AA777" s="915"/>
      <c r="AB777" s="915"/>
      <c r="AC777" s="915"/>
    </row>
    <row r="778" spans="1:29" s="916" customFormat="1" ht="12.75">
      <c r="A778" s="922" t="s">
        <v>23</v>
      </c>
      <c r="B778" s="77">
        <v>3350</v>
      </c>
      <c r="C778" s="77"/>
      <c r="D778" s="77"/>
      <c r="E778" s="253">
        <v>0</v>
      </c>
      <c r="F778" s="77">
        <v>0</v>
      </c>
      <c r="G778" s="915"/>
      <c r="H778" s="915"/>
      <c r="I778" s="915"/>
      <c r="J778" s="915"/>
      <c r="K778" s="915"/>
      <c r="L778" s="915"/>
      <c r="M778" s="915"/>
      <c r="N778" s="915"/>
      <c r="O778" s="915"/>
      <c r="P778" s="915"/>
      <c r="Q778" s="915"/>
      <c r="R778" s="915"/>
      <c r="S778" s="915"/>
      <c r="T778" s="915"/>
      <c r="U778" s="915"/>
      <c r="V778" s="915"/>
      <c r="W778" s="915"/>
      <c r="X778" s="915"/>
      <c r="Y778" s="915"/>
      <c r="Z778" s="915"/>
      <c r="AA778" s="915"/>
      <c r="AB778" s="915"/>
      <c r="AC778" s="915"/>
    </row>
    <row r="779" spans="1:6" ht="12.75">
      <c r="A779" s="920" t="s">
        <v>206</v>
      </c>
      <c r="B779" s="22"/>
      <c r="C779" s="22"/>
      <c r="D779" s="22"/>
      <c r="E779" s="253"/>
      <c r="F779" s="77"/>
    </row>
    <row r="780" spans="1:29" s="916" customFormat="1" ht="12.75">
      <c r="A780" s="68" t="s">
        <v>1924</v>
      </c>
      <c r="B780" s="77"/>
      <c r="C780" s="77"/>
      <c r="D780" s="77"/>
      <c r="E780" s="253"/>
      <c r="F780" s="77"/>
      <c r="G780" s="915"/>
      <c r="H780" s="915"/>
      <c r="I780" s="915"/>
      <c r="J780" s="915"/>
      <c r="K780" s="915"/>
      <c r="L780" s="915"/>
      <c r="M780" s="915"/>
      <c r="N780" s="915"/>
      <c r="O780" s="915"/>
      <c r="P780" s="915"/>
      <c r="Q780" s="915"/>
      <c r="R780" s="915"/>
      <c r="S780" s="915"/>
      <c r="T780" s="915"/>
      <c r="U780" s="915"/>
      <c r="V780" s="915"/>
      <c r="W780" s="915"/>
      <c r="X780" s="915"/>
      <c r="Y780" s="915"/>
      <c r="Z780" s="915"/>
      <c r="AA780" s="915"/>
      <c r="AB780" s="915"/>
      <c r="AC780" s="915"/>
    </row>
    <row r="781" spans="1:29" s="921" customFormat="1" ht="12.75">
      <c r="A781" s="910" t="s">
        <v>1907</v>
      </c>
      <c r="B781" s="77">
        <v>410305</v>
      </c>
      <c r="C781" s="77">
        <v>187734</v>
      </c>
      <c r="D781" s="77">
        <v>185975</v>
      </c>
      <c r="E781" s="253">
        <v>45.32603794738061</v>
      </c>
      <c r="F781" s="77">
        <v>878</v>
      </c>
      <c r="G781" s="915"/>
      <c r="H781" s="915"/>
      <c r="I781" s="915"/>
      <c r="J781" s="915"/>
      <c r="K781" s="915"/>
      <c r="L781" s="915"/>
      <c r="M781" s="915"/>
      <c r="N781" s="915"/>
      <c r="O781" s="915"/>
      <c r="P781" s="915"/>
      <c r="Q781" s="915"/>
      <c r="R781" s="915"/>
      <c r="S781" s="915"/>
      <c r="T781" s="915"/>
      <c r="U781" s="915"/>
      <c r="V781" s="915"/>
      <c r="W781" s="915"/>
      <c r="X781" s="915"/>
      <c r="Y781" s="915"/>
      <c r="Z781" s="915"/>
      <c r="AA781" s="915"/>
      <c r="AB781" s="915"/>
      <c r="AC781" s="915"/>
    </row>
    <row r="782" spans="1:29" s="921" customFormat="1" ht="12.75">
      <c r="A782" s="67" t="s">
        <v>1925</v>
      </c>
      <c r="B782" s="77">
        <v>410305</v>
      </c>
      <c r="C782" s="77">
        <v>187734</v>
      </c>
      <c r="D782" s="77">
        <v>185975</v>
      </c>
      <c r="E782" s="253">
        <v>45.32603794738061</v>
      </c>
      <c r="F782" s="77">
        <v>878</v>
      </c>
      <c r="G782" s="915"/>
      <c r="H782" s="915"/>
      <c r="I782" s="915"/>
      <c r="J782" s="915"/>
      <c r="K782" s="915"/>
      <c r="L782" s="915"/>
      <c r="M782" s="915"/>
      <c r="N782" s="915"/>
      <c r="O782" s="915"/>
      <c r="P782" s="915"/>
      <c r="Q782" s="915"/>
      <c r="R782" s="915"/>
      <c r="S782" s="915"/>
      <c r="T782" s="915"/>
      <c r="U782" s="915"/>
      <c r="V782" s="915"/>
      <c r="W782" s="915"/>
      <c r="X782" s="915"/>
      <c r="Y782" s="915"/>
      <c r="Z782" s="915"/>
      <c r="AA782" s="915"/>
      <c r="AB782" s="915"/>
      <c r="AC782" s="915"/>
    </row>
    <row r="783" spans="1:29" s="921" customFormat="1" ht="12.75">
      <c r="A783" s="67" t="s">
        <v>1926</v>
      </c>
      <c r="B783" s="77">
        <v>410305</v>
      </c>
      <c r="C783" s="77">
        <v>187734</v>
      </c>
      <c r="D783" s="77">
        <v>185975</v>
      </c>
      <c r="E783" s="253">
        <v>45.32603794738061</v>
      </c>
      <c r="F783" s="77">
        <v>878</v>
      </c>
      <c r="G783" s="915"/>
      <c r="H783" s="915"/>
      <c r="I783" s="915"/>
      <c r="J783" s="915"/>
      <c r="K783" s="915"/>
      <c r="L783" s="915"/>
      <c r="M783" s="915"/>
      <c r="N783" s="915"/>
      <c r="O783" s="915"/>
      <c r="P783" s="915"/>
      <c r="Q783" s="915"/>
      <c r="R783" s="915"/>
      <c r="S783" s="915"/>
      <c r="T783" s="915"/>
      <c r="U783" s="915"/>
      <c r="V783" s="915"/>
      <c r="W783" s="915"/>
      <c r="X783" s="915"/>
      <c r="Y783" s="915"/>
      <c r="Z783" s="915"/>
      <c r="AA783" s="915"/>
      <c r="AB783" s="915"/>
      <c r="AC783" s="915"/>
    </row>
    <row r="784" spans="1:29" s="923" customFormat="1" ht="12.75">
      <c r="A784" s="912" t="s">
        <v>173</v>
      </c>
      <c r="B784" s="77">
        <v>357105</v>
      </c>
      <c r="C784" s="77">
        <v>187734</v>
      </c>
      <c r="D784" s="77">
        <v>185975</v>
      </c>
      <c r="E784" s="253">
        <v>52.07852032315425</v>
      </c>
      <c r="F784" s="77">
        <v>878</v>
      </c>
      <c r="G784" s="915"/>
      <c r="H784" s="915"/>
      <c r="I784" s="915"/>
      <c r="J784" s="915"/>
      <c r="K784" s="915"/>
      <c r="L784" s="915"/>
      <c r="M784" s="915"/>
      <c r="N784" s="915"/>
      <c r="O784" s="915"/>
      <c r="P784" s="915"/>
      <c r="Q784" s="915"/>
      <c r="R784" s="915"/>
      <c r="S784" s="915"/>
      <c r="T784" s="915"/>
      <c r="U784" s="915"/>
      <c r="V784" s="915"/>
      <c r="W784" s="915"/>
      <c r="X784" s="915"/>
      <c r="Y784" s="915"/>
      <c r="Z784" s="915"/>
      <c r="AA784" s="915"/>
      <c r="AB784" s="915"/>
      <c r="AC784" s="915"/>
    </row>
    <row r="785" spans="1:29" s="916" customFormat="1" ht="12.75">
      <c r="A785" s="67" t="s">
        <v>1913</v>
      </c>
      <c r="B785" s="77">
        <v>357105</v>
      </c>
      <c r="C785" s="77">
        <v>187734</v>
      </c>
      <c r="D785" s="77">
        <v>185975</v>
      </c>
      <c r="E785" s="253">
        <v>52.07852032315425</v>
      </c>
      <c r="F785" s="77">
        <v>878</v>
      </c>
      <c r="G785" s="915"/>
      <c r="H785" s="915"/>
      <c r="I785" s="915"/>
      <c r="J785" s="915"/>
      <c r="K785" s="915"/>
      <c r="L785" s="915"/>
      <c r="M785" s="915"/>
      <c r="N785" s="915"/>
      <c r="O785" s="915"/>
      <c r="P785" s="915"/>
      <c r="Q785" s="915"/>
      <c r="R785" s="915"/>
      <c r="S785" s="915"/>
      <c r="T785" s="915"/>
      <c r="U785" s="915"/>
      <c r="V785" s="915"/>
      <c r="W785" s="915"/>
      <c r="X785" s="915"/>
      <c r="Y785" s="915"/>
      <c r="Z785" s="915"/>
      <c r="AA785" s="915"/>
      <c r="AB785" s="915"/>
      <c r="AC785" s="915"/>
    </row>
    <row r="786" spans="1:29" s="860" customFormat="1" ht="12.75">
      <c r="A786" s="64" t="s">
        <v>1918</v>
      </c>
      <c r="B786" s="77">
        <v>53200</v>
      </c>
      <c r="C786" s="77">
        <v>0</v>
      </c>
      <c r="D786" s="77">
        <v>0</v>
      </c>
      <c r="E786" s="253">
        <v>0</v>
      </c>
      <c r="F786" s="77">
        <v>0</v>
      </c>
      <c r="G786" s="750"/>
      <c r="H786" s="750"/>
      <c r="I786" s="750"/>
      <c r="J786" s="750"/>
      <c r="K786" s="750"/>
      <c r="L786" s="750"/>
      <c r="M786" s="750"/>
      <c r="N786" s="750"/>
      <c r="O786" s="750"/>
      <c r="P786" s="750"/>
      <c r="Q786" s="750"/>
      <c r="R786" s="750"/>
      <c r="S786" s="750"/>
      <c r="T786" s="750"/>
      <c r="U786" s="750"/>
      <c r="V786" s="750"/>
      <c r="W786" s="750"/>
      <c r="X786" s="750"/>
      <c r="Y786" s="750"/>
      <c r="Z786" s="750"/>
      <c r="AA786" s="750"/>
      <c r="AB786" s="750"/>
      <c r="AC786" s="750"/>
    </row>
    <row r="787" spans="1:29" s="860" customFormat="1" ht="12.75">
      <c r="A787" s="64" t="s">
        <v>1919</v>
      </c>
      <c r="B787" s="77">
        <v>53200</v>
      </c>
      <c r="C787" s="77">
        <v>0</v>
      </c>
      <c r="D787" s="77">
        <v>0</v>
      </c>
      <c r="E787" s="253">
        <v>0</v>
      </c>
      <c r="F787" s="77">
        <v>0</v>
      </c>
      <c r="G787" s="750"/>
      <c r="H787" s="750"/>
      <c r="I787" s="750"/>
      <c r="J787" s="750"/>
      <c r="K787" s="750"/>
      <c r="L787" s="750"/>
      <c r="M787" s="750"/>
      <c r="N787" s="750"/>
      <c r="O787" s="750"/>
      <c r="P787" s="750"/>
      <c r="Q787" s="750"/>
      <c r="R787" s="750"/>
      <c r="S787" s="750"/>
      <c r="T787" s="750"/>
      <c r="U787" s="750"/>
      <c r="V787" s="750"/>
      <c r="W787" s="750"/>
      <c r="X787" s="750"/>
      <c r="Y787" s="750"/>
      <c r="Z787" s="750"/>
      <c r="AA787" s="750"/>
      <c r="AB787" s="750"/>
      <c r="AC787" s="750"/>
    </row>
    <row r="788" spans="1:29" s="860" customFormat="1" ht="12.75">
      <c r="A788" s="90" t="s">
        <v>170</v>
      </c>
      <c r="B788" s="77"/>
      <c r="C788" s="77"/>
      <c r="D788" s="77"/>
      <c r="E788" s="253"/>
      <c r="F788" s="77"/>
      <c r="G788" s="750"/>
      <c r="H788" s="750"/>
      <c r="I788" s="750"/>
      <c r="J788" s="750"/>
      <c r="K788" s="750"/>
      <c r="L788" s="750"/>
      <c r="M788" s="750"/>
      <c r="N788" s="750"/>
      <c r="O788" s="750"/>
      <c r="P788" s="750"/>
      <c r="Q788" s="750"/>
      <c r="R788" s="750"/>
      <c r="S788" s="750"/>
      <c r="T788" s="750"/>
      <c r="U788" s="750"/>
      <c r="V788" s="750"/>
      <c r="W788" s="750"/>
      <c r="X788" s="750"/>
      <c r="Y788" s="750"/>
      <c r="Z788" s="750"/>
      <c r="AA788" s="750"/>
      <c r="AB788" s="750"/>
      <c r="AC788" s="750"/>
    </row>
    <row r="789" spans="1:29" s="860" customFormat="1" ht="12.75">
      <c r="A789" s="910" t="s">
        <v>1907</v>
      </c>
      <c r="B789" s="77">
        <v>500</v>
      </c>
      <c r="C789" s="77">
        <v>0</v>
      </c>
      <c r="D789" s="77">
        <v>0</v>
      </c>
      <c r="E789" s="253">
        <v>0</v>
      </c>
      <c r="F789" s="77">
        <v>0</v>
      </c>
      <c r="G789" s="750"/>
      <c r="H789" s="750"/>
      <c r="I789" s="750"/>
      <c r="J789" s="750"/>
      <c r="K789" s="750"/>
      <c r="L789" s="750"/>
      <c r="M789" s="750"/>
      <c r="N789" s="750"/>
      <c r="O789" s="750"/>
      <c r="P789" s="750"/>
      <c r="Q789" s="750"/>
      <c r="R789" s="750"/>
      <c r="S789" s="750"/>
      <c r="T789" s="750"/>
      <c r="U789" s="750"/>
      <c r="V789" s="750"/>
      <c r="W789" s="750"/>
      <c r="X789" s="750"/>
      <c r="Y789" s="750"/>
      <c r="Z789" s="750"/>
      <c r="AA789" s="750"/>
      <c r="AB789" s="750"/>
      <c r="AC789" s="750"/>
    </row>
    <row r="790" spans="1:29" s="860" customFormat="1" ht="12.75">
      <c r="A790" s="911" t="s">
        <v>172</v>
      </c>
      <c r="B790" s="77">
        <v>500</v>
      </c>
      <c r="C790" s="77">
        <v>0</v>
      </c>
      <c r="D790" s="77">
        <v>0</v>
      </c>
      <c r="E790" s="253">
        <v>0</v>
      </c>
      <c r="F790" s="77">
        <v>0</v>
      </c>
      <c r="G790" s="750"/>
      <c r="H790" s="750"/>
      <c r="I790" s="750"/>
      <c r="J790" s="750"/>
      <c r="K790" s="750"/>
      <c r="L790" s="750"/>
      <c r="M790" s="750"/>
      <c r="N790" s="750"/>
      <c r="O790" s="750"/>
      <c r="P790" s="750"/>
      <c r="Q790" s="750"/>
      <c r="R790" s="750"/>
      <c r="S790" s="750"/>
      <c r="T790" s="750"/>
      <c r="U790" s="750"/>
      <c r="V790" s="750"/>
      <c r="W790" s="750"/>
      <c r="X790" s="750"/>
      <c r="Y790" s="750"/>
      <c r="Z790" s="750"/>
      <c r="AA790" s="750"/>
      <c r="AB790" s="750"/>
      <c r="AC790" s="750"/>
    </row>
    <row r="791" spans="1:29" s="860" customFormat="1" ht="12.75">
      <c r="A791" s="910" t="s">
        <v>817</v>
      </c>
      <c r="B791" s="77">
        <v>500</v>
      </c>
      <c r="C791" s="77">
        <v>0</v>
      </c>
      <c r="D791" s="77">
        <v>0</v>
      </c>
      <c r="E791" s="253">
        <v>0</v>
      </c>
      <c r="F791" s="77">
        <v>0</v>
      </c>
      <c r="G791" s="750"/>
      <c r="H791" s="750"/>
      <c r="I791" s="750"/>
      <c r="J791" s="750"/>
      <c r="K791" s="750"/>
      <c r="L791" s="750"/>
      <c r="M791" s="750"/>
      <c r="N791" s="750"/>
      <c r="O791" s="750"/>
      <c r="P791" s="750"/>
      <c r="Q791" s="750"/>
      <c r="R791" s="750"/>
      <c r="S791" s="750"/>
      <c r="T791" s="750"/>
      <c r="U791" s="750"/>
      <c r="V791" s="750"/>
      <c r="W791" s="750"/>
      <c r="X791" s="750"/>
      <c r="Y791" s="750"/>
      <c r="Z791" s="750"/>
      <c r="AA791" s="750"/>
      <c r="AB791" s="750"/>
      <c r="AC791" s="750"/>
    </row>
    <row r="792" spans="1:29" s="860" customFormat="1" ht="12.75">
      <c r="A792" s="912" t="s">
        <v>173</v>
      </c>
      <c r="B792" s="77">
        <v>500</v>
      </c>
      <c r="C792" s="77">
        <v>0</v>
      </c>
      <c r="D792" s="77">
        <v>0</v>
      </c>
      <c r="E792" s="253">
        <v>0</v>
      </c>
      <c r="F792" s="77">
        <v>0</v>
      </c>
      <c r="G792" s="750"/>
      <c r="H792" s="750"/>
      <c r="I792" s="750"/>
      <c r="J792" s="750"/>
      <c r="K792" s="750"/>
      <c r="L792" s="750"/>
      <c r="M792" s="750"/>
      <c r="N792" s="750"/>
      <c r="O792" s="750"/>
      <c r="P792" s="750"/>
      <c r="Q792" s="750"/>
      <c r="R792" s="750"/>
      <c r="S792" s="750"/>
      <c r="T792" s="750"/>
      <c r="U792" s="750"/>
      <c r="V792" s="750"/>
      <c r="W792" s="750"/>
      <c r="X792" s="750"/>
      <c r="Y792" s="750"/>
      <c r="Z792" s="750"/>
      <c r="AA792" s="750"/>
      <c r="AB792" s="750"/>
      <c r="AC792" s="750"/>
    </row>
    <row r="793" spans="1:29" s="860" customFormat="1" ht="12.75">
      <c r="A793" s="911" t="s">
        <v>128</v>
      </c>
      <c r="B793" s="77">
        <v>500</v>
      </c>
      <c r="C793" s="77">
        <v>0</v>
      </c>
      <c r="D793" s="77">
        <v>0</v>
      </c>
      <c r="E793" s="253">
        <v>0</v>
      </c>
      <c r="F793" s="77">
        <v>0</v>
      </c>
      <c r="G793" s="750"/>
      <c r="H793" s="750"/>
      <c r="I793" s="750"/>
      <c r="J793" s="750"/>
      <c r="K793" s="750"/>
      <c r="L793" s="750"/>
      <c r="M793" s="750"/>
      <c r="N793" s="750"/>
      <c r="O793" s="750"/>
      <c r="P793" s="750"/>
      <c r="Q793" s="750"/>
      <c r="R793" s="750"/>
      <c r="S793" s="750"/>
      <c r="T793" s="750"/>
      <c r="U793" s="750"/>
      <c r="V793" s="750"/>
      <c r="W793" s="750"/>
      <c r="X793" s="750"/>
      <c r="Y793" s="750"/>
      <c r="Z793" s="750"/>
      <c r="AA793" s="750"/>
      <c r="AB793" s="750"/>
      <c r="AC793" s="750"/>
    </row>
    <row r="794" spans="1:29" s="860" customFormat="1" ht="12.75">
      <c r="A794" s="913" t="s">
        <v>167</v>
      </c>
      <c r="B794" s="77">
        <v>500</v>
      </c>
      <c r="C794" s="77">
        <v>0</v>
      </c>
      <c r="D794" s="77">
        <v>0</v>
      </c>
      <c r="E794" s="253">
        <v>0</v>
      </c>
      <c r="F794" s="77">
        <v>0</v>
      </c>
      <c r="G794" s="750"/>
      <c r="H794" s="750"/>
      <c r="I794" s="750"/>
      <c r="J794" s="750"/>
      <c r="K794" s="750"/>
      <c r="L794" s="750"/>
      <c r="M794" s="750"/>
      <c r="N794" s="750"/>
      <c r="O794" s="750"/>
      <c r="P794" s="750"/>
      <c r="Q794" s="750"/>
      <c r="R794" s="750"/>
      <c r="S794" s="750"/>
      <c r="T794" s="750"/>
      <c r="U794" s="750"/>
      <c r="V794" s="750"/>
      <c r="W794" s="750"/>
      <c r="X794" s="750"/>
      <c r="Y794" s="750"/>
      <c r="Z794" s="750"/>
      <c r="AA794" s="750"/>
      <c r="AB794" s="750"/>
      <c r="AC794" s="750"/>
    </row>
    <row r="795" spans="1:29" s="860" customFormat="1" ht="12.75">
      <c r="A795" s="90" t="s">
        <v>207</v>
      </c>
      <c r="B795" s="77"/>
      <c r="C795" s="77"/>
      <c r="D795" s="77"/>
      <c r="E795" s="253"/>
      <c r="F795" s="77"/>
      <c r="G795" s="750"/>
      <c r="H795" s="750"/>
      <c r="I795" s="750"/>
      <c r="J795" s="750"/>
      <c r="K795" s="750"/>
      <c r="L795" s="750"/>
      <c r="M795" s="750"/>
      <c r="N795" s="750"/>
      <c r="O795" s="750"/>
      <c r="P795" s="750"/>
      <c r="Q795" s="750"/>
      <c r="R795" s="750"/>
      <c r="S795" s="750"/>
      <c r="T795" s="750"/>
      <c r="U795" s="750"/>
      <c r="V795" s="750"/>
      <c r="W795" s="750"/>
      <c r="X795" s="750"/>
      <c r="Y795" s="750"/>
      <c r="Z795" s="750"/>
      <c r="AA795" s="750"/>
      <c r="AB795" s="750"/>
      <c r="AC795" s="750"/>
    </row>
    <row r="796" spans="1:29" s="860" customFormat="1" ht="12.75">
      <c r="A796" s="90" t="s">
        <v>170</v>
      </c>
      <c r="B796" s="77"/>
      <c r="C796" s="77"/>
      <c r="D796" s="77"/>
      <c r="E796" s="253"/>
      <c r="F796" s="77"/>
      <c r="G796" s="750"/>
      <c r="H796" s="750"/>
      <c r="I796" s="750"/>
      <c r="J796" s="750"/>
      <c r="K796" s="750"/>
      <c r="L796" s="750"/>
      <c r="M796" s="750"/>
      <c r="N796" s="750"/>
      <c r="O796" s="750"/>
      <c r="P796" s="750"/>
      <c r="Q796" s="750"/>
      <c r="R796" s="750"/>
      <c r="S796" s="750"/>
      <c r="T796" s="750"/>
      <c r="U796" s="750"/>
      <c r="V796" s="750"/>
      <c r="W796" s="750"/>
      <c r="X796" s="750"/>
      <c r="Y796" s="750"/>
      <c r="Z796" s="750"/>
      <c r="AA796" s="750"/>
      <c r="AB796" s="750"/>
      <c r="AC796" s="750"/>
    </row>
    <row r="797" spans="1:29" s="860" customFormat="1" ht="12.75">
      <c r="A797" s="910" t="s">
        <v>1907</v>
      </c>
      <c r="B797" s="77">
        <v>1310</v>
      </c>
      <c r="C797" s="77">
        <v>0</v>
      </c>
      <c r="D797" s="77">
        <v>0</v>
      </c>
      <c r="E797" s="253">
        <v>0</v>
      </c>
      <c r="F797" s="77">
        <v>0</v>
      </c>
      <c r="G797" s="750"/>
      <c r="H797" s="750"/>
      <c r="I797" s="750"/>
      <c r="J797" s="750"/>
      <c r="K797" s="750"/>
      <c r="L797" s="750"/>
      <c r="M797" s="750"/>
      <c r="N797" s="750"/>
      <c r="O797" s="750"/>
      <c r="P797" s="750"/>
      <c r="Q797" s="750"/>
      <c r="R797" s="750"/>
      <c r="S797" s="750"/>
      <c r="T797" s="750"/>
      <c r="U797" s="750"/>
      <c r="V797" s="750"/>
      <c r="W797" s="750"/>
      <c r="X797" s="750"/>
      <c r="Y797" s="750"/>
      <c r="Z797" s="750"/>
      <c r="AA797" s="750"/>
      <c r="AB797" s="750"/>
      <c r="AC797" s="750"/>
    </row>
    <row r="798" spans="1:29" s="860" customFormat="1" ht="12.75">
      <c r="A798" s="911" t="s">
        <v>172</v>
      </c>
      <c r="B798" s="77">
        <v>1310</v>
      </c>
      <c r="C798" s="77">
        <v>0</v>
      </c>
      <c r="D798" s="77">
        <v>0</v>
      </c>
      <c r="E798" s="253">
        <v>0</v>
      </c>
      <c r="F798" s="77">
        <v>0</v>
      </c>
      <c r="G798" s="750"/>
      <c r="H798" s="750"/>
      <c r="I798" s="750"/>
      <c r="J798" s="750"/>
      <c r="K798" s="750"/>
      <c r="L798" s="750"/>
      <c r="M798" s="750"/>
      <c r="N798" s="750"/>
      <c r="O798" s="750"/>
      <c r="P798" s="750"/>
      <c r="Q798" s="750"/>
      <c r="R798" s="750"/>
      <c r="S798" s="750"/>
      <c r="T798" s="750"/>
      <c r="U798" s="750"/>
      <c r="V798" s="750"/>
      <c r="W798" s="750"/>
      <c r="X798" s="750"/>
      <c r="Y798" s="750"/>
      <c r="Z798" s="750"/>
      <c r="AA798" s="750"/>
      <c r="AB798" s="750"/>
      <c r="AC798" s="750"/>
    </row>
    <row r="799" spans="1:29" s="860" customFormat="1" ht="12.75">
      <c r="A799" s="910" t="s">
        <v>811</v>
      </c>
      <c r="B799" s="77">
        <v>1310</v>
      </c>
      <c r="C799" s="77">
        <v>0</v>
      </c>
      <c r="D799" s="77">
        <v>0</v>
      </c>
      <c r="E799" s="253">
        <v>0</v>
      </c>
      <c r="F799" s="77">
        <v>0</v>
      </c>
      <c r="G799" s="750"/>
      <c r="H799" s="750"/>
      <c r="I799" s="750"/>
      <c r="J799" s="750"/>
      <c r="K799" s="750"/>
      <c r="L799" s="750"/>
      <c r="M799" s="750"/>
      <c r="N799" s="750"/>
      <c r="O799" s="750"/>
      <c r="P799" s="750"/>
      <c r="Q799" s="750"/>
      <c r="R799" s="750"/>
      <c r="S799" s="750"/>
      <c r="T799" s="750"/>
      <c r="U799" s="750"/>
      <c r="V799" s="750"/>
      <c r="W799" s="750"/>
      <c r="X799" s="750"/>
      <c r="Y799" s="750"/>
      <c r="Z799" s="750"/>
      <c r="AA799" s="750"/>
      <c r="AB799" s="750"/>
      <c r="AC799" s="750"/>
    </row>
    <row r="800" spans="1:29" s="860" customFormat="1" ht="12.75">
      <c r="A800" s="912" t="s">
        <v>173</v>
      </c>
      <c r="B800" s="77">
        <v>1310</v>
      </c>
      <c r="C800" s="77">
        <v>0</v>
      </c>
      <c r="D800" s="77">
        <v>0</v>
      </c>
      <c r="E800" s="253">
        <v>0</v>
      </c>
      <c r="F800" s="77">
        <v>0</v>
      </c>
      <c r="G800" s="750"/>
      <c r="H800" s="750"/>
      <c r="I800" s="750"/>
      <c r="J800" s="750"/>
      <c r="K800" s="750"/>
      <c r="L800" s="750"/>
      <c r="M800" s="750"/>
      <c r="N800" s="750"/>
      <c r="O800" s="750"/>
      <c r="P800" s="750"/>
      <c r="Q800" s="750"/>
      <c r="R800" s="750"/>
      <c r="S800" s="750"/>
      <c r="T800" s="750"/>
      <c r="U800" s="750"/>
      <c r="V800" s="750"/>
      <c r="W800" s="750"/>
      <c r="X800" s="750"/>
      <c r="Y800" s="750"/>
      <c r="Z800" s="750"/>
      <c r="AA800" s="750"/>
      <c r="AB800" s="750"/>
      <c r="AC800" s="750"/>
    </row>
    <row r="801" spans="1:29" s="860" customFormat="1" ht="12.75">
      <c r="A801" s="913" t="s">
        <v>128</v>
      </c>
      <c r="B801" s="77">
        <v>1310</v>
      </c>
      <c r="C801" s="77">
        <v>0</v>
      </c>
      <c r="D801" s="77">
        <v>0</v>
      </c>
      <c r="E801" s="253">
        <v>0</v>
      </c>
      <c r="F801" s="77">
        <v>0</v>
      </c>
      <c r="G801" s="750"/>
      <c r="H801" s="750"/>
      <c r="I801" s="750"/>
      <c r="J801" s="750"/>
      <c r="K801" s="750"/>
      <c r="L801" s="750"/>
      <c r="M801" s="750"/>
      <c r="N801" s="750"/>
      <c r="O801" s="750"/>
      <c r="P801" s="750"/>
      <c r="Q801" s="750"/>
      <c r="R801" s="750"/>
      <c r="S801" s="750"/>
      <c r="T801" s="750"/>
      <c r="U801" s="750"/>
      <c r="V801" s="750"/>
      <c r="W801" s="750"/>
      <c r="X801" s="750"/>
      <c r="Y801" s="750"/>
      <c r="Z801" s="750"/>
      <c r="AA801" s="750"/>
      <c r="AB801" s="750"/>
      <c r="AC801" s="750"/>
    </row>
    <row r="802" spans="1:29" s="860" customFormat="1" ht="12.75">
      <c r="A802" s="914" t="s">
        <v>167</v>
      </c>
      <c r="B802" s="77">
        <v>1310</v>
      </c>
      <c r="C802" s="77">
        <v>0</v>
      </c>
      <c r="D802" s="77">
        <v>0</v>
      </c>
      <c r="E802" s="253">
        <v>0</v>
      </c>
      <c r="F802" s="77">
        <v>0</v>
      </c>
      <c r="G802" s="750"/>
      <c r="H802" s="750"/>
      <c r="I802" s="750"/>
      <c r="J802" s="750"/>
      <c r="K802" s="750"/>
      <c r="L802" s="750"/>
      <c r="M802" s="750"/>
      <c r="N802" s="750"/>
      <c r="O802" s="750"/>
      <c r="P802" s="750"/>
      <c r="Q802" s="750"/>
      <c r="R802" s="750"/>
      <c r="S802" s="750"/>
      <c r="T802" s="750"/>
      <c r="U802" s="750"/>
      <c r="V802" s="750"/>
      <c r="W802" s="750"/>
      <c r="X802" s="750"/>
      <c r="Y802" s="750"/>
      <c r="Z802" s="750"/>
      <c r="AA802" s="750"/>
      <c r="AB802" s="750"/>
      <c r="AC802" s="750"/>
    </row>
    <row r="803" spans="1:6" ht="12.75">
      <c r="A803" s="920" t="s">
        <v>208</v>
      </c>
      <c r="B803" s="22"/>
      <c r="C803" s="22"/>
      <c r="D803" s="22"/>
      <c r="E803" s="253"/>
      <c r="F803" s="77"/>
    </row>
    <row r="804" spans="1:29" s="916" customFormat="1" ht="12.75">
      <c r="A804" s="68" t="s">
        <v>1924</v>
      </c>
      <c r="B804" s="77"/>
      <c r="C804" s="77"/>
      <c r="D804" s="77"/>
      <c r="E804" s="253"/>
      <c r="F804" s="77"/>
      <c r="G804" s="915"/>
      <c r="H804" s="915"/>
      <c r="I804" s="915"/>
      <c r="J804" s="915"/>
      <c r="K804" s="915"/>
      <c r="L804" s="915"/>
      <c r="M804" s="915"/>
      <c r="N804" s="915"/>
      <c r="O804" s="915"/>
      <c r="P804" s="915"/>
      <c r="Q804" s="915"/>
      <c r="R804" s="915"/>
      <c r="S804" s="915"/>
      <c r="T804" s="915"/>
      <c r="U804" s="915"/>
      <c r="V804" s="915"/>
      <c r="W804" s="915"/>
      <c r="X804" s="915"/>
      <c r="Y804" s="915"/>
      <c r="Z804" s="915"/>
      <c r="AA804" s="915"/>
      <c r="AB804" s="915"/>
      <c r="AC804" s="915"/>
    </row>
    <row r="805" spans="1:29" s="921" customFormat="1" ht="12.75">
      <c r="A805" s="910" t="s">
        <v>1907</v>
      </c>
      <c r="B805" s="77">
        <v>2667075</v>
      </c>
      <c r="C805" s="77">
        <v>1294757</v>
      </c>
      <c r="D805" s="77">
        <v>535068</v>
      </c>
      <c r="E805" s="253">
        <v>20.061978009617278</v>
      </c>
      <c r="F805" s="77">
        <v>321227</v>
      </c>
      <c r="G805" s="915"/>
      <c r="H805" s="915"/>
      <c r="I805" s="915"/>
      <c r="J805" s="915"/>
      <c r="K805" s="915"/>
      <c r="L805" s="915"/>
      <c r="M805" s="915"/>
      <c r="N805" s="915"/>
      <c r="O805" s="915"/>
      <c r="P805" s="915"/>
      <c r="Q805" s="915"/>
      <c r="R805" s="915"/>
      <c r="S805" s="915"/>
      <c r="T805" s="915"/>
      <c r="U805" s="915"/>
      <c r="V805" s="915"/>
      <c r="W805" s="915"/>
      <c r="X805" s="915"/>
      <c r="Y805" s="915"/>
      <c r="Z805" s="915"/>
      <c r="AA805" s="915"/>
      <c r="AB805" s="915"/>
      <c r="AC805" s="915"/>
    </row>
    <row r="806" spans="1:29" s="921" customFormat="1" ht="12.75">
      <c r="A806" s="67" t="s">
        <v>1908</v>
      </c>
      <c r="B806" s="77">
        <v>431519</v>
      </c>
      <c r="C806" s="77">
        <v>227677</v>
      </c>
      <c r="D806" s="77">
        <v>227677</v>
      </c>
      <c r="E806" s="253">
        <v>52.76175556580359</v>
      </c>
      <c r="F806" s="77">
        <v>148081</v>
      </c>
      <c r="G806" s="915"/>
      <c r="H806" s="915"/>
      <c r="I806" s="915"/>
      <c r="J806" s="915"/>
      <c r="K806" s="915"/>
      <c r="L806" s="915"/>
      <c r="M806" s="915"/>
      <c r="N806" s="915"/>
      <c r="O806" s="915"/>
      <c r="P806" s="915"/>
      <c r="Q806" s="915"/>
      <c r="R806" s="915"/>
      <c r="S806" s="915"/>
      <c r="T806" s="915"/>
      <c r="U806" s="915"/>
      <c r="V806" s="915"/>
      <c r="W806" s="915"/>
      <c r="X806" s="915"/>
      <c r="Y806" s="915"/>
      <c r="Z806" s="915"/>
      <c r="AA806" s="915"/>
      <c r="AB806" s="915"/>
      <c r="AC806" s="915"/>
    </row>
    <row r="807" spans="1:29" s="921" customFormat="1" ht="12.75">
      <c r="A807" s="922" t="s">
        <v>787</v>
      </c>
      <c r="B807" s="77">
        <v>201344</v>
      </c>
      <c r="C807" s="77">
        <v>93560</v>
      </c>
      <c r="D807" s="77">
        <v>0</v>
      </c>
      <c r="E807" s="253">
        <v>0</v>
      </c>
      <c r="F807" s="77">
        <v>0</v>
      </c>
      <c r="G807" s="915"/>
      <c r="H807" s="915"/>
      <c r="I807" s="915"/>
      <c r="J807" s="915"/>
      <c r="K807" s="915"/>
      <c r="L807" s="915"/>
      <c r="M807" s="915"/>
      <c r="N807" s="915"/>
      <c r="O807" s="915"/>
      <c r="P807" s="915"/>
      <c r="Q807" s="915"/>
      <c r="R807" s="915"/>
      <c r="S807" s="915"/>
      <c r="T807" s="915"/>
      <c r="U807" s="915"/>
      <c r="V807" s="915"/>
      <c r="W807" s="915"/>
      <c r="X807" s="915"/>
      <c r="Y807" s="915"/>
      <c r="Z807" s="915"/>
      <c r="AA807" s="915"/>
      <c r="AB807" s="915"/>
      <c r="AC807" s="915"/>
    </row>
    <row r="808" spans="1:29" s="921" customFormat="1" ht="12.75">
      <c r="A808" s="67" t="s">
        <v>1925</v>
      </c>
      <c r="B808" s="77">
        <v>2034212</v>
      </c>
      <c r="C808" s="77">
        <v>973520</v>
      </c>
      <c r="D808" s="77">
        <v>307391</v>
      </c>
      <c r="E808" s="253">
        <v>15.111060204147847</v>
      </c>
      <c r="F808" s="77">
        <v>173146</v>
      </c>
      <c r="G808" s="915"/>
      <c r="H808" s="915"/>
      <c r="I808" s="915"/>
      <c r="J808" s="915"/>
      <c r="K808" s="915"/>
      <c r="L808" s="915"/>
      <c r="M808" s="915"/>
      <c r="N808" s="915"/>
      <c r="O808" s="915"/>
      <c r="P808" s="915"/>
      <c r="Q808" s="915"/>
      <c r="R808" s="915"/>
      <c r="S808" s="915"/>
      <c r="T808" s="915"/>
      <c r="U808" s="915"/>
      <c r="V808" s="915"/>
      <c r="W808" s="915"/>
      <c r="X808" s="915"/>
      <c r="Y808" s="915"/>
      <c r="Z808" s="915"/>
      <c r="AA808" s="915"/>
      <c r="AB808" s="915"/>
      <c r="AC808" s="915"/>
    </row>
    <row r="809" spans="1:29" s="921" customFormat="1" ht="12.75">
      <c r="A809" s="67" t="s">
        <v>1926</v>
      </c>
      <c r="B809" s="77">
        <v>2667075</v>
      </c>
      <c r="C809" s="77">
        <v>1294757</v>
      </c>
      <c r="D809" s="77">
        <v>370324</v>
      </c>
      <c r="E809" s="253">
        <v>13.885023855722093</v>
      </c>
      <c r="F809" s="77">
        <v>181420</v>
      </c>
      <c r="G809" s="915"/>
      <c r="H809" s="915"/>
      <c r="I809" s="915"/>
      <c r="J809" s="915"/>
      <c r="K809" s="915"/>
      <c r="L809" s="915"/>
      <c r="M809" s="915"/>
      <c r="N809" s="915"/>
      <c r="O809" s="915"/>
      <c r="P809" s="915"/>
      <c r="Q809" s="915"/>
      <c r="R809" s="915"/>
      <c r="S809" s="915"/>
      <c r="T809" s="915"/>
      <c r="U809" s="915"/>
      <c r="V809" s="915"/>
      <c r="W809" s="915"/>
      <c r="X809" s="915"/>
      <c r="Y809" s="915"/>
      <c r="Z809" s="915"/>
      <c r="AA809" s="915"/>
      <c r="AB809" s="915"/>
      <c r="AC809" s="915"/>
    </row>
    <row r="810" spans="1:29" s="923" customFormat="1" ht="12.75">
      <c r="A810" s="912" t="s">
        <v>173</v>
      </c>
      <c r="B810" s="77">
        <v>626081</v>
      </c>
      <c r="C810" s="77">
        <v>308658</v>
      </c>
      <c r="D810" s="77">
        <v>26428</v>
      </c>
      <c r="E810" s="253">
        <v>4.221179048717339</v>
      </c>
      <c r="F810" s="77">
        <v>9146</v>
      </c>
      <c r="G810" s="915"/>
      <c r="H810" s="915"/>
      <c r="I810" s="915"/>
      <c r="J810" s="915"/>
      <c r="K810" s="915"/>
      <c r="L810" s="915"/>
      <c r="M810" s="915"/>
      <c r="N810" s="915"/>
      <c r="O810" s="915"/>
      <c r="P810" s="915"/>
      <c r="Q810" s="915"/>
      <c r="R810" s="915"/>
      <c r="S810" s="915"/>
      <c r="T810" s="915"/>
      <c r="U810" s="915"/>
      <c r="V810" s="915"/>
      <c r="W810" s="915"/>
      <c r="X810" s="915"/>
      <c r="Y810" s="915"/>
      <c r="Z810" s="915"/>
      <c r="AA810" s="915"/>
      <c r="AB810" s="915"/>
      <c r="AC810" s="915"/>
    </row>
    <row r="811" spans="1:29" s="923" customFormat="1" ht="12.75">
      <c r="A811" s="67" t="s">
        <v>1913</v>
      </c>
      <c r="B811" s="77">
        <v>626081</v>
      </c>
      <c r="C811" s="77">
        <v>308658</v>
      </c>
      <c r="D811" s="77">
        <v>26428</v>
      </c>
      <c r="E811" s="253">
        <v>4.221179048717339</v>
      </c>
      <c r="F811" s="77">
        <v>9146</v>
      </c>
      <c r="G811" s="915"/>
      <c r="H811" s="915"/>
      <c r="I811" s="915"/>
      <c r="J811" s="915"/>
      <c r="K811" s="915"/>
      <c r="L811" s="915"/>
      <c r="M811" s="915"/>
      <c r="N811" s="915"/>
      <c r="O811" s="915"/>
      <c r="P811" s="915"/>
      <c r="Q811" s="915"/>
      <c r="R811" s="915"/>
      <c r="S811" s="915"/>
      <c r="T811" s="915"/>
      <c r="U811" s="915"/>
      <c r="V811" s="915"/>
      <c r="W811" s="915"/>
      <c r="X811" s="915"/>
      <c r="Y811" s="915"/>
      <c r="Z811" s="915"/>
      <c r="AA811" s="915"/>
      <c r="AB811" s="915"/>
      <c r="AC811" s="915"/>
    </row>
    <row r="812" spans="1:29" s="860" customFormat="1" ht="12.75">
      <c r="A812" s="64" t="s">
        <v>1918</v>
      </c>
      <c r="B812" s="77">
        <v>2040994</v>
      </c>
      <c r="C812" s="77">
        <v>986099</v>
      </c>
      <c r="D812" s="77">
        <v>343896</v>
      </c>
      <c r="E812" s="253">
        <v>16.849437088007118</v>
      </c>
      <c r="F812" s="77">
        <v>172274</v>
      </c>
      <c r="G812" s="750"/>
      <c r="H812" s="750"/>
      <c r="I812" s="750"/>
      <c r="J812" s="750"/>
      <c r="K812" s="750"/>
      <c r="L812" s="750"/>
      <c r="M812" s="750"/>
      <c r="N812" s="750"/>
      <c r="O812" s="750"/>
      <c r="P812" s="750"/>
      <c r="Q812" s="750"/>
      <c r="R812" s="750"/>
      <c r="S812" s="750"/>
      <c r="T812" s="750"/>
      <c r="U812" s="750"/>
      <c r="V812" s="750"/>
      <c r="W812" s="750"/>
      <c r="X812" s="750"/>
      <c r="Y812" s="750"/>
      <c r="Z812" s="750"/>
      <c r="AA812" s="750"/>
      <c r="AB812" s="750"/>
      <c r="AC812" s="750"/>
    </row>
    <row r="813" spans="1:29" s="860" customFormat="1" ht="12.75">
      <c r="A813" s="64" t="s">
        <v>1919</v>
      </c>
      <c r="B813" s="77">
        <v>2040994</v>
      </c>
      <c r="C813" s="77">
        <v>986099</v>
      </c>
      <c r="D813" s="77">
        <v>343896</v>
      </c>
      <c r="E813" s="253">
        <v>16.849437088007118</v>
      </c>
      <c r="F813" s="77">
        <v>172274</v>
      </c>
      <c r="G813" s="750"/>
      <c r="H813" s="750"/>
      <c r="I813" s="750"/>
      <c r="J813" s="750"/>
      <c r="K813" s="750"/>
      <c r="L813" s="750"/>
      <c r="M813" s="750"/>
      <c r="N813" s="750"/>
      <c r="O813" s="750"/>
      <c r="P813" s="750"/>
      <c r="Q813" s="750"/>
      <c r="R813" s="750"/>
      <c r="S813" s="750"/>
      <c r="T813" s="750"/>
      <c r="U813" s="750"/>
      <c r="V813" s="750"/>
      <c r="W813" s="750"/>
      <c r="X813" s="750"/>
      <c r="Y813" s="750"/>
      <c r="Z813" s="750"/>
      <c r="AA813" s="750"/>
      <c r="AB813" s="750"/>
      <c r="AC813" s="750"/>
    </row>
    <row r="814" spans="1:29" s="860" customFormat="1" ht="12.75">
      <c r="A814" s="90" t="s">
        <v>150</v>
      </c>
      <c r="B814" s="77"/>
      <c r="C814" s="77"/>
      <c r="D814" s="77"/>
      <c r="E814" s="253"/>
      <c r="F814" s="77"/>
      <c r="G814" s="750"/>
      <c r="H814" s="750"/>
      <c r="I814" s="750"/>
      <c r="J814" s="750"/>
      <c r="K814" s="750"/>
      <c r="L814" s="750"/>
      <c r="M814" s="750"/>
      <c r="N814" s="750"/>
      <c r="O814" s="750"/>
      <c r="P814" s="750"/>
      <c r="Q814" s="750"/>
      <c r="R814" s="750"/>
      <c r="S814" s="750"/>
      <c r="T814" s="750"/>
      <c r="U814" s="750"/>
      <c r="V814" s="750"/>
      <c r="W814" s="750"/>
      <c r="X814" s="750"/>
      <c r="Y814" s="750"/>
      <c r="Z814" s="750"/>
      <c r="AA814" s="750"/>
      <c r="AB814" s="750"/>
      <c r="AC814" s="750"/>
    </row>
    <row r="815" spans="1:29" s="860" customFormat="1" ht="12.75">
      <c r="A815" s="910" t="s">
        <v>1907</v>
      </c>
      <c r="B815" s="77">
        <v>245803</v>
      </c>
      <c r="C815" s="77">
        <v>0</v>
      </c>
      <c r="D815" s="77">
        <v>0</v>
      </c>
      <c r="E815" s="253">
        <v>0</v>
      </c>
      <c r="F815" s="77">
        <v>0</v>
      </c>
      <c r="G815" s="750"/>
      <c r="H815" s="750"/>
      <c r="I815" s="750"/>
      <c r="J815" s="750"/>
      <c r="K815" s="750"/>
      <c r="L815" s="750"/>
      <c r="M815" s="750"/>
      <c r="N815" s="750"/>
      <c r="O815" s="750"/>
      <c r="P815" s="750"/>
      <c r="Q815" s="750"/>
      <c r="R815" s="750"/>
      <c r="S815" s="750"/>
      <c r="T815" s="750"/>
      <c r="U815" s="750"/>
      <c r="V815" s="750"/>
      <c r="W815" s="750"/>
      <c r="X815" s="750"/>
      <c r="Y815" s="750"/>
      <c r="Z815" s="750"/>
      <c r="AA815" s="750"/>
      <c r="AB815" s="750"/>
      <c r="AC815" s="750"/>
    </row>
    <row r="816" spans="1:29" s="860" customFormat="1" ht="12.75">
      <c r="A816" s="911" t="s">
        <v>172</v>
      </c>
      <c r="B816" s="77">
        <v>73993</v>
      </c>
      <c r="C816" s="77">
        <v>0</v>
      </c>
      <c r="D816" s="77">
        <v>0</v>
      </c>
      <c r="E816" s="253">
        <v>0</v>
      </c>
      <c r="F816" s="77">
        <v>0</v>
      </c>
      <c r="G816" s="750"/>
      <c r="H816" s="750"/>
      <c r="I816" s="750"/>
      <c r="J816" s="750"/>
      <c r="K816" s="750"/>
      <c r="L816" s="750"/>
      <c r="M816" s="750"/>
      <c r="N816" s="750"/>
      <c r="O816" s="750"/>
      <c r="P816" s="750"/>
      <c r="Q816" s="750"/>
      <c r="R816" s="750"/>
      <c r="S816" s="750"/>
      <c r="T816" s="750"/>
      <c r="U816" s="750"/>
      <c r="V816" s="750"/>
      <c r="W816" s="750"/>
      <c r="X816" s="750"/>
      <c r="Y816" s="750"/>
      <c r="Z816" s="750"/>
      <c r="AA816" s="750"/>
      <c r="AB816" s="750"/>
      <c r="AC816" s="750"/>
    </row>
    <row r="817" spans="1:29" s="860" customFormat="1" ht="12.75">
      <c r="A817" s="911" t="s">
        <v>853</v>
      </c>
      <c r="B817" s="77">
        <v>171810</v>
      </c>
      <c r="C817" s="77">
        <v>0</v>
      </c>
      <c r="D817" s="77">
        <v>0</v>
      </c>
      <c r="E817" s="253">
        <v>0</v>
      </c>
      <c r="F817" s="77">
        <v>0</v>
      </c>
      <c r="G817" s="750"/>
      <c r="H817" s="750"/>
      <c r="I817" s="750"/>
      <c r="J817" s="750"/>
      <c r="K817" s="750"/>
      <c r="L817" s="750"/>
      <c r="M817" s="750"/>
      <c r="N817" s="750"/>
      <c r="O817" s="750"/>
      <c r="P817" s="750"/>
      <c r="Q817" s="750"/>
      <c r="R817" s="750"/>
      <c r="S817" s="750"/>
      <c r="T817" s="750"/>
      <c r="U817" s="750"/>
      <c r="V817" s="750"/>
      <c r="W817" s="750"/>
      <c r="X817" s="750"/>
      <c r="Y817" s="750"/>
      <c r="Z817" s="750"/>
      <c r="AA817" s="750"/>
      <c r="AB817" s="750"/>
      <c r="AC817" s="750"/>
    </row>
    <row r="818" spans="1:29" s="860" customFormat="1" ht="12.75">
      <c r="A818" s="67" t="s">
        <v>1926</v>
      </c>
      <c r="B818" s="77">
        <v>245803</v>
      </c>
      <c r="C818" s="77">
        <v>0</v>
      </c>
      <c r="D818" s="77">
        <v>0</v>
      </c>
      <c r="E818" s="253">
        <v>0</v>
      </c>
      <c r="F818" s="77">
        <v>0</v>
      </c>
      <c r="G818" s="750"/>
      <c r="H818" s="750"/>
      <c r="I818" s="750"/>
      <c r="J818" s="750"/>
      <c r="K818" s="750"/>
      <c r="L818" s="750"/>
      <c r="M818" s="750"/>
      <c r="N818" s="750"/>
      <c r="O818" s="750"/>
      <c r="P818" s="750"/>
      <c r="Q818" s="750"/>
      <c r="R818" s="750"/>
      <c r="S818" s="750"/>
      <c r="T818" s="750"/>
      <c r="U818" s="750"/>
      <c r="V818" s="750"/>
      <c r="W818" s="750"/>
      <c r="X818" s="750"/>
      <c r="Y818" s="750"/>
      <c r="Z818" s="750"/>
      <c r="AA818" s="750"/>
      <c r="AB818" s="750"/>
      <c r="AC818" s="750"/>
    </row>
    <row r="819" spans="1:29" s="860" customFormat="1" ht="12.75">
      <c r="A819" s="922" t="s">
        <v>152</v>
      </c>
      <c r="B819" s="77">
        <v>6414</v>
      </c>
      <c r="C819" s="77">
        <v>0</v>
      </c>
      <c r="D819" s="77">
        <v>0</v>
      </c>
      <c r="E819" s="253">
        <v>0</v>
      </c>
      <c r="F819" s="77">
        <v>0</v>
      </c>
      <c r="G819" s="750"/>
      <c r="H819" s="750"/>
      <c r="I819" s="750"/>
      <c r="J819" s="750"/>
      <c r="K819" s="750"/>
      <c r="L819" s="750"/>
      <c r="M819" s="750"/>
      <c r="N819" s="750"/>
      <c r="O819" s="750"/>
      <c r="P819" s="750"/>
      <c r="Q819" s="750"/>
      <c r="R819" s="750"/>
      <c r="S819" s="750"/>
      <c r="T819" s="750"/>
      <c r="U819" s="750"/>
      <c r="V819" s="750"/>
      <c r="W819" s="750"/>
      <c r="X819" s="750"/>
      <c r="Y819" s="750"/>
      <c r="Z819" s="750"/>
      <c r="AA819" s="750"/>
      <c r="AB819" s="750"/>
      <c r="AC819" s="750"/>
    </row>
    <row r="820" spans="1:29" s="860" customFormat="1" ht="12.75">
      <c r="A820" s="924" t="s">
        <v>23</v>
      </c>
      <c r="B820" s="77">
        <v>6414</v>
      </c>
      <c r="C820" s="77">
        <v>0</v>
      </c>
      <c r="D820" s="77">
        <v>0</v>
      </c>
      <c r="E820" s="253">
        <v>0</v>
      </c>
      <c r="F820" s="77">
        <v>0</v>
      </c>
      <c r="G820" s="750"/>
      <c r="H820" s="750"/>
      <c r="I820" s="750"/>
      <c r="J820" s="750"/>
      <c r="K820" s="750"/>
      <c r="L820" s="750"/>
      <c r="M820" s="750"/>
      <c r="N820" s="750"/>
      <c r="O820" s="750"/>
      <c r="P820" s="750"/>
      <c r="Q820" s="750"/>
      <c r="R820" s="750"/>
      <c r="S820" s="750"/>
      <c r="T820" s="750"/>
      <c r="U820" s="750"/>
      <c r="V820" s="750"/>
      <c r="W820" s="750"/>
      <c r="X820" s="750"/>
      <c r="Y820" s="750"/>
      <c r="Z820" s="750"/>
      <c r="AA820" s="750"/>
      <c r="AB820" s="750"/>
      <c r="AC820" s="750"/>
    </row>
    <row r="821" spans="1:29" s="860" customFormat="1" ht="12.75">
      <c r="A821" s="67" t="s">
        <v>1918</v>
      </c>
      <c r="B821" s="77">
        <v>239389</v>
      </c>
      <c r="C821" s="77">
        <v>0</v>
      </c>
      <c r="D821" s="77">
        <v>0</v>
      </c>
      <c r="E821" s="253">
        <v>0</v>
      </c>
      <c r="F821" s="77">
        <v>0</v>
      </c>
      <c r="G821" s="750"/>
      <c r="H821" s="750"/>
      <c r="I821" s="750"/>
      <c r="J821" s="750"/>
      <c r="K821" s="750"/>
      <c r="L821" s="750"/>
      <c r="M821" s="750"/>
      <c r="N821" s="750"/>
      <c r="O821" s="750"/>
      <c r="P821" s="750"/>
      <c r="Q821" s="750"/>
      <c r="R821" s="750"/>
      <c r="S821" s="750"/>
      <c r="T821" s="750"/>
      <c r="U821" s="750"/>
      <c r="V821" s="750"/>
      <c r="W821" s="750"/>
      <c r="X821" s="750"/>
      <c r="Y821" s="750"/>
      <c r="Z821" s="750"/>
      <c r="AA821" s="750"/>
      <c r="AB821" s="750"/>
      <c r="AC821" s="750"/>
    </row>
    <row r="822" spans="1:29" s="860" customFormat="1" ht="12.75">
      <c r="A822" s="922" t="s">
        <v>1684</v>
      </c>
      <c r="B822" s="77">
        <v>239389</v>
      </c>
      <c r="C822" s="77">
        <v>0</v>
      </c>
      <c r="D822" s="77">
        <v>0</v>
      </c>
      <c r="E822" s="253">
        <v>0</v>
      </c>
      <c r="F822" s="77">
        <v>0</v>
      </c>
      <c r="G822" s="750"/>
      <c r="H822" s="750"/>
      <c r="I822" s="750"/>
      <c r="J822" s="750"/>
      <c r="K822" s="750"/>
      <c r="L822" s="750"/>
      <c r="M822" s="750"/>
      <c r="N822" s="750"/>
      <c r="O822" s="750"/>
      <c r="P822" s="750"/>
      <c r="Q822" s="750"/>
      <c r="R822" s="750"/>
      <c r="S822" s="750"/>
      <c r="T822" s="750"/>
      <c r="U822" s="750"/>
      <c r="V822" s="750"/>
      <c r="W822" s="750"/>
      <c r="X822" s="750"/>
      <c r="Y822" s="750"/>
      <c r="Z822" s="750"/>
      <c r="AA822" s="750"/>
      <c r="AB822" s="750"/>
      <c r="AC822" s="750"/>
    </row>
    <row r="823" spans="1:29" s="860" customFormat="1" ht="12.75">
      <c r="A823" s="90" t="s">
        <v>158</v>
      </c>
      <c r="B823" s="77"/>
      <c r="C823" s="77"/>
      <c r="D823" s="77"/>
      <c r="E823" s="253"/>
      <c r="F823" s="77"/>
      <c r="G823" s="750"/>
      <c r="H823" s="750"/>
      <c r="I823" s="750"/>
      <c r="J823" s="750"/>
      <c r="K823" s="750"/>
      <c r="L823" s="750"/>
      <c r="M823" s="750"/>
      <c r="N823" s="750"/>
      <c r="O823" s="750"/>
      <c r="P823" s="750"/>
      <c r="Q823" s="750"/>
      <c r="R823" s="750"/>
      <c r="S823" s="750"/>
      <c r="T823" s="750"/>
      <c r="U823" s="750"/>
      <c r="V823" s="750"/>
      <c r="W823" s="750"/>
      <c r="X823" s="750"/>
      <c r="Y823" s="750"/>
      <c r="Z823" s="750"/>
      <c r="AA823" s="750"/>
      <c r="AB823" s="750"/>
      <c r="AC823" s="750"/>
    </row>
    <row r="824" spans="1:29" s="860" customFormat="1" ht="12.75">
      <c r="A824" s="910" t="s">
        <v>1907</v>
      </c>
      <c r="B824" s="77">
        <v>3417022</v>
      </c>
      <c r="C824" s="77">
        <v>927397</v>
      </c>
      <c r="D824" s="77">
        <v>927397</v>
      </c>
      <c r="E824" s="253">
        <v>27.14050421682974</v>
      </c>
      <c r="F824" s="77">
        <v>422927</v>
      </c>
      <c r="G824" s="750"/>
      <c r="H824" s="750"/>
      <c r="I824" s="750"/>
      <c r="J824" s="750"/>
      <c r="K824" s="750"/>
      <c r="L824" s="750"/>
      <c r="M824" s="750"/>
      <c r="N824" s="750"/>
      <c r="O824" s="750"/>
      <c r="P824" s="750"/>
      <c r="Q824" s="750"/>
      <c r="R824" s="750"/>
      <c r="S824" s="750"/>
      <c r="T824" s="750"/>
      <c r="U824" s="750"/>
      <c r="V824" s="750"/>
      <c r="W824" s="750"/>
      <c r="X824" s="750"/>
      <c r="Y824" s="750"/>
      <c r="Z824" s="750"/>
      <c r="AA824" s="750"/>
      <c r="AB824" s="750"/>
      <c r="AC824" s="750"/>
    </row>
    <row r="825" spans="1:29" s="860" customFormat="1" ht="12.75">
      <c r="A825" s="922" t="s">
        <v>172</v>
      </c>
      <c r="B825" s="77">
        <v>3417022</v>
      </c>
      <c r="C825" s="77">
        <v>927397</v>
      </c>
      <c r="D825" s="77">
        <v>927397</v>
      </c>
      <c r="E825" s="253">
        <v>27.14050421682974</v>
      </c>
      <c r="F825" s="77">
        <v>422927</v>
      </c>
      <c r="G825" s="750"/>
      <c r="H825" s="750"/>
      <c r="I825" s="750"/>
      <c r="J825" s="750"/>
      <c r="K825" s="750"/>
      <c r="L825" s="750"/>
      <c r="M825" s="750"/>
      <c r="N825" s="750"/>
      <c r="O825" s="750"/>
      <c r="P825" s="750"/>
      <c r="Q825" s="750"/>
      <c r="R825" s="750"/>
      <c r="S825" s="750"/>
      <c r="T825" s="750"/>
      <c r="U825" s="750"/>
      <c r="V825" s="750"/>
      <c r="W825" s="750"/>
      <c r="X825" s="750"/>
      <c r="Y825" s="750"/>
      <c r="Z825" s="750"/>
      <c r="AA825" s="750"/>
      <c r="AB825" s="750"/>
      <c r="AC825" s="750"/>
    </row>
    <row r="826" spans="1:29" s="860" customFormat="1" ht="12.75">
      <c r="A826" s="64" t="s">
        <v>1926</v>
      </c>
      <c r="B826" s="77">
        <v>3417022</v>
      </c>
      <c r="C826" s="77">
        <v>927397</v>
      </c>
      <c r="D826" s="77">
        <v>207317</v>
      </c>
      <c r="E826" s="253">
        <v>6.067183647047049</v>
      </c>
      <c r="F826" s="77">
        <v>204490</v>
      </c>
      <c r="G826" s="750"/>
      <c r="H826" s="750"/>
      <c r="I826" s="750"/>
      <c r="J826" s="750"/>
      <c r="K826" s="750"/>
      <c r="L826" s="750"/>
      <c r="M826" s="750"/>
      <c r="N826" s="750"/>
      <c r="O826" s="750"/>
      <c r="P826" s="750"/>
      <c r="Q826" s="750"/>
      <c r="R826" s="750"/>
      <c r="S826" s="750"/>
      <c r="T826" s="750"/>
      <c r="U826" s="750"/>
      <c r="V826" s="750"/>
      <c r="W826" s="750"/>
      <c r="X826" s="750"/>
      <c r="Y826" s="750"/>
      <c r="Z826" s="750"/>
      <c r="AA826" s="750"/>
      <c r="AB826" s="750"/>
      <c r="AC826" s="750"/>
    </row>
    <row r="827" spans="1:29" s="860" customFormat="1" ht="12.75">
      <c r="A827" s="922" t="s">
        <v>152</v>
      </c>
      <c r="B827" s="77">
        <v>29782</v>
      </c>
      <c r="C827" s="77">
        <v>15599</v>
      </c>
      <c r="D827" s="77">
        <v>0</v>
      </c>
      <c r="E827" s="253">
        <v>0</v>
      </c>
      <c r="F827" s="77">
        <v>0</v>
      </c>
      <c r="G827" s="750"/>
      <c r="H827" s="750"/>
      <c r="I827" s="750"/>
      <c r="J827" s="750"/>
      <c r="K827" s="750"/>
      <c r="L827" s="750"/>
      <c r="M827" s="750"/>
      <c r="N827" s="750"/>
      <c r="O827" s="750"/>
      <c r="P827" s="750"/>
      <c r="Q827" s="750"/>
      <c r="R827" s="750"/>
      <c r="S827" s="750"/>
      <c r="T827" s="750"/>
      <c r="U827" s="750"/>
      <c r="V827" s="750"/>
      <c r="W827" s="750"/>
      <c r="X827" s="750"/>
      <c r="Y827" s="750"/>
      <c r="Z827" s="750"/>
      <c r="AA827" s="750"/>
      <c r="AB827" s="750"/>
      <c r="AC827" s="750"/>
    </row>
    <row r="828" spans="1:29" s="860" customFormat="1" ht="12.75">
      <c r="A828" s="924" t="s">
        <v>23</v>
      </c>
      <c r="B828" s="77">
        <v>29782</v>
      </c>
      <c r="C828" s="77">
        <v>15599</v>
      </c>
      <c r="D828" s="77">
        <v>0</v>
      </c>
      <c r="E828" s="253">
        <v>0</v>
      </c>
      <c r="F828" s="77">
        <v>0</v>
      </c>
      <c r="G828" s="750"/>
      <c r="H828" s="750"/>
      <c r="I828" s="750"/>
      <c r="J828" s="750"/>
      <c r="K828" s="750"/>
      <c r="L828" s="750"/>
      <c r="M828" s="750"/>
      <c r="N828" s="750"/>
      <c r="O828" s="750"/>
      <c r="P828" s="750"/>
      <c r="Q828" s="750"/>
      <c r="R828" s="750"/>
      <c r="S828" s="750"/>
      <c r="T828" s="750"/>
      <c r="U828" s="750"/>
      <c r="V828" s="750"/>
      <c r="W828" s="750"/>
      <c r="X828" s="750"/>
      <c r="Y828" s="750"/>
      <c r="Z828" s="750"/>
      <c r="AA828" s="750"/>
      <c r="AB828" s="750"/>
      <c r="AC828" s="750"/>
    </row>
    <row r="829" spans="1:29" s="860" customFormat="1" ht="12.75">
      <c r="A829" s="922" t="s">
        <v>801</v>
      </c>
      <c r="B829" s="77">
        <v>3387240</v>
      </c>
      <c r="C829" s="77">
        <v>911798</v>
      </c>
      <c r="D829" s="77">
        <v>207317</v>
      </c>
      <c r="E829" s="253">
        <v>6.120528808115162</v>
      </c>
      <c r="F829" s="77">
        <v>204490</v>
      </c>
      <c r="G829" s="750"/>
      <c r="H829" s="750"/>
      <c r="I829" s="750"/>
      <c r="J829" s="750"/>
      <c r="K829" s="750"/>
      <c r="L829" s="750"/>
      <c r="M829" s="750"/>
      <c r="N829" s="750"/>
      <c r="O829" s="750"/>
      <c r="P829" s="750"/>
      <c r="Q829" s="750"/>
      <c r="R829" s="750"/>
      <c r="S829" s="750"/>
      <c r="T829" s="750"/>
      <c r="U829" s="750"/>
      <c r="V829" s="750"/>
      <c r="W829" s="750"/>
      <c r="X829" s="750"/>
      <c r="Y829" s="750"/>
      <c r="Z829" s="750"/>
      <c r="AA829" s="750"/>
      <c r="AB829" s="750"/>
      <c r="AC829" s="750"/>
    </row>
    <row r="830" spans="1:29" s="860" customFormat="1" ht="12.75">
      <c r="A830" s="924" t="s">
        <v>1688</v>
      </c>
      <c r="B830" s="77">
        <v>3387240</v>
      </c>
      <c r="C830" s="77">
        <v>911798</v>
      </c>
      <c r="D830" s="77">
        <v>207317</v>
      </c>
      <c r="E830" s="253">
        <v>6.120528808115162</v>
      </c>
      <c r="F830" s="77">
        <v>204490</v>
      </c>
      <c r="G830" s="750"/>
      <c r="H830" s="750"/>
      <c r="I830" s="750"/>
      <c r="J830" s="750"/>
      <c r="K830" s="750"/>
      <c r="L830" s="750"/>
      <c r="M830" s="750"/>
      <c r="N830" s="750"/>
      <c r="O830" s="750"/>
      <c r="P830" s="750"/>
      <c r="Q830" s="750"/>
      <c r="R830" s="750"/>
      <c r="S830" s="750"/>
      <c r="T830" s="750"/>
      <c r="U830" s="750"/>
      <c r="V830" s="750"/>
      <c r="W830" s="750"/>
      <c r="X830" s="750"/>
      <c r="Y830" s="750"/>
      <c r="Z830" s="750"/>
      <c r="AA830" s="750"/>
      <c r="AB830" s="750"/>
      <c r="AC830" s="750"/>
    </row>
    <row r="831" spans="1:29" s="860" customFormat="1" ht="12.75">
      <c r="A831" s="90" t="s">
        <v>161</v>
      </c>
      <c r="B831" s="77"/>
      <c r="C831" s="77"/>
      <c r="D831" s="77"/>
      <c r="E831" s="253"/>
      <c r="F831" s="77"/>
      <c r="G831" s="750"/>
      <c r="H831" s="750"/>
      <c r="I831" s="750"/>
      <c r="J831" s="750"/>
      <c r="K831" s="750"/>
      <c r="L831" s="750"/>
      <c r="M831" s="750"/>
      <c r="N831" s="750"/>
      <c r="O831" s="750"/>
      <c r="P831" s="750"/>
      <c r="Q831" s="750"/>
      <c r="R831" s="750"/>
      <c r="S831" s="750"/>
      <c r="T831" s="750"/>
      <c r="U831" s="750"/>
      <c r="V831" s="750"/>
      <c r="W831" s="750"/>
      <c r="X831" s="750"/>
      <c r="Y831" s="750"/>
      <c r="Z831" s="750"/>
      <c r="AA831" s="750"/>
      <c r="AB831" s="750"/>
      <c r="AC831" s="750"/>
    </row>
    <row r="832" spans="1:29" s="860" customFormat="1" ht="12.75">
      <c r="A832" s="910" t="s">
        <v>1907</v>
      </c>
      <c r="B832" s="77">
        <v>173564</v>
      </c>
      <c r="C832" s="77">
        <v>101210</v>
      </c>
      <c r="D832" s="77">
        <v>101210</v>
      </c>
      <c r="E832" s="253">
        <v>58.3127837570003</v>
      </c>
      <c r="F832" s="77">
        <v>14430</v>
      </c>
      <c r="G832" s="750"/>
      <c r="H832" s="750"/>
      <c r="I832" s="750"/>
      <c r="J832" s="750"/>
      <c r="K832" s="750"/>
      <c r="L832" s="750"/>
      <c r="M832" s="750"/>
      <c r="N832" s="750"/>
      <c r="O832" s="750"/>
      <c r="P832" s="750"/>
      <c r="Q832" s="750"/>
      <c r="R832" s="750"/>
      <c r="S832" s="750"/>
      <c r="T832" s="750"/>
      <c r="U832" s="750"/>
      <c r="V832" s="750"/>
      <c r="W832" s="750"/>
      <c r="X832" s="750"/>
      <c r="Y832" s="750"/>
      <c r="Z832" s="750"/>
      <c r="AA832" s="750"/>
      <c r="AB832" s="750"/>
      <c r="AC832" s="750"/>
    </row>
    <row r="833" spans="1:29" s="860" customFormat="1" ht="12.75">
      <c r="A833" s="922" t="s">
        <v>151</v>
      </c>
      <c r="B833" s="77">
        <v>173564</v>
      </c>
      <c r="C833" s="77">
        <v>101210</v>
      </c>
      <c r="D833" s="77">
        <v>101210</v>
      </c>
      <c r="E833" s="253">
        <v>58.3127837570003</v>
      </c>
      <c r="F833" s="77">
        <v>14430</v>
      </c>
      <c r="G833" s="750"/>
      <c r="H833" s="750"/>
      <c r="I833" s="750"/>
      <c r="J833" s="750"/>
      <c r="K833" s="750"/>
      <c r="L833" s="750"/>
      <c r="M833" s="750"/>
      <c r="N833" s="750"/>
      <c r="O833" s="750"/>
      <c r="P833" s="750"/>
      <c r="Q833" s="750"/>
      <c r="R833" s="750"/>
      <c r="S833" s="750"/>
      <c r="T833" s="750"/>
      <c r="U833" s="750"/>
      <c r="V833" s="750"/>
      <c r="W833" s="750"/>
      <c r="X833" s="750"/>
      <c r="Y833" s="750"/>
      <c r="Z833" s="750"/>
      <c r="AA833" s="750"/>
      <c r="AB833" s="750"/>
      <c r="AC833" s="750"/>
    </row>
    <row r="834" spans="1:29" s="860" customFormat="1" ht="12.75">
      <c r="A834" s="912" t="s">
        <v>817</v>
      </c>
      <c r="B834" s="77">
        <v>173564</v>
      </c>
      <c r="C834" s="77">
        <v>101210</v>
      </c>
      <c r="D834" s="77">
        <v>64818</v>
      </c>
      <c r="E834" s="253">
        <v>37.34530202115646</v>
      </c>
      <c r="F834" s="77">
        <v>10781</v>
      </c>
      <c r="G834" s="750"/>
      <c r="H834" s="750"/>
      <c r="I834" s="750"/>
      <c r="J834" s="750"/>
      <c r="K834" s="750"/>
      <c r="L834" s="750"/>
      <c r="M834" s="750"/>
      <c r="N834" s="750"/>
      <c r="O834" s="750"/>
      <c r="P834" s="750"/>
      <c r="Q834" s="750"/>
      <c r="R834" s="750"/>
      <c r="S834" s="750"/>
      <c r="T834" s="750"/>
      <c r="U834" s="750"/>
      <c r="V834" s="750"/>
      <c r="W834" s="750"/>
      <c r="X834" s="750"/>
      <c r="Y834" s="750"/>
      <c r="Z834" s="750"/>
      <c r="AA834" s="750"/>
      <c r="AB834" s="750"/>
      <c r="AC834" s="750"/>
    </row>
    <row r="835" spans="1:29" s="860" customFormat="1" ht="12.75">
      <c r="A835" s="922" t="s">
        <v>152</v>
      </c>
      <c r="B835" s="77">
        <v>173564</v>
      </c>
      <c r="C835" s="77">
        <v>101210</v>
      </c>
      <c r="D835" s="77">
        <v>64526</v>
      </c>
      <c r="E835" s="253">
        <v>37.177064368186954</v>
      </c>
      <c r="F835" s="77">
        <v>10781</v>
      </c>
      <c r="G835" s="750"/>
      <c r="H835" s="750"/>
      <c r="I835" s="750"/>
      <c r="J835" s="750"/>
      <c r="K835" s="750"/>
      <c r="L835" s="750"/>
      <c r="M835" s="750"/>
      <c r="N835" s="750"/>
      <c r="O835" s="750"/>
      <c r="P835" s="750"/>
      <c r="Q835" s="750"/>
      <c r="R835" s="750"/>
      <c r="S835" s="750"/>
      <c r="T835" s="750"/>
      <c r="U835" s="750"/>
      <c r="V835" s="750"/>
      <c r="W835" s="750"/>
      <c r="X835" s="750"/>
      <c r="Y835" s="750"/>
      <c r="Z835" s="750"/>
      <c r="AA835" s="750"/>
      <c r="AB835" s="750"/>
      <c r="AC835" s="750"/>
    </row>
    <row r="836" spans="1:29" s="860" customFormat="1" ht="12.75">
      <c r="A836" s="924" t="s">
        <v>23</v>
      </c>
      <c r="B836" s="77">
        <v>88564</v>
      </c>
      <c r="C836" s="77">
        <v>56460</v>
      </c>
      <c r="D836" s="77">
        <v>37476</v>
      </c>
      <c r="E836" s="253">
        <v>42.31516191680593</v>
      </c>
      <c r="F836" s="77">
        <v>5981</v>
      </c>
      <c r="G836" s="750"/>
      <c r="H836" s="750"/>
      <c r="I836" s="750"/>
      <c r="J836" s="750"/>
      <c r="K836" s="750"/>
      <c r="L836" s="750"/>
      <c r="M836" s="750"/>
      <c r="N836" s="750"/>
      <c r="O836" s="750"/>
      <c r="P836" s="750"/>
      <c r="Q836" s="750"/>
      <c r="R836" s="750"/>
      <c r="S836" s="750"/>
      <c r="T836" s="750"/>
      <c r="U836" s="750"/>
      <c r="V836" s="750"/>
      <c r="W836" s="750"/>
      <c r="X836" s="750"/>
      <c r="Y836" s="750"/>
      <c r="Z836" s="750"/>
      <c r="AA836" s="750"/>
      <c r="AB836" s="750"/>
      <c r="AC836" s="750"/>
    </row>
    <row r="837" spans="1:29" s="860" customFormat="1" ht="12.75">
      <c r="A837" s="924" t="s">
        <v>128</v>
      </c>
      <c r="B837" s="77">
        <v>85000</v>
      </c>
      <c r="C837" s="77">
        <v>44750</v>
      </c>
      <c r="D837" s="77">
        <v>27050</v>
      </c>
      <c r="E837" s="253">
        <v>0</v>
      </c>
      <c r="F837" s="77">
        <v>4800</v>
      </c>
      <c r="G837" s="750"/>
      <c r="H837" s="750"/>
      <c r="I837" s="750"/>
      <c r="J837" s="750"/>
      <c r="K837" s="750"/>
      <c r="L837" s="750"/>
      <c r="M837" s="750"/>
      <c r="N837" s="750"/>
      <c r="O837" s="750"/>
      <c r="P837" s="750"/>
      <c r="Q837" s="750"/>
      <c r="R837" s="750"/>
      <c r="S837" s="750"/>
      <c r="T837" s="750"/>
      <c r="U837" s="750"/>
      <c r="V837" s="750"/>
      <c r="W837" s="750"/>
      <c r="X837" s="750"/>
      <c r="Y837" s="750"/>
      <c r="Z837" s="750"/>
      <c r="AA837" s="750"/>
      <c r="AB837" s="750"/>
      <c r="AC837" s="750"/>
    </row>
    <row r="838" spans="1:29" s="860" customFormat="1" ht="12.75">
      <c r="A838" s="927" t="s">
        <v>897</v>
      </c>
      <c r="B838" s="77">
        <v>85000</v>
      </c>
      <c r="C838" s="77">
        <v>44750</v>
      </c>
      <c r="D838" s="77">
        <v>27050</v>
      </c>
      <c r="E838" s="253">
        <v>0</v>
      </c>
      <c r="F838" s="77">
        <v>4800</v>
      </c>
      <c r="G838" s="750"/>
      <c r="H838" s="750"/>
      <c r="I838" s="750"/>
      <c r="J838" s="750"/>
      <c r="K838" s="750"/>
      <c r="L838" s="750"/>
      <c r="M838" s="750"/>
      <c r="N838" s="750"/>
      <c r="O838" s="750"/>
      <c r="P838" s="750"/>
      <c r="Q838" s="750"/>
      <c r="R838" s="750"/>
      <c r="S838" s="750"/>
      <c r="T838" s="750"/>
      <c r="U838" s="750"/>
      <c r="V838" s="750"/>
      <c r="W838" s="750"/>
      <c r="X838" s="750"/>
      <c r="Y838" s="750"/>
      <c r="Z838" s="750"/>
      <c r="AA838" s="750"/>
      <c r="AB838" s="750"/>
      <c r="AC838" s="750"/>
    </row>
    <row r="839" spans="1:29" s="860" customFormat="1" ht="12.75">
      <c r="A839" s="911" t="s">
        <v>801</v>
      </c>
      <c r="B839" s="198">
        <v>0</v>
      </c>
      <c r="C839" s="198">
        <v>0</v>
      </c>
      <c r="D839" s="198">
        <v>292</v>
      </c>
      <c r="E839" s="253">
        <v>0</v>
      </c>
      <c r="F839" s="77">
        <v>0</v>
      </c>
      <c r="G839" s="750"/>
      <c r="H839" s="750"/>
      <c r="I839" s="750"/>
      <c r="J839" s="750"/>
      <c r="K839" s="750"/>
      <c r="L839" s="750"/>
      <c r="M839" s="750"/>
      <c r="N839" s="750"/>
      <c r="O839" s="750"/>
      <c r="P839" s="750"/>
      <c r="Q839" s="750"/>
      <c r="R839" s="750"/>
      <c r="S839" s="750"/>
      <c r="T839" s="750"/>
      <c r="U839" s="750"/>
      <c r="V839" s="750"/>
      <c r="W839" s="750"/>
      <c r="X839" s="750"/>
      <c r="Y839" s="750"/>
      <c r="Z839" s="750"/>
      <c r="AA839" s="750"/>
      <c r="AB839" s="750"/>
      <c r="AC839" s="750"/>
    </row>
    <row r="840" spans="1:29" s="860" customFormat="1" ht="12.75">
      <c r="A840" s="913" t="s">
        <v>1684</v>
      </c>
      <c r="B840" s="198">
        <v>0</v>
      </c>
      <c r="C840" s="198">
        <v>0</v>
      </c>
      <c r="D840" s="198">
        <v>292</v>
      </c>
      <c r="E840" s="253">
        <v>0</v>
      </c>
      <c r="F840" s="77">
        <v>0</v>
      </c>
      <c r="G840" s="750"/>
      <c r="H840" s="750"/>
      <c r="I840" s="750"/>
      <c r="J840" s="750"/>
      <c r="K840" s="750"/>
      <c r="L840" s="750"/>
      <c r="M840" s="750"/>
      <c r="N840" s="750"/>
      <c r="O840" s="750"/>
      <c r="P840" s="750"/>
      <c r="Q840" s="750"/>
      <c r="R840" s="750"/>
      <c r="S840" s="750"/>
      <c r="T840" s="750"/>
      <c r="U840" s="750"/>
      <c r="V840" s="750"/>
      <c r="W840" s="750"/>
      <c r="X840" s="750"/>
      <c r="Y840" s="750"/>
      <c r="Z840" s="750"/>
      <c r="AA840" s="750"/>
      <c r="AB840" s="750"/>
      <c r="AC840" s="750"/>
    </row>
    <row r="841" spans="1:29" s="860" customFormat="1" ht="12.75">
      <c r="A841" s="90" t="s">
        <v>166</v>
      </c>
      <c r="B841" s="77"/>
      <c r="C841" s="77"/>
      <c r="D841" s="77"/>
      <c r="E841" s="253"/>
      <c r="F841" s="77"/>
      <c r="G841" s="750"/>
      <c r="H841" s="750"/>
      <c r="I841" s="750"/>
      <c r="J841" s="750"/>
      <c r="K841" s="750"/>
      <c r="L841" s="750"/>
      <c r="M841" s="750"/>
      <c r="N841" s="750"/>
      <c r="O841" s="750"/>
      <c r="P841" s="750"/>
      <c r="Q841" s="750"/>
      <c r="R841" s="750"/>
      <c r="S841" s="750"/>
      <c r="T841" s="750"/>
      <c r="U841" s="750"/>
      <c r="V841" s="750"/>
      <c r="W841" s="750"/>
      <c r="X841" s="750"/>
      <c r="Y841" s="750"/>
      <c r="Z841" s="750"/>
      <c r="AA841" s="750"/>
      <c r="AB841" s="750"/>
      <c r="AC841" s="750"/>
    </row>
    <row r="842" spans="1:29" s="860" customFormat="1" ht="12.75">
      <c r="A842" s="910" t="s">
        <v>1907</v>
      </c>
      <c r="B842" s="77">
        <v>21464</v>
      </c>
      <c r="C842" s="77">
        <v>11970</v>
      </c>
      <c r="D842" s="77">
        <v>11970</v>
      </c>
      <c r="E842" s="253">
        <v>55.767797241893405</v>
      </c>
      <c r="F842" s="77">
        <v>874</v>
      </c>
      <c r="G842" s="750"/>
      <c r="H842" s="750"/>
      <c r="I842" s="750"/>
      <c r="J842" s="750"/>
      <c r="K842" s="750"/>
      <c r="L842" s="750"/>
      <c r="M842" s="750"/>
      <c r="N842" s="750"/>
      <c r="O842" s="750"/>
      <c r="P842" s="750"/>
      <c r="Q842" s="750"/>
      <c r="R842" s="750"/>
      <c r="S842" s="750"/>
      <c r="T842" s="750"/>
      <c r="U842" s="750"/>
      <c r="V842" s="750"/>
      <c r="W842" s="750"/>
      <c r="X842" s="750"/>
      <c r="Y842" s="750"/>
      <c r="Z842" s="750"/>
      <c r="AA842" s="750"/>
      <c r="AB842" s="750"/>
      <c r="AC842" s="750"/>
    </row>
    <row r="843" spans="1:29" s="860" customFormat="1" ht="12.75">
      <c r="A843" s="922" t="s">
        <v>151</v>
      </c>
      <c r="B843" s="77">
        <v>21464</v>
      </c>
      <c r="C843" s="77">
        <v>11970</v>
      </c>
      <c r="D843" s="77">
        <v>11970</v>
      </c>
      <c r="E843" s="253">
        <v>55.767797241893405</v>
      </c>
      <c r="F843" s="77">
        <v>874</v>
      </c>
      <c r="G843" s="750"/>
      <c r="H843" s="750"/>
      <c r="I843" s="750"/>
      <c r="J843" s="750"/>
      <c r="K843" s="750"/>
      <c r="L843" s="750"/>
      <c r="M843" s="750"/>
      <c r="N843" s="750"/>
      <c r="O843" s="750"/>
      <c r="P843" s="750"/>
      <c r="Q843" s="750"/>
      <c r="R843" s="750"/>
      <c r="S843" s="750"/>
      <c r="T843" s="750"/>
      <c r="U843" s="750"/>
      <c r="V843" s="750"/>
      <c r="W843" s="750"/>
      <c r="X843" s="750"/>
      <c r="Y843" s="750"/>
      <c r="Z843" s="750"/>
      <c r="AA843" s="750"/>
      <c r="AB843" s="750"/>
      <c r="AC843" s="750"/>
    </row>
    <row r="844" spans="1:29" s="860" customFormat="1" ht="12.75">
      <c r="A844" s="64" t="s">
        <v>1926</v>
      </c>
      <c r="B844" s="77">
        <v>21464</v>
      </c>
      <c r="C844" s="77">
        <v>11970</v>
      </c>
      <c r="D844" s="77">
        <v>2651</v>
      </c>
      <c r="E844" s="253">
        <v>12.350913156913903</v>
      </c>
      <c r="F844" s="77">
        <v>1794</v>
      </c>
      <c r="G844" s="750"/>
      <c r="H844" s="750"/>
      <c r="I844" s="750"/>
      <c r="J844" s="750"/>
      <c r="K844" s="750"/>
      <c r="L844" s="750"/>
      <c r="M844" s="750"/>
      <c r="N844" s="750"/>
      <c r="O844" s="750"/>
      <c r="P844" s="750"/>
      <c r="Q844" s="750"/>
      <c r="R844" s="750"/>
      <c r="S844" s="750"/>
      <c r="T844" s="750"/>
      <c r="U844" s="750"/>
      <c r="V844" s="750"/>
      <c r="W844" s="750"/>
      <c r="X844" s="750"/>
      <c r="Y844" s="750"/>
      <c r="Z844" s="750"/>
      <c r="AA844" s="750"/>
      <c r="AB844" s="750"/>
      <c r="AC844" s="750"/>
    </row>
    <row r="845" spans="1:29" s="860" customFormat="1" ht="12.75">
      <c r="A845" s="922" t="s">
        <v>152</v>
      </c>
      <c r="B845" s="77">
        <v>21464</v>
      </c>
      <c r="C845" s="77">
        <v>11970</v>
      </c>
      <c r="D845" s="77">
        <v>2651</v>
      </c>
      <c r="E845" s="253">
        <v>12.350913156913903</v>
      </c>
      <c r="F845" s="77">
        <v>1794</v>
      </c>
      <c r="G845" s="750"/>
      <c r="H845" s="750"/>
      <c r="I845" s="750"/>
      <c r="J845" s="750"/>
      <c r="K845" s="750"/>
      <c r="L845" s="750"/>
      <c r="M845" s="750"/>
      <c r="N845" s="750"/>
      <c r="O845" s="750"/>
      <c r="P845" s="750"/>
      <c r="Q845" s="750"/>
      <c r="R845" s="750"/>
      <c r="S845" s="750"/>
      <c r="T845" s="750"/>
      <c r="U845" s="750"/>
      <c r="V845" s="750"/>
      <c r="W845" s="750"/>
      <c r="X845" s="750"/>
      <c r="Y845" s="750"/>
      <c r="Z845" s="750"/>
      <c r="AA845" s="750"/>
      <c r="AB845" s="750"/>
      <c r="AC845" s="750"/>
    </row>
    <row r="846" spans="1:29" s="860" customFormat="1" ht="12.75">
      <c r="A846" s="924" t="s">
        <v>23</v>
      </c>
      <c r="B846" s="77">
        <v>21464</v>
      </c>
      <c r="C846" s="77">
        <v>11970</v>
      </c>
      <c r="D846" s="77">
        <v>2651</v>
      </c>
      <c r="E846" s="253">
        <v>12.350913156913903</v>
      </c>
      <c r="F846" s="77">
        <v>1794</v>
      </c>
      <c r="G846" s="750"/>
      <c r="H846" s="750"/>
      <c r="I846" s="750"/>
      <c r="J846" s="750"/>
      <c r="K846" s="750"/>
      <c r="L846" s="750"/>
      <c r="M846" s="750"/>
      <c r="N846" s="750"/>
      <c r="O846" s="750"/>
      <c r="P846" s="750"/>
      <c r="Q846" s="750"/>
      <c r="R846" s="750"/>
      <c r="S846" s="750"/>
      <c r="T846" s="750"/>
      <c r="U846" s="750"/>
      <c r="V846" s="750"/>
      <c r="W846" s="750"/>
      <c r="X846" s="750"/>
      <c r="Y846" s="750"/>
      <c r="Z846" s="750"/>
      <c r="AA846" s="750"/>
      <c r="AB846" s="750"/>
      <c r="AC846" s="750"/>
    </row>
    <row r="847" spans="1:29" s="860" customFormat="1" ht="12.75">
      <c r="A847" s="90" t="s">
        <v>168</v>
      </c>
      <c r="B847" s="77"/>
      <c r="C847" s="77"/>
      <c r="D847" s="77"/>
      <c r="E847" s="253"/>
      <c r="F847" s="77"/>
      <c r="G847" s="750"/>
      <c r="H847" s="750"/>
      <c r="I847" s="750"/>
      <c r="J847" s="750"/>
      <c r="K847" s="750"/>
      <c r="L847" s="750"/>
      <c r="M847" s="750"/>
      <c r="N847" s="750"/>
      <c r="O847" s="750"/>
      <c r="P847" s="750"/>
      <c r="Q847" s="750"/>
      <c r="R847" s="750"/>
      <c r="S847" s="750"/>
      <c r="T847" s="750"/>
      <c r="U847" s="750"/>
      <c r="V847" s="750"/>
      <c r="W847" s="750"/>
      <c r="X847" s="750"/>
      <c r="Y847" s="750"/>
      <c r="Z847" s="750"/>
      <c r="AA847" s="750"/>
      <c r="AB847" s="750"/>
      <c r="AC847" s="750"/>
    </row>
    <row r="848" spans="1:29" s="860" customFormat="1" ht="12.75">
      <c r="A848" s="910" t="s">
        <v>1907</v>
      </c>
      <c r="B848" s="77">
        <v>71146</v>
      </c>
      <c r="C848" s="77">
        <v>41496</v>
      </c>
      <c r="D848" s="77">
        <v>20748</v>
      </c>
      <c r="E848" s="253">
        <v>29.162567115508953</v>
      </c>
      <c r="F848" s="77">
        <v>2965</v>
      </c>
      <c r="G848" s="750"/>
      <c r="H848" s="750"/>
      <c r="I848" s="750"/>
      <c r="J848" s="750"/>
      <c r="K848" s="750"/>
      <c r="L848" s="750"/>
      <c r="M848" s="750"/>
      <c r="N848" s="750"/>
      <c r="O848" s="750"/>
      <c r="P848" s="750"/>
      <c r="Q848" s="750"/>
      <c r="R848" s="750"/>
      <c r="S848" s="750"/>
      <c r="T848" s="750"/>
      <c r="U848" s="750"/>
      <c r="V848" s="750"/>
      <c r="W848" s="750"/>
      <c r="X848" s="750"/>
      <c r="Y848" s="750"/>
      <c r="Z848" s="750"/>
      <c r="AA848" s="750"/>
      <c r="AB848" s="750"/>
      <c r="AC848" s="750"/>
    </row>
    <row r="849" spans="1:29" s="860" customFormat="1" ht="12.75">
      <c r="A849" s="911" t="s">
        <v>151</v>
      </c>
      <c r="B849" s="77">
        <v>35573</v>
      </c>
      <c r="C849" s="77">
        <v>20748</v>
      </c>
      <c r="D849" s="77">
        <v>20748</v>
      </c>
      <c r="E849" s="253">
        <v>58.325134231017906</v>
      </c>
      <c r="F849" s="77">
        <v>2965</v>
      </c>
      <c r="G849" s="750"/>
      <c r="H849" s="750"/>
      <c r="I849" s="750"/>
      <c r="J849" s="750"/>
      <c r="K849" s="750"/>
      <c r="L849" s="750"/>
      <c r="M849" s="750"/>
      <c r="N849" s="750"/>
      <c r="O849" s="750"/>
      <c r="P849" s="750"/>
      <c r="Q849" s="750"/>
      <c r="R849" s="750"/>
      <c r="S849" s="750"/>
      <c r="T849" s="750"/>
      <c r="U849" s="750"/>
      <c r="V849" s="750"/>
      <c r="W849" s="750"/>
      <c r="X849" s="750"/>
      <c r="Y849" s="750"/>
      <c r="Z849" s="750"/>
      <c r="AA849" s="750"/>
      <c r="AB849" s="750"/>
      <c r="AC849" s="750"/>
    </row>
    <row r="850" spans="1:29" s="860" customFormat="1" ht="12.75">
      <c r="A850" s="911" t="s">
        <v>853</v>
      </c>
      <c r="B850" s="77">
        <v>35573</v>
      </c>
      <c r="C850" s="77">
        <v>20748</v>
      </c>
      <c r="D850" s="77">
        <v>0</v>
      </c>
      <c r="E850" s="253">
        <v>0</v>
      </c>
      <c r="F850" s="77">
        <v>0</v>
      </c>
      <c r="G850" s="750"/>
      <c r="H850" s="750"/>
      <c r="I850" s="750"/>
      <c r="J850" s="750"/>
      <c r="K850" s="750"/>
      <c r="L850" s="750"/>
      <c r="M850" s="750"/>
      <c r="N850" s="750"/>
      <c r="O850" s="750"/>
      <c r="P850" s="750"/>
      <c r="Q850" s="750"/>
      <c r="R850" s="750"/>
      <c r="S850" s="750"/>
      <c r="T850" s="750"/>
      <c r="U850" s="750"/>
      <c r="V850" s="750"/>
      <c r="W850" s="750"/>
      <c r="X850" s="750"/>
      <c r="Y850" s="750"/>
      <c r="Z850" s="750"/>
      <c r="AA850" s="750"/>
      <c r="AB850" s="750"/>
      <c r="AC850" s="750"/>
    </row>
    <row r="851" spans="1:29" s="860" customFormat="1" ht="12.75">
      <c r="A851" s="910" t="s">
        <v>817</v>
      </c>
      <c r="B851" s="77">
        <v>71146</v>
      </c>
      <c r="C851" s="77">
        <v>41496</v>
      </c>
      <c r="D851" s="77">
        <v>13901</v>
      </c>
      <c r="E851" s="253">
        <v>19.53869507772749</v>
      </c>
      <c r="F851" s="77">
        <v>1454</v>
      </c>
      <c r="G851" s="750"/>
      <c r="H851" s="750"/>
      <c r="I851" s="750"/>
      <c r="J851" s="750"/>
      <c r="K851" s="750"/>
      <c r="L851" s="750"/>
      <c r="M851" s="750"/>
      <c r="N851" s="750"/>
      <c r="O851" s="750"/>
      <c r="P851" s="750"/>
      <c r="Q851" s="750"/>
      <c r="R851" s="750"/>
      <c r="S851" s="750"/>
      <c r="T851" s="750"/>
      <c r="U851" s="750"/>
      <c r="V851" s="750"/>
      <c r="W851" s="750"/>
      <c r="X851" s="750"/>
      <c r="Y851" s="750"/>
      <c r="Z851" s="750"/>
      <c r="AA851" s="750"/>
      <c r="AB851" s="750"/>
      <c r="AC851" s="750"/>
    </row>
    <row r="852" spans="1:29" s="860" customFormat="1" ht="12.75">
      <c r="A852" s="911" t="s">
        <v>152</v>
      </c>
      <c r="B852" s="77">
        <v>67146</v>
      </c>
      <c r="C852" s="77">
        <v>39166</v>
      </c>
      <c r="D852" s="77">
        <v>13901</v>
      </c>
      <c r="E852" s="253">
        <v>20.702647961159265</v>
      </c>
      <c r="F852" s="77">
        <v>1454</v>
      </c>
      <c r="G852" s="750"/>
      <c r="H852" s="750"/>
      <c r="I852" s="750"/>
      <c r="J852" s="750"/>
      <c r="K852" s="750"/>
      <c r="L852" s="750"/>
      <c r="M852" s="750"/>
      <c r="N852" s="750"/>
      <c r="O852" s="750"/>
      <c r="P852" s="750"/>
      <c r="Q852" s="750"/>
      <c r="R852" s="750"/>
      <c r="S852" s="750"/>
      <c r="T852" s="750"/>
      <c r="U852" s="750"/>
      <c r="V852" s="750"/>
      <c r="W852" s="750"/>
      <c r="X852" s="750"/>
      <c r="Y852" s="750"/>
      <c r="Z852" s="750"/>
      <c r="AA852" s="750"/>
      <c r="AB852" s="750"/>
      <c r="AC852" s="750"/>
    </row>
    <row r="853" spans="1:29" s="860" customFormat="1" ht="12.75">
      <c r="A853" s="913" t="s">
        <v>23</v>
      </c>
      <c r="B853" s="77">
        <v>67146</v>
      </c>
      <c r="C853" s="77">
        <v>39166</v>
      </c>
      <c r="D853" s="77">
        <v>13901</v>
      </c>
      <c r="E853" s="253">
        <v>20.702647961159265</v>
      </c>
      <c r="F853" s="77">
        <v>1454</v>
      </c>
      <c r="G853" s="750"/>
      <c r="H853" s="750"/>
      <c r="I853" s="750"/>
      <c r="J853" s="750"/>
      <c r="K853" s="750"/>
      <c r="L853" s="750"/>
      <c r="M853" s="750"/>
      <c r="N853" s="750"/>
      <c r="O853" s="750"/>
      <c r="P853" s="750"/>
      <c r="Q853" s="750"/>
      <c r="R853" s="750"/>
      <c r="S853" s="750"/>
      <c r="T853" s="750"/>
      <c r="U853" s="750"/>
      <c r="V853" s="750"/>
      <c r="W853" s="750"/>
      <c r="X853" s="750"/>
      <c r="Y853" s="750"/>
      <c r="Z853" s="750"/>
      <c r="AA853" s="750"/>
      <c r="AB853" s="750"/>
      <c r="AC853" s="750"/>
    </row>
    <row r="854" spans="1:29" s="860" customFormat="1" ht="12.75">
      <c r="A854" s="922" t="s">
        <v>801</v>
      </c>
      <c r="B854" s="77">
        <v>4000</v>
      </c>
      <c r="C854" s="77">
        <v>2330</v>
      </c>
      <c r="D854" s="77">
        <v>0</v>
      </c>
      <c r="E854" s="253">
        <v>0</v>
      </c>
      <c r="F854" s="77">
        <v>0</v>
      </c>
      <c r="G854" s="750"/>
      <c r="H854" s="750"/>
      <c r="I854" s="750"/>
      <c r="J854" s="750"/>
      <c r="K854" s="750"/>
      <c r="L854" s="750"/>
      <c r="M854" s="750"/>
      <c r="N854" s="750"/>
      <c r="O854" s="750"/>
      <c r="P854" s="750"/>
      <c r="Q854" s="750"/>
      <c r="R854" s="750"/>
      <c r="S854" s="750"/>
      <c r="T854" s="750"/>
      <c r="U854" s="750"/>
      <c r="V854" s="750"/>
      <c r="W854" s="750"/>
      <c r="X854" s="750"/>
      <c r="Y854" s="750"/>
      <c r="Z854" s="750"/>
      <c r="AA854" s="750"/>
      <c r="AB854" s="750"/>
      <c r="AC854" s="750"/>
    </row>
    <row r="855" spans="1:29" s="860" customFormat="1" ht="12.75">
      <c r="A855" s="924" t="s">
        <v>1684</v>
      </c>
      <c r="B855" s="77">
        <v>4000</v>
      </c>
      <c r="C855" s="77">
        <v>2330</v>
      </c>
      <c r="D855" s="77">
        <v>0</v>
      </c>
      <c r="E855" s="253">
        <v>0</v>
      </c>
      <c r="F855" s="77">
        <v>0</v>
      </c>
      <c r="G855" s="750"/>
      <c r="H855" s="750"/>
      <c r="I855" s="750"/>
      <c r="J855" s="750"/>
      <c r="K855" s="750"/>
      <c r="L855" s="750"/>
      <c r="M855" s="750"/>
      <c r="N855" s="750"/>
      <c r="O855" s="750"/>
      <c r="P855" s="750"/>
      <c r="Q855" s="750"/>
      <c r="R855" s="750"/>
      <c r="S855" s="750"/>
      <c r="T855" s="750"/>
      <c r="U855" s="750"/>
      <c r="V855" s="750"/>
      <c r="W855" s="750"/>
      <c r="X855" s="750"/>
      <c r="Y855" s="750"/>
      <c r="Z855" s="750"/>
      <c r="AA855" s="750"/>
      <c r="AB855" s="750"/>
      <c r="AC855" s="750"/>
    </row>
    <row r="856" spans="1:34" s="37" customFormat="1" ht="25.5" customHeight="1">
      <c r="A856" s="881" t="s">
        <v>178</v>
      </c>
      <c r="B856" s="77"/>
      <c r="C856" s="77"/>
      <c r="D856" s="77"/>
      <c r="E856" s="253"/>
      <c r="F856" s="77"/>
      <c r="G856" s="258"/>
      <c r="H856" s="258"/>
      <c r="I856" s="258"/>
      <c r="J856" s="258"/>
      <c r="K856" s="258"/>
      <c r="L856" s="258"/>
      <c r="M856" s="258"/>
      <c r="N856" s="258"/>
      <c r="O856" s="258"/>
      <c r="P856" s="258"/>
      <c r="Q856" s="258"/>
      <c r="R856" s="258"/>
      <c r="S856" s="258"/>
      <c r="T856" s="258"/>
      <c r="U856" s="258"/>
      <c r="V856" s="258"/>
      <c r="W856" s="258"/>
      <c r="X856" s="258"/>
      <c r="Y856" s="258"/>
      <c r="Z856" s="258"/>
      <c r="AA856" s="258"/>
      <c r="AB856" s="258"/>
      <c r="AC856" s="258"/>
      <c r="AD856" s="258"/>
      <c r="AE856" s="258"/>
      <c r="AF856" s="258"/>
      <c r="AG856" s="258"/>
      <c r="AH856" s="258"/>
    </row>
    <row r="857" spans="1:34" s="37" customFormat="1" ht="12" customHeight="1">
      <c r="A857" s="67" t="s">
        <v>197</v>
      </c>
      <c r="B857" s="77">
        <v>30000</v>
      </c>
      <c r="C857" s="77">
        <v>30000</v>
      </c>
      <c r="D857" s="77">
        <v>30000</v>
      </c>
      <c r="E857" s="253">
        <v>100</v>
      </c>
      <c r="F857" s="77">
        <v>0</v>
      </c>
      <c r="G857" s="258"/>
      <c r="H857" s="258"/>
      <c r="I857" s="258"/>
      <c r="J857" s="258"/>
      <c r="K857" s="258"/>
      <c r="L857" s="258"/>
      <c r="M857" s="258"/>
      <c r="N857" s="258"/>
      <c r="O857" s="258"/>
      <c r="P857" s="258"/>
      <c r="Q857" s="258"/>
      <c r="R857" s="258"/>
      <c r="S857" s="258"/>
      <c r="T857" s="258"/>
      <c r="U857" s="258"/>
      <c r="V857" s="258"/>
      <c r="W857" s="258"/>
      <c r="X857" s="258"/>
      <c r="Y857" s="258"/>
      <c r="Z857" s="258"/>
      <c r="AA857" s="258"/>
      <c r="AB857" s="258"/>
      <c r="AC857" s="258"/>
      <c r="AD857" s="258"/>
      <c r="AE857" s="258"/>
      <c r="AF857" s="258"/>
      <c r="AG857" s="258"/>
      <c r="AH857" s="258"/>
    </row>
    <row r="858" spans="1:34" s="37" customFormat="1" ht="12" customHeight="1">
      <c r="A858" s="67" t="s">
        <v>1908</v>
      </c>
      <c r="B858" s="77">
        <v>30000</v>
      </c>
      <c r="C858" s="77">
        <v>30000</v>
      </c>
      <c r="D858" s="77">
        <v>30000</v>
      </c>
      <c r="E858" s="253">
        <v>100</v>
      </c>
      <c r="F858" s="77">
        <v>0</v>
      </c>
      <c r="G858" s="258"/>
      <c r="H858" s="258"/>
      <c r="I858" s="258"/>
      <c r="J858" s="258"/>
      <c r="K858" s="258"/>
      <c r="L858" s="258"/>
      <c r="M858" s="258"/>
      <c r="N858" s="258"/>
      <c r="O858" s="258"/>
      <c r="P858" s="258"/>
      <c r="Q858" s="258"/>
      <c r="R858" s="258"/>
      <c r="S858" s="258"/>
      <c r="T858" s="258"/>
      <c r="U858" s="258"/>
      <c r="V858" s="258"/>
      <c r="W858" s="258"/>
      <c r="X858" s="258"/>
      <c r="Y858" s="258"/>
      <c r="Z858" s="258"/>
      <c r="AA858" s="258"/>
      <c r="AB858" s="258"/>
      <c r="AC858" s="258"/>
      <c r="AD858" s="258"/>
      <c r="AE858" s="258"/>
      <c r="AF858" s="258"/>
      <c r="AG858" s="258"/>
      <c r="AH858" s="258"/>
    </row>
    <row r="859" spans="1:34" s="37" customFormat="1" ht="12" customHeight="1">
      <c r="A859" s="67" t="s">
        <v>1926</v>
      </c>
      <c r="B859" s="77">
        <v>30000</v>
      </c>
      <c r="C859" s="77">
        <v>30000</v>
      </c>
      <c r="D859" s="77">
        <v>30000</v>
      </c>
      <c r="E859" s="253">
        <v>100</v>
      </c>
      <c r="F859" s="77">
        <v>8759</v>
      </c>
      <c r="G859" s="258"/>
      <c r="H859" s="258"/>
      <c r="I859" s="258"/>
      <c r="J859" s="258"/>
      <c r="K859" s="258"/>
      <c r="L859" s="258"/>
      <c r="M859" s="258"/>
      <c r="N859" s="258"/>
      <c r="O859" s="258"/>
      <c r="P859" s="258"/>
      <c r="Q859" s="258"/>
      <c r="R859" s="258"/>
      <c r="S859" s="258"/>
      <c r="T859" s="258"/>
      <c r="U859" s="258"/>
      <c r="V859" s="258"/>
      <c r="W859" s="258"/>
      <c r="X859" s="258"/>
      <c r="Y859" s="258"/>
      <c r="Z859" s="258"/>
      <c r="AA859" s="258"/>
      <c r="AB859" s="258"/>
      <c r="AC859" s="258"/>
      <c r="AD859" s="258"/>
      <c r="AE859" s="258"/>
      <c r="AF859" s="258"/>
      <c r="AG859" s="258"/>
      <c r="AH859" s="258"/>
    </row>
    <row r="860" spans="1:34" s="37" customFormat="1" ht="12" customHeight="1">
      <c r="A860" s="67" t="s">
        <v>1918</v>
      </c>
      <c r="B860" s="77">
        <v>30000</v>
      </c>
      <c r="C860" s="77">
        <v>30000</v>
      </c>
      <c r="D860" s="77">
        <v>30000</v>
      </c>
      <c r="E860" s="253">
        <v>100</v>
      </c>
      <c r="F860" s="77">
        <v>8759</v>
      </c>
      <c r="G860" s="258"/>
      <c r="H860" s="258"/>
      <c r="I860" s="258"/>
      <c r="J860" s="258"/>
      <c r="K860" s="258"/>
      <c r="L860" s="258"/>
      <c r="M860" s="258"/>
      <c r="N860" s="258"/>
      <c r="O860" s="258"/>
      <c r="P860" s="258"/>
      <c r="Q860" s="258"/>
      <c r="R860" s="258"/>
      <c r="S860" s="258"/>
      <c r="T860" s="258"/>
      <c r="U860" s="258"/>
      <c r="V860" s="258"/>
      <c r="W860" s="258"/>
      <c r="X860" s="258"/>
      <c r="Y860" s="258"/>
      <c r="Z860" s="258"/>
      <c r="AA860" s="258"/>
      <c r="AB860" s="258"/>
      <c r="AC860" s="258"/>
      <c r="AD860" s="258"/>
      <c r="AE860" s="258"/>
      <c r="AF860" s="258"/>
      <c r="AG860" s="258"/>
      <c r="AH860" s="258"/>
    </row>
    <row r="861" spans="1:34" s="37" customFormat="1" ht="12" customHeight="1">
      <c r="A861" s="922" t="s">
        <v>209</v>
      </c>
      <c r="B861" s="77">
        <v>30000</v>
      </c>
      <c r="C861" s="77">
        <v>30000</v>
      </c>
      <c r="D861" s="77">
        <v>30000</v>
      </c>
      <c r="E861" s="253">
        <v>100</v>
      </c>
      <c r="F861" s="77">
        <v>8759</v>
      </c>
      <c r="G861" s="258"/>
      <c r="H861" s="258"/>
      <c r="I861" s="258"/>
      <c r="J861" s="258"/>
      <c r="K861" s="258"/>
      <c r="L861" s="258"/>
      <c r="M861" s="258"/>
      <c r="N861" s="258"/>
      <c r="O861" s="258"/>
      <c r="P861" s="258"/>
      <c r="Q861" s="258"/>
      <c r="R861" s="258"/>
      <c r="S861" s="258"/>
      <c r="T861" s="258"/>
      <c r="U861" s="258"/>
      <c r="V861" s="258"/>
      <c r="W861" s="258"/>
      <c r="X861" s="258"/>
      <c r="Y861" s="258"/>
      <c r="Z861" s="258"/>
      <c r="AA861" s="258"/>
      <c r="AB861" s="258"/>
      <c r="AC861" s="258"/>
      <c r="AD861" s="258"/>
      <c r="AE861" s="258"/>
      <c r="AF861" s="258"/>
      <c r="AG861" s="258"/>
      <c r="AH861" s="258"/>
    </row>
    <row r="862" spans="1:34" s="37" customFormat="1" ht="12" customHeight="1">
      <c r="A862" s="90" t="s">
        <v>170</v>
      </c>
      <c r="B862" s="77"/>
      <c r="C862" s="77"/>
      <c r="D862" s="77"/>
      <c r="E862" s="253"/>
      <c r="F862" s="77"/>
      <c r="G862" s="258"/>
      <c r="H862" s="258"/>
      <c r="I862" s="258"/>
      <c r="J862" s="258"/>
      <c r="K862" s="258"/>
      <c r="L862" s="258"/>
      <c r="M862" s="258"/>
      <c r="N862" s="258"/>
      <c r="O862" s="258"/>
      <c r="P862" s="258"/>
      <c r="Q862" s="258"/>
      <c r="R862" s="258"/>
      <c r="S862" s="258"/>
      <c r="T862" s="258"/>
      <c r="U862" s="258"/>
      <c r="V862" s="258"/>
      <c r="W862" s="258"/>
      <c r="X862" s="258"/>
      <c r="Y862" s="258"/>
      <c r="Z862" s="258"/>
      <c r="AA862" s="258"/>
      <c r="AB862" s="258"/>
      <c r="AC862" s="258"/>
      <c r="AD862" s="258"/>
      <c r="AE862" s="258"/>
      <c r="AF862" s="258"/>
      <c r="AG862" s="258"/>
      <c r="AH862" s="258"/>
    </row>
    <row r="863" spans="1:34" s="37" customFormat="1" ht="12" customHeight="1">
      <c r="A863" s="912" t="s">
        <v>1907</v>
      </c>
      <c r="B863" s="77">
        <v>2368693</v>
      </c>
      <c r="C863" s="77">
        <v>1234132</v>
      </c>
      <c r="D863" s="77">
        <v>1262423</v>
      </c>
      <c r="E863" s="253">
        <v>53.29618485806308</v>
      </c>
      <c r="F863" s="77">
        <v>11576</v>
      </c>
      <c r="G863" s="258"/>
      <c r="H863" s="258"/>
      <c r="I863" s="258"/>
      <c r="J863" s="258"/>
      <c r="K863" s="258"/>
      <c r="L863" s="258"/>
      <c r="M863" s="258"/>
      <c r="N863" s="258"/>
      <c r="O863" s="258"/>
      <c r="P863" s="258"/>
      <c r="Q863" s="258"/>
      <c r="R863" s="258"/>
      <c r="S863" s="258"/>
      <c r="T863" s="258"/>
      <c r="U863" s="258"/>
      <c r="V863" s="258"/>
      <c r="W863" s="258"/>
      <c r="X863" s="258"/>
      <c r="Y863" s="258"/>
      <c r="Z863" s="258"/>
      <c r="AA863" s="258"/>
      <c r="AB863" s="258"/>
      <c r="AC863" s="258"/>
      <c r="AD863" s="258"/>
      <c r="AE863" s="258"/>
      <c r="AF863" s="258"/>
      <c r="AG863" s="258"/>
      <c r="AH863" s="258"/>
    </row>
    <row r="864" spans="1:34" s="37" customFormat="1" ht="12" customHeight="1">
      <c r="A864" s="922" t="s">
        <v>151</v>
      </c>
      <c r="B864" s="77">
        <v>1005153</v>
      </c>
      <c r="C864" s="77">
        <v>538805</v>
      </c>
      <c r="D864" s="77">
        <v>538805</v>
      </c>
      <c r="E864" s="253">
        <v>53.60427715979558</v>
      </c>
      <c r="F864" s="77">
        <v>0</v>
      </c>
      <c r="G864" s="258"/>
      <c r="H864" s="258"/>
      <c r="I864" s="258"/>
      <c r="J864" s="258"/>
      <c r="K864" s="258"/>
      <c r="L864" s="258"/>
      <c r="M864" s="258"/>
      <c r="N864" s="258"/>
      <c r="O864" s="258"/>
      <c r="P864" s="258"/>
      <c r="Q864" s="258"/>
      <c r="R864" s="258"/>
      <c r="S864" s="258"/>
      <c r="T864" s="258"/>
      <c r="U864" s="258"/>
      <c r="V864" s="258"/>
      <c r="W864" s="258"/>
      <c r="X864" s="258"/>
      <c r="Y864" s="258"/>
      <c r="Z864" s="258"/>
      <c r="AA864" s="258"/>
      <c r="AB864" s="258"/>
      <c r="AC864" s="258"/>
      <c r="AD864" s="258"/>
      <c r="AE864" s="258"/>
      <c r="AF864" s="258"/>
      <c r="AG864" s="258"/>
      <c r="AH864" s="258"/>
    </row>
    <row r="865" spans="1:34" s="37" customFormat="1" ht="12" customHeight="1">
      <c r="A865" s="922" t="s">
        <v>984</v>
      </c>
      <c r="B865" s="77">
        <v>1363540</v>
      </c>
      <c r="C865" s="77">
        <v>695327</v>
      </c>
      <c r="D865" s="77">
        <v>723618</v>
      </c>
      <c r="E865" s="253">
        <v>53.069070214295145</v>
      </c>
      <c r="F865" s="77">
        <v>11576</v>
      </c>
      <c r="G865" s="258"/>
      <c r="H865" s="258"/>
      <c r="I865" s="258"/>
      <c r="J865" s="258"/>
      <c r="K865" s="258"/>
      <c r="L865" s="258"/>
      <c r="M865" s="258"/>
      <c r="N865" s="258"/>
      <c r="O865" s="258"/>
      <c r="P865" s="258"/>
      <c r="Q865" s="258"/>
      <c r="R865" s="258"/>
      <c r="S865" s="258"/>
      <c r="T865" s="258"/>
      <c r="U865" s="258"/>
      <c r="V865" s="258"/>
      <c r="W865" s="258"/>
      <c r="X865" s="258"/>
      <c r="Y865" s="258"/>
      <c r="Z865" s="258"/>
      <c r="AA865" s="258"/>
      <c r="AB865" s="258"/>
      <c r="AC865" s="258"/>
      <c r="AD865" s="258"/>
      <c r="AE865" s="258"/>
      <c r="AF865" s="258"/>
      <c r="AG865" s="258"/>
      <c r="AH865" s="258"/>
    </row>
    <row r="866" spans="1:34" s="37" customFormat="1" ht="12" customHeight="1">
      <c r="A866" s="912" t="s">
        <v>811</v>
      </c>
      <c r="B866" s="77">
        <v>2368693</v>
      </c>
      <c r="C866" s="77">
        <v>1234132</v>
      </c>
      <c r="D866" s="77">
        <v>1230075</v>
      </c>
      <c r="E866" s="253">
        <v>51.930537220315166</v>
      </c>
      <c r="F866" s="77">
        <v>0</v>
      </c>
      <c r="G866" s="258"/>
      <c r="H866" s="258"/>
      <c r="I866" s="258"/>
      <c r="J866" s="258"/>
      <c r="K866" s="258"/>
      <c r="L866" s="258"/>
      <c r="M866" s="258"/>
      <c r="N866" s="258"/>
      <c r="O866" s="258"/>
      <c r="P866" s="258"/>
      <c r="Q866" s="258"/>
      <c r="R866" s="258"/>
      <c r="S866" s="258"/>
      <c r="T866" s="258"/>
      <c r="U866" s="258"/>
      <c r="V866" s="258"/>
      <c r="W866" s="258"/>
      <c r="X866" s="258"/>
      <c r="Y866" s="258"/>
      <c r="Z866" s="258"/>
      <c r="AA866" s="258"/>
      <c r="AB866" s="258"/>
      <c r="AC866" s="258"/>
      <c r="AD866" s="258"/>
      <c r="AE866" s="258"/>
      <c r="AF866" s="258"/>
      <c r="AG866" s="258"/>
      <c r="AH866" s="258"/>
    </row>
    <row r="867" spans="1:34" s="37" customFormat="1" ht="12" customHeight="1">
      <c r="A867" s="912" t="s">
        <v>173</v>
      </c>
      <c r="B867" s="77">
        <v>2368693</v>
      </c>
      <c r="C867" s="77">
        <v>1234132</v>
      </c>
      <c r="D867" s="77">
        <v>1230075</v>
      </c>
      <c r="E867" s="253">
        <v>51.930537220315166</v>
      </c>
      <c r="F867" s="77">
        <v>0</v>
      </c>
      <c r="G867" s="258"/>
      <c r="H867" s="258"/>
      <c r="I867" s="258"/>
      <c r="J867" s="258"/>
      <c r="K867" s="258"/>
      <c r="L867" s="258"/>
      <c r="M867" s="258"/>
      <c r="N867" s="258"/>
      <c r="O867" s="258"/>
      <c r="P867" s="258"/>
      <c r="Q867" s="258"/>
      <c r="R867" s="258"/>
      <c r="S867" s="258"/>
      <c r="T867" s="258"/>
      <c r="U867" s="258"/>
      <c r="V867" s="258"/>
      <c r="W867" s="258"/>
      <c r="X867" s="258"/>
      <c r="Y867" s="258"/>
      <c r="Z867" s="258"/>
      <c r="AA867" s="258"/>
      <c r="AB867" s="258"/>
      <c r="AC867" s="258"/>
      <c r="AD867" s="258"/>
      <c r="AE867" s="258"/>
      <c r="AF867" s="258"/>
      <c r="AG867" s="258"/>
      <c r="AH867" s="258"/>
    </row>
    <row r="868" spans="1:34" s="37" customFormat="1" ht="12" customHeight="1">
      <c r="A868" s="924" t="s">
        <v>23</v>
      </c>
      <c r="B868" s="77">
        <v>1630133</v>
      </c>
      <c r="C868" s="77">
        <v>815004</v>
      </c>
      <c r="D868" s="77">
        <v>812319</v>
      </c>
      <c r="E868" s="253">
        <v>49.83145547019783</v>
      </c>
      <c r="F868" s="77">
        <v>0</v>
      </c>
      <c r="G868" s="258"/>
      <c r="H868" s="258"/>
      <c r="I868" s="258"/>
      <c r="J868" s="258"/>
      <c r="K868" s="258"/>
      <c r="L868" s="258"/>
      <c r="M868" s="258"/>
      <c r="N868" s="258"/>
      <c r="O868" s="258"/>
      <c r="P868" s="258"/>
      <c r="Q868" s="258"/>
      <c r="R868" s="258"/>
      <c r="S868" s="258"/>
      <c r="T868" s="258"/>
      <c r="U868" s="258"/>
      <c r="V868" s="258"/>
      <c r="W868" s="258"/>
      <c r="X868" s="258"/>
      <c r="Y868" s="258"/>
      <c r="Z868" s="258"/>
      <c r="AA868" s="258"/>
      <c r="AB868" s="258"/>
      <c r="AC868" s="258"/>
      <c r="AD868" s="258"/>
      <c r="AE868" s="258"/>
      <c r="AF868" s="258"/>
      <c r="AG868" s="258"/>
      <c r="AH868" s="258"/>
    </row>
    <row r="869" spans="1:34" s="37" customFormat="1" ht="12" customHeight="1">
      <c r="A869" s="924" t="s">
        <v>1657</v>
      </c>
      <c r="B869" s="77">
        <v>541194</v>
      </c>
      <c r="C869" s="77">
        <v>283856</v>
      </c>
      <c r="D869" s="77">
        <v>282484</v>
      </c>
      <c r="E869" s="253">
        <v>52.19643972401764</v>
      </c>
      <c r="F869" s="77">
        <v>0</v>
      </c>
      <c r="G869" s="258"/>
      <c r="H869" s="258"/>
      <c r="I869" s="258"/>
      <c r="J869" s="258"/>
      <c r="K869" s="258"/>
      <c r="L869" s="258"/>
      <c r="M869" s="258"/>
      <c r="N869" s="258"/>
      <c r="O869" s="258"/>
      <c r="P869" s="258"/>
      <c r="Q869" s="258"/>
      <c r="R869" s="258"/>
      <c r="S869" s="258"/>
      <c r="T869" s="258"/>
      <c r="U869" s="258"/>
      <c r="V869" s="258"/>
      <c r="W869" s="258"/>
      <c r="X869" s="258"/>
      <c r="Y869" s="258"/>
      <c r="Z869" s="258"/>
      <c r="AA869" s="258"/>
      <c r="AB869" s="258"/>
      <c r="AC869" s="258"/>
      <c r="AD869" s="258"/>
      <c r="AE869" s="258"/>
      <c r="AF869" s="258"/>
      <c r="AG869" s="258"/>
      <c r="AH869" s="258"/>
    </row>
    <row r="870" spans="1:34" s="37" customFormat="1" ht="12" customHeight="1">
      <c r="A870" s="924" t="s">
        <v>128</v>
      </c>
      <c r="B870" s="77">
        <v>197366</v>
      </c>
      <c r="C870" s="77">
        <v>135272</v>
      </c>
      <c r="D870" s="77">
        <v>135272</v>
      </c>
      <c r="E870" s="253">
        <v>68.53865407415665</v>
      </c>
      <c r="F870" s="77">
        <v>0</v>
      </c>
      <c r="G870" s="258"/>
      <c r="H870" s="258"/>
      <c r="I870" s="258"/>
      <c r="J870" s="258"/>
      <c r="K870" s="258"/>
      <c r="L870" s="258"/>
      <c r="M870" s="258"/>
      <c r="N870" s="258"/>
      <c r="O870" s="258"/>
      <c r="P870" s="258"/>
      <c r="Q870" s="258"/>
      <c r="R870" s="258"/>
      <c r="S870" s="258"/>
      <c r="T870" s="258"/>
      <c r="U870" s="258"/>
      <c r="V870" s="258"/>
      <c r="W870" s="258"/>
      <c r="X870" s="258"/>
      <c r="Y870" s="258"/>
      <c r="Z870" s="258"/>
      <c r="AA870" s="258"/>
      <c r="AB870" s="258"/>
      <c r="AC870" s="258"/>
      <c r="AD870" s="258"/>
      <c r="AE870" s="258"/>
      <c r="AF870" s="258"/>
      <c r="AG870" s="258"/>
      <c r="AH870" s="258"/>
    </row>
    <row r="871" spans="1:34" s="37" customFormat="1" ht="12" customHeight="1">
      <c r="A871" s="927" t="s">
        <v>163</v>
      </c>
      <c r="B871" s="77"/>
      <c r="C871" s="77">
        <v>117542</v>
      </c>
      <c r="D871" s="77">
        <v>117542</v>
      </c>
      <c r="E871" s="253">
        <v>0</v>
      </c>
      <c r="F871" s="77">
        <v>0</v>
      </c>
      <c r="G871" s="258"/>
      <c r="H871" s="258"/>
      <c r="I871" s="258"/>
      <c r="J871" s="258"/>
      <c r="K871" s="258"/>
      <c r="L871" s="258"/>
      <c r="M871" s="258"/>
      <c r="N871" s="258"/>
      <c r="O871" s="258"/>
      <c r="P871" s="258"/>
      <c r="Q871" s="258"/>
      <c r="R871" s="258"/>
      <c r="S871" s="258"/>
      <c r="T871" s="258"/>
      <c r="U871" s="258"/>
      <c r="V871" s="258"/>
      <c r="W871" s="258"/>
      <c r="X871" s="258"/>
      <c r="Y871" s="258"/>
      <c r="Z871" s="258"/>
      <c r="AA871" s="258"/>
      <c r="AB871" s="258"/>
      <c r="AC871" s="258"/>
      <c r="AD871" s="258"/>
      <c r="AE871" s="258"/>
      <c r="AF871" s="258"/>
      <c r="AG871" s="258"/>
      <c r="AH871" s="258"/>
    </row>
    <row r="872" spans="1:34" s="37" customFormat="1" ht="12" customHeight="1">
      <c r="A872" s="927" t="s">
        <v>167</v>
      </c>
      <c r="B872" s="77">
        <v>197366</v>
      </c>
      <c r="C872" s="77">
        <v>17730</v>
      </c>
      <c r="D872" s="77">
        <v>17730</v>
      </c>
      <c r="E872" s="253">
        <v>8.983310195271729</v>
      </c>
      <c r="F872" s="77">
        <v>0</v>
      </c>
      <c r="G872" s="258"/>
      <c r="H872" s="258"/>
      <c r="I872" s="258"/>
      <c r="J872" s="258"/>
      <c r="K872" s="258"/>
      <c r="L872" s="258"/>
      <c r="M872" s="258"/>
      <c r="N872" s="258"/>
      <c r="O872" s="258"/>
      <c r="P872" s="258"/>
      <c r="Q872" s="258"/>
      <c r="R872" s="258"/>
      <c r="S872" s="258"/>
      <c r="T872" s="258"/>
      <c r="U872" s="258"/>
      <c r="V872" s="258"/>
      <c r="W872" s="258"/>
      <c r="X872" s="258"/>
      <c r="Y872" s="258"/>
      <c r="Z872" s="258"/>
      <c r="AA872" s="258"/>
      <c r="AB872" s="258"/>
      <c r="AC872" s="258"/>
      <c r="AD872" s="258"/>
      <c r="AE872" s="258"/>
      <c r="AF872" s="258"/>
      <c r="AG872" s="258"/>
      <c r="AH872" s="258"/>
    </row>
    <row r="873" spans="1:34" s="37" customFormat="1" ht="12" customHeight="1">
      <c r="A873" s="911" t="s">
        <v>801</v>
      </c>
      <c r="B873" s="77">
        <v>0</v>
      </c>
      <c r="C873" s="198">
        <v>0</v>
      </c>
      <c r="D873" s="153">
        <v>0</v>
      </c>
      <c r="E873" s="253" t="s">
        <v>441</v>
      </c>
      <c r="F873" s="77">
        <v>0</v>
      </c>
      <c r="G873" s="258"/>
      <c r="H873" s="258"/>
      <c r="I873" s="258"/>
      <c r="J873" s="258"/>
      <c r="K873" s="258"/>
      <c r="L873" s="258"/>
      <c r="M873" s="258"/>
      <c r="N873" s="258"/>
      <c r="O873" s="258"/>
      <c r="P873" s="258"/>
      <c r="Q873" s="258"/>
      <c r="R873" s="258"/>
      <c r="S873" s="258"/>
      <c r="T873" s="258"/>
      <c r="U873" s="258"/>
      <c r="V873" s="258"/>
      <c r="W873" s="258"/>
      <c r="X873" s="258"/>
      <c r="Y873" s="258"/>
      <c r="Z873" s="258"/>
      <c r="AA873" s="258"/>
      <c r="AB873" s="258"/>
      <c r="AC873" s="258"/>
      <c r="AD873" s="258"/>
      <c r="AE873" s="258"/>
      <c r="AF873" s="258"/>
      <c r="AG873" s="258"/>
      <c r="AH873" s="258"/>
    </row>
    <row r="874" spans="1:34" s="37" customFormat="1" ht="12" customHeight="1">
      <c r="A874" s="913" t="s">
        <v>1684</v>
      </c>
      <c r="B874" s="77">
        <v>0</v>
      </c>
      <c r="C874" s="198">
        <v>0</v>
      </c>
      <c r="D874" s="198">
        <v>0</v>
      </c>
      <c r="E874" s="253" t="s">
        <v>441</v>
      </c>
      <c r="F874" s="77">
        <v>0</v>
      </c>
      <c r="G874" s="258"/>
      <c r="H874" s="258"/>
      <c r="I874" s="258"/>
      <c r="J874" s="258"/>
      <c r="K874" s="258"/>
      <c r="L874" s="258"/>
      <c r="M874" s="258"/>
      <c r="N874" s="258"/>
      <c r="O874" s="258"/>
      <c r="P874" s="258"/>
      <c r="Q874" s="258"/>
      <c r="R874" s="258"/>
      <c r="S874" s="258"/>
      <c r="T874" s="258"/>
      <c r="U874" s="258"/>
      <c r="V874" s="258"/>
      <c r="W874" s="258"/>
      <c r="X874" s="258"/>
      <c r="Y874" s="258"/>
      <c r="Z874" s="258"/>
      <c r="AA874" s="258"/>
      <c r="AB874" s="258"/>
      <c r="AC874" s="258"/>
      <c r="AD874" s="258"/>
      <c r="AE874" s="258"/>
      <c r="AF874" s="258"/>
      <c r="AG874" s="258"/>
      <c r="AH874" s="258"/>
    </row>
    <row r="875" spans="1:6" ht="12.75">
      <c r="A875" s="920" t="s">
        <v>210</v>
      </c>
      <c r="B875" s="22"/>
      <c r="C875" s="22"/>
      <c r="D875" s="22"/>
      <c r="E875" s="253"/>
      <c r="F875" s="77"/>
    </row>
    <row r="876" spans="1:29" s="916" customFormat="1" ht="12.75">
      <c r="A876" s="68" t="s">
        <v>1924</v>
      </c>
      <c r="B876" s="77"/>
      <c r="C876" s="77"/>
      <c r="D876" s="77"/>
      <c r="E876" s="253"/>
      <c r="F876" s="77"/>
      <c r="G876" s="915"/>
      <c r="H876" s="915"/>
      <c r="I876" s="915"/>
      <c r="J876" s="915"/>
      <c r="K876" s="915"/>
      <c r="L876" s="915"/>
      <c r="M876" s="915"/>
      <c r="N876" s="915"/>
      <c r="O876" s="915"/>
      <c r="P876" s="915"/>
      <c r="Q876" s="915"/>
      <c r="R876" s="915"/>
      <c r="S876" s="915"/>
      <c r="T876" s="915"/>
      <c r="U876" s="915"/>
      <c r="V876" s="915"/>
      <c r="W876" s="915"/>
      <c r="X876" s="915"/>
      <c r="Y876" s="915"/>
      <c r="Z876" s="915"/>
      <c r="AA876" s="915"/>
      <c r="AB876" s="915"/>
      <c r="AC876" s="915"/>
    </row>
    <row r="877" spans="1:29" s="921" customFormat="1" ht="12.75">
      <c r="A877" s="910" t="s">
        <v>1907</v>
      </c>
      <c r="B877" s="77">
        <v>20475</v>
      </c>
      <c r="C877" s="77">
        <v>20475</v>
      </c>
      <c r="D877" s="77">
        <v>0</v>
      </c>
      <c r="E877" s="253">
        <v>0</v>
      </c>
      <c r="F877" s="77">
        <v>0</v>
      </c>
      <c r="G877" s="915"/>
      <c r="H877" s="915"/>
      <c r="I877" s="915"/>
      <c r="J877" s="915"/>
      <c r="K877" s="915"/>
      <c r="L877" s="915"/>
      <c r="M877" s="915"/>
      <c r="N877" s="915"/>
      <c r="O877" s="915"/>
      <c r="P877" s="915"/>
      <c r="Q877" s="915"/>
      <c r="R877" s="915"/>
      <c r="S877" s="915"/>
      <c r="T877" s="915"/>
      <c r="U877" s="915"/>
      <c r="V877" s="915"/>
      <c r="W877" s="915"/>
      <c r="X877" s="915"/>
      <c r="Y877" s="915"/>
      <c r="Z877" s="915"/>
      <c r="AA877" s="915"/>
      <c r="AB877" s="915"/>
      <c r="AC877" s="915"/>
    </row>
    <row r="878" spans="1:29" s="921" customFormat="1" ht="12.75">
      <c r="A878" s="67" t="s">
        <v>1925</v>
      </c>
      <c r="B878" s="77">
        <v>20475</v>
      </c>
      <c r="C878" s="77">
        <v>20475</v>
      </c>
      <c r="D878" s="77">
        <v>0</v>
      </c>
      <c r="E878" s="253">
        <v>0</v>
      </c>
      <c r="F878" s="77">
        <v>0</v>
      </c>
      <c r="G878" s="915"/>
      <c r="H878" s="915"/>
      <c r="I878" s="915"/>
      <c r="J878" s="915"/>
      <c r="K878" s="915"/>
      <c r="L878" s="915"/>
      <c r="M878" s="915"/>
      <c r="N878" s="915"/>
      <c r="O878" s="915"/>
      <c r="P878" s="915"/>
      <c r="Q878" s="915"/>
      <c r="R878" s="915"/>
      <c r="S878" s="915"/>
      <c r="T878" s="915"/>
      <c r="U878" s="915"/>
      <c r="V878" s="915"/>
      <c r="W878" s="915"/>
      <c r="X878" s="915"/>
      <c r="Y878" s="915"/>
      <c r="Z878" s="915"/>
      <c r="AA878" s="915"/>
      <c r="AB878" s="915"/>
      <c r="AC878" s="915"/>
    </row>
    <row r="879" spans="1:29" s="921" customFormat="1" ht="12.75">
      <c r="A879" s="67" t="s">
        <v>1926</v>
      </c>
      <c r="B879" s="77">
        <v>20475</v>
      </c>
      <c r="C879" s="77">
        <v>20475</v>
      </c>
      <c r="D879" s="77">
        <v>0</v>
      </c>
      <c r="E879" s="253">
        <v>0</v>
      </c>
      <c r="F879" s="77">
        <v>0</v>
      </c>
      <c r="G879" s="915"/>
      <c r="H879" s="915"/>
      <c r="I879" s="915"/>
      <c r="J879" s="915"/>
      <c r="K879" s="915"/>
      <c r="L879" s="915"/>
      <c r="M879" s="915"/>
      <c r="N879" s="915"/>
      <c r="O879" s="915"/>
      <c r="P879" s="915"/>
      <c r="Q879" s="915"/>
      <c r="R879" s="915"/>
      <c r="S879" s="915"/>
      <c r="T879" s="915"/>
      <c r="U879" s="915"/>
      <c r="V879" s="915"/>
      <c r="W879" s="915"/>
      <c r="X879" s="915"/>
      <c r="Y879" s="915"/>
      <c r="Z879" s="915"/>
      <c r="AA879" s="915"/>
      <c r="AB879" s="915"/>
      <c r="AC879" s="915"/>
    </row>
    <row r="880" spans="1:29" s="923" customFormat="1" ht="12.75">
      <c r="A880" s="912" t="s">
        <v>173</v>
      </c>
      <c r="B880" s="77">
        <v>20475</v>
      </c>
      <c r="C880" s="77">
        <v>20475</v>
      </c>
      <c r="D880" s="77">
        <v>0</v>
      </c>
      <c r="E880" s="253">
        <v>0</v>
      </c>
      <c r="F880" s="77">
        <v>0</v>
      </c>
      <c r="G880" s="915"/>
      <c r="H880" s="915"/>
      <c r="I880" s="915"/>
      <c r="J880" s="915"/>
      <c r="K880" s="915"/>
      <c r="L880" s="915"/>
      <c r="M880" s="915"/>
      <c r="N880" s="915"/>
      <c r="O880" s="915"/>
      <c r="P880" s="915"/>
      <c r="Q880" s="915"/>
      <c r="R880" s="915"/>
      <c r="S880" s="915"/>
      <c r="T880" s="915"/>
      <c r="U880" s="915"/>
      <c r="V880" s="915"/>
      <c r="W880" s="915"/>
      <c r="X880" s="915"/>
      <c r="Y880" s="915"/>
      <c r="Z880" s="915"/>
      <c r="AA880" s="915"/>
      <c r="AB880" s="915"/>
      <c r="AC880" s="915"/>
    </row>
    <row r="881" spans="1:29" s="923" customFormat="1" ht="12.75">
      <c r="A881" s="67" t="s">
        <v>1913</v>
      </c>
      <c r="B881" s="77">
        <v>20475</v>
      </c>
      <c r="C881" s="77">
        <v>20475</v>
      </c>
      <c r="D881" s="77">
        <v>0</v>
      </c>
      <c r="E881" s="253">
        <v>0</v>
      </c>
      <c r="F881" s="77">
        <v>0</v>
      </c>
      <c r="G881" s="915"/>
      <c r="H881" s="915"/>
      <c r="I881" s="915"/>
      <c r="J881" s="915"/>
      <c r="K881" s="915"/>
      <c r="L881" s="915"/>
      <c r="M881" s="915"/>
      <c r="N881" s="915"/>
      <c r="O881" s="915"/>
      <c r="P881" s="915"/>
      <c r="Q881" s="915"/>
      <c r="R881" s="915"/>
      <c r="S881" s="915"/>
      <c r="T881" s="915"/>
      <c r="U881" s="915"/>
      <c r="V881" s="915"/>
      <c r="W881" s="915"/>
      <c r="X881" s="915"/>
      <c r="Y881" s="915"/>
      <c r="Z881" s="915"/>
      <c r="AA881" s="915"/>
      <c r="AB881" s="915"/>
      <c r="AC881" s="915"/>
    </row>
    <row r="882" spans="1:29" s="860" customFormat="1" ht="12.75">
      <c r="A882" s="90" t="s">
        <v>211</v>
      </c>
      <c r="B882" s="77"/>
      <c r="C882" s="77"/>
      <c r="D882" s="77"/>
      <c r="E882" s="253"/>
      <c r="F882" s="77"/>
      <c r="G882" s="750"/>
      <c r="H882" s="750"/>
      <c r="I882" s="750"/>
      <c r="J882" s="750"/>
      <c r="K882" s="750"/>
      <c r="L882" s="750"/>
      <c r="M882" s="750"/>
      <c r="N882" s="750"/>
      <c r="O882" s="750"/>
      <c r="P882" s="750"/>
      <c r="Q882" s="750"/>
      <c r="R882" s="750"/>
      <c r="S882" s="750"/>
      <c r="T882" s="750"/>
      <c r="U882" s="750"/>
      <c r="V882" s="750"/>
      <c r="W882" s="750"/>
      <c r="X882" s="750"/>
      <c r="Y882" s="750"/>
      <c r="Z882" s="750"/>
      <c r="AA882" s="750"/>
      <c r="AB882" s="750"/>
      <c r="AC882" s="750"/>
    </row>
    <row r="883" spans="1:29" s="860" customFormat="1" ht="12.75">
      <c r="A883" s="90" t="s">
        <v>170</v>
      </c>
      <c r="B883" s="77"/>
      <c r="C883" s="77"/>
      <c r="D883" s="77"/>
      <c r="E883" s="253"/>
      <c r="F883" s="77"/>
      <c r="G883" s="750"/>
      <c r="H883" s="750"/>
      <c r="I883" s="750"/>
      <c r="J883" s="750"/>
      <c r="K883" s="750"/>
      <c r="L883" s="750"/>
      <c r="M883" s="750"/>
      <c r="N883" s="750"/>
      <c r="O883" s="750"/>
      <c r="P883" s="750"/>
      <c r="Q883" s="750"/>
      <c r="R883" s="750"/>
      <c r="S883" s="750"/>
      <c r="T883" s="750"/>
      <c r="U883" s="750"/>
      <c r="V883" s="750"/>
      <c r="W883" s="750"/>
      <c r="X883" s="750"/>
      <c r="Y883" s="750"/>
      <c r="Z883" s="750"/>
      <c r="AA883" s="750"/>
      <c r="AB883" s="750"/>
      <c r="AC883" s="750"/>
    </row>
    <row r="884" spans="1:29" s="860" customFormat="1" ht="12.75">
      <c r="A884" s="910" t="s">
        <v>1907</v>
      </c>
      <c r="B884" s="77">
        <v>759</v>
      </c>
      <c r="C884" s="77">
        <v>0</v>
      </c>
      <c r="D884" s="77">
        <v>0</v>
      </c>
      <c r="E884" s="253">
        <v>0</v>
      </c>
      <c r="F884" s="77">
        <v>0</v>
      </c>
      <c r="G884" s="750"/>
      <c r="H884" s="750"/>
      <c r="I884" s="750"/>
      <c r="J884" s="750"/>
      <c r="K884" s="750"/>
      <c r="L884" s="750"/>
      <c r="M884" s="750"/>
      <c r="N884" s="750"/>
      <c r="O884" s="750"/>
      <c r="P884" s="750"/>
      <c r="Q884" s="750"/>
      <c r="R884" s="750"/>
      <c r="S884" s="750"/>
      <c r="T884" s="750"/>
      <c r="U884" s="750"/>
      <c r="V884" s="750"/>
      <c r="W884" s="750"/>
      <c r="X884" s="750"/>
      <c r="Y884" s="750"/>
      <c r="Z884" s="750"/>
      <c r="AA884" s="750"/>
      <c r="AB884" s="750"/>
      <c r="AC884" s="750"/>
    </row>
    <row r="885" spans="1:29" s="860" customFormat="1" ht="12.75">
      <c r="A885" s="911" t="s">
        <v>151</v>
      </c>
      <c r="B885" s="77">
        <v>759</v>
      </c>
      <c r="C885" s="77">
        <v>0</v>
      </c>
      <c r="D885" s="77">
        <v>0</v>
      </c>
      <c r="E885" s="253">
        <v>0</v>
      </c>
      <c r="F885" s="77">
        <v>0</v>
      </c>
      <c r="G885" s="750"/>
      <c r="H885" s="750"/>
      <c r="I885" s="750"/>
      <c r="J885" s="750"/>
      <c r="K885" s="750"/>
      <c r="L885" s="750"/>
      <c r="M885" s="750"/>
      <c r="N885" s="750"/>
      <c r="O885" s="750"/>
      <c r="P885" s="750"/>
      <c r="Q885" s="750"/>
      <c r="R885" s="750"/>
      <c r="S885" s="750"/>
      <c r="T885" s="750"/>
      <c r="U885" s="750"/>
      <c r="V885" s="750"/>
      <c r="W885" s="750"/>
      <c r="X885" s="750"/>
      <c r="Y885" s="750"/>
      <c r="Z885" s="750"/>
      <c r="AA885" s="750"/>
      <c r="AB885" s="750"/>
      <c r="AC885" s="750"/>
    </row>
    <row r="886" spans="1:29" s="860" customFormat="1" ht="12.75">
      <c r="A886" s="910" t="s">
        <v>811</v>
      </c>
      <c r="B886" s="77">
        <v>759</v>
      </c>
      <c r="C886" s="77">
        <v>0</v>
      </c>
      <c r="D886" s="77">
        <v>0</v>
      </c>
      <c r="E886" s="253">
        <v>0</v>
      </c>
      <c r="F886" s="77">
        <v>0</v>
      </c>
      <c r="G886" s="750"/>
      <c r="H886" s="750"/>
      <c r="I886" s="750"/>
      <c r="J886" s="750"/>
      <c r="K886" s="750"/>
      <c r="L886" s="750"/>
      <c r="M886" s="750"/>
      <c r="N886" s="750"/>
      <c r="O886" s="750"/>
      <c r="P886" s="750"/>
      <c r="Q886" s="750"/>
      <c r="R886" s="750"/>
      <c r="S886" s="750"/>
      <c r="T886" s="750"/>
      <c r="U886" s="750"/>
      <c r="V886" s="750"/>
      <c r="W886" s="750"/>
      <c r="X886" s="750"/>
      <c r="Y886" s="750"/>
      <c r="Z886" s="750"/>
      <c r="AA886" s="750"/>
      <c r="AB886" s="750"/>
      <c r="AC886" s="750"/>
    </row>
    <row r="887" spans="1:29" s="860" customFormat="1" ht="12.75">
      <c r="A887" s="912" t="s">
        <v>173</v>
      </c>
      <c r="B887" s="77">
        <v>759</v>
      </c>
      <c r="C887" s="77">
        <v>0</v>
      </c>
      <c r="D887" s="77">
        <v>0</v>
      </c>
      <c r="E887" s="253">
        <v>0</v>
      </c>
      <c r="F887" s="77">
        <v>0</v>
      </c>
      <c r="G887" s="750"/>
      <c r="H887" s="750"/>
      <c r="I887" s="750"/>
      <c r="J887" s="750"/>
      <c r="K887" s="750"/>
      <c r="L887" s="750"/>
      <c r="M887" s="750"/>
      <c r="N887" s="750"/>
      <c r="O887" s="750"/>
      <c r="P887" s="750"/>
      <c r="Q887" s="750"/>
      <c r="R887" s="750"/>
      <c r="S887" s="750"/>
      <c r="T887" s="750"/>
      <c r="U887" s="750"/>
      <c r="V887" s="750"/>
      <c r="W887" s="750"/>
      <c r="X887" s="750"/>
      <c r="Y887" s="750"/>
      <c r="Z887" s="750"/>
      <c r="AA887" s="750"/>
      <c r="AB887" s="750"/>
      <c r="AC887" s="750"/>
    </row>
    <row r="888" spans="1:29" s="860" customFormat="1" ht="12.75">
      <c r="A888" s="913" t="s">
        <v>128</v>
      </c>
      <c r="B888" s="77">
        <v>759</v>
      </c>
      <c r="C888" s="77">
        <v>0</v>
      </c>
      <c r="D888" s="77">
        <v>0</v>
      </c>
      <c r="E888" s="253">
        <v>0</v>
      </c>
      <c r="F888" s="77">
        <v>0</v>
      </c>
      <c r="G888" s="750"/>
      <c r="H888" s="750"/>
      <c r="I888" s="750"/>
      <c r="J888" s="750"/>
      <c r="K888" s="750"/>
      <c r="L888" s="750"/>
      <c r="M888" s="750"/>
      <c r="N888" s="750"/>
      <c r="O888" s="750"/>
      <c r="P888" s="750"/>
      <c r="Q888" s="750"/>
      <c r="R888" s="750"/>
      <c r="S888" s="750"/>
      <c r="T888" s="750"/>
      <c r="U888" s="750"/>
      <c r="V888" s="750"/>
      <c r="W888" s="750"/>
      <c r="X888" s="750"/>
      <c r="Y888" s="750"/>
      <c r="Z888" s="750"/>
      <c r="AA888" s="750"/>
      <c r="AB888" s="750"/>
      <c r="AC888" s="750"/>
    </row>
    <row r="889" spans="1:29" s="860" customFormat="1" ht="12.75">
      <c r="A889" s="914" t="s">
        <v>167</v>
      </c>
      <c r="B889" s="77">
        <v>759</v>
      </c>
      <c r="C889" s="77">
        <v>0</v>
      </c>
      <c r="D889" s="77">
        <v>0</v>
      </c>
      <c r="E889" s="253">
        <v>0</v>
      </c>
      <c r="F889" s="77">
        <v>0</v>
      </c>
      <c r="G889" s="750"/>
      <c r="H889" s="750"/>
      <c r="I889" s="750"/>
      <c r="J889" s="750"/>
      <c r="K889" s="750"/>
      <c r="L889" s="750"/>
      <c r="M889" s="750"/>
      <c r="N889" s="750"/>
      <c r="O889" s="750"/>
      <c r="P889" s="750"/>
      <c r="Q889" s="750"/>
      <c r="R889" s="750"/>
      <c r="S889" s="750"/>
      <c r="T889" s="750"/>
      <c r="U889" s="750"/>
      <c r="V889" s="750"/>
      <c r="W889" s="750"/>
      <c r="X889" s="750"/>
      <c r="Y889" s="750"/>
      <c r="Z889" s="750"/>
      <c r="AA889" s="750"/>
      <c r="AB889" s="750"/>
      <c r="AC889" s="750"/>
    </row>
    <row r="890" spans="1:6" ht="25.5">
      <c r="A890" s="715" t="s">
        <v>212</v>
      </c>
      <c r="B890" s="22"/>
      <c r="C890" s="22"/>
      <c r="D890" s="22"/>
      <c r="E890" s="253"/>
      <c r="F890" s="77"/>
    </row>
    <row r="891" spans="1:29" s="916" customFormat="1" ht="12.75" customHeight="1">
      <c r="A891" s="68" t="s">
        <v>1924</v>
      </c>
      <c r="B891" s="77"/>
      <c r="C891" s="77"/>
      <c r="D891" s="77"/>
      <c r="E891" s="253"/>
      <c r="F891" s="77"/>
      <c r="G891" s="915"/>
      <c r="H891" s="915"/>
      <c r="I891" s="915"/>
      <c r="J891" s="915"/>
      <c r="K891" s="915"/>
      <c r="L891" s="915"/>
      <c r="M891" s="915"/>
      <c r="N891" s="915"/>
      <c r="O891" s="915"/>
      <c r="P891" s="915"/>
      <c r="Q891" s="915"/>
      <c r="R891" s="915"/>
      <c r="S891" s="915"/>
      <c r="T891" s="915"/>
      <c r="U891" s="915"/>
      <c r="V891" s="915"/>
      <c r="W891" s="915"/>
      <c r="X891" s="915"/>
      <c r="Y891" s="915"/>
      <c r="Z891" s="915"/>
      <c r="AA891" s="915"/>
      <c r="AB891" s="915"/>
      <c r="AC891" s="915"/>
    </row>
    <row r="892" spans="1:29" s="921" customFormat="1" ht="12.75" customHeight="1">
      <c r="A892" s="910" t="s">
        <v>1907</v>
      </c>
      <c r="B892" s="77">
        <v>2409549</v>
      </c>
      <c r="C892" s="77">
        <v>2158243</v>
      </c>
      <c r="D892" s="77">
        <v>276783</v>
      </c>
      <c r="E892" s="253">
        <v>11.486921411434256</v>
      </c>
      <c r="F892" s="77">
        <v>10182</v>
      </c>
      <c r="G892" s="915"/>
      <c r="H892" s="915"/>
      <c r="I892" s="915"/>
      <c r="J892" s="915"/>
      <c r="K892" s="915"/>
      <c r="L892" s="915"/>
      <c r="M892" s="915"/>
      <c r="N892" s="915"/>
      <c r="O892" s="915"/>
      <c r="P892" s="915"/>
      <c r="Q892" s="915"/>
      <c r="R892" s="915"/>
      <c r="S892" s="915"/>
      <c r="T892" s="915"/>
      <c r="U892" s="915"/>
      <c r="V892" s="915"/>
      <c r="W892" s="915"/>
      <c r="X892" s="915"/>
      <c r="Y892" s="915"/>
      <c r="Z892" s="915"/>
      <c r="AA892" s="915"/>
      <c r="AB892" s="915"/>
      <c r="AC892" s="915"/>
    </row>
    <row r="893" spans="1:29" s="921" customFormat="1" ht="12.75" customHeight="1">
      <c r="A893" s="67" t="s">
        <v>1908</v>
      </c>
      <c r="B893" s="77">
        <v>339549</v>
      </c>
      <c r="C893" s="77">
        <v>273543</v>
      </c>
      <c r="D893" s="77">
        <v>273543</v>
      </c>
      <c r="E893" s="253">
        <v>80.56068490851099</v>
      </c>
      <c r="F893" s="77">
        <v>9877</v>
      </c>
      <c r="G893" s="915"/>
      <c r="H893" s="915"/>
      <c r="I893" s="915"/>
      <c r="J893" s="915"/>
      <c r="K893" s="915"/>
      <c r="L893" s="915"/>
      <c r="M893" s="915"/>
      <c r="N893" s="915"/>
      <c r="O893" s="915"/>
      <c r="P893" s="915"/>
      <c r="Q893" s="915"/>
      <c r="R893" s="915"/>
      <c r="S893" s="915"/>
      <c r="T893" s="915"/>
      <c r="U893" s="915"/>
      <c r="V893" s="915"/>
      <c r="W893" s="915"/>
      <c r="X893" s="915"/>
      <c r="Y893" s="915"/>
      <c r="Z893" s="915"/>
      <c r="AA893" s="915"/>
      <c r="AB893" s="915"/>
      <c r="AC893" s="915"/>
    </row>
    <row r="894" spans="1:29" s="921" customFormat="1" ht="12.75" customHeight="1">
      <c r="A894" s="67" t="s">
        <v>1925</v>
      </c>
      <c r="B894" s="77">
        <v>2070000</v>
      </c>
      <c r="C894" s="77">
        <v>1884700</v>
      </c>
      <c r="D894" s="77">
        <v>3240</v>
      </c>
      <c r="E894" s="253">
        <v>0.1565217391304348</v>
      </c>
      <c r="F894" s="77">
        <v>305</v>
      </c>
      <c r="G894" s="915"/>
      <c r="H894" s="915"/>
      <c r="I894" s="915"/>
      <c r="J894" s="915"/>
      <c r="K894" s="915"/>
      <c r="L894" s="915"/>
      <c r="M894" s="915"/>
      <c r="N894" s="915"/>
      <c r="O894" s="915"/>
      <c r="P894" s="915"/>
      <c r="Q894" s="915"/>
      <c r="R894" s="915"/>
      <c r="S894" s="915"/>
      <c r="T894" s="915"/>
      <c r="U894" s="915"/>
      <c r="V894" s="915"/>
      <c r="W894" s="915"/>
      <c r="X894" s="915"/>
      <c r="Y894" s="915"/>
      <c r="Z894" s="915"/>
      <c r="AA894" s="915"/>
      <c r="AB894" s="915"/>
      <c r="AC894" s="915"/>
    </row>
    <row r="895" spans="1:29" s="921" customFormat="1" ht="12.75" customHeight="1">
      <c r="A895" s="67" t="s">
        <v>1926</v>
      </c>
      <c r="B895" s="77">
        <v>2409549</v>
      </c>
      <c r="C895" s="77">
        <v>2158243</v>
      </c>
      <c r="D895" s="77">
        <v>71173</v>
      </c>
      <c r="E895" s="253">
        <v>2.953789277578501</v>
      </c>
      <c r="F895" s="77">
        <v>17685</v>
      </c>
      <c r="G895" s="915"/>
      <c r="H895" s="915"/>
      <c r="I895" s="915"/>
      <c r="J895" s="915"/>
      <c r="K895" s="915"/>
      <c r="L895" s="915"/>
      <c r="M895" s="915"/>
      <c r="N895" s="915"/>
      <c r="O895" s="915"/>
      <c r="P895" s="915"/>
      <c r="Q895" s="915"/>
      <c r="R895" s="915"/>
      <c r="S895" s="915"/>
      <c r="T895" s="915"/>
      <c r="U895" s="915"/>
      <c r="V895" s="915"/>
      <c r="W895" s="915"/>
      <c r="X895" s="915"/>
      <c r="Y895" s="915"/>
      <c r="Z895" s="915"/>
      <c r="AA895" s="915"/>
      <c r="AB895" s="915"/>
      <c r="AC895" s="915"/>
    </row>
    <row r="896" spans="1:29" s="923" customFormat="1" ht="12.75" customHeight="1">
      <c r="A896" s="912" t="s">
        <v>173</v>
      </c>
      <c r="B896" s="77">
        <v>2409549</v>
      </c>
      <c r="C896" s="77">
        <v>2158243</v>
      </c>
      <c r="D896" s="77">
        <v>71173</v>
      </c>
      <c r="E896" s="253">
        <v>2.953789277578501</v>
      </c>
      <c r="F896" s="77">
        <v>17685</v>
      </c>
      <c r="G896" s="915"/>
      <c r="H896" s="915"/>
      <c r="I896" s="915"/>
      <c r="J896" s="915"/>
      <c r="K896" s="915"/>
      <c r="L896" s="915"/>
      <c r="M896" s="915"/>
      <c r="N896" s="915"/>
      <c r="O896" s="915"/>
      <c r="P896" s="915"/>
      <c r="Q896" s="915"/>
      <c r="R896" s="915"/>
      <c r="S896" s="915"/>
      <c r="T896" s="915"/>
      <c r="U896" s="915"/>
      <c r="V896" s="915"/>
      <c r="W896" s="915"/>
      <c r="X896" s="915"/>
      <c r="Y896" s="915"/>
      <c r="Z896" s="915"/>
      <c r="AA896" s="915"/>
      <c r="AB896" s="915"/>
      <c r="AC896" s="915"/>
    </row>
    <row r="897" spans="1:29" s="923" customFormat="1" ht="12.75" customHeight="1">
      <c r="A897" s="67" t="s">
        <v>1913</v>
      </c>
      <c r="B897" s="77">
        <v>2409549</v>
      </c>
      <c r="C897" s="77">
        <v>2158243</v>
      </c>
      <c r="D897" s="77">
        <v>71173</v>
      </c>
      <c r="E897" s="253">
        <v>2.953789277578501</v>
      </c>
      <c r="F897" s="77">
        <v>17685</v>
      </c>
      <c r="G897" s="915"/>
      <c r="H897" s="915"/>
      <c r="I897" s="915"/>
      <c r="J897" s="915"/>
      <c r="K897" s="915"/>
      <c r="L897" s="915"/>
      <c r="M897" s="915"/>
      <c r="N897" s="915"/>
      <c r="O897" s="915"/>
      <c r="P897" s="915"/>
      <c r="Q897" s="915"/>
      <c r="R897" s="915"/>
      <c r="S897" s="915"/>
      <c r="T897" s="915"/>
      <c r="U897" s="915"/>
      <c r="V897" s="915"/>
      <c r="W897" s="915"/>
      <c r="X897" s="915"/>
      <c r="Y897" s="915"/>
      <c r="Z897" s="915"/>
      <c r="AA897" s="915"/>
      <c r="AB897" s="915"/>
      <c r="AC897" s="915"/>
    </row>
    <row r="898" spans="1:29" s="860" customFormat="1" ht="12.75">
      <c r="A898" s="90" t="s">
        <v>158</v>
      </c>
      <c r="B898" s="77"/>
      <c r="C898" s="77"/>
      <c r="D898" s="77"/>
      <c r="E898" s="253"/>
      <c r="F898" s="77"/>
      <c r="G898" s="750"/>
      <c r="H898" s="750"/>
      <c r="I898" s="750"/>
      <c r="J898" s="750"/>
      <c r="K898" s="750"/>
      <c r="L898" s="750"/>
      <c r="M898" s="750"/>
      <c r="N898" s="750"/>
      <c r="O898" s="750"/>
      <c r="P898" s="750"/>
      <c r="Q898" s="750"/>
      <c r="R898" s="750"/>
      <c r="S898" s="750"/>
      <c r="T898" s="750"/>
      <c r="U898" s="750"/>
      <c r="V898" s="750"/>
      <c r="W898" s="750"/>
      <c r="X898" s="750"/>
      <c r="Y898" s="750"/>
      <c r="Z898" s="750"/>
      <c r="AA898" s="750"/>
      <c r="AB898" s="750"/>
      <c r="AC898" s="750"/>
    </row>
    <row r="899" spans="1:29" s="860" customFormat="1" ht="12.75">
      <c r="A899" s="910" t="s">
        <v>1907</v>
      </c>
      <c r="B899" s="77">
        <v>50592</v>
      </c>
      <c r="C899" s="77">
        <v>39667</v>
      </c>
      <c r="D899" s="77">
        <v>39667</v>
      </c>
      <c r="E899" s="253">
        <v>78.40567678684377</v>
      </c>
      <c r="F899" s="77">
        <v>2185</v>
      </c>
      <c r="G899" s="750"/>
      <c r="H899" s="750"/>
      <c r="I899" s="750"/>
      <c r="J899" s="750"/>
      <c r="K899" s="750"/>
      <c r="L899" s="750"/>
      <c r="M899" s="750"/>
      <c r="N899" s="750"/>
      <c r="O899" s="750"/>
      <c r="P899" s="750"/>
      <c r="Q899" s="750"/>
      <c r="R899" s="750"/>
      <c r="S899" s="750"/>
      <c r="T899" s="750"/>
      <c r="U899" s="750"/>
      <c r="V899" s="750"/>
      <c r="W899" s="750"/>
      <c r="X899" s="750"/>
      <c r="Y899" s="750"/>
      <c r="Z899" s="750"/>
      <c r="AA899" s="750"/>
      <c r="AB899" s="750"/>
      <c r="AC899" s="750"/>
    </row>
    <row r="900" spans="1:29" s="860" customFormat="1" ht="12.75">
      <c r="A900" s="922" t="s">
        <v>172</v>
      </c>
      <c r="B900" s="77">
        <v>50592</v>
      </c>
      <c r="C900" s="77">
        <v>39667</v>
      </c>
      <c r="D900" s="77">
        <v>39667</v>
      </c>
      <c r="E900" s="253">
        <v>78.40567678684377</v>
      </c>
      <c r="F900" s="77">
        <v>2185</v>
      </c>
      <c r="G900" s="750"/>
      <c r="H900" s="750"/>
      <c r="I900" s="750"/>
      <c r="J900" s="750"/>
      <c r="K900" s="750"/>
      <c r="L900" s="750"/>
      <c r="M900" s="750"/>
      <c r="N900" s="750"/>
      <c r="O900" s="750"/>
      <c r="P900" s="750"/>
      <c r="Q900" s="750"/>
      <c r="R900" s="750"/>
      <c r="S900" s="750"/>
      <c r="T900" s="750"/>
      <c r="U900" s="750"/>
      <c r="V900" s="750"/>
      <c r="W900" s="750"/>
      <c r="X900" s="750"/>
      <c r="Y900" s="750"/>
      <c r="Z900" s="750"/>
      <c r="AA900" s="750"/>
      <c r="AB900" s="750"/>
      <c r="AC900" s="750"/>
    </row>
    <row r="901" spans="1:29" s="860" customFormat="1" ht="12.75">
      <c r="A901" s="64" t="s">
        <v>1926</v>
      </c>
      <c r="B901" s="77">
        <v>50592</v>
      </c>
      <c r="C901" s="77">
        <v>39667</v>
      </c>
      <c r="D901" s="77">
        <v>2234</v>
      </c>
      <c r="E901" s="253">
        <v>4.415717900063251</v>
      </c>
      <c r="F901" s="77">
        <v>0</v>
      </c>
      <c r="G901" s="750"/>
      <c r="H901" s="750"/>
      <c r="I901" s="750"/>
      <c r="J901" s="750"/>
      <c r="K901" s="750"/>
      <c r="L901" s="750"/>
      <c r="M901" s="750"/>
      <c r="N901" s="750"/>
      <c r="O901" s="750"/>
      <c r="P901" s="750"/>
      <c r="Q901" s="750"/>
      <c r="R901" s="750"/>
      <c r="S901" s="750"/>
      <c r="T901" s="750"/>
      <c r="U901" s="750"/>
      <c r="V901" s="750"/>
      <c r="W901" s="750"/>
      <c r="X901" s="750"/>
      <c r="Y901" s="750"/>
      <c r="Z901" s="750"/>
      <c r="AA901" s="750"/>
      <c r="AB901" s="750"/>
      <c r="AC901" s="750"/>
    </row>
    <row r="902" spans="1:29" s="860" customFormat="1" ht="12.75">
      <c r="A902" s="922" t="s">
        <v>152</v>
      </c>
      <c r="B902" s="77">
        <v>38188</v>
      </c>
      <c r="C902" s="77">
        <v>27263</v>
      </c>
      <c r="D902" s="77">
        <v>2234</v>
      </c>
      <c r="E902" s="253">
        <v>5.850005237247303</v>
      </c>
      <c r="F902" s="77">
        <v>0</v>
      </c>
      <c r="G902" s="750"/>
      <c r="H902" s="750"/>
      <c r="I902" s="750"/>
      <c r="J902" s="750"/>
      <c r="K902" s="750"/>
      <c r="L902" s="750"/>
      <c r="M902" s="750"/>
      <c r="N902" s="750"/>
      <c r="O902" s="750"/>
      <c r="P902" s="750"/>
      <c r="Q902" s="750"/>
      <c r="R902" s="750"/>
      <c r="S902" s="750"/>
      <c r="T902" s="750"/>
      <c r="U902" s="750"/>
      <c r="V902" s="750"/>
      <c r="W902" s="750"/>
      <c r="X902" s="750"/>
      <c r="Y902" s="750"/>
      <c r="Z902" s="750"/>
      <c r="AA902" s="750"/>
      <c r="AB902" s="750"/>
      <c r="AC902" s="750"/>
    </row>
    <row r="903" spans="1:29" s="860" customFormat="1" ht="12.75">
      <c r="A903" s="924" t="s">
        <v>23</v>
      </c>
      <c r="B903" s="77">
        <v>38188</v>
      </c>
      <c r="C903" s="77">
        <v>27263</v>
      </c>
      <c r="D903" s="77">
        <v>2234</v>
      </c>
      <c r="E903" s="253">
        <v>5.850005237247303</v>
      </c>
      <c r="F903" s="77">
        <v>0</v>
      </c>
      <c r="G903" s="750"/>
      <c r="H903" s="750"/>
      <c r="I903" s="750"/>
      <c r="J903" s="750"/>
      <c r="K903" s="750"/>
      <c r="L903" s="750"/>
      <c r="M903" s="750"/>
      <c r="N903" s="750"/>
      <c r="O903" s="750"/>
      <c r="P903" s="750"/>
      <c r="Q903" s="750"/>
      <c r="R903" s="750"/>
      <c r="S903" s="750"/>
      <c r="T903" s="750"/>
      <c r="U903" s="750"/>
      <c r="V903" s="750"/>
      <c r="W903" s="750"/>
      <c r="X903" s="750"/>
      <c r="Y903" s="750"/>
      <c r="Z903" s="750"/>
      <c r="AA903" s="750"/>
      <c r="AB903" s="750"/>
      <c r="AC903" s="750"/>
    </row>
    <row r="904" spans="1:29" s="860" customFormat="1" ht="12.75">
      <c r="A904" s="922" t="s">
        <v>801</v>
      </c>
      <c r="B904" s="77">
        <v>12404</v>
      </c>
      <c r="C904" s="77">
        <v>12404</v>
      </c>
      <c r="D904" s="77">
        <v>0</v>
      </c>
      <c r="E904" s="253">
        <v>0</v>
      </c>
      <c r="F904" s="77">
        <v>0</v>
      </c>
      <c r="G904" s="750"/>
      <c r="H904" s="750"/>
      <c r="I904" s="750"/>
      <c r="J904" s="750"/>
      <c r="K904" s="750"/>
      <c r="L904" s="750"/>
      <c r="M904" s="750"/>
      <c r="N904" s="750"/>
      <c r="O904" s="750"/>
      <c r="P904" s="750"/>
      <c r="Q904" s="750"/>
      <c r="R904" s="750"/>
      <c r="S904" s="750"/>
      <c r="T904" s="750"/>
      <c r="U904" s="750"/>
      <c r="V904" s="750"/>
      <c r="W904" s="750"/>
      <c r="X904" s="750"/>
      <c r="Y904" s="750"/>
      <c r="Z904" s="750"/>
      <c r="AA904" s="750"/>
      <c r="AB904" s="750"/>
      <c r="AC904" s="750"/>
    </row>
    <row r="905" spans="1:29" s="860" customFormat="1" ht="12.75">
      <c r="A905" s="924" t="s">
        <v>1684</v>
      </c>
      <c r="B905" s="77">
        <v>12404</v>
      </c>
      <c r="C905" s="77">
        <v>12404</v>
      </c>
      <c r="D905" s="77">
        <v>0</v>
      </c>
      <c r="E905" s="253">
        <v>0</v>
      </c>
      <c r="F905" s="77">
        <v>0</v>
      </c>
      <c r="G905" s="750"/>
      <c r="H905" s="750"/>
      <c r="I905" s="750"/>
      <c r="J905" s="750"/>
      <c r="K905" s="750"/>
      <c r="L905" s="750"/>
      <c r="M905" s="750"/>
      <c r="N905" s="750"/>
      <c r="O905" s="750"/>
      <c r="P905" s="750"/>
      <c r="Q905" s="750"/>
      <c r="R905" s="750"/>
      <c r="S905" s="750"/>
      <c r="T905" s="750"/>
      <c r="U905" s="750"/>
      <c r="V905" s="750"/>
      <c r="W905" s="750"/>
      <c r="X905" s="750"/>
      <c r="Y905" s="750"/>
      <c r="Z905" s="750"/>
      <c r="AA905" s="750"/>
      <c r="AB905" s="750"/>
      <c r="AC905" s="750"/>
    </row>
    <row r="906" spans="1:34" s="37" customFormat="1" ht="12" customHeight="1">
      <c r="A906" s="68" t="s">
        <v>161</v>
      </c>
      <c r="B906" s="77"/>
      <c r="C906" s="77"/>
      <c r="D906" s="77"/>
      <c r="E906" s="253"/>
      <c r="F906" s="77"/>
      <c r="G906" s="258"/>
      <c r="H906" s="258"/>
      <c r="I906" s="258"/>
      <c r="J906" s="258"/>
      <c r="K906" s="258"/>
      <c r="L906" s="258"/>
      <c r="M906" s="258"/>
      <c r="N906" s="258"/>
      <c r="O906" s="258"/>
      <c r="P906" s="258"/>
      <c r="Q906" s="258"/>
      <c r="R906" s="258"/>
      <c r="S906" s="258"/>
      <c r="T906" s="258"/>
      <c r="U906" s="258"/>
      <c r="V906" s="258"/>
      <c r="W906" s="258"/>
      <c r="X906" s="258"/>
      <c r="Y906" s="258"/>
      <c r="Z906" s="258"/>
      <c r="AA906" s="258"/>
      <c r="AB906" s="258"/>
      <c r="AC906" s="258"/>
      <c r="AD906" s="258"/>
      <c r="AE906" s="258"/>
      <c r="AF906" s="258"/>
      <c r="AG906" s="258"/>
      <c r="AH906" s="258"/>
    </row>
    <row r="907" spans="1:34" s="37" customFormat="1" ht="12" customHeight="1">
      <c r="A907" s="910" t="s">
        <v>1907</v>
      </c>
      <c r="B907" s="77">
        <v>1805196</v>
      </c>
      <c r="C907" s="77">
        <v>1654834</v>
      </c>
      <c r="D907" s="77">
        <v>1654834</v>
      </c>
      <c r="E907" s="253">
        <v>91.67059975758865</v>
      </c>
      <c r="F907" s="77">
        <v>1604834</v>
      </c>
      <c r="G907" s="258"/>
      <c r="H907" s="258"/>
      <c r="I907" s="258"/>
      <c r="J907" s="258"/>
      <c r="K907" s="258"/>
      <c r="L907" s="258"/>
      <c r="M907" s="258"/>
      <c r="N907" s="258"/>
      <c r="O907" s="258"/>
      <c r="P907" s="258"/>
      <c r="Q907" s="258"/>
      <c r="R907" s="258"/>
      <c r="S907" s="258"/>
      <c r="T907" s="258"/>
      <c r="U907" s="258"/>
      <c r="V907" s="258"/>
      <c r="W907" s="258"/>
      <c r="X907" s="258"/>
      <c r="Y907" s="258"/>
      <c r="Z907" s="258"/>
      <c r="AA907" s="258"/>
      <c r="AB907" s="258"/>
      <c r="AC907" s="258"/>
      <c r="AD907" s="258"/>
      <c r="AE907" s="258"/>
      <c r="AF907" s="258"/>
      <c r="AG907" s="258"/>
      <c r="AH907" s="258"/>
    </row>
    <row r="908" spans="1:34" s="37" customFormat="1" ht="12" customHeight="1">
      <c r="A908" s="67" t="s">
        <v>1908</v>
      </c>
      <c r="B908" s="77">
        <v>1805196</v>
      </c>
      <c r="C908" s="77">
        <v>1654834</v>
      </c>
      <c r="D908" s="77">
        <v>1654834</v>
      </c>
      <c r="E908" s="253">
        <v>91.67059975758865</v>
      </c>
      <c r="F908" s="77">
        <v>1604834</v>
      </c>
      <c r="G908" s="258"/>
      <c r="H908" s="258"/>
      <c r="I908" s="258"/>
      <c r="J908" s="258"/>
      <c r="K908" s="258"/>
      <c r="L908" s="258"/>
      <c r="M908" s="258"/>
      <c r="N908" s="258"/>
      <c r="O908" s="258"/>
      <c r="P908" s="258"/>
      <c r="Q908" s="258"/>
      <c r="R908" s="258"/>
      <c r="S908" s="258"/>
      <c r="T908" s="258"/>
      <c r="U908" s="258"/>
      <c r="V908" s="258"/>
      <c r="W908" s="258"/>
      <c r="X908" s="258"/>
      <c r="Y908" s="258"/>
      <c r="Z908" s="258"/>
      <c r="AA908" s="258"/>
      <c r="AB908" s="258"/>
      <c r="AC908" s="258"/>
      <c r="AD908" s="258"/>
      <c r="AE908" s="258"/>
      <c r="AF908" s="258"/>
      <c r="AG908" s="258"/>
      <c r="AH908" s="258"/>
    </row>
    <row r="909" spans="1:34" s="37" customFormat="1" ht="12" customHeight="1">
      <c r="A909" s="67" t="s">
        <v>1926</v>
      </c>
      <c r="B909" s="77">
        <v>1805196</v>
      </c>
      <c r="C909" s="77">
        <v>1654834</v>
      </c>
      <c r="D909" s="77">
        <v>708880</v>
      </c>
      <c r="E909" s="253">
        <v>39.26886609542676</v>
      </c>
      <c r="F909" s="77">
        <v>708880</v>
      </c>
      <c r="G909" s="258"/>
      <c r="H909" s="258"/>
      <c r="I909" s="258"/>
      <c r="J909" s="258"/>
      <c r="K909" s="258"/>
      <c r="L909" s="258"/>
      <c r="M909" s="258"/>
      <c r="N909" s="258"/>
      <c r="O909" s="258"/>
      <c r="P909" s="258"/>
      <c r="Q909" s="258"/>
      <c r="R909" s="258"/>
      <c r="S909" s="258"/>
      <c r="T909" s="258"/>
      <c r="U909" s="258"/>
      <c r="V909" s="258"/>
      <c r="W909" s="258"/>
      <c r="X909" s="258"/>
      <c r="Y909" s="258"/>
      <c r="Z909" s="258"/>
      <c r="AA909" s="258"/>
      <c r="AB909" s="258"/>
      <c r="AC909" s="258"/>
      <c r="AD909" s="258"/>
      <c r="AE909" s="258"/>
      <c r="AF909" s="258"/>
      <c r="AG909" s="258"/>
      <c r="AH909" s="258"/>
    </row>
    <row r="910" spans="1:34" s="37" customFormat="1" ht="12" customHeight="1">
      <c r="A910" s="912" t="s">
        <v>173</v>
      </c>
      <c r="B910" s="77">
        <v>1766751</v>
      </c>
      <c r="C910" s="77">
        <v>1625869</v>
      </c>
      <c r="D910" s="77">
        <v>708880</v>
      </c>
      <c r="E910" s="253">
        <v>40.12336769584395</v>
      </c>
      <c r="F910" s="77">
        <v>708880</v>
      </c>
      <c r="G910" s="258"/>
      <c r="H910" s="258"/>
      <c r="I910" s="258"/>
      <c r="J910" s="258"/>
      <c r="K910" s="258"/>
      <c r="L910" s="258"/>
      <c r="M910" s="258"/>
      <c r="N910" s="258"/>
      <c r="O910" s="258"/>
      <c r="P910" s="258"/>
      <c r="Q910" s="258"/>
      <c r="R910" s="258"/>
      <c r="S910" s="258"/>
      <c r="T910" s="258"/>
      <c r="U910" s="258"/>
      <c r="V910" s="258"/>
      <c r="W910" s="258"/>
      <c r="X910" s="258"/>
      <c r="Y910" s="258"/>
      <c r="Z910" s="258"/>
      <c r="AA910" s="258"/>
      <c r="AB910" s="258"/>
      <c r="AC910" s="258"/>
      <c r="AD910" s="258"/>
      <c r="AE910" s="258"/>
      <c r="AF910" s="258"/>
      <c r="AG910" s="258"/>
      <c r="AH910" s="258"/>
    </row>
    <row r="911" spans="1:34" s="37" customFormat="1" ht="12" customHeight="1">
      <c r="A911" s="912" t="s">
        <v>1913</v>
      </c>
      <c r="B911" s="77">
        <v>197572</v>
      </c>
      <c r="C911" s="77">
        <v>56690</v>
      </c>
      <c r="D911" s="77">
        <v>5744</v>
      </c>
      <c r="E911" s="253">
        <v>2.907294555908732</v>
      </c>
      <c r="F911" s="77">
        <v>5744</v>
      </c>
      <c r="G911" s="258"/>
      <c r="H911" s="258"/>
      <c r="I911" s="258"/>
      <c r="J911" s="258"/>
      <c r="K911" s="258"/>
      <c r="L911" s="258"/>
      <c r="M911" s="258"/>
      <c r="N911" s="258"/>
      <c r="O911" s="258"/>
      <c r="P911" s="258"/>
      <c r="Q911" s="258"/>
      <c r="R911" s="258"/>
      <c r="S911" s="258"/>
      <c r="T911" s="258"/>
      <c r="U911" s="258"/>
      <c r="V911" s="258"/>
      <c r="W911" s="258"/>
      <c r="X911" s="258"/>
      <c r="Y911" s="258"/>
      <c r="Z911" s="258"/>
      <c r="AA911" s="258"/>
      <c r="AB911" s="258"/>
      <c r="AC911" s="258"/>
      <c r="AD911" s="258"/>
      <c r="AE911" s="258"/>
      <c r="AF911" s="258"/>
      <c r="AG911" s="258"/>
      <c r="AH911" s="258"/>
    </row>
    <row r="912" spans="1:34" s="37" customFormat="1" ht="12" customHeight="1">
      <c r="A912" s="924" t="s">
        <v>128</v>
      </c>
      <c r="B912" s="77">
        <v>1569179</v>
      </c>
      <c r="C912" s="77">
        <v>1569179</v>
      </c>
      <c r="D912" s="77">
        <v>703136</v>
      </c>
      <c r="E912" s="253">
        <v>44.80916453763401</v>
      </c>
      <c r="F912" s="77">
        <v>703135</v>
      </c>
      <c r="G912" s="258"/>
      <c r="H912" s="258"/>
      <c r="I912" s="258"/>
      <c r="J912" s="258"/>
      <c r="K912" s="258"/>
      <c r="L912" s="258"/>
      <c r="M912" s="258"/>
      <c r="N912" s="258"/>
      <c r="O912" s="258"/>
      <c r="P912" s="258"/>
      <c r="Q912" s="258"/>
      <c r="R912" s="258"/>
      <c r="S912" s="258"/>
      <c r="T912" s="258"/>
      <c r="U912" s="258"/>
      <c r="V912" s="258"/>
      <c r="W912" s="258"/>
      <c r="X912" s="258"/>
      <c r="Y912" s="258"/>
      <c r="Z912" s="258"/>
      <c r="AA912" s="258"/>
      <c r="AB912" s="258"/>
      <c r="AC912" s="258"/>
      <c r="AD912" s="258"/>
      <c r="AE912" s="258"/>
      <c r="AF912" s="258"/>
      <c r="AG912" s="258"/>
      <c r="AH912" s="258"/>
    </row>
    <row r="913" spans="1:34" s="37" customFormat="1" ht="12" customHeight="1">
      <c r="A913" s="927" t="s">
        <v>213</v>
      </c>
      <c r="B913" s="77">
        <v>1569179</v>
      </c>
      <c r="C913" s="77">
        <v>1569179</v>
      </c>
      <c r="D913" s="77">
        <v>703136</v>
      </c>
      <c r="E913" s="253">
        <v>44.80916453763401</v>
      </c>
      <c r="F913" s="77">
        <v>703135</v>
      </c>
      <c r="G913" s="258"/>
      <c r="H913" s="258"/>
      <c r="I913" s="258"/>
      <c r="J913" s="258"/>
      <c r="K913" s="258"/>
      <c r="L913" s="258"/>
      <c r="M913" s="258"/>
      <c r="N913" s="258"/>
      <c r="O913" s="258"/>
      <c r="P913" s="258"/>
      <c r="Q913" s="258"/>
      <c r="R913" s="258"/>
      <c r="S913" s="258"/>
      <c r="T913" s="258"/>
      <c r="U913" s="258"/>
      <c r="V913" s="258"/>
      <c r="W913" s="258"/>
      <c r="X913" s="258"/>
      <c r="Y913" s="258"/>
      <c r="Z913" s="258"/>
      <c r="AA913" s="258"/>
      <c r="AB913" s="258"/>
      <c r="AC913" s="258"/>
      <c r="AD913" s="258"/>
      <c r="AE913" s="258"/>
      <c r="AF913" s="258"/>
      <c r="AG913" s="258"/>
      <c r="AH913" s="258"/>
    </row>
    <row r="914" spans="1:34" s="37" customFormat="1" ht="12" customHeight="1">
      <c r="A914" s="912" t="s">
        <v>801</v>
      </c>
      <c r="B914" s="77">
        <v>38445</v>
      </c>
      <c r="C914" s="77">
        <v>28965</v>
      </c>
      <c r="D914" s="77">
        <v>0</v>
      </c>
      <c r="E914" s="253">
        <v>0</v>
      </c>
      <c r="F914" s="77">
        <v>0</v>
      </c>
      <c r="G914" s="258"/>
      <c r="H914" s="258"/>
      <c r="I914" s="258"/>
      <c r="J914" s="258"/>
      <c r="K914" s="258"/>
      <c r="L914" s="258"/>
      <c r="M914" s="258"/>
      <c r="N914" s="258"/>
      <c r="O914" s="258"/>
      <c r="P914" s="258"/>
      <c r="Q914" s="258"/>
      <c r="R914" s="258"/>
      <c r="S914" s="258"/>
      <c r="T914" s="258"/>
      <c r="U914" s="258"/>
      <c r="V914" s="258"/>
      <c r="W914" s="258"/>
      <c r="X914" s="258"/>
      <c r="Y914" s="258"/>
      <c r="Z914" s="258"/>
      <c r="AA914" s="258"/>
      <c r="AB914" s="258"/>
      <c r="AC914" s="258"/>
      <c r="AD914" s="258"/>
      <c r="AE914" s="258"/>
      <c r="AF914" s="258"/>
      <c r="AG914" s="258"/>
      <c r="AH914" s="258"/>
    </row>
    <row r="915" spans="1:34" s="37" customFormat="1" ht="12" customHeight="1">
      <c r="A915" s="922" t="s">
        <v>1684</v>
      </c>
      <c r="B915" s="77">
        <v>38445</v>
      </c>
      <c r="C915" s="77">
        <v>28965</v>
      </c>
      <c r="D915" s="77"/>
      <c r="E915" s="253">
        <v>0</v>
      </c>
      <c r="F915" s="77">
        <v>0</v>
      </c>
      <c r="G915" s="258"/>
      <c r="H915" s="258"/>
      <c r="I915" s="258"/>
      <c r="J915" s="258"/>
      <c r="K915" s="258"/>
      <c r="L915" s="258"/>
      <c r="M915" s="258"/>
      <c r="N915" s="258"/>
      <c r="O915" s="258"/>
      <c r="P915" s="258"/>
      <c r="Q915" s="258"/>
      <c r="R915" s="258"/>
      <c r="S915" s="258"/>
      <c r="T915" s="258"/>
      <c r="U915" s="258"/>
      <c r="V915" s="258"/>
      <c r="W915" s="258"/>
      <c r="X915" s="258"/>
      <c r="Y915" s="258"/>
      <c r="Z915" s="258"/>
      <c r="AA915" s="258"/>
      <c r="AB915" s="258"/>
      <c r="AC915" s="258"/>
      <c r="AD915" s="258"/>
      <c r="AE915" s="258"/>
      <c r="AF915" s="258"/>
      <c r="AG915" s="258"/>
      <c r="AH915" s="258"/>
    </row>
    <row r="916" spans="1:29" s="860" customFormat="1" ht="25.5">
      <c r="A916" s="425" t="s">
        <v>214</v>
      </c>
      <c r="B916" s="77"/>
      <c r="C916" s="77"/>
      <c r="D916" s="77"/>
      <c r="E916" s="253"/>
      <c r="F916" s="77"/>
      <c r="G916" s="750"/>
      <c r="H916" s="750"/>
      <c r="I916" s="750"/>
      <c r="J916" s="750"/>
      <c r="K916" s="750"/>
      <c r="L916" s="750"/>
      <c r="M916" s="750"/>
      <c r="N916" s="750"/>
      <c r="O916" s="750"/>
      <c r="P916" s="750"/>
      <c r="Q916" s="750"/>
      <c r="R916" s="750"/>
      <c r="S916" s="750"/>
      <c r="T916" s="750"/>
      <c r="U916" s="750"/>
      <c r="V916" s="750"/>
      <c r="W916" s="750"/>
      <c r="X916" s="750"/>
      <c r="Y916" s="750"/>
      <c r="Z916" s="750"/>
      <c r="AA916" s="750"/>
      <c r="AB916" s="750"/>
      <c r="AC916" s="750"/>
    </row>
    <row r="917" spans="1:29" s="860" customFormat="1" ht="12.75">
      <c r="A917" s="90" t="s">
        <v>158</v>
      </c>
      <c r="B917" s="77"/>
      <c r="C917" s="77"/>
      <c r="D917" s="77"/>
      <c r="E917" s="253"/>
      <c r="F917" s="77"/>
      <c r="G917" s="750"/>
      <c r="H917" s="750"/>
      <c r="I917" s="750"/>
      <c r="J917" s="750"/>
      <c r="K917" s="750"/>
      <c r="L917" s="750"/>
      <c r="M917" s="750"/>
      <c r="N917" s="750"/>
      <c r="O917" s="750"/>
      <c r="P917" s="750"/>
      <c r="Q917" s="750"/>
      <c r="R917" s="750"/>
      <c r="S917" s="750"/>
      <c r="T917" s="750"/>
      <c r="U917" s="750"/>
      <c r="V917" s="750"/>
      <c r="W917" s="750"/>
      <c r="X917" s="750"/>
      <c r="Y917" s="750"/>
      <c r="Z917" s="750"/>
      <c r="AA917" s="750"/>
      <c r="AB917" s="750"/>
      <c r="AC917" s="750"/>
    </row>
    <row r="918" spans="1:29" s="860" customFormat="1" ht="12.75">
      <c r="A918" s="910" t="s">
        <v>1907</v>
      </c>
      <c r="B918" s="77">
        <v>1031124</v>
      </c>
      <c r="C918" s="77">
        <v>395087</v>
      </c>
      <c r="D918" s="77">
        <v>395437</v>
      </c>
      <c r="E918" s="253">
        <v>38.350091744542844</v>
      </c>
      <c r="F918" s="77">
        <v>127616</v>
      </c>
      <c r="G918" s="750"/>
      <c r="H918" s="750"/>
      <c r="I918" s="750"/>
      <c r="J918" s="750"/>
      <c r="K918" s="750"/>
      <c r="L918" s="750"/>
      <c r="M918" s="750"/>
      <c r="N918" s="750"/>
      <c r="O918" s="750"/>
      <c r="P918" s="750"/>
      <c r="Q918" s="750"/>
      <c r="R918" s="750"/>
      <c r="S918" s="750"/>
      <c r="T918" s="750"/>
      <c r="U918" s="750"/>
      <c r="V918" s="750"/>
      <c r="W918" s="750"/>
      <c r="X918" s="750"/>
      <c r="Y918" s="750"/>
      <c r="Z918" s="750"/>
      <c r="AA918" s="750"/>
      <c r="AB918" s="750"/>
      <c r="AC918" s="750"/>
    </row>
    <row r="919" spans="1:29" s="860" customFormat="1" ht="12.75">
      <c r="A919" s="922" t="s">
        <v>172</v>
      </c>
      <c r="B919" s="77">
        <v>1031124</v>
      </c>
      <c r="C919" s="77">
        <v>395087</v>
      </c>
      <c r="D919" s="77">
        <v>395087</v>
      </c>
      <c r="E919" s="253">
        <v>38.31614820331987</v>
      </c>
      <c r="F919" s="77">
        <v>127426</v>
      </c>
      <c r="G919" s="750"/>
      <c r="H919" s="750"/>
      <c r="I919" s="750"/>
      <c r="J919" s="750"/>
      <c r="K919" s="750"/>
      <c r="L919" s="750"/>
      <c r="M919" s="750"/>
      <c r="N919" s="750"/>
      <c r="O919" s="750"/>
      <c r="P919" s="750"/>
      <c r="Q919" s="750"/>
      <c r="R919" s="750"/>
      <c r="S919" s="750"/>
      <c r="T919" s="750"/>
      <c r="U919" s="750"/>
      <c r="V919" s="750"/>
      <c r="W919" s="750"/>
      <c r="X919" s="750"/>
      <c r="Y919" s="750"/>
      <c r="Z919" s="750"/>
      <c r="AA919" s="750"/>
      <c r="AB919" s="750"/>
      <c r="AC919" s="750"/>
    </row>
    <row r="920" spans="1:29" s="860" customFormat="1" ht="12.75">
      <c r="A920" s="922" t="s">
        <v>159</v>
      </c>
      <c r="B920" s="77"/>
      <c r="C920" s="77">
        <v>0</v>
      </c>
      <c r="D920" s="77">
        <v>350</v>
      </c>
      <c r="E920" s="253">
        <v>0</v>
      </c>
      <c r="F920" s="77">
        <v>190</v>
      </c>
      <c r="G920" s="750"/>
      <c r="H920" s="750"/>
      <c r="I920" s="750"/>
      <c r="J920" s="750"/>
      <c r="K920" s="750"/>
      <c r="L920" s="750"/>
      <c r="M920" s="750"/>
      <c r="N920" s="750"/>
      <c r="O920" s="750"/>
      <c r="P920" s="750"/>
      <c r="Q920" s="750"/>
      <c r="R920" s="750"/>
      <c r="S920" s="750"/>
      <c r="T920" s="750"/>
      <c r="U920" s="750"/>
      <c r="V920" s="750"/>
      <c r="W920" s="750"/>
      <c r="X920" s="750"/>
      <c r="Y920" s="750"/>
      <c r="Z920" s="750"/>
      <c r="AA920" s="750"/>
      <c r="AB920" s="750"/>
      <c r="AC920" s="750"/>
    </row>
    <row r="921" spans="1:29" s="860" customFormat="1" ht="12.75">
      <c r="A921" s="64" t="s">
        <v>1926</v>
      </c>
      <c r="B921" s="77">
        <v>1031124</v>
      </c>
      <c r="C921" s="77">
        <v>395087</v>
      </c>
      <c r="D921" s="77">
        <v>81627</v>
      </c>
      <c r="E921" s="253">
        <v>7.9163126840224844</v>
      </c>
      <c r="F921" s="77">
        <v>8437</v>
      </c>
      <c r="G921" s="750"/>
      <c r="H921" s="750"/>
      <c r="I921" s="750"/>
      <c r="J921" s="750"/>
      <c r="K921" s="750"/>
      <c r="L921" s="750"/>
      <c r="M921" s="750"/>
      <c r="N921" s="750"/>
      <c r="O921" s="750"/>
      <c r="P921" s="750"/>
      <c r="Q921" s="750"/>
      <c r="R921" s="750"/>
      <c r="S921" s="750"/>
      <c r="T921" s="750"/>
      <c r="U921" s="750"/>
      <c r="V921" s="750"/>
      <c r="W921" s="750"/>
      <c r="X921" s="750"/>
      <c r="Y921" s="750"/>
      <c r="Z921" s="750"/>
      <c r="AA921" s="750"/>
      <c r="AB921" s="750"/>
      <c r="AC921" s="750"/>
    </row>
    <row r="922" spans="1:29" s="860" customFormat="1" ht="12.75">
      <c r="A922" s="922" t="s">
        <v>152</v>
      </c>
      <c r="B922" s="77">
        <v>30930</v>
      </c>
      <c r="C922" s="77">
        <v>18139</v>
      </c>
      <c r="D922" s="77">
        <v>1142</v>
      </c>
      <c r="E922" s="253">
        <v>3.69220821209182</v>
      </c>
      <c r="F922" s="77">
        <v>1000</v>
      </c>
      <c r="G922" s="750"/>
      <c r="H922" s="750"/>
      <c r="I922" s="750"/>
      <c r="J922" s="750"/>
      <c r="K922" s="750"/>
      <c r="L922" s="750"/>
      <c r="M922" s="750"/>
      <c r="N922" s="750"/>
      <c r="O922" s="750"/>
      <c r="P922" s="750"/>
      <c r="Q922" s="750"/>
      <c r="R922" s="750"/>
      <c r="S922" s="750"/>
      <c r="T922" s="750"/>
      <c r="U922" s="750"/>
      <c r="V922" s="750"/>
      <c r="W922" s="750"/>
      <c r="X922" s="750"/>
      <c r="Y922" s="750"/>
      <c r="Z922" s="750"/>
      <c r="AA922" s="750"/>
      <c r="AB922" s="750"/>
      <c r="AC922" s="750"/>
    </row>
    <row r="923" spans="1:29" s="860" customFormat="1" ht="12.75">
      <c r="A923" s="924" t="s">
        <v>23</v>
      </c>
      <c r="B923" s="77">
        <v>30930</v>
      </c>
      <c r="C923" s="77">
        <v>18139</v>
      </c>
      <c r="D923" s="77">
        <v>1142</v>
      </c>
      <c r="E923" s="253">
        <v>3.69220821209182</v>
      </c>
      <c r="F923" s="77">
        <v>1000</v>
      </c>
      <c r="G923" s="750"/>
      <c r="H923" s="750"/>
      <c r="I923" s="750"/>
      <c r="J923" s="750"/>
      <c r="K923" s="750"/>
      <c r="L923" s="750"/>
      <c r="M923" s="750"/>
      <c r="N923" s="750"/>
      <c r="O923" s="750"/>
      <c r="P923" s="750"/>
      <c r="Q923" s="750"/>
      <c r="R923" s="750"/>
      <c r="S923" s="750"/>
      <c r="T923" s="750"/>
      <c r="U923" s="750"/>
      <c r="V923" s="750"/>
      <c r="W923" s="750"/>
      <c r="X923" s="750"/>
      <c r="Y923" s="750"/>
      <c r="Z923" s="750"/>
      <c r="AA923" s="750"/>
      <c r="AB923" s="750"/>
      <c r="AC923" s="750"/>
    </row>
    <row r="924" spans="1:29" s="860" customFormat="1" ht="12.75">
      <c r="A924" s="922" t="s">
        <v>801</v>
      </c>
      <c r="B924" s="77">
        <v>1000194</v>
      </c>
      <c r="C924" s="77">
        <v>376948</v>
      </c>
      <c r="D924" s="77">
        <v>80485</v>
      </c>
      <c r="E924" s="253">
        <v>8.046938893854593</v>
      </c>
      <c r="F924" s="77">
        <v>7437</v>
      </c>
      <c r="G924" s="750"/>
      <c r="H924" s="750"/>
      <c r="I924" s="750"/>
      <c r="J924" s="750"/>
      <c r="K924" s="750"/>
      <c r="L924" s="750"/>
      <c r="M924" s="750"/>
      <c r="N924" s="750"/>
      <c r="O924" s="750"/>
      <c r="P924" s="750"/>
      <c r="Q924" s="750"/>
      <c r="R924" s="750"/>
      <c r="S924" s="750"/>
      <c r="T924" s="750"/>
      <c r="U924" s="750"/>
      <c r="V924" s="750"/>
      <c r="W924" s="750"/>
      <c r="X924" s="750"/>
      <c r="Y924" s="750"/>
      <c r="Z924" s="750"/>
      <c r="AA924" s="750"/>
      <c r="AB924" s="750"/>
      <c r="AC924" s="750"/>
    </row>
    <row r="925" spans="1:29" s="860" customFormat="1" ht="12.75">
      <c r="A925" s="924" t="s">
        <v>1684</v>
      </c>
      <c r="B925" s="77">
        <v>3000</v>
      </c>
      <c r="C925" s="77">
        <v>3000</v>
      </c>
      <c r="D925" s="77">
        <v>0</v>
      </c>
      <c r="E925" s="253">
        <v>0</v>
      </c>
      <c r="F925" s="77">
        <v>0</v>
      </c>
      <c r="G925" s="750"/>
      <c r="H925" s="750"/>
      <c r="I925" s="750"/>
      <c r="J925" s="750"/>
      <c r="K925" s="750"/>
      <c r="L925" s="750"/>
      <c r="M925" s="750"/>
      <c r="N925" s="750"/>
      <c r="O925" s="750"/>
      <c r="P925" s="750"/>
      <c r="Q925" s="750"/>
      <c r="R925" s="750"/>
      <c r="S925" s="750"/>
      <c r="T925" s="750"/>
      <c r="U925" s="750"/>
      <c r="V925" s="750"/>
      <c r="W925" s="750"/>
      <c r="X925" s="750"/>
      <c r="Y925" s="750"/>
      <c r="Z925" s="750"/>
      <c r="AA925" s="750"/>
      <c r="AB925" s="750"/>
      <c r="AC925" s="750"/>
    </row>
    <row r="926" spans="1:29" s="860" customFormat="1" ht="12.75">
      <c r="A926" s="913" t="s">
        <v>1688</v>
      </c>
      <c r="B926" s="77">
        <v>997194</v>
      </c>
      <c r="C926" s="77">
        <v>373948</v>
      </c>
      <c r="D926" s="77">
        <v>80485</v>
      </c>
      <c r="E926" s="253">
        <v>8.071147640278621</v>
      </c>
      <c r="F926" s="77">
        <v>7437</v>
      </c>
      <c r="G926" s="750"/>
      <c r="H926" s="750"/>
      <c r="I926" s="750"/>
      <c r="J926" s="750"/>
      <c r="K926" s="750"/>
      <c r="L926" s="750"/>
      <c r="M926" s="750"/>
      <c r="N926" s="750"/>
      <c r="O926" s="750"/>
      <c r="P926" s="750"/>
      <c r="Q926" s="750"/>
      <c r="R926" s="750"/>
      <c r="S926" s="750"/>
      <c r="T926" s="750"/>
      <c r="U926" s="750"/>
      <c r="V926" s="750"/>
      <c r="W926" s="750"/>
      <c r="X926" s="750"/>
      <c r="Y926" s="750"/>
      <c r="Z926" s="750"/>
      <c r="AA926" s="750"/>
      <c r="AB926" s="750"/>
      <c r="AC926" s="750"/>
    </row>
    <row r="927" spans="1:6" ht="12.75">
      <c r="A927" s="920" t="s">
        <v>215</v>
      </c>
      <c r="B927" s="22"/>
      <c r="C927" s="22"/>
      <c r="D927" s="22"/>
      <c r="E927" s="253"/>
      <c r="F927" s="77"/>
    </row>
    <row r="928" spans="1:29" s="916" customFormat="1" ht="12.75">
      <c r="A928" s="68" t="s">
        <v>1924</v>
      </c>
      <c r="B928" s="77"/>
      <c r="C928" s="77"/>
      <c r="D928" s="77"/>
      <c r="E928" s="253"/>
      <c r="F928" s="77"/>
      <c r="G928" s="915"/>
      <c r="H928" s="915"/>
      <c r="I928" s="915"/>
      <c r="J928" s="915"/>
      <c r="K928" s="915"/>
      <c r="L928" s="915"/>
      <c r="M928" s="915"/>
      <c r="N928" s="915"/>
      <c r="O928" s="915"/>
      <c r="P928" s="915"/>
      <c r="Q928" s="915"/>
      <c r="R928" s="915"/>
      <c r="S928" s="915"/>
      <c r="T928" s="915"/>
      <c r="U928" s="915"/>
      <c r="V928" s="915"/>
      <c r="W928" s="915"/>
      <c r="X928" s="915"/>
      <c r="Y928" s="915"/>
      <c r="Z928" s="915"/>
      <c r="AA928" s="915"/>
      <c r="AB928" s="915"/>
      <c r="AC928" s="915"/>
    </row>
    <row r="929" spans="1:29" s="921" customFormat="1" ht="12" customHeight="1">
      <c r="A929" s="910" t="s">
        <v>1907</v>
      </c>
      <c r="B929" s="77">
        <v>1882239</v>
      </c>
      <c r="C929" s="77">
        <v>1413616</v>
      </c>
      <c r="D929" s="77">
        <v>1135540</v>
      </c>
      <c r="E929" s="253">
        <v>60.329214302753265</v>
      </c>
      <c r="F929" s="77">
        <v>0</v>
      </c>
      <c r="G929" s="915"/>
      <c r="H929" s="915"/>
      <c r="I929" s="915"/>
      <c r="J929" s="915"/>
      <c r="K929" s="915"/>
      <c r="L929" s="915"/>
      <c r="M929" s="915"/>
      <c r="N929" s="915"/>
      <c r="O929" s="915"/>
      <c r="P929" s="915"/>
      <c r="Q929" s="915"/>
      <c r="R929" s="915"/>
      <c r="S929" s="915"/>
      <c r="T929" s="915"/>
      <c r="U929" s="915"/>
      <c r="V929" s="915"/>
      <c r="W929" s="915"/>
      <c r="X929" s="915"/>
      <c r="Y929" s="915"/>
      <c r="Z929" s="915"/>
      <c r="AA929" s="915"/>
      <c r="AB929" s="915"/>
      <c r="AC929" s="915"/>
    </row>
    <row r="930" spans="1:29" s="917" customFormat="1" ht="12.75">
      <c r="A930" s="64" t="s">
        <v>1908</v>
      </c>
      <c r="B930" s="77">
        <v>202036</v>
      </c>
      <c r="C930" s="77">
        <v>202036</v>
      </c>
      <c r="D930" s="77">
        <v>202036</v>
      </c>
      <c r="E930" s="253">
        <v>100</v>
      </c>
      <c r="F930" s="77">
        <v>0</v>
      </c>
      <c r="G930" s="750"/>
      <c r="H930" s="750"/>
      <c r="I930" s="750"/>
      <c r="J930" s="750"/>
      <c r="K930" s="750"/>
      <c r="L930" s="750"/>
      <c r="M930" s="750"/>
      <c r="N930" s="750"/>
      <c r="O930" s="750"/>
      <c r="P930" s="750"/>
      <c r="Q930" s="750"/>
      <c r="R930" s="750"/>
      <c r="S930" s="750"/>
      <c r="T930" s="750"/>
      <c r="U930" s="750"/>
      <c r="V930" s="750"/>
      <c r="W930" s="750"/>
      <c r="X930" s="750"/>
      <c r="Y930" s="750"/>
      <c r="Z930" s="750"/>
      <c r="AA930" s="750"/>
      <c r="AB930" s="750"/>
      <c r="AC930" s="750"/>
    </row>
    <row r="931" spans="1:29" s="921" customFormat="1" ht="12.75">
      <c r="A931" s="67" t="s">
        <v>1925</v>
      </c>
      <c r="B931" s="77">
        <v>1680203</v>
      </c>
      <c r="C931" s="77">
        <v>1211580</v>
      </c>
      <c r="D931" s="77">
        <v>933504</v>
      </c>
      <c r="E931" s="253">
        <v>55.559000906438094</v>
      </c>
      <c r="F931" s="77">
        <v>0</v>
      </c>
      <c r="G931" s="915"/>
      <c r="H931" s="915"/>
      <c r="I931" s="915"/>
      <c r="J931" s="915"/>
      <c r="K931" s="915"/>
      <c r="L931" s="915"/>
      <c r="M931" s="915"/>
      <c r="N931" s="915"/>
      <c r="O931" s="915"/>
      <c r="P931" s="915"/>
      <c r="Q931" s="915"/>
      <c r="R931" s="915"/>
      <c r="S931" s="915"/>
      <c r="T931" s="915"/>
      <c r="U931" s="915"/>
      <c r="V931" s="915"/>
      <c r="W931" s="915"/>
      <c r="X931" s="915"/>
      <c r="Y931" s="915"/>
      <c r="Z931" s="915"/>
      <c r="AA931" s="915"/>
      <c r="AB931" s="915"/>
      <c r="AC931" s="915"/>
    </row>
    <row r="932" spans="1:29" s="921" customFormat="1" ht="12.75">
      <c r="A932" s="67" t="s">
        <v>1926</v>
      </c>
      <c r="B932" s="77">
        <v>1882239</v>
      </c>
      <c r="C932" s="77">
        <v>1413616</v>
      </c>
      <c r="D932" s="77">
        <v>1033690</v>
      </c>
      <c r="E932" s="253">
        <v>54.91810551157425</v>
      </c>
      <c r="F932" s="77">
        <v>0</v>
      </c>
      <c r="G932" s="915"/>
      <c r="H932" s="915"/>
      <c r="I932" s="915"/>
      <c r="J932" s="915"/>
      <c r="K932" s="915"/>
      <c r="L932" s="915"/>
      <c r="M932" s="915"/>
      <c r="N932" s="915"/>
      <c r="O932" s="915"/>
      <c r="P932" s="915"/>
      <c r="Q932" s="915"/>
      <c r="R932" s="915"/>
      <c r="S932" s="915"/>
      <c r="T932" s="915"/>
      <c r="U932" s="915"/>
      <c r="V932" s="915"/>
      <c r="W932" s="915"/>
      <c r="X932" s="915"/>
      <c r="Y932" s="915"/>
      <c r="Z932" s="915"/>
      <c r="AA932" s="915"/>
      <c r="AB932" s="915"/>
      <c r="AC932" s="915"/>
    </row>
    <row r="933" spans="1:29" s="923" customFormat="1" ht="12.75">
      <c r="A933" s="912" t="s">
        <v>173</v>
      </c>
      <c r="B933" s="77">
        <v>1882239</v>
      </c>
      <c r="C933" s="77">
        <v>1413616</v>
      </c>
      <c r="D933" s="77">
        <v>1033690</v>
      </c>
      <c r="E933" s="253">
        <v>54.91810551157425</v>
      </c>
      <c r="F933" s="77">
        <v>0</v>
      </c>
      <c r="G933" s="915"/>
      <c r="H933" s="915"/>
      <c r="I933" s="915"/>
      <c r="J933" s="915"/>
      <c r="K933" s="915"/>
      <c r="L933" s="915"/>
      <c r="M933" s="915"/>
      <c r="N933" s="915"/>
      <c r="O933" s="915"/>
      <c r="P933" s="915"/>
      <c r="Q933" s="915"/>
      <c r="R933" s="915"/>
      <c r="S933" s="915"/>
      <c r="T933" s="915"/>
      <c r="U933" s="915"/>
      <c r="V933" s="915"/>
      <c r="W933" s="915"/>
      <c r="X933" s="915"/>
      <c r="Y933" s="915"/>
      <c r="Z933" s="915"/>
      <c r="AA933" s="915"/>
      <c r="AB933" s="915"/>
      <c r="AC933" s="915"/>
    </row>
    <row r="934" spans="1:29" s="923" customFormat="1" ht="12.75">
      <c r="A934" s="67" t="s">
        <v>1913</v>
      </c>
      <c r="B934" s="77">
        <v>1680203</v>
      </c>
      <c r="C934" s="77">
        <v>1211580</v>
      </c>
      <c r="D934" s="77">
        <v>933504</v>
      </c>
      <c r="E934" s="253">
        <v>55.559000906438094</v>
      </c>
      <c r="F934" s="77">
        <v>0</v>
      </c>
      <c r="G934" s="915"/>
      <c r="H934" s="915"/>
      <c r="I934" s="915"/>
      <c r="J934" s="915"/>
      <c r="K934" s="915"/>
      <c r="L934" s="915"/>
      <c r="M934" s="915"/>
      <c r="N934" s="915"/>
      <c r="O934" s="915"/>
      <c r="P934" s="915"/>
      <c r="Q934" s="915"/>
      <c r="R934" s="915"/>
      <c r="S934" s="915"/>
      <c r="T934" s="915"/>
      <c r="U934" s="915"/>
      <c r="V934" s="915"/>
      <c r="W934" s="915"/>
      <c r="X934" s="915"/>
      <c r="Y934" s="915"/>
      <c r="Z934" s="915"/>
      <c r="AA934" s="915"/>
      <c r="AB934" s="915"/>
      <c r="AC934" s="915"/>
    </row>
    <row r="935" spans="1:29" s="916" customFormat="1" ht="12.75">
      <c r="A935" s="67" t="s">
        <v>149</v>
      </c>
      <c r="B935" s="77">
        <v>202036</v>
      </c>
      <c r="C935" s="77">
        <v>202036</v>
      </c>
      <c r="D935" s="77">
        <v>100186</v>
      </c>
      <c r="E935" s="253">
        <v>49.588192203369694</v>
      </c>
      <c r="F935" s="77">
        <v>0</v>
      </c>
      <c r="G935" s="915"/>
      <c r="H935" s="915"/>
      <c r="I935" s="915"/>
      <c r="J935" s="915"/>
      <c r="K935" s="915"/>
      <c r="L935" s="915"/>
      <c r="M935" s="915"/>
      <c r="N935" s="915"/>
      <c r="O935" s="915"/>
      <c r="P935" s="915"/>
      <c r="Q935" s="915"/>
      <c r="R935" s="915"/>
      <c r="S935" s="915"/>
      <c r="T935" s="915"/>
      <c r="U935" s="915"/>
      <c r="V935" s="915"/>
      <c r="W935" s="915"/>
      <c r="X935" s="915"/>
      <c r="Y935" s="915"/>
      <c r="Z935" s="915"/>
      <c r="AA935" s="915"/>
      <c r="AB935" s="915"/>
      <c r="AC935" s="915"/>
    </row>
    <row r="936" spans="1:29" s="916" customFormat="1" ht="12.75">
      <c r="A936" s="64" t="s">
        <v>1915</v>
      </c>
      <c r="B936" s="77">
        <v>202036</v>
      </c>
      <c r="C936" s="77">
        <v>202036</v>
      </c>
      <c r="D936" s="77">
        <v>100186</v>
      </c>
      <c r="E936" s="253">
        <v>49.588192203369694</v>
      </c>
      <c r="F936" s="77">
        <v>0</v>
      </c>
      <c r="G936" s="915"/>
      <c r="H936" s="915"/>
      <c r="I936" s="915"/>
      <c r="J936" s="915"/>
      <c r="K936" s="915"/>
      <c r="L936" s="915"/>
      <c r="M936" s="915"/>
      <c r="N936" s="915"/>
      <c r="O936" s="915"/>
      <c r="P936" s="915"/>
      <c r="Q936" s="915"/>
      <c r="R936" s="915"/>
      <c r="S936" s="915"/>
      <c r="T936" s="915"/>
      <c r="U936" s="915"/>
      <c r="V936" s="915"/>
      <c r="W936" s="915"/>
      <c r="X936" s="915"/>
      <c r="Y936" s="915"/>
      <c r="Z936" s="915"/>
      <c r="AA936" s="915"/>
      <c r="AB936" s="915"/>
      <c r="AC936" s="915"/>
    </row>
    <row r="937" spans="1:34" s="37" customFormat="1" ht="12" customHeight="1">
      <c r="A937" s="68" t="s">
        <v>158</v>
      </c>
      <c r="B937" s="77"/>
      <c r="C937" s="77"/>
      <c r="D937" s="77"/>
      <c r="E937" s="253"/>
      <c r="F937" s="77"/>
      <c r="G937" s="258"/>
      <c r="H937" s="258"/>
      <c r="I937" s="258"/>
      <c r="J937" s="258"/>
      <c r="K937" s="258"/>
      <c r="L937" s="258"/>
      <c r="M937" s="258"/>
      <c r="N937" s="258"/>
      <c r="O937" s="258"/>
      <c r="P937" s="258"/>
      <c r="Q937" s="258"/>
      <c r="R937" s="258"/>
      <c r="S937" s="258"/>
      <c r="T937" s="258"/>
      <c r="U937" s="258"/>
      <c r="V937" s="258"/>
      <c r="W937" s="258"/>
      <c r="X937" s="258"/>
      <c r="Y937" s="258"/>
      <c r="Z937" s="258"/>
      <c r="AA937" s="258"/>
      <c r="AB937" s="258"/>
      <c r="AC937" s="258"/>
      <c r="AD937" s="258"/>
      <c r="AE937" s="258"/>
      <c r="AF937" s="258"/>
      <c r="AG937" s="258"/>
      <c r="AH937" s="258"/>
    </row>
    <row r="938" spans="1:34" s="37" customFormat="1" ht="12" customHeight="1">
      <c r="A938" s="67" t="s">
        <v>197</v>
      </c>
      <c r="B938" s="77">
        <v>2055524</v>
      </c>
      <c r="C938" s="77">
        <v>843668</v>
      </c>
      <c r="D938" s="77">
        <v>843668</v>
      </c>
      <c r="E938" s="253">
        <v>41.04393818802408</v>
      </c>
      <c r="F938" s="77">
        <v>337221</v>
      </c>
      <c r="G938" s="258"/>
      <c r="H938" s="258"/>
      <c r="I938" s="258"/>
      <c r="J938" s="258"/>
      <c r="K938" s="258"/>
      <c r="L938" s="258"/>
      <c r="M938" s="258"/>
      <c r="N938" s="258"/>
      <c r="O938" s="258"/>
      <c r="P938" s="258"/>
      <c r="Q938" s="258"/>
      <c r="R938" s="258"/>
      <c r="S938" s="258"/>
      <c r="T938" s="258"/>
      <c r="U938" s="258"/>
      <c r="V938" s="258"/>
      <c r="W938" s="258"/>
      <c r="X938" s="258"/>
      <c r="Y938" s="258"/>
      <c r="Z938" s="258"/>
      <c r="AA938" s="258"/>
      <c r="AB938" s="258"/>
      <c r="AC938" s="258"/>
      <c r="AD938" s="258"/>
      <c r="AE938" s="258"/>
      <c r="AF938" s="258"/>
      <c r="AG938" s="258"/>
      <c r="AH938" s="258"/>
    </row>
    <row r="939" spans="1:34" s="37" customFormat="1" ht="12" customHeight="1">
      <c r="A939" s="67" t="s">
        <v>1908</v>
      </c>
      <c r="B939" s="77">
        <v>2055524</v>
      </c>
      <c r="C939" s="77">
        <v>843668</v>
      </c>
      <c r="D939" s="77">
        <v>843668</v>
      </c>
      <c r="E939" s="253">
        <v>41.04393818802408</v>
      </c>
      <c r="F939" s="77">
        <v>337221</v>
      </c>
      <c r="G939" s="258"/>
      <c r="H939" s="258"/>
      <c r="I939" s="258"/>
      <c r="J939" s="258"/>
      <c r="K939" s="258"/>
      <c r="L939" s="258"/>
      <c r="M939" s="258"/>
      <c r="N939" s="258"/>
      <c r="O939" s="258"/>
      <c r="P939" s="258"/>
      <c r="Q939" s="258"/>
      <c r="R939" s="258"/>
      <c r="S939" s="258"/>
      <c r="T939" s="258"/>
      <c r="U939" s="258"/>
      <c r="V939" s="258"/>
      <c r="W939" s="258"/>
      <c r="X939" s="258"/>
      <c r="Y939" s="258"/>
      <c r="Z939" s="258"/>
      <c r="AA939" s="258"/>
      <c r="AB939" s="258"/>
      <c r="AC939" s="258"/>
      <c r="AD939" s="258"/>
      <c r="AE939" s="258"/>
      <c r="AF939" s="258"/>
      <c r="AG939" s="258"/>
      <c r="AH939" s="258"/>
    </row>
    <row r="940" spans="1:34" s="37" customFormat="1" ht="12" customHeight="1">
      <c r="A940" s="67" t="s">
        <v>1926</v>
      </c>
      <c r="B940" s="77">
        <v>2055524</v>
      </c>
      <c r="C940" s="77">
        <v>843668</v>
      </c>
      <c r="D940" s="77">
        <v>472824</v>
      </c>
      <c r="E940" s="253">
        <v>23.00260176967041</v>
      </c>
      <c r="F940" s="77">
        <v>202035</v>
      </c>
      <c r="G940" s="258"/>
      <c r="H940" s="258"/>
      <c r="I940" s="258"/>
      <c r="J940" s="258"/>
      <c r="K940" s="258"/>
      <c r="L940" s="258"/>
      <c r="M940" s="258"/>
      <c r="N940" s="258"/>
      <c r="O940" s="258"/>
      <c r="P940" s="258"/>
      <c r="Q940" s="258"/>
      <c r="R940" s="258"/>
      <c r="S940" s="258"/>
      <c r="T940" s="258"/>
      <c r="U940" s="258"/>
      <c r="V940" s="258"/>
      <c r="W940" s="258"/>
      <c r="X940" s="258"/>
      <c r="Y940" s="258"/>
      <c r="Z940" s="258"/>
      <c r="AA940" s="258"/>
      <c r="AB940" s="258"/>
      <c r="AC940" s="258"/>
      <c r="AD940" s="258"/>
      <c r="AE940" s="258"/>
      <c r="AF940" s="258"/>
      <c r="AG940" s="258"/>
      <c r="AH940" s="258"/>
    </row>
    <row r="941" spans="1:34" s="37" customFormat="1" ht="12" customHeight="1">
      <c r="A941" s="912" t="s">
        <v>173</v>
      </c>
      <c r="B941" s="77">
        <v>1731440</v>
      </c>
      <c r="C941" s="77">
        <v>764584</v>
      </c>
      <c r="D941" s="77">
        <v>448202</v>
      </c>
      <c r="E941" s="253">
        <v>25.886083260176502</v>
      </c>
      <c r="F941" s="77">
        <v>202035</v>
      </c>
      <c r="G941" s="258"/>
      <c r="H941" s="258"/>
      <c r="I941" s="258"/>
      <c r="J941" s="258"/>
      <c r="K941" s="258"/>
      <c r="L941" s="258"/>
      <c r="M941" s="258"/>
      <c r="N941" s="258"/>
      <c r="O941" s="258"/>
      <c r="P941" s="258"/>
      <c r="Q941" s="258"/>
      <c r="R941" s="258"/>
      <c r="S941" s="258"/>
      <c r="T941" s="258"/>
      <c r="U941" s="258"/>
      <c r="V941" s="258"/>
      <c r="W941" s="258"/>
      <c r="X941" s="258"/>
      <c r="Y941" s="258"/>
      <c r="Z941" s="258"/>
      <c r="AA941" s="258"/>
      <c r="AB941" s="258"/>
      <c r="AC941" s="258"/>
      <c r="AD941" s="258"/>
      <c r="AE941" s="258"/>
      <c r="AF941" s="258"/>
      <c r="AG941" s="258"/>
      <c r="AH941" s="258"/>
    </row>
    <row r="942" spans="1:34" s="37" customFormat="1" ht="12" customHeight="1">
      <c r="A942" s="924" t="s">
        <v>23</v>
      </c>
      <c r="B942" s="77">
        <v>581482</v>
      </c>
      <c r="C942" s="77">
        <v>242843</v>
      </c>
      <c r="D942" s="77">
        <v>27426</v>
      </c>
      <c r="E942" s="253">
        <v>4.7165690425498985</v>
      </c>
      <c r="F942" s="77">
        <v>8196</v>
      </c>
      <c r="G942" s="258"/>
      <c r="H942" s="258"/>
      <c r="I942" s="258"/>
      <c r="J942" s="258"/>
      <c r="K942" s="258"/>
      <c r="L942" s="258"/>
      <c r="M942" s="258"/>
      <c r="N942" s="258"/>
      <c r="O942" s="258"/>
      <c r="P942" s="258"/>
      <c r="Q942" s="258"/>
      <c r="R942" s="258"/>
      <c r="S942" s="258"/>
      <c r="T942" s="258"/>
      <c r="U942" s="258"/>
      <c r="V942" s="258"/>
      <c r="W942" s="258"/>
      <c r="X942" s="258"/>
      <c r="Y942" s="258"/>
      <c r="Z942" s="258"/>
      <c r="AA942" s="258"/>
      <c r="AB942" s="258"/>
      <c r="AC942" s="258"/>
      <c r="AD942" s="258"/>
      <c r="AE942" s="258"/>
      <c r="AF942" s="258"/>
      <c r="AG942" s="258"/>
      <c r="AH942" s="258"/>
    </row>
    <row r="943" spans="1:34" s="37" customFormat="1" ht="12" customHeight="1">
      <c r="A943" s="924" t="s">
        <v>128</v>
      </c>
      <c r="B943" s="77">
        <v>1149958</v>
      </c>
      <c r="C943" s="77">
        <v>521741</v>
      </c>
      <c r="D943" s="77">
        <v>420776</v>
      </c>
      <c r="E943" s="253">
        <v>36.59055374196275</v>
      </c>
      <c r="F943" s="77">
        <v>193839</v>
      </c>
      <c r="G943" s="258"/>
      <c r="H943" s="258"/>
      <c r="I943" s="258"/>
      <c r="J943" s="258"/>
      <c r="K943" s="258"/>
      <c r="L943" s="258"/>
      <c r="M943" s="258"/>
      <c r="N943" s="258"/>
      <c r="O943" s="258"/>
      <c r="P943" s="258"/>
      <c r="Q943" s="258"/>
      <c r="R943" s="258"/>
      <c r="S943" s="258"/>
      <c r="T943" s="258"/>
      <c r="U943" s="258"/>
      <c r="V943" s="258"/>
      <c r="W943" s="258"/>
      <c r="X943" s="258"/>
      <c r="Y943" s="258"/>
      <c r="Z943" s="258"/>
      <c r="AA943" s="258"/>
      <c r="AB943" s="258"/>
      <c r="AC943" s="258"/>
      <c r="AD943" s="258"/>
      <c r="AE943" s="258"/>
      <c r="AF943" s="258"/>
      <c r="AG943" s="258"/>
      <c r="AH943" s="258"/>
    </row>
    <row r="944" spans="1:34" s="37" customFormat="1" ht="12" customHeight="1">
      <c r="A944" s="927" t="s">
        <v>163</v>
      </c>
      <c r="B944" s="77">
        <v>1149958</v>
      </c>
      <c r="C944" s="77">
        <v>521741</v>
      </c>
      <c r="D944" s="77">
        <v>420776</v>
      </c>
      <c r="E944" s="253">
        <v>36.59055374196275</v>
      </c>
      <c r="F944" s="77">
        <v>193839</v>
      </c>
      <c r="G944" s="258"/>
      <c r="H944" s="258"/>
      <c r="I944" s="258"/>
      <c r="J944" s="258"/>
      <c r="K944" s="258"/>
      <c r="L944" s="258"/>
      <c r="M944" s="258"/>
      <c r="N944" s="258"/>
      <c r="O944" s="258"/>
      <c r="P944" s="258"/>
      <c r="Q944" s="258"/>
      <c r="R944" s="258"/>
      <c r="S944" s="258"/>
      <c r="T944" s="258"/>
      <c r="U944" s="258"/>
      <c r="V944" s="258"/>
      <c r="W944" s="258"/>
      <c r="X944" s="258"/>
      <c r="Y944" s="258"/>
      <c r="Z944" s="258"/>
      <c r="AA944" s="258"/>
      <c r="AB944" s="258"/>
      <c r="AC944" s="258"/>
      <c r="AD944" s="258"/>
      <c r="AE944" s="258"/>
      <c r="AF944" s="258"/>
      <c r="AG944" s="258"/>
      <c r="AH944" s="258"/>
    </row>
    <row r="945" spans="1:34" s="37" customFormat="1" ht="12" customHeight="1">
      <c r="A945" s="924" t="s">
        <v>801</v>
      </c>
      <c r="B945" s="77">
        <v>324084</v>
      </c>
      <c r="C945" s="77">
        <v>79084</v>
      </c>
      <c r="D945" s="77">
        <v>24622</v>
      </c>
      <c r="E945" s="253">
        <v>7.59741301637847</v>
      </c>
      <c r="F945" s="77">
        <v>0</v>
      </c>
      <c r="G945" s="258"/>
      <c r="H945" s="258"/>
      <c r="I945" s="258"/>
      <c r="J945" s="258"/>
      <c r="K945" s="258"/>
      <c r="L945" s="258"/>
      <c r="M945" s="258"/>
      <c r="N945" s="258"/>
      <c r="O945" s="258"/>
      <c r="P945" s="258"/>
      <c r="Q945" s="258"/>
      <c r="R945" s="258"/>
      <c r="S945" s="258"/>
      <c r="T945" s="258"/>
      <c r="U945" s="258"/>
      <c r="V945" s="258"/>
      <c r="W945" s="258"/>
      <c r="X945" s="258"/>
      <c r="Y945" s="258"/>
      <c r="Z945" s="258"/>
      <c r="AA945" s="258"/>
      <c r="AB945" s="258"/>
      <c r="AC945" s="258"/>
      <c r="AD945" s="258"/>
      <c r="AE945" s="258"/>
      <c r="AF945" s="258"/>
      <c r="AG945" s="258"/>
      <c r="AH945" s="258"/>
    </row>
    <row r="946" spans="1:34" s="37" customFormat="1" ht="12" customHeight="1">
      <c r="A946" s="927" t="s">
        <v>1684</v>
      </c>
      <c r="B946" s="77">
        <v>324084</v>
      </c>
      <c r="C946" s="77">
        <v>79084</v>
      </c>
      <c r="D946" s="77">
        <v>24622</v>
      </c>
      <c r="E946" s="253">
        <v>7.59741301637847</v>
      </c>
      <c r="F946" s="77">
        <v>0</v>
      </c>
      <c r="G946" s="258"/>
      <c r="H946" s="258"/>
      <c r="I946" s="258"/>
      <c r="J946" s="258"/>
      <c r="K946" s="258"/>
      <c r="L946" s="258"/>
      <c r="M946" s="258"/>
      <c r="N946" s="258"/>
      <c r="O946" s="258"/>
      <c r="P946" s="258"/>
      <c r="Q946" s="258"/>
      <c r="R946" s="258"/>
      <c r="S946" s="258"/>
      <c r="T946" s="258"/>
      <c r="U946" s="258"/>
      <c r="V946" s="258"/>
      <c r="W946" s="258"/>
      <c r="X946" s="258"/>
      <c r="Y946" s="258"/>
      <c r="Z946" s="258"/>
      <c r="AA946" s="258"/>
      <c r="AB946" s="258"/>
      <c r="AC946" s="258"/>
      <c r="AD946" s="258"/>
      <c r="AE946" s="258"/>
      <c r="AF946" s="258"/>
      <c r="AG946" s="258"/>
      <c r="AH946" s="258"/>
    </row>
    <row r="947" spans="1:34" s="37" customFormat="1" ht="12" customHeight="1">
      <c r="A947" s="90" t="s">
        <v>166</v>
      </c>
      <c r="B947" s="77"/>
      <c r="C947" s="77"/>
      <c r="D947" s="77"/>
      <c r="E947" s="253"/>
      <c r="F947" s="77"/>
      <c r="G947" s="258"/>
      <c r="H947" s="258"/>
      <c r="I947" s="258"/>
      <c r="J947" s="258"/>
      <c r="K947" s="258"/>
      <c r="L947" s="258"/>
      <c r="M947" s="258"/>
      <c r="N947" s="258"/>
      <c r="O947" s="258"/>
      <c r="P947" s="258"/>
      <c r="Q947" s="258"/>
      <c r="R947" s="258"/>
      <c r="S947" s="258"/>
      <c r="T947" s="258"/>
      <c r="U947" s="258"/>
      <c r="V947" s="258"/>
      <c r="W947" s="258"/>
      <c r="X947" s="258"/>
      <c r="Y947" s="258"/>
      <c r="Z947" s="258"/>
      <c r="AA947" s="258"/>
      <c r="AB947" s="258"/>
      <c r="AC947" s="258"/>
      <c r="AD947" s="258"/>
      <c r="AE947" s="258"/>
      <c r="AF947" s="258"/>
      <c r="AG947" s="258"/>
      <c r="AH947" s="258"/>
    </row>
    <row r="948" spans="1:34" s="37" customFormat="1" ht="12" customHeight="1">
      <c r="A948" s="910" t="s">
        <v>1907</v>
      </c>
      <c r="B948" s="77">
        <v>2899258</v>
      </c>
      <c r="C948" s="77">
        <v>2142876</v>
      </c>
      <c r="D948" s="77">
        <v>2142876</v>
      </c>
      <c r="E948" s="253">
        <v>73.9111869312769</v>
      </c>
      <c r="F948" s="77">
        <v>1001272</v>
      </c>
      <c r="G948" s="258"/>
      <c r="H948" s="258"/>
      <c r="I948" s="258"/>
      <c r="J948" s="258"/>
      <c r="K948" s="258"/>
      <c r="L948" s="258"/>
      <c r="M948" s="258"/>
      <c r="N948" s="258"/>
      <c r="O948" s="258"/>
      <c r="P948" s="258"/>
      <c r="Q948" s="258"/>
      <c r="R948" s="258"/>
      <c r="S948" s="258"/>
      <c r="T948" s="258"/>
      <c r="U948" s="258"/>
      <c r="V948" s="258"/>
      <c r="W948" s="258"/>
      <c r="X948" s="258"/>
      <c r="Y948" s="258"/>
      <c r="Z948" s="258"/>
      <c r="AA948" s="258"/>
      <c r="AB948" s="258"/>
      <c r="AC948" s="258"/>
      <c r="AD948" s="258"/>
      <c r="AE948" s="258"/>
      <c r="AF948" s="258"/>
      <c r="AG948" s="258"/>
      <c r="AH948" s="258"/>
    </row>
    <row r="949" spans="1:34" s="37" customFormat="1" ht="12" customHeight="1">
      <c r="A949" s="922" t="s">
        <v>151</v>
      </c>
      <c r="B949" s="77">
        <v>2899258</v>
      </c>
      <c r="C949" s="77">
        <v>2142876</v>
      </c>
      <c r="D949" s="77">
        <v>2142876</v>
      </c>
      <c r="E949" s="253">
        <v>73.9111869312769</v>
      </c>
      <c r="F949" s="77">
        <v>1001272</v>
      </c>
      <c r="G949" s="258"/>
      <c r="H949" s="258"/>
      <c r="I949" s="258"/>
      <c r="J949" s="258"/>
      <c r="K949" s="258"/>
      <c r="L949" s="258"/>
      <c r="M949" s="258"/>
      <c r="N949" s="258"/>
      <c r="O949" s="258"/>
      <c r="P949" s="258"/>
      <c r="Q949" s="258"/>
      <c r="R949" s="258"/>
      <c r="S949" s="258"/>
      <c r="T949" s="258"/>
      <c r="U949" s="258"/>
      <c r="V949" s="258"/>
      <c r="W949" s="258"/>
      <c r="X949" s="258"/>
      <c r="Y949" s="258"/>
      <c r="Z949" s="258"/>
      <c r="AA949" s="258"/>
      <c r="AB949" s="258"/>
      <c r="AC949" s="258"/>
      <c r="AD949" s="258"/>
      <c r="AE949" s="258"/>
      <c r="AF949" s="258"/>
      <c r="AG949" s="258"/>
      <c r="AH949" s="258"/>
    </row>
    <row r="950" spans="1:34" s="37" customFormat="1" ht="12" customHeight="1">
      <c r="A950" s="64" t="s">
        <v>1926</v>
      </c>
      <c r="B950" s="77">
        <v>2899258</v>
      </c>
      <c r="C950" s="77">
        <v>2142876</v>
      </c>
      <c r="D950" s="77">
        <v>86641</v>
      </c>
      <c r="E950" s="253">
        <v>2.988385304101946</v>
      </c>
      <c r="F950" s="77">
        <v>39951</v>
      </c>
      <c r="G950" s="258"/>
      <c r="H950" s="258"/>
      <c r="I950" s="258"/>
      <c r="J950" s="258"/>
      <c r="K950" s="258"/>
      <c r="L950" s="258"/>
      <c r="M950" s="258"/>
      <c r="N950" s="258"/>
      <c r="O950" s="258"/>
      <c r="P950" s="258"/>
      <c r="Q950" s="258"/>
      <c r="R950" s="258"/>
      <c r="S950" s="258"/>
      <c r="T950" s="258"/>
      <c r="U950" s="258"/>
      <c r="V950" s="258"/>
      <c r="W950" s="258"/>
      <c r="X950" s="258"/>
      <c r="Y950" s="258"/>
      <c r="Z950" s="258"/>
      <c r="AA950" s="258"/>
      <c r="AB950" s="258"/>
      <c r="AC950" s="258"/>
      <c r="AD950" s="258"/>
      <c r="AE950" s="258"/>
      <c r="AF950" s="258"/>
      <c r="AG950" s="258"/>
      <c r="AH950" s="258"/>
    </row>
    <row r="951" spans="1:34" s="37" customFormat="1" ht="12" customHeight="1">
      <c r="A951" s="912" t="s">
        <v>173</v>
      </c>
      <c r="B951" s="77">
        <v>2899258</v>
      </c>
      <c r="C951" s="77">
        <v>2142876</v>
      </c>
      <c r="D951" s="77">
        <v>86641</v>
      </c>
      <c r="E951" s="253">
        <v>2.988385304101946</v>
      </c>
      <c r="F951" s="77">
        <v>39951</v>
      </c>
      <c r="G951" s="258"/>
      <c r="H951" s="258"/>
      <c r="I951" s="258"/>
      <c r="J951" s="258"/>
      <c r="K951" s="258"/>
      <c r="L951" s="258"/>
      <c r="M951" s="258"/>
      <c r="N951" s="258"/>
      <c r="O951" s="258"/>
      <c r="P951" s="258"/>
      <c r="Q951" s="258"/>
      <c r="R951" s="258"/>
      <c r="S951" s="258"/>
      <c r="T951" s="258"/>
      <c r="U951" s="258"/>
      <c r="V951" s="258"/>
      <c r="W951" s="258"/>
      <c r="X951" s="258"/>
      <c r="Y951" s="258"/>
      <c r="Z951" s="258"/>
      <c r="AA951" s="258"/>
      <c r="AB951" s="258"/>
      <c r="AC951" s="258"/>
      <c r="AD951" s="258"/>
      <c r="AE951" s="258"/>
      <c r="AF951" s="258"/>
      <c r="AG951" s="258"/>
      <c r="AH951" s="258"/>
    </row>
    <row r="952" spans="1:34" s="37" customFormat="1" ht="12" customHeight="1">
      <c r="A952" s="924" t="s">
        <v>23</v>
      </c>
      <c r="B952" s="77">
        <v>304045</v>
      </c>
      <c r="C952" s="77">
        <v>41000</v>
      </c>
      <c r="D952" s="77">
        <v>25606</v>
      </c>
      <c r="E952" s="253">
        <v>8.421779670772418</v>
      </c>
      <c r="F952" s="77">
        <v>0</v>
      </c>
      <c r="G952" s="258"/>
      <c r="H952" s="258"/>
      <c r="I952" s="258"/>
      <c r="J952" s="258"/>
      <c r="K952" s="258"/>
      <c r="L952" s="258"/>
      <c r="M952" s="258"/>
      <c r="N952" s="258"/>
      <c r="O952" s="258"/>
      <c r="P952" s="258"/>
      <c r="Q952" s="258"/>
      <c r="R952" s="258"/>
      <c r="S952" s="258"/>
      <c r="T952" s="258"/>
      <c r="U952" s="258"/>
      <c r="V952" s="258"/>
      <c r="W952" s="258"/>
      <c r="X952" s="258"/>
      <c r="Y952" s="258"/>
      <c r="Z952" s="258"/>
      <c r="AA952" s="258"/>
      <c r="AB952" s="258"/>
      <c r="AC952" s="258"/>
      <c r="AD952" s="258"/>
      <c r="AE952" s="258"/>
      <c r="AF952" s="258"/>
      <c r="AG952" s="258"/>
      <c r="AH952" s="258"/>
    </row>
    <row r="953" spans="1:34" s="37" customFormat="1" ht="12" customHeight="1">
      <c r="A953" s="924" t="s">
        <v>128</v>
      </c>
      <c r="B953" s="77">
        <v>2595213</v>
      </c>
      <c r="C953" s="77">
        <v>2101876</v>
      </c>
      <c r="D953" s="77">
        <v>61035</v>
      </c>
      <c r="E953" s="269">
        <v>2.351830080999132</v>
      </c>
      <c r="F953" s="77">
        <v>39951</v>
      </c>
      <c r="G953" s="258"/>
      <c r="H953" s="258"/>
      <c r="I953" s="258"/>
      <c r="J953" s="258"/>
      <c r="K953" s="258"/>
      <c r="L953" s="258"/>
      <c r="M953" s="258"/>
      <c r="N953" s="258"/>
      <c r="O953" s="258"/>
      <c r="P953" s="258"/>
      <c r="Q953" s="258"/>
      <c r="R953" s="258"/>
      <c r="S953" s="258"/>
      <c r="T953" s="258"/>
      <c r="U953" s="258"/>
      <c r="V953" s="258"/>
      <c r="W953" s="258"/>
      <c r="X953" s="258"/>
      <c r="Y953" s="258"/>
      <c r="Z953" s="258"/>
      <c r="AA953" s="258"/>
      <c r="AB953" s="258"/>
      <c r="AC953" s="258"/>
      <c r="AD953" s="258"/>
      <c r="AE953" s="258"/>
      <c r="AF953" s="258"/>
      <c r="AG953" s="258"/>
      <c r="AH953" s="258"/>
    </row>
    <row r="954" spans="1:34" s="37" customFormat="1" ht="11.25" customHeight="1">
      <c r="A954" s="927" t="s">
        <v>163</v>
      </c>
      <c r="B954" s="77">
        <v>2466681</v>
      </c>
      <c r="C954" s="77">
        <v>1973344</v>
      </c>
      <c r="D954" s="77">
        <v>39951</v>
      </c>
      <c r="E954" s="269">
        <v>1.61962572379647</v>
      </c>
      <c r="F954" s="77">
        <v>39951</v>
      </c>
      <c r="G954" s="258"/>
      <c r="H954" s="258"/>
      <c r="I954" s="258"/>
      <c r="J954" s="258"/>
      <c r="K954" s="258"/>
      <c r="L954" s="258"/>
      <c r="M954" s="258"/>
      <c r="N954" s="258"/>
      <c r="O954" s="258"/>
      <c r="P954" s="258"/>
      <c r="Q954" s="258"/>
      <c r="R954" s="258"/>
      <c r="S954" s="258"/>
      <c r="T954" s="258"/>
      <c r="U954" s="258"/>
      <c r="V954" s="258"/>
      <c r="W954" s="258"/>
      <c r="X954" s="258"/>
      <c r="Y954" s="258"/>
      <c r="Z954" s="258"/>
      <c r="AA954" s="258"/>
      <c r="AB954" s="258"/>
      <c r="AC954" s="258"/>
      <c r="AD954" s="258"/>
      <c r="AE954" s="258"/>
      <c r="AF954" s="258"/>
      <c r="AG954" s="258"/>
      <c r="AH954" s="258"/>
    </row>
    <row r="955" spans="1:34" s="37" customFormat="1" ht="12" customHeight="1">
      <c r="A955" s="927" t="s">
        <v>167</v>
      </c>
      <c r="B955" s="77">
        <v>128532</v>
      </c>
      <c r="C955" s="77">
        <v>128532</v>
      </c>
      <c r="D955" s="77">
        <v>21084</v>
      </c>
      <c r="E955" s="269">
        <v>16.403697133787695</v>
      </c>
      <c r="F955" s="77">
        <v>0</v>
      </c>
      <c r="G955" s="258"/>
      <c r="H955" s="258"/>
      <c r="I955" s="258"/>
      <c r="J955" s="258"/>
      <c r="K955" s="258"/>
      <c r="L955" s="258"/>
      <c r="M955" s="258"/>
      <c r="N955" s="258"/>
      <c r="O955" s="258"/>
      <c r="P955" s="258"/>
      <c r="Q955" s="258"/>
      <c r="R955" s="258"/>
      <c r="S955" s="258"/>
      <c r="T955" s="258"/>
      <c r="U955" s="258"/>
      <c r="V955" s="258"/>
      <c r="W955" s="258"/>
      <c r="X955" s="258"/>
      <c r="Y955" s="258"/>
      <c r="Z955" s="258"/>
      <c r="AA955" s="258"/>
      <c r="AB955" s="258"/>
      <c r="AC955" s="258"/>
      <c r="AD955" s="258"/>
      <c r="AE955" s="258"/>
      <c r="AF955" s="258"/>
      <c r="AG955" s="258"/>
      <c r="AH955" s="258"/>
    </row>
    <row r="956" spans="1:34" s="37" customFormat="1" ht="12" customHeight="1">
      <c r="A956" s="90" t="s">
        <v>170</v>
      </c>
      <c r="B956" s="77"/>
      <c r="C956" s="77"/>
      <c r="D956" s="77"/>
      <c r="E956" s="269"/>
      <c r="F956" s="77"/>
      <c r="G956" s="258"/>
      <c r="H956" s="258"/>
      <c r="I956" s="258"/>
      <c r="J956" s="258"/>
      <c r="K956" s="258"/>
      <c r="L956" s="258"/>
      <c r="M956" s="258"/>
      <c r="N956" s="258"/>
      <c r="O956" s="258"/>
      <c r="P956" s="258"/>
      <c r="Q956" s="258"/>
      <c r="R956" s="258"/>
      <c r="S956" s="258"/>
      <c r="T956" s="258"/>
      <c r="U956" s="258"/>
      <c r="V956" s="258"/>
      <c r="W956" s="258"/>
      <c r="X956" s="258"/>
      <c r="Y956" s="258"/>
      <c r="Z956" s="258"/>
      <c r="AA956" s="258"/>
      <c r="AB956" s="258"/>
      <c r="AC956" s="258"/>
      <c r="AD956" s="258"/>
      <c r="AE956" s="258"/>
      <c r="AF956" s="258"/>
      <c r="AG956" s="258"/>
      <c r="AH956" s="258"/>
    </row>
    <row r="957" spans="1:34" s="37" customFormat="1" ht="12" customHeight="1">
      <c r="A957" s="910" t="s">
        <v>1907</v>
      </c>
      <c r="B957" s="77">
        <v>637007</v>
      </c>
      <c r="C957" s="77">
        <v>490000</v>
      </c>
      <c r="D957" s="77">
        <v>490000</v>
      </c>
      <c r="E957" s="269">
        <v>76.92223162382831</v>
      </c>
      <c r="F957" s="77">
        <v>60000</v>
      </c>
      <c r="G957" s="258"/>
      <c r="H957" s="258"/>
      <c r="I957" s="258"/>
      <c r="J957" s="258"/>
      <c r="K957" s="258"/>
      <c r="L957" s="258"/>
      <c r="M957" s="258"/>
      <c r="N957" s="258"/>
      <c r="O957" s="258"/>
      <c r="P957" s="258"/>
      <c r="Q957" s="258"/>
      <c r="R957" s="258"/>
      <c r="S957" s="258"/>
      <c r="T957" s="258"/>
      <c r="U957" s="258"/>
      <c r="V957" s="258"/>
      <c r="W957" s="258"/>
      <c r="X957" s="258"/>
      <c r="Y957" s="258"/>
      <c r="Z957" s="258"/>
      <c r="AA957" s="258"/>
      <c r="AB957" s="258"/>
      <c r="AC957" s="258"/>
      <c r="AD957" s="258"/>
      <c r="AE957" s="258"/>
      <c r="AF957" s="258"/>
      <c r="AG957" s="258"/>
      <c r="AH957" s="258"/>
    </row>
    <row r="958" spans="1:34" s="37" customFormat="1" ht="12" customHeight="1">
      <c r="A958" s="911" t="s">
        <v>172</v>
      </c>
      <c r="B958" s="77">
        <v>637007</v>
      </c>
      <c r="C958" s="77">
        <v>490000</v>
      </c>
      <c r="D958" s="77">
        <v>490000</v>
      </c>
      <c r="E958" s="269">
        <v>76.92223162382831</v>
      </c>
      <c r="F958" s="77">
        <v>60000</v>
      </c>
      <c r="G958" s="258"/>
      <c r="H958" s="258"/>
      <c r="I958" s="258"/>
      <c r="J958" s="258"/>
      <c r="K958" s="258"/>
      <c r="L958" s="258"/>
      <c r="M958" s="258"/>
      <c r="N958" s="258"/>
      <c r="O958" s="258"/>
      <c r="P958" s="258"/>
      <c r="Q958" s="258"/>
      <c r="R958" s="258"/>
      <c r="S958" s="258"/>
      <c r="T958" s="258"/>
      <c r="U958" s="258"/>
      <c r="V958" s="258"/>
      <c r="W958" s="258"/>
      <c r="X958" s="258"/>
      <c r="Y958" s="258"/>
      <c r="Z958" s="258"/>
      <c r="AA958" s="258"/>
      <c r="AB958" s="258"/>
      <c r="AC958" s="258"/>
      <c r="AD958" s="258"/>
      <c r="AE958" s="258"/>
      <c r="AF958" s="258"/>
      <c r="AG958" s="258"/>
      <c r="AH958" s="258"/>
    </row>
    <row r="959" spans="1:34" s="37" customFormat="1" ht="12" customHeight="1">
      <c r="A959" s="910" t="s">
        <v>811</v>
      </c>
      <c r="B959" s="77">
        <v>637007</v>
      </c>
      <c r="C959" s="77">
        <v>490000</v>
      </c>
      <c r="D959" s="77">
        <v>427396</v>
      </c>
      <c r="E959" s="269">
        <v>67.09439613693414</v>
      </c>
      <c r="F959" s="77">
        <v>64411</v>
      </c>
      <c r="G959" s="258"/>
      <c r="H959" s="258"/>
      <c r="I959" s="258"/>
      <c r="J959" s="258"/>
      <c r="K959" s="258"/>
      <c r="L959" s="258"/>
      <c r="M959" s="258"/>
      <c r="N959" s="258"/>
      <c r="O959" s="258"/>
      <c r="P959" s="258"/>
      <c r="Q959" s="258"/>
      <c r="R959" s="258"/>
      <c r="S959" s="258"/>
      <c r="T959" s="258"/>
      <c r="U959" s="258"/>
      <c r="V959" s="258"/>
      <c r="W959" s="258"/>
      <c r="X959" s="258"/>
      <c r="Y959" s="258"/>
      <c r="Z959" s="258"/>
      <c r="AA959" s="258"/>
      <c r="AB959" s="258"/>
      <c r="AC959" s="258"/>
      <c r="AD959" s="258"/>
      <c r="AE959" s="258"/>
      <c r="AF959" s="258"/>
      <c r="AG959" s="258"/>
      <c r="AH959" s="258"/>
    </row>
    <row r="960" spans="1:34" s="37" customFormat="1" ht="12" customHeight="1">
      <c r="A960" s="912" t="s">
        <v>173</v>
      </c>
      <c r="B960" s="77">
        <v>637007</v>
      </c>
      <c r="C960" s="77">
        <v>490000</v>
      </c>
      <c r="D960" s="77">
        <v>427396</v>
      </c>
      <c r="E960" s="269">
        <v>67.09439613693414</v>
      </c>
      <c r="F960" s="77">
        <v>64411</v>
      </c>
      <c r="G960" s="258"/>
      <c r="H960" s="258"/>
      <c r="I960" s="258"/>
      <c r="J960" s="258"/>
      <c r="K960" s="258"/>
      <c r="L960" s="258"/>
      <c r="M960" s="258"/>
      <c r="N960" s="258"/>
      <c r="O960" s="258"/>
      <c r="P960" s="258"/>
      <c r="Q960" s="258"/>
      <c r="R960" s="258"/>
      <c r="S960" s="258"/>
      <c r="T960" s="258"/>
      <c r="U960" s="258"/>
      <c r="V960" s="258"/>
      <c r="W960" s="258"/>
      <c r="X960" s="258"/>
      <c r="Y960" s="258"/>
      <c r="Z960" s="258"/>
      <c r="AA960" s="258"/>
      <c r="AB960" s="258"/>
      <c r="AC960" s="258"/>
      <c r="AD960" s="258"/>
      <c r="AE960" s="258"/>
      <c r="AF960" s="258"/>
      <c r="AG960" s="258"/>
      <c r="AH960" s="258"/>
    </row>
    <row r="961" spans="1:34" s="37" customFormat="1" ht="12" customHeight="1">
      <c r="A961" s="913" t="s">
        <v>128</v>
      </c>
      <c r="B961" s="77">
        <v>637007</v>
      </c>
      <c r="C961" s="77">
        <v>490000</v>
      </c>
      <c r="D961" s="77">
        <v>427396</v>
      </c>
      <c r="E961" s="269">
        <v>67.09439613693414</v>
      </c>
      <c r="F961" s="77">
        <v>64411</v>
      </c>
      <c r="G961" s="258"/>
      <c r="H961" s="258"/>
      <c r="I961" s="258"/>
      <c r="J961" s="258"/>
      <c r="K961" s="258"/>
      <c r="L961" s="258"/>
      <c r="M961" s="258"/>
      <c r="N961" s="258"/>
      <c r="O961" s="258"/>
      <c r="P961" s="258"/>
      <c r="Q961" s="258"/>
      <c r="R961" s="258"/>
      <c r="S961" s="258"/>
      <c r="T961" s="258"/>
      <c r="U961" s="258"/>
      <c r="V961" s="258"/>
      <c r="W961" s="258"/>
      <c r="X961" s="258"/>
      <c r="Y961" s="258"/>
      <c r="Z961" s="258"/>
      <c r="AA961" s="258"/>
      <c r="AB961" s="258"/>
      <c r="AC961" s="258"/>
      <c r="AD961" s="258"/>
      <c r="AE961" s="258"/>
      <c r="AF961" s="258"/>
      <c r="AG961" s="258"/>
      <c r="AH961" s="258"/>
    </row>
    <row r="962" spans="1:34" s="37" customFormat="1" ht="12" customHeight="1">
      <c r="A962" s="914" t="s">
        <v>163</v>
      </c>
      <c r="B962" s="77">
        <v>630000</v>
      </c>
      <c r="C962" s="77">
        <v>490000</v>
      </c>
      <c r="D962" s="77">
        <v>427396</v>
      </c>
      <c r="E962" s="269">
        <v>67.84063492063493</v>
      </c>
      <c r="F962" s="77">
        <v>64411</v>
      </c>
      <c r="G962" s="258"/>
      <c r="H962" s="258"/>
      <c r="I962" s="258"/>
      <c r="J962" s="258"/>
      <c r="K962" s="258"/>
      <c r="L962" s="258"/>
      <c r="M962" s="258"/>
      <c r="N962" s="258"/>
      <c r="O962" s="258"/>
      <c r="P962" s="258"/>
      <c r="Q962" s="258"/>
      <c r="R962" s="258"/>
      <c r="S962" s="258"/>
      <c r="T962" s="258"/>
      <c r="U962" s="258"/>
      <c r="V962" s="258"/>
      <c r="W962" s="258"/>
      <c r="X962" s="258"/>
      <c r="Y962" s="258"/>
      <c r="Z962" s="258"/>
      <c r="AA962" s="258"/>
      <c r="AB962" s="258"/>
      <c r="AC962" s="258"/>
      <c r="AD962" s="258"/>
      <c r="AE962" s="258"/>
      <c r="AF962" s="258"/>
      <c r="AG962" s="258"/>
      <c r="AH962" s="258"/>
    </row>
    <row r="963" spans="1:34" s="37" customFormat="1" ht="12" customHeight="1">
      <c r="A963" s="914" t="s">
        <v>167</v>
      </c>
      <c r="B963" s="77">
        <v>7007</v>
      </c>
      <c r="C963" s="77">
        <v>0</v>
      </c>
      <c r="D963" s="77">
        <v>0</v>
      </c>
      <c r="E963" s="269">
        <v>0</v>
      </c>
      <c r="F963" s="77">
        <v>0</v>
      </c>
      <c r="G963" s="258"/>
      <c r="H963" s="258"/>
      <c r="I963" s="258"/>
      <c r="J963" s="258"/>
      <c r="K963" s="258"/>
      <c r="L963" s="258"/>
      <c r="M963" s="258"/>
      <c r="N963" s="258"/>
      <c r="O963" s="258"/>
      <c r="P963" s="258"/>
      <c r="Q963" s="258"/>
      <c r="R963" s="258"/>
      <c r="S963" s="258"/>
      <c r="T963" s="258"/>
      <c r="U963" s="258"/>
      <c r="V963" s="258"/>
      <c r="W963" s="258"/>
      <c r="X963" s="258"/>
      <c r="Y963" s="258"/>
      <c r="Z963" s="258"/>
      <c r="AA963" s="258"/>
      <c r="AB963" s="258"/>
      <c r="AC963" s="258"/>
      <c r="AD963" s="258"/>
      <c r="AE963" s="258"/>
      <c r="AF963" s="258"/>
      <c r="AG963" s="258"/>
      <c r="AH963" s="258"/>
    </row>
    <row r="964" spans="1:6" ht="12.75">
      <c r="A964" s="920" t="s">
        <v>216</v>
      </c>
      <c r="B964" s="22"/>
      <c r="C964" s="22"/>
      <c r="D964" s="22"/>
      <c r="E964" s="269"/>
      <c r="F964" s="77"/>
    </row>
    <row r="965" spans="1:29" s="916" customFormat="1" ht="25.5">
      <c r="A965" s="881" t="s">
        <v>178</v>
      </c>
      <c r="B965" s="22"/>
      <c r="C965" s="22"/>
      <c r="D965" s="22"/>
      <c r="E965" s="269"/>
      <c r="F965" s="77"/>
      <c r="G965" s="915"/>
      <c r="H965" s="915"/>
      <c r="I965" s="915"/>
      <c r="J965" s="915"/>
      <c r="K965" s="915"/>
      <c r="L965" s="915"/>
      <c r="M965" s="915"/>
      <c r="N965" s="915"/>
      <c r="O965" s="915"/>
      <c r="P965" s="915"/>
      <c r="Q965" s="915"/>
      <c r="R965" s="915"/>
      <c r="S965" s="915"/>
      <c r="T965" s="915"/>
      <c r="U965" s="915"/>
      <c r="V965" s="915"/>
      <c r="W965" s="915"/>
      <c r="X965" s="915"/>
      <c r="Y965" s="915"/>
      <c r="Z965" s="915"/>
      <c r="AA965" s="915"/>
      <c r="AB965" s="915"/>
      <c r="AC965" s="915"/>
    </row>
    <row r="966" spans="1:29" s="917" customFormat="1" ht="12.75">
      <c r="A966" s="910" t="s">
        <v>1907</v>
      </c>
      <c r="B966" s="77">
        <v>5499875</v>
      </c>
      <c r="C966" s="77">
        <v>5499875</v>
      </c>
      <c r="D966" s="77">
        <v>5499875</v>
      </c>
      <c r="E966" s="269">
        <v>100</v>
      </c>
      <c r="F966" s="77">
        <v>0</v>
      </c>
      <c r="G966" s="750"/>
      <c r="H966" s="750"/>
      <c r="I966" s="750"/>
      <c r="J966" s="750"/>
      <c r="K966" s="750"/>
      <c r="L966" s="750"/>
      <c r="M966" s="750"/>
      <c r="N966" s="750"/>
      <c r="O966" s="750"/>
      <c r="P966" s="750"/>
      <c r="Q966" s="750"/>
      <c r="R966" s="750"/>
      <c r="S966" s="750"/>
      <c r="T966" s="750"/>
      <c r="U966" s="750"/>
      <c r="V966" s="750"/>
      <c r="W966" s="750"/>
      <c r="X966" s="750"/>
      <c r="Y966" s="750"/>
      <c r="Z966" s="750"/>
      <c r="AA966" s="750"/>
      <c r="AB966" s="750"/>
      <c r="AC966" s="750"/>
    </row>
    <row r="967" spans="1:29" s="917" customFormat="1" ht="12.75">
      <c r="A967" s="64" t="s">
        <v>1908</v>
      </c>
      <c r="B967" s="77">
        <v>5499875</v>
      </c>
      <c r="C967" s="77">
        <v>5499875</v>
      </c>
      <c r="D967" s="77">
        <v>5499875</v>
      </c>
      <c r="E967" s="269">
        <v>100</v>
      </c>
      <c r="F967" s="77">
        <v>0</v>
      </c>
      <c r="G967" s="750"/>
      <c r="H967" s="750"/>
      <c r="I967" s="750"/>
      <c r="J967" s="750"/>
      <c r="K967" s="750"/>
      <c r="L967" s="750"/>
      <c r="M967" s="750"/>
      <c r="N967" s="750"/>
      <c r="O967" s="750"/>
      <c r="P967" s="750"/>
      <c r="Q967" s="750"/>
      <c r="R967" s="750"/>
      <c r="S967" s="750"/>
      <c r="T967" s="750"/>
      <c r="U967" s="750"/>
      <c r="V967" s="750"/>
      <c r="W967" s="750"/>
      <c r="X967" s="750"/>
      <c r="Y967" s="750"/>
      <c r="Z967" s="750"/>
      <c r="AA967" s="750"/>
      <c r="AB967" s="750"/>
      <c r="AC967" s="750"/>
    </row>
    <row r="968" spans="1:29" s="917" customFormat="1" ht="12.75">
      <c r="A968" s="64" t="s">
        <v>1926</v>
      </c>
      <c r="B968" s="77">
        <v>5499875</v>
      </c>
      <c r="C968" s="77">
        <v>5499875</v>
      </c>
      <c r="D968" s="77">
        <v>2620475</v>
      </c>
      <c r="E968" s="269">
        <v>47.64608286551967</v>
      </c>
      <c r="F968" s="77">
        <v>421397</v>
      </c>
      <c r="G968" s="750"/>
      <c r="H968" s="750"/>
      <c r="I968" s="750"/>
      <c r="J968" s="750"/>
      <c r="K968" s="750"/>
      <c r="L968" s="750"/>
      <c r="M968" s="750"/>
      <c r="N968" s="750"/>
      <c r="O968" s="750"/>
      <c r="P968" s="750"/>
      <c r="Q968" s="750"/>
      <c r="R968" s="750"/>
      <c r="S968" s="750"/>
      <c r="T968" s="750"/>
      <c r="U968" s="750"/>
      <c r="V968" s="750"/>
      <c r="W968" s="750"/>
      <c r="X968" s="750"/>
      <c r="Y968" s="750"/>
      <c r="Z968" s="750"/>
      <c r="AA968" s="750"/>
      <c r="AB968" s="750"/>
      <c r="AC968" s="750"/>
    </row>
    <row r="969" spans="1:29" s="860" customFormat="1" ht="12.75">
      <c r="A969" s="64" t="s">
        <v>1918</v>
      </c>
      <c r="B969" s="77">
        <v>5499875</v>
      </c>
      <c r="C969" s="77">
        <v>5499875</v>
      </c>
      <c r="D969" s="77">
        <v>2620475</v>
      </c>
      <c r="E969" s="269">
        <v>47.64608286551967</v>
      </c>
      <c r="F969" s="77">
        <v>421397</v>
      </c>
      <c r="G969" s="750"/>
      <c r="H969" s="750"/>
      <c r="I969" s="750"/>
      <c r="J969" s="750"/>
      <c r="K969" s="750"/>
      <c r="L969" s="750"/>
      <c r="M969" s="750"/>
      <c r="N969" s="750"/>
      <c r="O969" s="750"/>
      <c r="P969" s="750"/>
      <c r="Q969" s="750"/>
      <c r="R969" s="750"/>
      <c r="S969" s="750"/>
      <c r="T969" s="750"/>
      <c r="U969" s="750"/>
      <c r="V969" s="750"/>
      <c r="W969" s="750"/>
      <c r="X969" s="750"/>
      <c r="Y969" s="750"/>
      <c r="Z969" s="750"/>
      <c r="AA969" s="750"/>
      <c r="AB969" s="750"/>
      <c r="AC969" s="750"/>
    </row>
    <row r="970" spans="1:29" s="860" customFormat="1" ht="12.75">
      <c r="A970" s="64" t="s">
        <v>1920</v>
      </c>
      <c r="B970" s="77">
        <v>5499875</v>
      </c>
      <c r="C970" s="77">
        <v>5499875</v>
      </c>
      <c r="D970" s="77">
        <v>2620475</v>
      </c>
      <c r="E970" s="269">
        <v>47.64608286551967</v>
      </c>
      <c r="F970" s="77">
        <v>421397</v>
      </c>
      <c r="G970" s="750"/>
      <c r="H970" s="750"/>
      <c r="I970" s="750"/>
      <c r="J970" s="750"/>
      <c r="K970" s="750"/>
      <c r="L970" s="750"/>
      <c r="M970" s="750"/>
      <c r="N970" s="750"/>
      <c r="O970" s="750"/>
      <c r="P970" s="750"/>
      <c r="Q970" s="750"/>
      <c r="R970" s="750"/>
      <c r="S970" s="750"/>
      <c r="T970" s="750"/>
      <c r="U970" s="750"/>
      <c r="V970" s="750"/>
      <c r="W970" s="750"/>
      <c r="X970" s="750"/>
      <c r="Y970" s="750"/>
      <c r="Z970" s="750"/>
      <c r="AA970" s="750"/>
      <c r="AB970" s="750"/>
      <c r="AC970" s="750"/>
    </row>
    <row r="971" spans="1:29" s="860" customFormat="1" ht="12.75">
      <c r="A971" s="64"/>
      <c r="B971" s="77"/>
      <c r="C971" s="77"/>
      <c r="D971" s="77"/>
      <c r="E971" s="269"/>
      <c r="F971" s="77"/>
      <c r="G971" s="750"/>
      <c r="H971" s="750"/>
      <c r="I971" s="750"/>
      <c r="J971" s="750"/>
      <c r="K971" s="750"/>
      <c r="L971" s="750"/>
      <c r="M971" s="750"/>
      <c r="N971" s="750"/>
      <c r="O971" s="750"/>
      <c r="P971" s="750"/>
      <c r="Q971" s="750"/>
      <c r="R971" s="750"/>
      <c r="S971" s="750"/>
      <c r="T971" s="750"/>
      <c r="U971" s="750"/>
      <c r="V971" s="750"/>
      <c r="W971" s="750"/>
      <c r="X971" s="750"/>
      <c r="Y971" s="750"/>
      <c r="Z971" s="750"/>
      <c r="AA971" s="750"/>
      <c r="AB971" s="750"/>
      <c r="AC971" s="750"/>
    </row>
    <row r="972" spans="1:29" s="860" customFormat="1" ht="12.75">
      <c r="A972" s="90" t="s">
        <v>217</v>
      </c>
      <c r="B972" s="77"/>
      <c r="C972" s="77"/>
      <c r="D972" s="77"/>
      <c r="E972" s="269"/>
      <c r="F972" s="77"/>
      <c r="G972" s="750"/>
      <c r="H972" s="750"/>
      <c r="I972" s="750"/>
      <c r="J972" s="750"/>
      <c r="K972" s="750"/>
      <c r="L972" s="750"/>
      <c r="M972" s="750"/>
      <c r="N972" s="750"/>
      <c r="O972" s="750"/>
      <c r="P972" s="750"/>
      <c r="Q972" s="750"/>
      <c r="R972" s="750"/>
      <c r="S972" s="750"/>
      <c r="T972" s="750"/>
      <c r="U972" s="750"/>
      <c r="V972" s="750"/>
      <c r="W972" s="750"/>
      <c r="X972" s="750"/>
      <c r="Y972" s="750"/>
      <c r="Z972" s="750"/>
      <c r="AA972" s="750"/>
      <c r="AB972" s="750"/>
      <c r="AC972" s="750"/>
    </row>
    <row r="973" spans="1:29" s="860" customFormat="1" ht="12.75">
      <c r="A973" s="90" t="s">
        <v>218</v>
      </c>
      <c r="B973" s="246">
        <v>34393332</v>
      </c>
      <c r="C973" s="246">
        <v>2417060</v>
      </c>
      <c r="D973" s="246">
        <v>1853343</v>
      </c>
      <c r="E973" s="256">
        <v>5.388669524662513</v>
      </c>
      <c r="F973" s="246">
        <v>333089</v>
      </c>
      <c r="G973" s="750"/>
      <c r="H973" s="750"/>
      <c r="I973" s="750"/>
      <c r="J973" s="750"/>
      <c r="K973" s="750"/>
      <c r="L973" s="750"/>
      <c r="M973" s="750"/>
      <c r="N973" s="750"/>
      <c r="O973" s="750"/>
      <c r="P973" s="750"/>
      <c r="Q973" s="750"/>
      <c r="R973" s="750"/>
      <c r="S973" s="750"/>
      <c r="T973" s="750"/>
      <c r="U973" s="750"/>
      <c r="V973" s="750"/>
      <c r="W973" s="750"/>
      <c r="X973" s="750"/>
      <c r="Y973" s="750"/>
      <c r="Z973" s="750"/>
      <c r="AA973" s="750"/>
      <c r="AB973" s="750"/>
      <c r="AC973" s="750"/>
    </row>
    <row r="974" spans="1:29" s="860" customFormat="1" ht="12.75" hidden="1">
      <c r="A974" s="890" t="s">
        <v>155</v>
      </c>
      <c r="B974" s="246">
        <v>0</v>
      </c>
      <c r="C974" s="246">
        <v>0</v>
      </c>
      <c r="D974" s="246">
        <v>0</v>
      </c>
      <c r="E974" s="256">
        <v>0</v>
      </c>
      <c r="F974" s="246">
        <v>0</v>
      </c>
      <c r="G974" s="750"/>
      <c r="H974" s="750"/>
      <c r="I974" s="750"/>
      <c r="J974" s="750"/>
      <c r="K974" s="750"/>
      <c r="L974" s="750"/>
      <c r="M974" s="750"/>
      <c r="N974" s="750"/>
      <c r="O974" s="750"/>
      <c r="P974" s="750"/>
      <c r="Q974" s="750"/>
      <c r="R974" s="750"/>
      <c r="S974" s="750"/>
      <c r="T974" s="750"/>
      <c r="U974" s="750"/>
      <c r="V974" s="750"/>
      <c r="W974" s="750"/>
      <c r="X974" s="750"/>
      <c r="Y974" s="750"/>
      <c r="Z974" s="750"/>
      <c r="AA974" s="750"/>
      <c r="AB974" s="750"/>
      <c r="AC974" s="750"/>
    </row>
    <row r="975" spans="1:29" s="860" customFormat="1" ht="12.75">
      <c r="A975" s="90" t="s">
        <v>219</v>
      </c>
      <c r="B975" s="246">
        <v>34393332</v>
      </c>
      <c r="C975" s="246">
        <v>2417060</v>
      </c>
      <c r="D975" s="246">
        <v>1853343</v>
      </c>
      <c r="E975" s="256">
        <v>5.388669524662513</v>
      </c>
      <c r="F975" s="246">
        <v>333089</v>
      </c>
      <c r="G975" s="750"/>
      <c r="H975" s="750"/>
      <c r="I975" s="750"/>
      <c r="J975" s="750"/>
      <c r="K975" s="750"/>
      <c r="L975" s="750"/>
      <c r="M975" s="750"/>
      <c r="N975" s="750"/>
      <c r="O975" s="750"/>
      <c r="P975" s="750"/>
      <c r="Q975" s="750"/>
      <c r="R975" s="750"/>
      <c r="S975" s="750"/>
      <c r="T975" s="750"/>
      <c r="U975" s="750"/>
      <c r="V975" s="750"/>
      <c r="W975" s="750"/>
      <c r="X975" s="750"/>
      <c r="Y975" s="750"/>
      <c r="Z975" s="750"/>
      <c r="AA975" s="750"/>
      <c r="AB975" s="750"/>
      <c r="AC975" s="750"/>
    </row>
    <row r="976" spans="1:29" s="860" customFormat="1" ht="12.75">
      <c r="A976" s="90" t="s">
        <v>1926</v>
      </c>
      <c r="B976" s="246">
        <v>34393332</v>
      </c>
      <c r="C976" s="246">
        <v>2417060</v>
      </c>
      <c r="D976" s="246">
        <v>1831104</v>
      </c>
      <c r="E976" s="256">
        <v>5.324008735181575</v>
      </c>
      <c r="F976" s="246">
        <v>313860</v>
      </c>
      <c r="G976" s="750"/>
      <c r="H976" s="750"/>
      <c r="I976" s="750"/>
      <c r="J976" s="750"/>
      <c r="K976" s="750"/>
      <c r="L976" s="750"/>
      <c r="M976" s="750"/>
      <c r="N976" s="750"/>
      <c r="O976" s="750"/>
      <c r="P976" s="750"/>
      <c r="Q976" s="750"/>
      <c r="R976" s="750"/>
      <c r="S976" s="750"/>
      <c r="T976" s="750"/>
      <c r="U976" s="750"/>
      <c r="V976" s="750"/>
      <c r="W976" s="750"/>
      <c r="X976" s="750"/>
      <c r="Y976" s="750"/>
      <c r="Z976" s="750"/>
      <c r="AA976" s="750"/>
      <c r="AB976" s="750"/>
      <c r="AC976" s="750"/>
    </row>
    <row r="977" spans="1:29" s="860" customFormat="1" ht="12.75">
      <c r="A977" s="888" t="s">
        <v>220</v>
      </c>
      <c r="B977" s="246">
        <v>31801933</v>
      </c>
      <c r="C977" s="246">
        <v>1243343</v>
      </c>
      <c r="D977" s="246">
        <v>1226341</v>
      </c>
      <c r="E977" s="256">
        <v>3.856183836372462</v>
      </c>
      <c r="F977" s="246">
        <v>166582</v>
      </c>
      <c r="G977" s="750"/>
      <c r="H977" s="750"/>
      <c r="I977" s="750"/>
      <c r="J977" s="750"/>
      <c r="K977" s="750"/>
      <c r="L977" s="750"/>
      <c r="M977" s="750"/>
      <c r="N977" s="750"/>
      <c r="O977" s="750"/>
      <c r="P977" s="750"/>
      <c r="Q977" s="750"/>
      <c r="R977" s="750"/>
      <c r="S977" s="750"/>
      <c r="T977" s="750"/>
      <c r="U977" s="750"/>
      <c r="V977" s="750"/>
      <c r="W977" s="750"/>
      <c r="X977" s="750"/>
      <c r="Y977" s="750"/>
      <c r="Z977" s="750"/>
      <c r="AA977" s="750"/>
      <c r="AB977" s="750"/>
      <c r="AC977" s="750"/>
    </row>
    <row r="978" spans="1:29" s="860" customFormat="1" ht="12.75">
      <c r="A978" s="878" t="s">
        <v>23</v>
      </c>
      <c r="B978" s="246">
        <v>26171451</v>
      </c>
      <c r="C978" s="246">
        <v>0</v>
      </c>
      <c r="D978" s="246">
        <v>-66</v>
      </c>
      <c r="E978" s="256">
        <v>-0.000252183189995847</v>
      </c>
      <c r="F978" s="246">
        <v>-150</v>
      </c>
      <c r="G978" s="750"/>
      <c r="H978" s="750"/>
      <c r="I978" s="750"/>
      <c r="J978" s="750"/>
      <c r="K978" s="750"/>
      <c r="L978" s="750"/>
      <c r="M978" s="750"/>
      <c r="N978" s="750"/>
      <c r="O978" s="750"/>
      <c r="P978" s="750"/>
      <c r="Q978" s="750"/>
      <c r="R978" s="750"/>
      <c r="S978" s="750"/>
      <c r="T978" s="750"/>
      <c r="U978" s="750"/>
      <c r="V978" s="750"/>
      <c r="W978" s="750"/>
      <c r="X978" s="750"/>
      <c r="Y978" s="750"/>
      <c r="Z978" s="750"/>
      <c r="AA978" s="750"/>
      <c r="AB978" s="750"/>
      <c r="AC978" s="750"/>
    </row>
    <row r="979" spans="1:29" s="860" customFormat="1" ht="12.75">
      <c r="A979" s="878" t="s">
        <v>1657</v>
      </c>
      <c r="B979" s="246">
        <v>3086873</v>
      </c>
      <c r="C979" s="246">
        <v>0</v>
      </c>
      <c r="D979" s="246">
        <v>0</v>
      </c>
      <c r="E979" s="256">
        <v>0</v>
      </c>
      <c r="F979" s="246">
        <v>0</v>
      </c>
      <c r="G979" s="750"/>
      <c r="H979" s="750"/>
      <c r="I979" s="750"/>
      <c r="J979" s="750"/>
      <c r="K979" s="750"/>
      <c r="L979" s="750"/>
      <c r="M979" s="750"/>
      <c r="N979" s="750"/>
      <c r="O979" s="750"/>
      <c r="P979" s="750"/>
      <c r="Q979" s="750"/>
      <c r="R979" s="750"/>
      <c r="S979" s="750"/>
      <c r="T979" s="750"/>
      <c r="U979" s="750"/>
      <c r="V979" s="750"/>
      <c r="W979" s="750"/>
      <c r="X979" s="750"/>
      <c r="Y979" s="750"/>
      <c r="Z979" s="750"/>
      <c r="AA979" s="750"/>
      <c r="AB979" s="750"/>
      <c r="AC979" s="750"/>
    </row>
    <row r="980" spans="1:29" s="860" customFormat="1" ht="12.75">
      <c r="A980" s="877" t="s">
        <v>1914</v>
      </c>
      <c r="B980" s="246">
        <v>2543609</v>
      </c>
      <c r="C980" s="246">
        <v>1243343</v>
      </c>
      <c r="D980" s="246">
        <v>1226407</v>
      </c>
      <c r="E980" s="256">
        <v>48.21523276572775</v>
      </c>
      <c r="F980" s="246">
        <v>166732</v>
      </c>
      <c r="G980" s="750"/>
      <c r="H980" s="750"/>
      <c r="I980" s="750"/>
      <c r="J980" s="750"/>
      <c r="K980" s="750"/>
      <c r="L980" s="750"/>
      <c r="M980" s="750"/>
      <c r="N980" s="750"/>
      <c r="O980" s="750"/>
      <c r="P980" s="750"/>
      <c r="Q980" s="750"/>
      <c r="R980" s="750"/>
      <c r="S980" s="750"/>
      <c r="T980" s="750"/>
      <c r="U980" s="750"/>
      <c r="V980" s="750"/>
      <c r="W980" s="750"/>
      <c r="X980" s="750"/>
      <c r="Y980" s="750"/>
      <c r="Z980" s="750"/>
      <c r="AA980" s="750"/>
      <c r="AB980" s="750"/>
      <c r="AC980" s="750"/>
    </row>
    <row r="981" spans="1:29" s="860" customFormat="1" ht="12.75">
      <c r="A981" s="877" t="s">
        <v>1915</v>
      </c>
      <c r="B981" s="246">
        <v>2189013</v>
      </c>
      <c r="C981" s="246">
        <v>1036497</v>
      </c>
      <c r="D981" s="246">
        <v>1027651</v>
      </c>
      <c r="E981" s="256">
        <v>46.94586098849116</v>
      </c>
      <c r="F981" s="246">
        <v>143853</v>
      </c>
      <c r="G981" s="750"/>
      <c r="H981" s="750"/>
      <c r="I981" s="750"/>
      <c r="J981" s="750"/>
      <c r="K981" s="750"/>
      <c r="L981" s="750"/>
      <c r="M981" s="750"/>
      <c r="N981" s="750"/>
      <c r="O981" s="750"/>
      <c r="P981" s="750"/>
      <c r="Q981" s="750"/>
      <c r="R981" s="750"/>
      <c r="S981" s="750"/>
      <c r="T981" s="750"/>
      <c r="U981" s="750"/>
      <c r="V981" s="750"/>
      <c r="W981" s="750"/>
      <c r="X981" s="750"/>
      <c r="Y981" s="750"/>
      <c r="Z981" s="750"/>
      <c r="AA981" s="750"/>
      <c r="AB981" s="750"/>
      <c r="AC981" s="750"/>
    </row>
    <row r="982" spans="1:29" s="860" customFormat="1" ht="12.75">
      <c r="A982" s="879" t="s">
        <v>897</v>
      </c>
      <c r="B982" s="246">
        <v>354596</v>
      </c>
      <c r="C982" s="246">
        <v>206846</v>
      </c>
      <c r="D982" s="246">
        <v>198756</v>
      </c>
      <c r="E982" s="256">
        <v>56.05139369874449</v>
      </c>
      <c r="F982" s="246">
        <v>22880</v>
      </c>
      <c r="G982" s="750"/>
      <c r="H982" s="750"/>
      <c r="I982" s="750"/>
      <c r="J982" s="750"/>
      <c r="K982" s="750"/>
      <c r="L982" s="750"/>
      <c r="M982" s="750"/>
      <c r="N982" s="750"/>
      <c r="O982" s="750"/>
      <c r="P982" s="750"/>
      <c r="Q982" s="750"/>
      <c r="R982" s="750"/>
      <c r="S982" s="750"/>
      <c r="T982" s="750"/>
      <c r="U982" s="750"/>
      <c r="V982" s="750"/>
      <c r="W982" s="750"/>
      <c r="X982" s="750"/>
      <c r="Y982" s="750"/>
      <c r="Z982" s="750"/>
      <c r="AA982" s="750"/>
      <c r="AB982" s="750"/>
      <c r="AC982" s="750"/>
    </row>
    <row r="983" spans="1:29" s="860" customFormat="1" ht="12.75">
      <c r="A983" s="890" t="s">
        <v>801</v>
      </c>
      <c r="B983" s="246">
        <v>2591399</v>
      </c>
      <c r="C983" s="246">
        <v>1173717</v>
      </c>
      <c r="D983" s="246">
        <v>604763</v>
      </c>
      <c r="E983" s="256">
        <v>23.3373170245107</v>
      </c>
      <c r="F983" s="246">
        <v>147278</v>
      </c>
      <c r="G983" s="750"/>
      <c r="H983" s="750"/>
      <c r="I983" s="750"/>
      <c r="J983" s="750"/>
      <c r="K983" s="750"/>
      <c r="L983" s="750"/>
      <c r="M983" s="750"/>
      <c r="N983" s="750"/>
      <c r="O983" s="750"/>
      <c r="P983" s="750"/>
      <c r="Q983" s="750"/>
      <c r="R983" s="750"/>
      <c r="S983" s="750"/>
      <c r="T983" s="750"/>
      <c r="U983" s="750"/>
      <c r="V983" s="750"/>
      <c r="W983" s="750"/>
      <c r="X983" s="750"/>
      <c r="Y983" s="750"/>
      <c r="Z983" s="750"/>
      <c r="AA983" s="750"/>
      <c r="AB983" s="750"/>
      <c r="AC983" s="750"/>
    </row>
    <row r="984" spans="1:29" s="860" customFormat="1" ht="12.75">
      <c r="A984" s="879" t="s">
        <v>1688</v>
      </c>
      <c r="B984" s="246">
        <v>2591399</v>
      </c>
      <c r="C984" s="246">
        <v>1173717</v>
      </c>
      <c r="D984" s="246">
        <v>604763</v>
      </c>
      <c r="E984" s="256">
        <v>23.3373170245107</v>
      </c>
      <c r="F984" s="246">
        <v>147278</v>
      </c>
      <c r="G984" s="750"/>
      <c r="H984" s="750"/>
      <c r="I984" s="750"/>
      <c r="J984" s="750"/>
      <c r="K984" s="750"/>
      <c r="L984" s="750"/>
      <c r="M984" s="750"/>
      <c r="N984" s="750"/>
      <c r="O984" s="750"/>
      <c r="P984" s="750"/>
      <c r="Q984" s="750"/>
      <c r="R984" s="750"/>
      <c r="S984" s="750"/>
      <c r="T984" s="750"/>
      <c r="U984" s="750"/>
      <c r="V984" s="750"/>
      <c r="W984" s="750"/>
      <c r="X984" s="750"/>
      <c r="Y984" s="750"/>
      <c r="Z984" s="750"/>
      <c r="AA984" s="750"/>
      <c r="AB984" s="750"/>
      <c r="AC984" s="750"/>
    </row>
    <row r="985" spans="1:39" s="916" customFormat="1" ht="12.75">
      <c r="A985" s="68" t="s">
        <v>161</v>
      </c>
      <c r="B985" s="77"/>
      <c r="C985" s="77"/>
      <c r="D985" s="77"/>
      <c r="E985" s="256"/>
      <c r="F985" s="246"/>
      <c r="G985" s="915"/>
      <c r="H985" s="915"/>
      <c r="I985" s="915"/>
      <c r="J985" s="915"/>
      <c r="K985" s="915"/>
      <c r="L985" s="915"/>
      <c r="M985" s="915"/>
      <c r="N985" s="915"/>
      <c r="O985" s="915"/>
      <c r="P985" s="915"/>
      <c r="Q985" s="915"/>
      <c r="R985" s="915"/>
      <c r="S985" s="915"/>
      <c r="T985" s="915"/>
      <c r="U985" s="915"/>
      <c r="V985" s="915"/>
      <c r="W985" s="915"/>
      <c r="X985" s="915"/>
      <c r="Y985" s="915"/>
      <c r="Z985" s="915"/>
      <c r="AA985" s="915"/>
      <c r="AB985" s="915"/>
      <c r="AC985" s="915"/>
      <c r="AD985" s="915"/>
      <c r="AE985" s="915"/>
      <c r="AF985" s="915"/>
      <c r="AG985" s="915"/>
      <c r="AH985" s="915"/>
      <c r="AI985" s="915"/>
      <c r="AJ985" s="915"/>
      <c r="AK985" s="915"/>
      <c r="AL985" s="915"/>
      <c r="AM985" s="915"/>
    </row>
    <row r="986" spans="1:39" s="921" customFormat="1" ht="12.75">
      <c r="A986" s="90" t="s">
        <v>218</v>
      </c>
      <c r="B986" s="22">
        <v>2543609</v>
      </c>
      <c r="C986" s="22">
        <v>1243343</v>
      </c>
      <c r="D986" s="246">
        <v>1243343</v>
      </c>
      <c r="E986" s="256">
        <v>48.881058370213346</v>
      </c>
      <c r="F986" s="246">
        <v>183089</v>
      </c>
      <c r="G986" s="915"/>
      <c r="H986" s="915"/>
      <c r="I986" s="915"/>
      <c r="J986" s="915"/>
      <c r="K986" s="915"/>
      <c r="L986" s="915"/>
      <c r="M986" s="915"/>
      <c r="N986" s="915"/>
      <c r="O986" s="915"/>
      <c r="P986" s="915"/>
      <c r="Q986" s="915"/>
      <c r="R986" s="915"/>
      <c r="S986" s="915"/>
      <c r="T986" s="915"/>
      <c r="U986" s="915"/>
      <c r="V986" s="915"/>
      <c r="W986" s="915"/>
      <c r="X986" s="915"/>
      <c r="Y986" s="915"/>
      <c r="Z986" s="915"/>
      <c r="AA986" s="915"/>
      <c r="AB986" s="915"/>
      <c r="AC986" s="915"/>
      <c r="AD986" s="915"/>
      <c r="AE986" s="915"/>
      <c r="AF986" s="915"/>
      <c r="AG986" s="915"/>
      <c r="AH986" s="915"/>
      <c r="AI986" s="915"/>
      <c r="AJ986" s="915"/>
      <c r="AK986" s="915"/>
      <c r="AL986" s="915"/>
      <c r="AM986" s="915"/>
    </row>
    <row r="987" spans="1:39" s="921" customFormat="1" ht="12.75">
      <c r="A987" s="90" t="s">
        <v>219</v>
      </c>
      <c r="B987" s="22">
        <v>2543609</v>
      </c>
      <c r="C987" s="22">
        <v>1243343</v>
      </c>
      <c r="D987" s="246">
        <v>1243343</v>
      </c>
      <c r="E987" s="256">
        <v>48.881058370213346</v>
      </c>
      <c r="F987" s="246">
        <v>183089</v>
      </c>
      <c r="G987" s="915"/>
      <c r="H987" s="915"/>
      <c r="I987" s="915"/>
      <c r="J987" s="915"/>
      <c r="K987" s="915"/>
      <c r="L987" s="915"/>
      <c r="M987" s="915"/>
      <c r="N987" s="915"/>
      <c r="O987" s="915"/>
      <c r="P987" s="915"/>
      <c r="Q987" s="915"/>
      <c r="R987" s="915"/>
      <c r="S987" s="915"/>
      <c r="T987" s="915"/>
      <c r="U987" s="915"/>
      <c r="V987" s="915"/>
      <c r="W987" s="915"/>
      <c r="X987" s="915"/>
      <c r="Y987" s="915"/>
      <c r="Z987" s="915"/>
      <c r="AA987" s="915"/>
      <c r="AB987" s="915"/>
      <c r="AC987" s="915"/>
      <c r="AD987" s="915"/>
      <c r="AE987" s="915"/>
      <c r="AF987" s="915"/>
      <c r="AG987" s="915"/>
      <c r="AH987" s="915"/>
      <c r="AI987" s="915"/>
      <c r="AJ987" s="915"/>
      <c r="AK987" s="915"/>
      <c r="AL987" s="915"/>
      <c r="AM987" s="915"/>
    </row>
    <row r="988" spans="1:39" s="921" customFormat="1" ht="12.75">
      <c r="A988" s="90" t="s">
        <v>1926</v>
      </c>
      <c r="B988" s="22">
        <v>2543609</v>
      </c>
      <c r="C988" s="22">
        <v>1243343</v>
      </c>
      <c r="D988" s="246">
        <v>1226341</v>
      </c>
      <c r="E988" s="256">
        <v>48.21263802730687</v>
      </c>
      <c r="F988" s="246">
        <v>166582</v>
      </c>
      <c r="G988" s="915"/>
      <c r="H988" s="915"/>
      <c r="I988" s="915"/>
      <c r="J988" s="915"/>
      <c r="K988" s="915"/>
      <c r="L988" s="915"/>
      <c r="M988" s="915"/>
      <c r="N988" s="915"/>
      <c r="O988" s="915"/>
      <c r="P988" s="915"/>
      <c r="Q988" s="915"/>
      <c r="R988" s="915"/>
      <c r="S988" s="915"/>
      <c r="T988" s="915"/>
      <c r="U988" s="915"/>
      <c r="V988" s="915"/>
      <c r="W988" s="915"/>
      <c r="X988" s="915"/>
      <c r="Y988" s="915"/>
      <c r="Z988" s="915"/>
      <c r="AA988" s="915"/>
      <c r="AB988" s="915"/>
      <c r="AC988" s="915"/>
      <c r="AD988" s="915"/>
      <c r="AE988" s="915"/>
      <c r="AF988" s="915"/>
      <c r="AG988" s="915"/>
      <c r="AH988" s="915"/>
      <c r="AI988" s="915"/>
      <c r="AJ988" s="915"/>
      <c r="AK988" s="915"/>
      <c r="AL988" s="915"/>
      <c r="AM988" s="915"/>
    </row>
    <row r="989" spans="1:39" s="923" customFormat="1" ht="12.75">
      <c r="A989" s="888" t="s">
        <v>220</v>
      </c>
      <c r="B989" s="22">
        <v>2543609</v>
      </c>
      <c r="C989" s="22">
        <v>1243343</v>
      </c>
      <c r="D989" s="246">
        <v>1226341</v>
      </c>
      <c r="E989" s="256">
        <v>48.21263802730687</v>
      </c>
      <c r="F989" s="246">
        <v>166582</v>
      </c>
      <c r="G989" s="915"/>
      <c r="H989" s="915"/>
      <c r="I989" s="915"/>
      <c r="J989" s="915"/>
      <c r="K989" s="915"/>
      <c r="L989" s="915"/>
      <c r="M989" s="915"/>
      <c r="N989" s="915"/>
      <c r="O989" s="915"/>
      <c r="P989" s="915"/>
      <c r="Q989" s="915"/>
      <c r="R989" s="915"/>
      <c r="S989" s="915"/>
      <c r="T989" s="915"/>
      <c r="U989" s="915"/>
      <c r="V989" s="915"/>
      <c r="W989" s="915"/>
      <c r="X989" s="915"/>
      <c r="Y989" s="915"/>
      <c r="Z989" s="915"/>
      <c r="AA989" s="915"/>
      <c r="AB989" s="915"/>
      <c r="AC989" s="915"/>
      <c r="AD989" s="915"/>
      <c r="AE989" s="915"/>
      <c r="AF989" s="915"/>
      <c r="AG989" s="915"/>
      <c r="AH989" s="915"/>
      <c r="AI989" s="915"/>
      <c r="AJ989" s="915"/>
      <c r="AK989" s="915"/>
      <c r="AL989" s="915"/>
      <c r="AM989" s="915"/>
    </row>
    <row r="990" spans="1:39" s="916" customFormat="1" ht="12.75">
      <c r="A990" s="890" t="s">
        <v>23</v>
      </c>
      <c r="B990" s="22">
        <v>0</v>
      </c>
      <c r="C990" s="22">
        <v>0</v>
      </c>
      <c r="D990" s="246">
        <v>-66</v>
      </c>
      <c r="E990" s="256">
        <v>0</v>
      </c>
      <c r="F990" s="246">
        <v>-150</v>
      </c>
      <c r="G990" s="915"/>
      <c r="H990" s="915"/>
      <c r="I990" s="915"/>
      <c r="J990" s="915"/>
      <c r="K990" s="915"/>
      <c r="L990" s="915"/>
      <c r="M990" s="915"/>
      <c r="N990" s="915"/>
      <c r="O990" s="915"/>
      <c r="P990" s="915"/>
      <c r="Q990" s="915"/>
      <c r="R990" s="915"/>
      <c r="S990" s="915"/>
      <c r="T990" s="915"/>
      <c r="U990" s="915"/>
      <c r="V990" s="915"/>
      <c r="W990" s="915"/>
      <c r="X990" s="915"/>
      <c r="Y990" s="915"/>
      <c r="Z990" s="915"/>
      <c r="AA990" s="915"/>
      <c r="AB990" s="915"/>
      <c r="AC990" s="915"/>
      <c r="AD990" s="915"/>
      <c r="AE990" s="915"/>
      <c r="AF990" s="915"/>
      <c r="AG990" s="915"/>
      <c r="AH990" s="915"/>
      <c r="AI990" s="915"/>
      <c r="AJ990" s="915"/>
      <c r="AK990" s="915"/>
      <c r="AL990" s="915"/>
      <c r="AM990" s="915"/>
    </row>
    <row r="991" spans="1:39" s="916" customFormat="1" ht="12.75">
      <c r="A991" s="90" t="s">
        <v>1914</v>
      </c>
      <c r="B991" s="22">
        <v>2543609</v>
      </c>
      <c r="C991" s="22">
        <v>1243343</v>
      </c>
      <c r="D991" s="22">
        <v>1226407</v>
      </c>
      <c r="E991" s="256">
        <v>48.21523276572775</v>
      </c>
      <c r="F991" s="22">
        <v>166732</v>
      </c>
      <c r="G991" s="915"/>
      <c r="H991" s="915"/>
      <c r="I991" s="915"/>
      <c r="J991" s="915"/>
      <c r="K991" s="915"/>
      <c r="L991" s="915"/>
      <c r="M991" s="915"/>
      <c r="N991" s="915"/>
      <c r="O991" s="915"/>
      <c r="P991" s="915"/>
      <c r="Q991" s="915"/>
      <c r="R991" s="915"/>
      <c r="S991" s="915"/>
      <c r="T991" s="915"/>
      <c r="U991" s="915"/>
      <c r="V991" s="915"/>
      <c r="W991" s="915"/>
      <c r="X991" s="915"/>
      <c r="Y991" s="915"/>
      <c r="Z991" s="915"/>
      <c r="AA991" s="915"/>
      <c r="AB991" s="915"/>
      <c r="AC991" s="915"/>
      <c r="AD991" s="915"/>
      <c r="AE991" s="915"/>
      <c r="AF991" s="915"/>
      <c r="AG991" s="915"/>
      <c r="AH991" s="915"/>
      <c r="AI991" s="915"/>
      <c r="AJ991" s="915"/>
      <c r="AK991" s="915"/>
      <c r="AL991" s="915"/>
      <c r="AM991" s="915"/>
    </row>
    <row r="992" spans="1:39" s="916" customFormat="1" ht="12.75">
      <c r="A992" s="90" t="s">
        <v>1915</v>
      </c>
      <c r="B992" s="22">
        <v>2189013</v>
      </c>
      <c r="C992" s="22">
        <v>1036497</v>
      </c>
      <c r="D992" s="22">
        <v>1027651</v>
      </c>
      <c r="E992" s="256">
        <v>46.94586098849116</v>
      </c>
      <c r="F992" s="22">
        <v>143853</v>
      </c>
      <c r="G992" s="915"/>
      <c r="H992" s="915"/>
      <c r="I992" s="915"/>
      <c r="J992" s="915"/>
      <c r="K992" s="915"/>
      <c r="L992" s="915"/>
      <c r="M992" s="915"/>
      <c r="N992" s="915"/>
      <c r="O992" s="915"/>
      <c r="P992" s="915"/>
      <c r="Q992" s="915"/>
      <c r="R992" s="915"/>
      <c r="S992" s="915"/>
      <c r="T992" s="915"/>
      <c r="U992" s="915"/>
      <c r="V992" s="915"/>
      <c r="W992" s="915"/>
      <c r="X992" s="915"/>
      <c r="Y992" s="915"/>
      <c r="Z992" s="915"/>
      <c r="AA992" s="915"/>
      <c r="AB992" s="915"/>
      <c r="AC992" s="915"/>
      <c r="AD992" s="915"/>
      <c r="AE992" s="915"/>
      <c r="AF992" s="915"/>
      <c r="AG992" s="915"/>
      <c r="AH992" s="915"/>
      <c r="AI992" s="915"/>
      <c r="AJ992" s="915"/>
      <c r="AK992" s="915"/>
      <c r="AL992" s="915"/>
      <c r="AM992" s="915"/>
    </row>
    <row r="993" spans="1:39" s="916" customFormat="1" ht="12.75">
      <c r="A993" s="878" t="s">
        <v>897</v>
      </c>
      <c r="B993" s="22">
        <v>354596</v>
      </c>
      <c r="C993" s="22">
        <v>206846</v>
      </c>
      <c r="D993" s="22">
        <v>198756</v>
      </c>
      <c r="E993" s="256">
        <v>56.05139369874449</v>
      </c>
      <c r="F993" s="22">
        <v>22880</v>
      </c>
      <c r="G993" s="915"/>
      <c r="H993" s="915"/>
      <c r="I993" s="915"/>
      <c r="J993" s="915"/>
      <c r="K993" s="915"/>
      <c r="L993" s="915"/>
      <c r="M993" s="915"/>
      <c r="N993" s="915"/>
      <c r="O993" s="915"/>
      <c r="P993" s="915"/>
      <c r="Q993" s="915"/>
      <c r="R993" s="915"/>
      <c r="S993" s="915"/>
      <c r="T993" s="915"/>
      <c r="U993" s="915"/>
      <c r="V993" s="915"/>
      <c r="W993" s="915"/>
      <c r="X993" s="915"/>
      <c r="Y993" s="915"/>
      <c r="Z993" s="915"/>
      <c r="AA993" s="915"/>
      <c r="AB993" s="915"/>
      <c r="AC993" s="915"/>
      <c r="AD993" s="915"/>
      <c r="AE993" s="915"/>
      <c r="AF993" s="915"/>
      <c r="AG993" s="915"/>
      <c r="AH993" s="915"/>
      <c r="AI993" s="915"/>
      <c r="AJ993" s="915"/>
      <c r="AK993" s="915"/>
      <c r="AL993" s="915"/>
      <c r="AM993" s="915"/>
    </row>
    <row r="994" spans="1:34" s="37" customFormat="1" ht="25.5">
      <c r="A994" s="881" t="s">
        <v>178</v>
      </c>
      <c r="B994" s="77"/>
      <c r="C994" s="77"/>
      <c r="D994" s="77"/>
      <c r="E994" s="256"/>
      <c r="F994" s="246"/>
      <c r="G994" s="258"/>
      <c r="H994" s="258"/>
      <c r="I994" s="258"/>
      <c r="J994" s="258"/>
      <c r="K994" s="258"/>
      <c r="L994" s="258"/>
      <c r="M994" s="258"/>
      <c r="N994" s="258"/>
      <c r="O994" s="258"/>
      <c r="P994" s="258"/>
      <c r="Q994" s="258"/>
      <c r="R994" s="258"/>
      <c r="S994" s="258"/>
      <c r="T994" s="258"/>
      <c r="U994" s="258"/>
      <c r="V994" s="258"/>
      <c r="W994" s="258"/>
      <c r="X994" s="258"/>
      <c r="Y994" s="258"/>
      <c r="Z994" s="258"/>
      <c r="AA994" s="258"/>
      <c r="AB994" s="258"/>
      <c r="AC994" s="258"/>
      <c r="AD994" s="258"/>
      <c r="AE994" s="258"/>
      <c r="AF994" s="258"/>
      <c r="AG994" s="258"/>
      <c r="AH994" s="258"/>
    </row>
    <row r="995" spans="1:34" s="37" customFormat="1" ht="12" customHeight="1">
      <c r="A995" s="68" t="s">
        <v>218</v>
      </c>
      <c r="B995" s="246">
        <v>2591399</v>
      </c>
      <c r="C995" s="246">
        <v>1173717</v>
      </c>
      <c r="D995" s="246">
        <v>610000</v>
      </c>
      <c r="E995" s="256">
        <v>23.53940863603019</v>
      </c>
      <c r="F995" s="246">
        <v>150000</v>
      </c>
      <c r="G995" s="258"/>
      <c r="H995" s="258"/>
      <c r="I995" s="258"/>
      <c r="J995" s="258"/>
      <c r="K995" s="258"/>
      <c r="L995" s="258"/>
      <c r="M995" s="258"/>
      <c r="N995" s="258"/>
      <c r="O995" s="258"/>
      <c r="P995" s="258"/>
      <c r="Q995" s="258"/>
      <c r="R995" s="258"/>
      <c r="S995" s="258"/>
      <c r="T995" s="258"/>
      <c r="U995" s="258"/>
      <c r="V995" s="258"/>
      <c r="W995" s="258"/>
      <c r="X995" s="258"/>
      <c r="Y995" s="258"/>
      <c r="Z995" s="258"/>
      <c r="AA995" s="258"/>
      <c r="AB995" s="258"/>
      <c r="AC995" s="258"/>
      <c r="AD995" s="258"/>
      <c r="AE995" s="258"/>
      <c r="AF995" s="258"/>
      <c r="AG995" s="258"/>
      <c r="AH995" s="258"/>
    </row>
    <row r="996" spans="1:34" s="37" customFormat="1" ht="12" customHeight="1">
      <c r="A996" s="68" t="s">
        <v>219</v>
      </c>
      <c r="B996" s="246">
        <v>2591399</v>
      </c>
      <c r="C996" s="246">
        <v>1173717</v>
      </c>
      <c r="D996" s="246">
        <v>610000</v>
      </c>
      <c r="E996" s="256">
        <v>23.53940863603019</v>
      </c>
      <c r="F996" s="246">
        <v>150000</v>
      </c>
      <c r="G996" s="258"/>
      <c r="H996" s="258"/>
      <c r="I996" s="258"/>
      <c r="J996" s="258"/>
      <c r="K996" s="258"/>
      <c r="L996" s="258"/>
      <c r="M996" s="258"/>
      <c r="N996" s="258"/>
      <c r="O996" s="258"/>
      <c r="P996" s="258"/>
      <c r="Q996" s="258"/>
      <c r="R996" s="258"/>
      <c r="S996" s="258"/>
      <c r="T996" s="258"/>
      <c r="U996" s="258"/>
      <c r="V996" s="258"/>
      <c r="W996" s="258"/>
      <c r="X996" s="258"/>
      <c r="Y996" s="258"/>
      <c r="Z996" s="258"/>
      <c r="AA996" s="258"/>
      <c r="AB996" s="258"/>
      <c r="AC996" s="258"/>
      <c r="AD996" s="258"/>
      <c r="AE996" s="258"/>
      <c r="AF996" s="258"/>
      <c r="AG996" s="258"/>
      <c r="AH996" s="258"/>
    </row>
    <row r="997" spans="1:34" s="37" customFormat="1" ht="12" customHeight="1">
      <c r="A997" s="68" t="s">
        <v>1926</v>
      </c>
      <c r="B997" s="246">
        <v>2591399</v>
      </c>
      <c r="C997" s="246">
        <v>1173717</v>
      </c>
      <c r="D997" s="246">
        <v>604763</v>
      </c>
      <c r="E997" s="256">
        <v>23.3373170245107</v>
      </c>
      <c r="F997" s="246">
        <v>147278</v>
      </c>
      <c r="G997" s="258"/>
      <c r="H997" s="258"/>
      <c r="I997" s="258"/>
      <c r="J997" s="258"/>
      <c r="K997" s="258"/>
      <c r="L997" s="258"/>
      <c r="M997" s="258"/>
      <c r="N997" s="258"/>
      <c r="O997" s="258"/>
      <c r="P997" s="258"/>
      <c r="Q997" s="258"/>
      <c r="R997" s="258"/>
      <c r="S997" s="258"/>
      <c r="T997" s="258"/>
      <c r="U997" s="258"/>
      <c r="V997" s="258"/>
      <c r="W997" s="258"/>
      <c r="X997" s="258"/>
      <c r="Y997" s="258"/>
      <c r="Z997" s="258"/>
      <c r="AA997" s="258"/>
      <c r="AB997" s="258"/>
      <c r="AC997" s="258"/>
      <c r="AD997" s="258"/>
      <c r="AE997" s="258"/>
      <c r="AF997" s="258"/>
      <c r="AG997" s="258"/>
      <c r="AH997" s="258"/>
    </row>
    <row r="998" spans="1:34" s="37" customFormat="1" ht="12" customHeight="1">
      <c r="A998" s="68" t="s">
        <v>1918</v>
      </c>
      <c r="B998" s="246">
        <v>2591399</v>
      </c>
      <c r="C998" s="246">
        <v>1173717</v>
      </c>
      <c r="D998" s="246">
        <v>604763</v>
      </c>
      <c r="E998" s="256">
        <v>23.3373170245107</v>
      </c>
      <c r="F998" s="246">
        <v>147278</v>
      </c>
      <c r="G998" s="258"/>
      <c r="H998" s="258"/>
      <c r="I998" s="258"/>
      <c r="J998" s="258"/>
      <c r="K998" s="258"/>
      <c r="L998" s="258"/>
      <c r="M998" s="258"/>
      <c r="N998" s="258"/>
      <c r="O998" s="258"/>
      <c r="P998" s="258"/>
      <c r="Q998" s="258"/>
      <c r="R998" s="258"/>
      <c r="S998" s="258"/>
      <c r="T998" s="258"/>
      <c r="U998" s="258"/>
      <c r="V998" s="258"/>
      <c r="W998" s="258"/>
      <c r="X998" s="258"/>
      <c r="Y998" s="258"/>
      <c r="Z998" s="258"/>
      <c r="AA998" s="258"/>
      <c r="AB998" s="258"/>
      <c r="AC998" s="258"/>
      <c r="AD998" s="258"/>
      <c r="AE998" s="258"/>
      <c r="AF998" s="258"/>
      <c r="AG998" s="258"/>
      <c r="AH998" s="258"/>
    </row>
    <row r="999" spans="1:34" s="37" customFormat="1" ht="12" customHeight="1">
      <c r="A999" s="68" t="s">
        <v>1920</v>
      </c>
      <c r="B999" s="246">
        <v>2591399</v>
      </c>
      <c r="C999" s="246">
        <v>1173717</v>
      </c>
      <c r="D999" s="246">
        <v>604763</v>
      </c>
      <c r="E999" s="256">
        <v>23.3373170245107</v>
      </c>
      <c r="F999" s="246">
        <v>147278</v>
      </c>
      <c r="G999" s="258"/>
      <c r="H999" s="258"/>
      <c r="I999" s="258"/>
      <c r="J999" s="258"/>
      <c r="K999" s="258"/>
      <c r="L999" s="258"/>
      <c r="M999" s="258"/>
      <c r="N999" s="258"/>
      <c r="O999" s="258"/>
      <c r="P999" s="258"/>
      <c r="Q999" s="258"/>
      <c r="R999" s="258"/>
      <c r="S999" s="258"/>
      <c r="T999" s="258"/>
      <c r="U999" s="258"/>
      <c r="V999" s="258"/>
      <c r="W999" s="258"/>
      <c r="X999" s="258"/>
      <c r="Y999" s="258"/>
      <c r="Z999" s="258"/>
      <c r="AA999" s="258"/>
      <c r="AB999" s="258"/>
      <c r="AC999" s="258"/>
      <c r="AD999" s="258"/>
      <c r="AE999" s="258"/>
      <c r="AF999" s="258"/>
      <c r="AG999" s="258"/>
      <c r="AH999" s="258"/>
    </row>
    <row r="1000" spans="1:39" s="916" customFormat="1" ht="12.75">
      <c r="A1000" s="881" t="s">
        <v>170</v>
      </c>
      <c r="B1000" s="22"/>
      <c r="C1000" s="22"/>
      <c r="D1000" s="22"/>
      <c r="E1000" s="256"/>
      <c r="F1000" s="246"/>
      <c r="G1000" s="915"/>
      <c r="H1000" s="915"/>
      <c r="I1000" s="915"/>
      <c r="J1000" s="915"/>
      <c r="K1000" s="915"/>
      <c r="L1000" s="915"/>
      <c r="M1000" s="915"/>
      <c r="N1000" s="915"/>
      <c r="O1000" s="915"/>
      <c r="P1000" s="915"/>
      <c r="Q1000" s="915"/>
      <c r="R1000" s="915"/>
      <c r="S1000" s="915"/>
      <c r="T1000" s="915"/>
      <c r="U1000" s="915"/>
      <c r="V1000" s="915"/>
      <c r="W1000" s="915"/>
      <c r="X1000" s="915"/>
      <c r="Y1000" s="915"/>
      <c r="Z1000" s="915"/>
      <c r="AA1000" s="915"/>
      <c r="AB1000" s="915"/>
      <c r="AC1000" s="915"/>
      <c r="AD1000" s="915"/>
      <c r="AE1000" s="915"/>
      <c r="AF1000" s="915"/>
      <c r="AG1000" s="915"/>
      <c r="AH1000" s="915"/>
      <c r="AI1000" s="915"/>
      <c r="AJ1000" s="915"/>
      <c r="AK1000" s="915"/>
      <c r="AL1000" s="915"/>
      <c r="AM1000" s="915"/>
    </row>
    <row r="1001" spans="1:39" s="921" customFormat="1" ht="12.75">
      <c r="A1001" s="90" t="s">
        <v>218</v>
      </c>
      <c r="B1001" s="22">
        <v>29258324</v>
      </c>
      <c r="C1001" s="22">
        <v>0</v>
      </c>
      <c r="D1001" s="22">
        <v>0</v>
      </c>
      <c r="E1001" s="256">
        <v>0</v>
      </c>
      <c r="F1001" s="22">
        <v>0</v>
      </c>
      <c r="G1001" s="915"/>
      <c r="H1001" s="915"/>
      <c r="I1001" s="915"/>
      <c r="J1001" s="915"/>
      <c r="K1001" s="915"/>
      <c r="L1001" s="915"/>
      <c r="M1001" s="915"/>
      <c r="N1001" s="915"/>
      <c r="O1001" s="915"/>
      <c r="P1001" s="915"/>
      <c r="Q1001" s="915"/>
      <c r="R1001" s="915"/>
      <c r="S1001" s="915"/>
      <c r="T1001" s="915"/>
      <c r="U1001" s="915"/>
      <c r="V1001" s="915"/>
      <c r="W1001" s="915"/>
      <c r="X1001" s="915"/>
      <c r="Y1001" s="915"/>
      <c r="Z1001" s="915"/>
      <c r="AA1001" s="915"/>
      <c r="AB1001" s="915"/>
      <c r="AC1001" s="915"/>
      <c r="AD1001" s="915"/>
      <c r="AE1001" s="915"/>
      <c r="AF1001" s="915"/>
      <c r="AG1001" s="915"/>
      <c r="AH1001" s="915"/>
      <c r="AI1001" s="915"/>
      <c r="AJ1001" s="915"/>
      <c r="AK1001" s="915"/>
      <c r="AL1001" s="915"/>
      <c r="AM1001" s="915"/>
    </row>
    <row r="1002" spans="1:39" s="921" customFormat="1" ht="12.75">
      <c r="A1002" s="90" t="s">
        <v>219</v>
      </c>
      <c r="B1002" s="22">
        <v>29258324</v>
      </c>
      <c r="C1002" s="22">
        <v>0</v>
      </c>
      <c r="D1002" s="22">
        <v>0</v>
      </c>
      <c r="E1002" s="256">
        <v>0</v>
      </c>
      <c r="F1002" s="22">
        <v>0</v>
      </c>
      <c r="G1002" s="915"/>
      <c r="H1002" s="915"/>
      <c r="I1002" s="915"/>
      <c r="J1002" s="915"/>
      <c r="K1002" s="915"/>
      <c r="L1002" s="915"/>
      <c r="M1002" s="915"/>
      <c r="N1002" s="915"/>
      <c r="O1002" s="915"/>
      <c r="P1002" s="915"/>
      <c r="Q1002" s="915"/>
      <c r="R1002" s="915"/>
      <c r="S1002" s="915"/>
      <c r="T1002" s="915"/>
      <c r="U1002" s="915"/>
      <c r="V1002" s="915"/>
      <c r="W1002" s="915"/>
      <c r="X1002" s="915"/>
      <c r="Y1002" s="915"/>
      <c r="Z1002" s="915"/>
      <c r="AA1002" s="915"/>
      <c r="AB1002" s="915"/>
      <c r="AC1002" s="915"/>
      <c r="AD1002" s="915"/>
      <c r="AE1002" s="915"/>
      <c r="AF1002" s="915"/>
      <c r="AG1002" s="915"/>
      <c r="AH1002" s="915"/>
      <c r="AI1002" s="915"/>
      <c r="AJ1002" s="915"/>
      <c r="AK1002" s="915"/>
      <c r="AL1002" s="915"/>
      <c r="AM1002" s="915"/>
    </row>
    <row r="1003" spans="1:39" s="921" customFormat="1" ht="12.75">
      <c r="A1003" s="90" t="s">
        <v>1926</v>
      </c>
      <c r="B1003" s="22">
        <v>29258324</v>
      </c>
      <c r="C1003" s="22">
        <v>0</v>
      </c>
      <c r="D1003" s="22">
        <v>0</v>
      </c>
      <c r="E1003" s="256">
        <v>0</v>
      </c>
      <c r="F1003" s="22">
        <v>0</v>
      </c>
      <c r="G1003" s="915"/>
      <c r="H1003" s="915"/>
      <c r="I1003" s="915"/>
      <c r="J1003" s="915"/>
      <c r="K1003" s="915"/>
      <c r="L1003" s="915"/>
      <c r="M1003" s="915"/>
      <c r="N1003" s="915"/>
      <c r="O1003" s="915"/>
      <c r="P1003" s="915"/>
      <c r="Q1003" s="915"/>
      <c r="R1003" s="915"/>
      <c r="S1003" s="915"/>
      <c r="T1003" s="915"/>
      <c r="U1003" s="915"/>
      <c r="V1003" s="915"/>
      <c r="W1003" s="915"/>
      <c r="X1003" s="915"/>
      <c r="Y1003" s="915"/>
      <c r="Z1003" s="915"/>
      <c r="AA1003" s="915"/>
      <c r="AB1003" s="915"/>
      <c r="AC1003" s="915"/>
      <c r="AD1003" s="915"/>
      <c r="AE1003" s="915"/>
      <c r="AF1003" s="915"/>
      <c r="AG1003" s="915"/>
      <c r="AH1003" s="915"/>
      <c r="AI1003" s="915"/>
      <c r="AJ1003" s="915"/>
      <c r="AK1003" s="915"/>
      <c r="AL1003" s="915"/>
      <c r="AM1003" s="915"/>
    </row>
    <row r="1004" spans="1:39" s="916" customFormat="1" ht="12.75">
      <c r="A1004" s="888" t="s">
        <v>173</v>
      </c>
      <c r="B1004" s="22">
        <v>29258324</v>
      </c>
      <c r="C1004" s="22">
        <v>0</v>
      </c>
      <c r="D1004" s="22">
        <v>0</v>
      </c>
      <c r="E1004" s="256">
        <v>0</v>
      </c>
      <c r="F1004" s="22">
        <v>0</v>
      </c>
      <c r="G1004" s="915"/>
      <c r="H1004" s="915"/>
      <c r="I1004" s="915"/>
      <c r="J1004" s="915"/>
      <c r="K1004" s="915"/>
      <c r="L1004" s="915"/>
      <c r="M1004" s="915"/>
      <c r="N1004" s="915"/>
      <c r="O1004" s="915"/>
      <c r="P1004" s="915"/>
      <c r="Q1004" s="915"/>
      <c r="R1004" s="915"/>
      <c r="S1004" s="915"/>
      <c r="T1004" s="915"/>
      <c r="U1004" s="915"/>
      <c r="V1004" s="915"/>
      <c r="W1004" s="915"/>
      <c r="X1004" s="915"/>
      <c r="Y1004" s="915"/>
      <c r="Z1004" s="915"/>
      <c r="AA1004" s="915"/>
      <c r="AB1004" s="915"/>
      <c r="AC1004" s="915"/>
      <c r="AD1004" s="915"/>
      <c r="AE1004" s="915"/>
      <c r="AF1004" s="915"/>
      <c r="AG1004" s="915"/>
      <c r="AH1004" s="915"/>
      <c r="AI1004" s="915"/>
      <c r="AJ1004" s="915"/>
      <c r="AK1004" s="915"/>
      <c r="AL1004" s="915"/>
      <c r="AM1004" s="915"/>
    </row>
    <row r="1005" spans="1:39" s="916" customFormat="1" ht="12.75">
      <c r="A1005" s="878" t="s">
        <v>23</v>
      </c>
      <c r="B1005" s="22">
        <v>26171451</v>
      </c>
      <c r="C1005" s="22">
        <v>0</v>
      </c>
      <c r="D1005" s="22">
        <v>0</v>
      </c>
      <c r="E1005" s="256">
        <v>0</v>
      </c>
      <c r="F1005" s="22">
        <v>0</v>
      </c>
      <c r="G1005" s="915"/>
      <c r="H1005" s="915"/>
      <c r="I1005" s="915"/>
      <c r="J1005" s="915"/>
      <c r="K1005" s="915"/>
      <c r="L1005" s="915"/>
      <c r="M1005" s="915"/>
      <c r="N1005" s="915"/>
      <c r="O1005" s="915"/>
      <c r="P1005" s="915"/>
      <c r="Q1005" s="915"/>
      <c r="R1005" s="915"/>
      <c r="S1005" s="915"/>
      <c r="T1005" s="915"/>
      <c r="U1005" s="915"/>
      <c r="V1005" s="915"/>
      <c r="W1005" s="915"/>
      <c r="X1005" s="915"/>
      <c r="Y1005" s="915"/>
      <c r="Z1005" s="915"/>
      <c r="AA1005" s="915"/>
      <c r="AB1005" s="915"/>
      <c r="AC1005" s="915"/>
      <c r="AD1005" s="915"/>
      <c r="AE1005" s="915"/>
      <c r="AF1005" s="915"/>
      <c r="AG1005" s="915"/>
      <c r="AH1005" s="915"/>
      <c r="AI1005" s="915"/>
      <c r="AJ1005" s="915"/>
      <c r="AK1005" s="915"/>
      <c r="AL1005" s="915"/>
      <c r="AM1005" s="915"/>
    </row>
    <row r="1006" spans="1:39" s="916" customFormat="1" ht="12.75">
      <c r="A1006" s="878" t="s">
        <v>1657</v>
      </c>
      <c r="B1006" s="22">
        <v>3086873</v>
      </c>
      <c r="C1006" s="22">
        <v>0</v>
      </c>
      <c r="D1006" s="22">
        <v>0</v>
      </c>
      <c r="E1006" s="256">
        <v>0</v>
      </c>
      <c r="F1006" s="22">
        <v>0</v>
      </c>
      <c r="G1006" s="915"/>
      <c r="H1006" s="915"/>
      <c r="I1006" s="915"/>
      <c r="J1006" s="915"/>
      <c r="K1006" s="915"/>
      <c r="L1006" s="915"/>
      <c r="M1006" s="915"/>
      <c r="N1006" s="915"/>
      <c r="O1006" s="915"/>
      <c r="P1006" s="915"/>
      <c r="Q1006" s="915"/>
      <c r="R1006" s="915"/>
      <c r="S1006" s="915"/>
      <c r="T1006" s="915"/>
      <c r="U1006" s="915"/>
      <c r="V1006" s="915"/>
      <c r="W1006" s="915"/>
      <c r="X1006" s="915"/>
      <c r="Y1006" s="915"/>
      <c r="Z1006" s="915"/>
      <c r="AA1006" s="915"/>
      <c r="AB1006" s="915"/>
      <c r="AC1006" s="915"/>
      <c r="AD1006" s="915"/>
      <c r="AE1006" s="915"/>
      <c r="AF1006" s="915"/>
      <c r="AG1006" s="915"/>
      <c r="AH1006" s="915"/>
      <c r="AI1006" s="915"/>
      <c r="AJ1006" s="915"/>
      <c r="AK1006" s="915"/>
      <c r="AL1006" s="915"/>
      <c r="AM1006" s="915"/>
    </row>
    <row r="1007" spans="1:39" s="916" customFormat="1" ht="12.75">
      <c r="A1007" s="425"/>
      <c r="B1007" s="22"/>
      <c r="C1007" s="22"/>
      <c r="D1007" s="22"/>
      <c r="E1007" s="244"/>
      <c r="F1007" s="77"/>
      <c r="G1007" s="915"/>
      <c r="H1007" s="915"/>
      <c r="I1007" s="915"/>
      <c r="J1007" s="915"/>
      <c r="K1007" s="915"/>
      <c r="L1007" s="915"/>
      <c r="M1007" s="915"/>
      <c r="N1007" s="915"/>
      <c r="O1007" s="915"/>
      <c r="P1007" s="915"/>
      <c r="Q1007" s="915"/>
      <c r="R1007" s="915"/>
      <c r="S1007" s="915"/>
      <c r="T1007" s="915"/>
      <c r="U1007" s="915"/>
      <c r="V1007" s="915"/>
      <c r="W1007" s="915"/>
      <c r="X1007" s="915"/>
      <c r="Y1007" s="915"/>
      <c r="Z1007" s="915"/>
      <c r="AA1007" s="915"/>
      <c r="AB1007" s="915"/>
      <c r="AC1007" s="915"/>
      <c r="AD1007" s="915"/>
      <c r="AE1007" s="915"/>
      <c r="AF1007" s="915"/>
      <c r="AG1007" s="915"/>
      <c r="AH1007" s="915"/>
      <c r="AI1007" s="915"/>
      <c r="AJ1007" s="915"/>
      <c r="AK1007" s="915"/>
      <c r="AL1007" s="915"/>
      <c r="AM1007" s="915"/>
    </row>
    <row r="1008" spans="1:39" s="917" customFormat="1" ht="12.75">
      <c r="A1008" s="68" t="s">
        <v>198</v>
      </c>
      <c r="B1008" s="77"/>
      <c r="C1008" s="77"/>
      <c r="D1008" s="77"/>
      <c r="E1008" s="268"/>
      <c r="F1008" s="77"/>
      <c r="G1008" s="750"/>
      <c r="H1008" s="750"/>
      <c r="I1008" s="750"/>
      <c r="J1008" s="750"/>
      <c r="K1008" s="750"/>
      <c r="L1008" s="750"/>
      <c r="M1008" s="750"/>
      <c r="N1008" s="750"/>
      <c r="O1008" s="750"/>
      <c r="P1008" s="750"/>
      <c r="Q1008" s="750"/>
      <c r="R1008" s="750"/>
      <c r="S1008" s="750"/>
      <c r="T1008" s="750"/>
      <c r="U1008" s="750"/>
      <c r="V1008" s="750"/>
      <c r="W1008" s="750"/>
      <c r="X1008" s="750"/>
      <c r="Y1008" s="750"/>
      <c r="Z1008" s="750"/>
      <c r="AA1008" s="750"/>
      <c r="AB1008" s="750"/>
      <c r="AC1008" s="750"/>
      <c r="AD1008" s="750"/>
      <c r="AE1008" s="750"/>
      <c r="AF1008" s="750"/>
      <c r="AG1008" s="750"/>
      <c r="AH1008" s="750"/>
      <c r="AI1008" s="750"/>
      <c r="AJ1008" s="750"/>
      <c r="AK1008" s="750"/>
      <c r="AL1008" s="750"/>
      <c r="AM1008" s="750"/>
    </row>
    <row r="1009" spans="1:39" s="916" customFormat="1" ht="12.75">
      <c r="A1009" s="68" t="s">
        <v>161</v>
      </c>
      <c r="B1009" s="77"/>
      <c r="C1009" s="77"/>
      <c r="D1009" s="77"/>
      <c r="E1009" s="268"/>
      <c r="F1009" s="77"/>
      <c r="G1009" s="915"/>
      <c r="H1009" s="915"/>
      <c r="I1009" s="915"/>
      <c r="J1009" s="915"/>
      <c r="K1009" s="915"/>
      <c r="L1009" s="915"/>
      <c r="M1009" s="915"/>
      <c r="N1009" s="915"/>
      <c r="O1009" s="915"/>
      <c r="P1009" s="915"/>
      <c r="Q1009" s="915"/>
      <c r="R1009" s="915"/>
      <c r="S1009" s="915"/>
      <c r="T1009" s="915"/>
      <c r="U1009" s="915"/>
      <c r="V1009" s="915"/>
      <c r="W1009" s="915"/>
      <c r="X1009" s="915"/>
      <c r="Y1009" s="915"/>
      <c r="Z1009" s="915"/>
      <c r="AA1009" s="915"/>
      <c r="AB1009" s="915"/>
      <c r="AC1009" s="915"/>
      <c r="AD1009" s="915"/>
      <c r="AE1009" s="915"/>
      <c r="AF1009" s="915"/>
      <c r="AG1009" s="915"/>
      <c r="AH1009" s="915"/>
      <c r="AI1009" s="915"/>
      <c r="AJ1009" s="915"/>
      <c r="AK1009" s="915"/>
      <c r="AL1009" s="915"/>
      <c r="AM1009" s="915"/>
    </row>
    <row r="1010" spans="1:39" s="917" customFormat="1" ht="12" customHeight="1">
      <c r="A1010" s="64" t="s">
        <v>218</v>
      </c>
      <c r="B1010" s="77">
        <v>2543609</v>
      </c>
      <c r="C1010" s="77">
        <v>1243343</v>
      </c>
      <c r="D1010" s="198">
        <v>1243343</v>
      </c>
      <c r="E1010" s="268">
        <v>48.881058370213346</v>
      </c>
      <c r="F1010" s="77">
        <v>183089</v>
      </c>
      <c r="G1010" s="750"/>
      <c r="H1010" s="750"/>
      <c r="I1010" s="750"/>
      <c r="J1010" s="750"/>
      <c r="K1010" s="750"/>
      <c r="L1010" s="750"/>
      <c r="M1010" s="750"/>
      <c r="N1010" s="750"/>
      <c r="O1010" s="750"/>
      <c r="P1010" s="750"/>
      <c r="Q1010" s="750"/>
      <c r="R1010" s="750"/>
      <c r="S1010" s="750"/>
      <c r="T1010" s="750"/>
      <c r="U1010" s="750"/>
      <c r="V1010" s="750"/>
      <c r="W1010" s="750"/>
      <c r="X1010" s="750"/>
      <c r="Y1010" s="750"/>
      <c r="Z1010" s="750"/>
      <c r="AA1010" s="750"/>
      <c r="AB1010" s="750"/>
      <c r="AC1010" s="750"/>
      <c r="AD1010" s="750"/>
      <c r="AE1010" s="750"/>
      <c r="AF1010" s="750"/>
      <c r="AG1010" s="750"/>
      <c r="AH1010" s="750"/>
      <c r="AI1010" s="750"/>
      <c r="AJ1010" s="750"/>
      <c r="AK1010" s="750"/>
      <c r="AL1010" s="750"/>
      <c r="AM1010" s="750"/>
    </row>
    <row r="1011" spans="1:39" s="921" customFormat="1" ht="12.75">
      <c r="A1011" s="64" t="s">
        <v>219</v>
      </c>
      <c r="B1011" s="77">
        <v>2543609</v>
      </c>
      <c r="C1011" s="77">
        <v>1243343</v>
      </c>
      <c r="D1011" s="198">
        <v>1243343</v>
      </c>
      <c r="E1011" s="268">
        <v>48.881058370213346</v>
      </c>
      <c r="F1011" s="77">
        <v>183089</v>
      </c>
      <c r="G1011" s="915"/>
      <c r="H1011" s="915"/>
      <c r="I1011" s="915"/>
      <c r="J1011" s="915"/>
      <c r="K1011" s="915"/>
      <c r="L1011" s="915"/>
      <c r="M1011" s="915"/>
      <c r="N1011" s="915"/>
      <c r="O1011" s="915"/>
      <c r="P1011" s="915"/>
      <c r="Q1011" s="915"/>
      <c r="R1011" s="915"/>
      <c r="S1011" s="915"/>
      <c r="T1011" s="915"/>
      <c r="U1011" s="915"/>
      <c r="V1011" s="915"/>
      <c r="W1011" s="915"/>
      <c r="X1011" s="915"/>
      <c r="Y1011" s="915"/>
      <c r="Z1011" s="915"/>
      <c r="AA1011" s="915"/>
      <c r="AB1011" s="915"/>
      <c r="AC1011" s="915"/>
      <c r="AD1011" s="915"/>
      <c r="AE1011" s="915"/>
      <c r="AF1011" s="915"/>
      <c r="AG1011" s="915"/>
      <c r="AH1011" s="915"/>
      <c r="AI1011" s="915"/>
      <c r="AJ1011" s="915"/>
      <c r="AK1011" s="915"/>
      <c r="AL1011" s="915"/>
      <c r="AM1011" s="915"/>
    </row>
    <row r="1012" spans="1:39" s="921" customFormat="1" ht="12.75">
      <c r="A1012" s="67" t="s">
        <v>1926</v>
      </c>
      <c r="B1012" s="77">
        <v>2543609</v>
      </c>
      <c r="C1012" s="77">
        <v>1243343</v>
      </c>
      <c r="D1012" s="198">
        <v>1226341</v>
      </c>
      <c r="E1012" s="268">
        <v>0</v>
      </c>
      <c r="F1012" s="77">
        <v>166582</v>
      </c>
      <c r="G1012" s="915"/>
      <c r="H1012" s="915"/>
      <c r="I1012" s="915"/>
      <c r="J1012" s="915"/>
      <c r="K1012" s="915"/>
      <c r="L1012" s="915"/>
      <c r="M1012" s="915"/>
      <c r="N1012" s="915"/>
      <c r="O1012" s="915"/>
      <c r="P1012" s="915"/>
      <c r="Q1012" s="915"/>
      <c r="R1012" s="915"/>
      <c r="S1012" s="915"/>
      <c r="T1012" s="915"/>
      <c r="U1012" s="915"/>
      <c r="V1012" s="915"/>
      <c r="W1012" s="915"/>
      <c r="X1012" s="915"/>
      <c r="Y1012" s="915"/>
      <c r="Z1012" s="915"/>
      <c r="AA1012" s="915"/>
      <c r="AB1012" s="915"/>
      <c r="AC1012" s="915"/>
      <c r="AD1012" s="915"/>
      <c r="AE1012" s="915"/>
      <c r="AF1012" s="915"/>
      <c r="AG1012" s="915"/>
      <c r="AH1012" s="915"/>
      <c r="AI1012" s="915"/>
      <c r="AJ1012" s="915"/>
      <c r="AK1012" s="915"/>
      <c r="AL1012" s="915"/>
      <c r="AM1012" s="915"/>
    </row>
    <row r="1013" spans="1:39" s="923" customFormat="1" ht="12.75">
      <c r="A1013" s="912" t="s">
        <v>173</v>
      </c>
      <c r="B1013" s="77">
        <v>2543609</v>
      </c>
      <c r="C1013" s="77">
        <v>1243343</v>
      </c>
      <c r="D1013" s="198">
        <v>1226341</v>
      </c>
      <c r="E1013" s="268">
        <v>0</v>
      </c>
      <c r="F1013" s="77">
        <v>166582</v>
      </c>
      <c r="G1013" s="915"/>
      <c r="H1013" s="915"/>
      <c r="I1013" s="915"/>
      <c r="J1013" s="915"/>
      <c r="K1013" s="915"/>
      <c r="L1013" s="915"/>
      <c r="M1013" s="915"/>
      <c r="N1013" s="915"/>
      <c r="O1013" s="915"/>
      <c r="P1013" s="915"/>
      <c r="Q1013" s="915"/>
      <c r="R1013" s="915"/>
      <c r="S1013" s="915"/>
      <c r="T1013" s="915"/>
      <c r="U1013" s="915"/>
      <c r="V1013" s="915"/>
      <c r="W1013" s="915"/>
      <c r="X1013" s="915"/>
      <c r="Y1013" s="915"/>
      <c r="Z1013" s="915"/>
      <c r="AA1013" s="915"/>
      <c r="AB1013" s="915"/>
      <c r="AC1013" s="915"/>
      <c r="AD1013" s="915"/>
      <c r="AE1013" s="915"/>
      <c r="AF1013" s="915"/>
      <c r="AG1013" s="915"/>
      <c r="AH1013" s="915"/>
      <c r="AI1013" s="915"/>
      <c r="AJ1013" s="915"/>
      <c r="AK1013" s="915"/>
      <c r="AL1013" s="915"/>
      <c r="AM1013" s="915"/>
    </row>
    <row r="1014" spans="1:39" s="916" customFormat="1" ht="12.75">
      <c r="A1014" s="922" t="s">
        <v>23</v>
      </c>
      <c r="B1014" s="77">
        <v>0</v>
      </c>
      <c r="C1014" s="77">
        <v>0</v>
      </c>
      <c r="D1014" s="198">
        <v>-66</v>
      </c>
      <c r="E1014" s="268">
        <v>0</v>
      </c>
      <c r="F1014" s="77">
        <v>-150</v>
      </c>
      <c r="G1014" s="915"/>
      <c r="H1014" s="915"/>
      <c r="I1014" s="915"/>
      <c r="J1014" s="915"/>
      <c r="K1014" s="915"/>
      <c r="L1014" s="915"/>
      <c r="M1014" s="915"/>
      <c r="N1014" s="915"/>
      <c r="O1014" s="915"/>
      <c r="P1014" s="915"/>
      <c r="Q1014" s="915"/>
      <c r="R1014" s="915"/>
      <c r="S1014" s="915"/>
      <c r="T1014" s="915"/>
      <c r="U1014" s="915"/>
      <c r="V1014" s="915"/>
      <c r="W1014" s="915"/>
      <c r="X1014" s="915"/>
      <c r="Y1014" s="915"/>
      <c r="Z1014" s="915"/>
      <c r="AA1014" s="915"/>
      <c r="AB1014" s="915"/>
      <c r="AC1014" s="915"/>
      <c r="AD1014" s="915"/>
      <c r="AE1014" s="915"/>
      <c r="AF1014" s="915"/>
      <c r="AG1014" s="915"/>
      <c r="AH1014" s="915"/>
      <c r="AI1014" s="915"/>
      <c r="AJ1014" s="915"/>
      <c r="AK1014" s="915"/>
      <c r="AL1014" s="915"/>
      <c r="AM1014" s="915"/>
    </row>
    <row r="1015" spans="1:39" s="916" customFormat="1" ht="12.75" customHeight="1">
      <c r="A1015" s="67" t="s">
        <v>1914</v>
      </c>
      <c r="B1015" s="77">
        <v>2543609</v>
      </c>
      <c r="C1015" s="77">
        <v>1243343</v>
      </c>
      <c r="D1015" s="198">
        <v>1226407</v>
      </c>
      <c r="E1015" s="268">
        <v>0</v>
      </c>
      <c r="F1015" s="77">
        <v>166732</v>
      </c>
      <c r="G1015" s="915"/>
      <c r="H1015" s="915"/>
      <c r="I1015" s="915"/>
      <c r="J1015" s="915"/>
      <c r="K1015" s="915"/>
      <c r="L1015" s="915"/>
      <c r="M1015" s="915"/>
      <c r="N1015" s="915"/>
      <c r="O1015" s="915"/>
      <c r="P1015" s="915"/>
      <c r="Q1015" s="915"/>
      <c r="R1015" s="915"/>
      <c r="S1015" s="915"/>
      <c r="T1015" s="915"/>
      <c r="U1015" s="915"/>
      <c r="V1015" s="915"/>
      <c r="W1015" s="915"/>
      <c r="X1015" s="915"/>
      <c r="Y1015" s="915"/>
      <c r="Z1015" s="915"/>
      <c r="AA1015" s="915"/>
      <c r="AB1015" s="915"/>
      <c r="AC1015" s="915"/>
      <c r="AD1015" s="915"/>
      <c r="AE1015" s="915"/>
      <c r="AF1015" s="915"/>
      <c r="AG1015" s="915"/>
      <c r="AH1015" s="915"/>
      <c r="AI1015" s="915"/>
      <c r="AJ1015" s="915"/>
      <c r="AK1015" s="915"/>
      <c r="AL1015" s="915"/>
      <c r="AM1015" s="915"/>
    </row>
    <row r="1016" spans="1:39" s="916" customFormat="1" ht="12.75" customHeight="1">
      <c r="A1016" s="64" t="s">
        <v>1915</v>
      </c>
      <c r="B1016" s="77">
        <v>2189013</v>
      </c>
      <c r="C1016" s="77">
        <v>1036497</v>
      </c>
      <c r="D1016" s="198">
        <v>1027651</v>
      </c>
      <c r="E1016" s="268">
        <v>0</v>
      </c>
      <c r="F1016" s="77">
        <v>143853</v>
      </c>
      <c r="G1016" s="915"/>
      <c r="H1016" s="915"/>
      <c r="I1016" s="915"/>
      <c r="J1016" s="915"/>
      <c r="K1016" s="915"/>
      <c r="L1016" s="915"/>
      <c r="M1016" s="915"/>
      <c r="N1016" s="915"/>
      <c r="O1016" s="915"/>
      <c r="P1016" s="915"/>
      <c r="Q1016" s="915"/>
      <c r="R1016" s="915"/>
      <c r="S1016" s="915"/>
      <c r="T1016" s="915"/>
      <c r="U1016" s="915"/>
      <c r="V1016" s="915"/>
      <c r="W1016" s="915"/>
      <c r="X1016" s="915"/>
      <c r="Y1016" s="915"/>
      <c r="Z1016" s="915"/>
      <c r="AA1016" s="915"/>
      <c r="AB1016" s="915"/>
      <c r="AC1016" s="915"/>
      <c r="AD1016" s="915"/>
      <c r="AE1016" s="915"/>
      <c r="AF1016" s="915"/>
      <c r="AG1016" s="915"/>
      <c r="AH1016" s="915"/>
      <c r="AI1016" s="915"/>
      <c r="AJ1016" s="915"/>
      <c r="AK1016" s="915"/>
      <c r="AL1016" s="915"/>
      <c r="AM1016" s="915"/>
    </row>
    <row r="1017" spans="1:39" s="916" customFormat="1" ht="12.75" customHeight="1">
      <c r="A1017" s="913" t="s">
        <v>897</v>
      </c>
      <c r="B1017" s="77">
        <v>354596</v>
      </c>
      <c r="C1017" s="77">
        <v>206846</v>
      </c>
      <c r="D1017" s="198">
        <v>198756</v>
      </c>
      <c r="E1017" s="268">
        <v>0</v>
      </c>
      <c r="F1017" s="77">
        <v>22880</v>
      </c>
      <c r="G1017" s="915"/>
      <c r="H1017" s="915"/>
      <c r="I1017" s="915"/>
      <c r="J1017" s="915"/>
      <c r="K1017" s="915"/>
      <c r="L1017" s="915"/>
      <c r="M1017" s="915"/>
      <c r="N1017" s="915"/>
      <c r="O1017" s="915"/>
      <c r="P1017" s="915"/>
      <c r="Q1017" s="915"/>
      <c r="R1017" s="915"/>
      <c r="S1017" s="915"/>
      <c r="T1017" s="915"/>
      <c r="U1017" s="915"/>
      <c r="V1017" s="915"/>
      <c r="W1017" s="915"/>
      <c r="X1017" s="915"/>
      <c r="Y1017" s="915"/>
      <c r="Z1017" s="915"/>
      <c r="AA1017" s="915"/>
      <c r="AB1017" s="915"/>
      <c r="AC1017" s="915"/>
      <c r="AD1017" s="915"/>
      <c r="AE1017" s="915"/>
      <c r="AF1017" s="915"/>
      <c r="AG1017" s="915"/>
      <c r="AH1017" s="915"/>
      <c r="AI1017" s="915"/>
      <c r="AJ1017" s="915"/>
      <c r="AK1017" s="915"/>
      <c r="AL1017" s="915"/>
      <c r="AM1017" s="915"/>
    </row>
    <row r="1018" spans="1:34" s="37" customFormat="1" ht="25.5">
      <c r="A1018" s="425" t="s">
        <v>178</v>
      </c>
      <c r="B1018" s="77"/>
      <c r="C1018" s="77"/>
      <c r="D1018" s="77"/>
      <c r="E1018" s="269"/>
      <c r="F1018" s="77"/>
      <c r="G1018" s="258"/>
      <c r="H1018" s="258"/>
      <c r="I1018" s="258"/>
      <c r="J1018" s="258"/>
      <c r="K1018" s="258"/>
      <c r="L1018" s="258"/>
      <c r="M1018" s="258"/>
      <c r="N1018" s="258"/>
      <c r="O1018" s="258"/>
      <c r="P1018" s="258"/>
      <c r="Q1018" s="258"/>
      <c r="R1018" s="258"/>
      <c r="S1018" s="258"/>
      <c r="T1018" s="258"/>
      <c r="U1018" s="258"/>
      <c r="V1018" s="258"/>
      <c r="W1018" s="258"/>
      <c r="X1018" s="258"/>
      <c r="Y1018" s="258"/>
      <c r="Z1018" s="258"/>
      <c r="AA1018" s="258"/>
      <c r="AB1018" s="258"/>
      <c r="AC1018" s="258"/>
      <c r="AD1018" s="258"/>
      <c r="AE1018" s="258"/>
      <c r="AF1018" s="258"/>
      <c r="AG1018" s="258"/>
      <c r="AH1018" s="258"/>
    </row>
    <row r="1019" spans="1:34" s="37" customFormat="1" ht="12" customHeight="1">
      <c r="A1019" s="64" t="s">
        <v>218</v>
      </c>
      <c r="B1019" s="77">
        <v>2591399</v>
      </c>
      <c r="C1019" s="77">
        <v>1173717</v>
      </c>
      <c r="D1019" s="77">
        <v>610000</v>
      </c>
      <c r="E1019" s="269">
        <v>23.53940863603019</v>
      </c>
      <c r="F1019" s="77">
        <v>150000</v>
      </c>
      <c r="G1019" s="258"/>
      <c r="H1019" s="258"/>
      <c r="I1019" s="258"/>
      <c r="J1019" s="258"/>
      <c r="K1019" s="258"/>
      <c r="L1019" s="258"/>
      <c r="M1019" s="258"/>
      <c r="N1019" s="258"/>
      <c r="O1019" s="258"/>
      <c r="P1019" s="258"/>
      <c r="Q1019" s="258"/>
      <c r="R1019" s="258"/>
      <c r="S1019" s="258"/>
      <c r="T1019" s="258"/>
      <c r="U1019" s="258"/>
      <c r="V1019" s="258"/>
      <c r="W1019" s="258"/>
      <c r="X1019" s="258"/>
      <c r="Y1019" s="258"/>
      <c r="Z1019" s="258"/>
      <c r="AA1019" s="258"/>
      <c r="AB1019" s="258"/>
      <c r="AC1019" s="258"/>
      <c r="AD1019" s="258"/>
      <c r="AE1019" s="258"/>
      <c r="AF1019" s="258"/>
      <c r="AG1019" s="258"/>
      <c r="AH1019" s="258"/>
    </row>
    <row r="1020" spans="1:34" s="37" customFormat="1" ht="12" customHeight="1">
      <c r="A1020" s="64" t="s">
        <v>219</v>
      </c>
      <c r="B1020" s="77">
        <v>2591399</v>
      </c>
      <c r="C1020" s="77">
        <v>1173717</v>
      </c>
      <c r="D1020" s="77">
        <v>610000</v>
      </c>
      <c r="E1020" s="269">
        <v>23.53940863603019</v>
      </c>
      <c r="F1020" s="77">
        <v>150000</v>
      </c>
      <c r="G1020" s="258"/>
      <c r="H1020" s="258"/>
      <c r="I1020" s="258"/>
      <c r="J1020" s="258"/>
      <c r="K1020" s="258"/>
      <c r="L1020" s="258"/>
      <c r="M1020" s="258"/>
      <c r="N1020" s="258"/>
      <c r="O1020" s="258"/>
      <c r="P1020" s="258"/>
      <c r="Q1020" s="258"/>
      <c r="R1020" s="258"/>
      <c r="S1020" s="258"/>
      <c r="T1020" s="258"/>
      <c r="U1020" s="258"/>
      <c r="V1020" s="258"/>
      <c r="W1020" s="258"/>
      <c r="X1020" s="258"/>
      <c r="Y1020" s="258"/>
      <c r="Z1020" s="258"/>
      <c r="AA1020" s="258"/>
      <c r="AB1020" s="258"/>
      <c r="AC1020" s="258"/>
      <c r="AD1020" s="258"/>
      <c r="AE1020" s="258"/>
      <c r="AF1020" s="258"/>
      <c r="AG1020" s="258"/>
      <c r="AH1020" s="258"/>
    </row>
    <row r="1021" spans="1:34" s="37" customFormat="1" ht="12" customHeight="1">
      <c r="A1021" s="64" t="s">
        <v>1926</v>
      </c>
      <c r="B1021" s="77">
        <v>2591399</v>
      </c>
      <c r="C1021" s="77">
        <v>1173717</v>
      </c>
      <c r="D1021" s="77">
        <v>604763</v>
      </c>
      <c r="E1021" s="269">
        <v>23.3373170245107</v>
      </c>
      <c r="F1021" s="77">
        <v>147278</v>
      </c>
      <c r="G1021" s="258"/>
      <c r="H1021" s="258"/>
      <c r="I1021" s="258"/>
      <c r="J1021" s="258"/>
      <c r="K1021" s="258"/>
      <c r="L1021" s="258"/>
      <c r="M1021" s="258"/>
      <c r="N1021" s="258"/>
      <c r="O1021" s="258"/>
      <c r="P1021" s="258"/>
      <c r="Q1021" s="258"/>
      <c r="R1021" s="258"/>
      <c r="S1021" s="258"/>
      <c r="T1021" s="258"/>
      <c r="U1021" s="258"/>
      <c r="V1021" s="258"/>
      <c r="W1021" s="258"/>
      <c r="X1021" s="258"/>
      <c r="Y1021" s="258"/>
      <c r="Z1021" s="258"/>
      <c r="AA1021" s="258"/>
      <c r="AB1021" s="258"/>
      <c r="AC1021" s="258"/>
      <c r="AD1021" s="258"/>
      <c r="AE1021" s="258"/>
      <c r="AF1021" s="258"/>
      <c r="AG1021" s="258"/>
      <c r="AH1021" s="258"/>
    </row>
    <row r="1022" spans="1:34" s="37" customFormat="1" ht="12" customHeight="1">
      <c r="A1022" s="64" t="s">
        <v>1918</v>
      </c>
      <c r="B1022" s="77">
        <v>2591399</v>
      </c>
      <c r="C1022" s="77">
        <v>1173717</v>
      </c>
      <c r="D1022" s="77">
        <v>604763</v>
      </c>
      <c r="E1022" s="269">
        <v>23.3373170245107</v>
      </c>
      <c r="F1022" s="77">
        <v>147278</v>
      </c>
      <c r="G1022" s="258"/>
      <c r="H1022" s="258"/>
      <c r="I1022" s="258"/>
      <c r="J1022" s="258"/>
      <c r="K1022" s="258"/>
      <c r="L1022" s="258"/>
      <c r="M1022" s="258"/>
      <c r="N1022" s="258"/>
      <c r="O1022" s="258"/>
      <c r="P1022" s="258"/>
      <c r="Q1022" s="258"/>
      <c r="R1022" s="258"/>
      <c r="S1022" s="258"/>
      <c r="T1022" s="258"/>
      <c r="U1022" s="258"/>
      <c r="V1022" s="258"/>
      <c r="W1022" s="258"/>
      <c r="X1022" s="258"/>
      <c r="Y1022" s="258"/>
      <c r="Z1022" s="258"/>
      <c r="AA1022" s="258"/>
      <c r="AB1022" s="258"/>
      <c r="AC1022" s="258"/>
      <c r="AD1022" s="258"/>
      <c r="AE1022" s="258"/>
      <c r="AF1022" s="258"/>
      <c r="AG1022" s="258"/>
      <c r="AH1022" s="258"/>
    </row>
    <row r="1023" spans="1:34" s="37" customFormat="1" ht="12" customHeight="1">
      <c r="A1023" s="64" t="s">
        <v>1920</v>
      </c>
      <c r="B1023" s="77">
        <v>2591399</v>
      </c>
      <c r="C1023" s="77">
        <v>1173717</v>
      </c>
      <c r="D1023" s="77">
        <v>604763</v>
      </c>
      <c r="E1023" s="269">
        <v>23.3373170245107</v>
      </c>
      <c r="F1023" s="77">
        <v>147278</v>
      </c>
      <c r="G1023" s="258"/>
      <c r="H1023" s="258"/>
      <c r="I1023" s="258"/>
      <c r="J1023" s="258"/>
      <c r="K1023" s="258"/>
      <c r="L1023" s="258"/>
      <c r="M1023" s="258"/>
      <c r="N1023" s="258"/>
      <c r="O1023" s="258"/>
      <c r="P1023" s="258"/>
      <c r="Q1023" s="258"/>
      <c r="R1023" s="258"/>
      <c r="S1023" s="258"/>
      <c r="T1023" s="258"/>
      <c r="U1023" s="258"/>
      <c r="V1023" s="258"/>
      <c r="W1023" s="258"/>
      <c r="X1023" s="258"/>
      <c r="Y1023" s="258"/>
      <c r="Z1023" s="258"/>
      <c r="AA1023" s="258"/>
      <c r="AB1023" s="258"/>
      <c r="AC1023" s="258"/>
      <c r="AD1023" s="258"/>
      <c r="AE1023" s="258"/>
      <c r="AF1023" s="258"/>
      <c r="AG1023" s="258"/>
      <c r="AH1023" s="258"/>
    </row>
    <row r="1024" spans="1:39" s="916" customFormat="1" ht="12.75">
      <c r="A1024" s="881" t="s">
        <v>170</v>
      </c>
      <c r="B1024" s="22"/>
      <c r="C1024" s="22"/>
      <c r="D1024" s="22"/>
      <c r="E1024" s="244"/>
      <c r="F1024" s="77"/>
      <c r="G1024" s="915"/>
      <c r="H1024" s="915"/>
      <c r="I1024" s="915"/>
      <c r="J1024" s="915"/>
      <c r="K1024" s="915"/>
      <c r="L1024" s="915"/>
      <c r="M1024" s="915"/>
      <c r="N1024" s="915"/>
      <c r="O1024" s="915"/>
      <c r="P1024" s="915"/>
      <c r="Q1024" s="915"/>
      <c r="R1024" s="915"/>
      <c r="S1024" s="915"/>
      <c r="T1024" s="915"/>
      <c r="U1024" s="915"/>
      <c r="V1024" s="915"/>
      <c r="W1024" s="915"/>
      <c r="X1024" s="915"/>
      <c r="Y1024" s="915"/>
      <c r="Z1024" s="915"/>
      <c r="AA1024" s="915"/>
      <c r="AB1024" s="915"/>
      <c r="AC1024" s="915"/>
      <c r="AD1024" s="915"/>
      <c r="AE1024" s="915"/>
      <c r="AF1024" s="915"/>
      <c r="AG1024" s="915"/>
      <c r="AH1024" s="915"/>
      <c r="AI1024" s="915"/>
      <c r="AJ1024" s="915"/>
      <c r="AK1024" s="915"/>
      <c r="AL1024" s="915"/>
      <c r="AM1024" s="915"/>
    </row>
    <row r="1025" spans="1:39" s="917" customFormat="1" ht="12.75">
      <c r="A1025" s="64" t="s">
        <v>218</v>
      </c>
      <c r="B1025" s="77">
        <v>29258324</v>
      </c>
      <c r="C1025" s="77">
        <v>0</v>
      </c>
      <c r="D1025" s="77">
        <v>0</v>
      </c>
      <c r="E1025" s="268">
        <v>0</v>
      </c>
      <c r="F1025" s="77">
        <v>0</v>
      </c>
      <c r="G1025" s="750"/>
      <c r="H1025" s="750"/>
      <c r="I1025" s="750"/>
      <c r="J1025" s="750"/>
      <c r="K1025" s="750"/>
      <c r="L1025" s="750"/>
      <c r="M1025" s="750"/>
      <c r="N1025" s="750"/>
      <c r="O1025" s="750"/>
      <c r="P1025" s="750"/>
      <c r="Q1025" s="750"/>
      <c r="R1025" s="750"/>
      <c r="S1025" s="750"/>
      <c r="T1025" s="750"/>
      <c r="U1025" s="750"/>
      <c r="V1025" s="750"/>
      <c r="W1025" s="750"/>
      <c r="X1025" s="750"/>
      <c r="Y1025" s="750"/>
      <c r="Z1025" s="750"/>
      <c r="AA1025" s="750"/>
      <c r="AB1025" s="750"/>
      <c r="AC1025" s="750"/>
      <c r="AD1025" s="750"/>
      <c r="AE1025" s="750"/>
      <c r="AF1025" s="750"/>
      <c r="AG1025" s="750"/>
      <c r="AH1025" s="750"/>
      <c r="AI1025" s="750"/>
      <c r="AJ1025" s="750"/>
      <c r="AK1025" s="750"/>
      <c r="AL1025" s="750"/>
      <c r="AM1025" s="750"/>
    </row>
    <row r="1026" spans="1:39" s="917" customFormat="1" ht="12.75">
      <c r="A1026" s="64" t="s">
        <v>219</v>
      </c>
      <c r="B1026" s="77">
        <v>29258324</v>
      </c>
      <c r="C1026" s="77">
        <v>0</v>
      </c>
      <c r="D1026" s="77">
        <v>0</v>
      </c>
      <c r="E1026" s="268">
        <v>0</v>
      </c>
      <c r="F1026" s="77">
        <v>0</v>
      </c>
      <c r="G1026" s="750"/>
      <c r="H1026" s="750"/>
      <c r="I1026" s="750"/>
      <c r="J1026" s="750"/>
      <c r="K1026" s="750"/>
      <c r="L1026" s="750"/>
      <c r="M1026" s="750"/>
      <c r="N1026" s="750"/>
      <c r="O1026" s="750"/>
      <c r="P1026" s="750"/>
      <c r="Q1026" s="750"/>
      <c r="R1026" s="750"/>
      <c r="S1026" s="750"/>
      <c r="T1026" s="750"/>
      <c r="U1026" s="750"/>
      <c r="V1026" s="750"/>
      <c r="W1026" s="750"/>
      <c r="X1026" s="750"/>
      <c r="Y1026" s="750"/>
      <c r="Z1026" s="750"/>
      <c r="AA1026" s="750"/>
      <c r="AB1026" s="750"/>
      <c r="AC1026" s="750"/>
      <c r="AD1026" s="750"/>
      <c r="AE1026" s="750"/>
      <c r="AF1026" s="750"/>
      <c r="AG1026" s="750"/>
      <c r="AH1026" s="750"/>
      <c r="AI1026" s="750"/>
      <c r="AJ1026" s="750"/>
      <c r="AK1026" s="750"/>
      <c r="AL1026" s="750"/>
      <c r="AM1026" s="750"/>
    </row>
    <row r="1027" spans="1:39" s="921" customFormat="1" ht="12.75">
      <c r="A1027" s="67" t="s">
        <v>1926</v>
      </c>
      <c r="B1027" s="77">
        <v>29258324</v>
      </c>
      <c r="C1027" s="77">
        <v>0</v>
      </c>
      <c r="D1027" s="77">
        <v>0</v>
      </c>
      <c r="E1027" s="268">
        <v>0</v>
      </c>
      <c r="F1027" s="77">
        <v>0</v>
      </c>
      <c r="G1027" s="915"/>
      <c r="H1027" s="915"/>
      <c r="I1027" s="915"/>
      <c r="J1027" s="915"/>
      <c r="K1027" s="915"/>
      <c r="L1027" s="915"/>
      <c r="M1027" s="915"/>
      <c r="N1027" s="915"/>
      <c r="O1027" s="915"/>
      <c r="P1027" s="915"/>
      <c r="Q1027" s="915"/>
      <c r="R1027" s="915"/>
      <c r="S1027" s="915"/>
      <c r="T1027" s="915"/>
      <c r="U1027" s="915"/>
      <c r="V1027" s="915"/>
      <c r="W1027" s="915"/>
      <c r="X1027" s="915"/>
      <c r="Y1027" s="915"/>
      <c r="Z1027" s="915"/>
      <c r="AA1027" s="915"/>
      <c r="AB1027" s="915"/>
      <c r="AC1027" s="915"/>
      <c r="AD1027" s="915"/>
      <c r="AE1027" s="915"/>
      <c r="AF1027" s="915"/>
      <c r="AG1027" s="915"/>
      <c r="AH1027" s="915"/>
      <c r="AI1027" s="915"/>
      <c r="AJ1027" s="915"/>
      <c r="AK1027" s="915"/>
      <c r="AL1027" s="915"/>
      <c r="AM1027" s="915"/>
    </row>
    <row r="1028" spans="1:39" s="916" customFormat="1" ht="12.75">
      <c r="A1028" s="912" t="s">
        <v>173</v>
      </c>
      <c r="B1028" s="77">
        <v>29258324</v>
      </c>
      <c r="C1028" s="77">
        <v>0</v>
      </c>
      <c r="D1028" s="77">
        <v>0</v>
      </c>
      <c r="E1028" s="268">
        <v>0</v>
      </c>
      <c r="F1028" s="77">
        <v>0</v>
      </c>
      <c r="G1028" s="915"/>
      <c r="H1028" s="915"/>
      <c r="I1028" s="915"/>
      <c r="J1028" s="915"/>
      <c r="K1028" s="915"/>
      <c r="L1028" s="915"/>
      <c r="M1028" s="915"/>
      <c r="N1028" s="915"/>
      <c r="O1028" s="915"/>
      <c r="P1028" s="915"/>
      <c r="Q1028" s="915"/>
      <c r="R1028" s="915"/>
      <c r="S1028" s="915"/>
      <c r="T1028" s="915"/>
      <c r="U1028" s="915"/>
      <c r="V1028" s="915"/>
      <c r="W1028" s="915"/>
      <c r="X1028" s="915"/>
      <c r="Y1028" s="915"/>
      <c r="Z1028" s="915"/>
      <c r="AA1028" s="915"/>
      <c r="AB1028" s="915"/>
      <c r="AC1028" s="915"/>
      <c r="AD1028" s="915"/>
      <c r="AE1028" s="915"/>
      <c r="AF1028" s="915"/>
      <c r="AG1028" s="915"/>
      <c r="AH1028" s="915"/>
      <c r="AI1028" s="915"/>
      <c r="AJ1028" s="915"/>
      <c r="AK1028" s="915"/>
      <c r="AL1028" s="915"/>
      <c r="AM1028" s="915"/>
    </row>
    <row r="1029" spans="1:39" s="916" customFormat="1" ht="12.75">
      <c r="A1029" s="924" t="s">
        <v>23</v>
      </c>
      <c r="B1029" s="77">
        <v>26171451</v>
      </c>
      <c r="C1029" s="77">
        <v>0</v>
      </c>
      <c r="D1029" s="77">
        <v>0</v>
      </c>
      <c r="E1029" s="268">
        <v>0</v>
      </c>
      <c r="F1029" s="77">
        <v>0</v>
      </c>
      <c r="G1029" s="915"/>
      <c r="H1029" s="915"/>
      <c r="I1029" s="915"/>
      <c r="J1029" s="915"/>
      <c r="K1029" s="915"/>
      <c r="L1029" s="915"/>
      <c r="M1029" s="915"/>
      <c r="N1029" s="915"/>
      <c r="O1029" s="915"/>
      <c r="P1029" s="915"/>
      <c r="Q1029" s="915"/>
      <c r="R1029" s="915"/>
      <c r="S1029" s="915"/>
      <c r="T1029" s="915"/>
      <c r="U1029" s="915"/>
      <c r="V1029" s="915"/>
      <c r="W1029" s="915"/>
      <c r="X1029" s="915"/>
      <c r="Y1029" s="915"/>
      <c r="Z1029" s="915"/>
      <c r="AA1029" s="915"/>
      <c r="AB1029" s="915"/>
      <c r="AC1029" s="915"/>
      <c r="AD1029" s="915"/>
      <c r="AE1029" s="915"/>
      <c r="AF1029" s="915"/>
      <c r="AG1029" s="915"/>
      <c r="AH1029" s="915"/>
      <c r="AI1029" s="915"/>
      <c r="AJ1029" s="915"/>
      <c r="AK1029" s="915"/>
      <c r="AL1029" s="915"/>
      <c r="AM1029" s="915"/>
    </row>
    <row r="1030" spans="1:39" s="916" customFormat="1" ht="12.75">
      <c r="A1030" s="924" t="s">
        <v>1657</v>
      </c>
      <c r="B1030" s="77">
        <v>3086873</v>
      </c>
      <c r="C1030" s="77">
        <v>0</v>
      </c>
      <c r="D1030" s="77">
        <v>0</v>
      </c>
      <c r="E1030" s="268">
        <v>0</v>
      </c>
      <c r="F1030" s="77">
        <v>0</v>
      </c>
      <c r="G1030" s="915"/>
      <c r="H1030" s="915"/>
      <c r="I1030" s="915"/>
      <c r="J1030" s="915"/>
      <c r="K1030" s="915"/>
      <c r="L1030" s="915"/>
      <c r="M1030" s="915"/>
      <c r="N1030" s="915"/>
      <c r="O1030" s="915"/>
      <c r="P1030" s="915"/>
      <c r="Q1030" s="915"/>
      <c r="R1030" s="915"/>
      <c r="S1030" s="915"/>
      <c r="T1030" s="915"/>
      <c r="U1030" s="915"/>
      <c r="V1030" s="915"/>
      <c r="W1030" s="915"/>
      <c r="X1030" s="915"/>
      <c r="Y1030" s="915"/>
      <c r="Z1030" s="915"/>
      <c r="AA1030" s="915"/>
      <c r="AB1030" s="915"/>
      <c r="AC1030" s="915"/>
      <c r="AD1030" s="915"/>
      <c r="AE1030" s="915"/>
      <c r="AF1030" s="915"/>
      <c r="AG1030" s="915"/>
      <c r="AH1030" s="915"/>
      <c r="AI1030" s="915"/>
      <c r="AJ1030" s="915"/>
      <c r="AK1030" s="915"/>
      <c r="AL1030" s="915"/>
      <c r="AM1030" s="915"/>
    </row>
    <row r="1031" spans="1:6" ht="17.25" customHeight="1">
      <c r="A1031" s="934" t="s">
        <v>221</v>
      </c>
      <c r="F1031" s="280"/>
    </row>
    <row r="1032" ht="17.25" customHeight="1">
      <c r="A1032" s="934" t="s">
        <v>222</v>
      </c>
    </row>
    <row r="1034" spans="1:5" s="37" customFormat="1" ht="12.75" customHeight="1">
      <c r="A1034" s="42" t="s">
        <v>1886</v>
      </c>
      <c r="E1034" s="37" t="s">
        <v>479</v>
      </c>
    </row>
    <row r="1035" spans="1:5" s="37" customFormat="1" ht="13.5" customHeight="1">
      <c r="A1035" s="42"/>
      <c r="E1035" s="152"/>
    </row>
    <row r="1036" s="37" customFormat="1" ht="13.5" customHeight="1">
      <c r="D1036" s="39"/>
    </row>
    <row r="1037" spans="1:29" ht="12.75">
      <c r="A1037" s="935"/>
      <c r="B1037" s="750"/>
      <c r="C1037" s="750"/>
      <c r="D1037" s="750"/>
      <c r="E1037" s="936"/>
      <c r="F1037" s="750"/>
      <c r="W1037" s="750"/>
      <c r="X1037" s="750"/>
      <c r="Y1037" s="750"/>
      <c r="Z1037" s="750"/>
      <c r="AA1037" s="750"/>
      <c r="AB1037" s="750"/>
      <c r="AC1037" s="750"/>
    </row>
    <row r="1038" spans="1:29" ht="12.75">
      <c r="A1038" s="37" t="s">
        <v>582</v>
      </c>
      <c r="B1038" s="750"/>
      <c r="C1038" s="750"/>
      <c r="D1038" s="750"/>
      <c r="E1038" s="936"/>
      <c r="F1038" s="750"/>
      <c r="W1038" s="750"/>
      <c r="X1038" s="750"/>
      <c r="Y1038" s="750"/>
      <c r="Z1038" s="750"/>
      <c r="AA1038" s="750"/>
      <c r="AB1038" s="750"/>
      <c r="AC1038" s="750"/>
    </row>
    <row r="1039" spans="1:29" ht="12.75">
      <c r="A1039" s="37" t="s">
        <v>481</v>
      </c>
      <c r="B1039" s="750"/>
      <c r="C1039" s="750"/>
      <c r="D1039" s="750"/>
      <c r="E1039" s="936"/>
      <c r="F1039" s="750"/>
      <c r="W1039" s="750"/>
      <c r="X1039" s="750"/>
      <c r="Y1039" s="750"/>
      <c r="Z1039" s="750"/>
      <c r="AA1039" s="750"/>
      <c r="AB1039" s="750"/>
      <c r="AC1039" s="750"/>
    </row>
    <row r="1040" spans="2:29" ht="12.75">
      <c r="B1040" s="750"/>
      <c r="C1040" s="750"/>
      <c r="D1040" s="750"/>
      <c r="E1040" s="936"/>
      <c r="F1040" s="750"/>
      <c r="W1040" s="750"/>
      <c r="X1040" s="750"/>
      <c r="Y1040" s="750"/>
      <c r="Z1040" s="750"/>
      <c r="AA1040" s="750"/>
      <c r="AB1040" s="750"/>
      <c r="AC1040" s="750"/>
    </row>
  </sheetData>
  <printOptions horizontalCentered="1"/>
  <pageMargins left="0.8267716535433072" right="0.6692913385826772" top="0.7086614173228347" bottom="0.7874015748031497" header="0.5118110236220472" footer="0.11811023622047245"/>
  <pageSetup firstPageNumber="52" useFirstPageNumber="1" horizontalDpi="600" verticalDpi="600" orientation="portrait" paperSize="9" scale="81" r:id="rId1"/>
  <headerFooter alignWithMargins="0">
    <oddFooter>&amp;R&amp;P</oddFooter>
  </headerFooter>
  <rowBreaks count="1" manualBreakCount="1">
    <brk id="384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D18" sqref="D18"/>
    </sheetView>
  </sheetViews>
  <sheetFormatPr defaultColWidth="9.140625" defaultRowHeight="12.75"/>
  <cols>
    <col min="1" max="1" width="41.7109375" style="152" customWidth="1"/>
    <col min="2" max="2" width="12.421875" style="152" customWidth="1"/>
    <col min="3" max="3" width="11.421875" style="153" customWidth="1"/>
    <col min="4" max="4" width="11.28125" style="152" customWidth="1"/>
    <col min="5" max="5" width="11.00390625" style="153" customWidth="1"/>
    <col min="6" max="16384" width="9.140625" style="291" customWidth="1"/>
  </cols>
  <sheetData>
    <row r="1" ht="12.75">
      <c r="E1" s="155" t="s">
        <v>223</v>
      </c>
    </row>
    <row r="2" spans="1:5" ht="12.75">
      <c r="A2" s="441" t="s">
        <v>428</v>
      </c>
      <c r="B2" s="441"/>
      <c r="C2" s="441"/>
      <c r="D2" s="441"/>
      <c r="E2" s="441"/>
    </row>
    <row r="4" spans="1:5" s="164" customFormat="1" ht="15.75">
      <c r="A4" s="440" t="s">
        <v>224</v>
      </c>
      <c r="B4" s="440"/>
      <c r="C4" s="440"/>
      <c r="D4" s="440"/>
      <c r="E4" s="440"/>
    </row>
    <row r="5" ht="9.75" customHeight="1">
      <c r="A5" s="52"/>
    </row>
    <row r="6" spans="1:5" s="152" customFormat="1" ht="12.75">
      <c r="A6" s="1060" t="s">
        <v>225</v>
      </c>
      <c r="B6" s="1060"/>
      <c r="C6" s="1060"/>
      <c r="D6" s="1060"/>
      <c r="E6" s="1060"/>
    </row>
    <row r="7" spans="1:5" ht="12" customHeight="1">
      <c r="A7" s="366"/>
      <c r="B7" s="366"/>
      <c r="C7" s="366"/>
      <c r="D7" s="366"/>
      <c r="E7" s="50" t="s">
        <v>486</v>
      </c>
    </row>
    <row r="8" spans="1:5" s="156" customFormat="1" ht="41.25" customHeight="1">
      <c r="A8" s="371" t="s">
        <v>434</v>
      </c>
      <c r="B8" s="371" t="s">
        <v>487</v>
      </c>
      <c r="C8" s="372" t="s">
        <v>488</v>
      </c>
      <c r="D8" s="371" t="s">
        <v>226</v>
      </c>
      <c r="E8" s="372" t="s">
        <v>588</v>
      </c>
    </row>
    <row r="9" spans="1:5" s="177" customFormat="1" ht="11.25">
      <c r="A9" s="870">
        <v>1</v>
      </c>
      <c r="B9" s="174">
        <v>2</v>
      </c>
      <c r="C9" s="175">
        <v>3</v>
      </c>
      <c r="D9" s="174">
        <v>4</v>
      </c>
      <c r="E9" s="176">
        <v>5</v>
      </c>
    </row>
    <row r="10" spans="1:5" s="156" customFormat="1" ht="17.25" customHeight="1">
      <c r="A10" s="715" t="s">
        <v>227</v>
      </c>
      <c r="B10" s="246">
        <v>110117678</v>
      </c>
      <c r="C10" s="70">
        <v>53718252</v>
      </c>
      <c r="D10" s="937">
        <v>48.7825869339526</v>
      </c>
      <c r="E10" s="182">
        <v>8133705</v>
      </c>
    </row>
    <row r="11" spans="1:5" s="156" customFormat="1" ht="17.25" customHeight="1">
      <c r="A11" s="715" t="s">
        <v>228</v>
      </c>
      <c r="B11" s="246">
        <v>453363</v>
      </c>
      <c r="C11" s="70">
        <v>217032</v>
      </c>
      <c r="D11" s="937">
        <v>47.871573110289106</v>
      </c>
      <c r="E11" s="182">
        <v>45839</v>
      </c>
    </row>
    <row r="12" spans="1:5" s="156" customFormat="1" ht="17.25" customHeight="1">
      <c r="A12" s="938" t="s">
        <v>229</v>
      </c>
      <c r="B12" s="198">
        <v>291985</v>
      </c>
      <c r="C12" s="188">
        <v>126159</v>
      </c>
      <c r="D12" s="939">
        <v>43.20735654228813</v>
      </c>
      <c r="E12" s="188">
        <v>32252</v>
      </c>
    </row>
    <row r="13" spans="1:5" s="156" customFormat="1" ht="17.25" customHeight="1">
      <c r="A13" s="938" t="s">
        <v>230</v>
      </c>
      <c r="B13" s="198">
        <v>161378</v>
      </c>
      <c r="C13" s="188">
        <v>90873</v>
      </c>
      <c r="D13" s="939">
        <v>56.31064953091499</v>
      </c>
      <c r="E13" s="188">
        <v>13587</v>
      </c>
    </row>
    <row r="14" spans="1:5" s="156" customFormat="1" ht="17.25" customHeight="1">
      <c r="A14" s="715" t="s">
        <v>231</v>
      </c>
      <c r="B14" s="246">
        <v>975471</v>
      </c>
      <c r="C14" s="70">
        <v>568752</v>
      </c>
      <c r="D14" s="937">
        <v>58.30537248160119</v>
      </c>
      <c r="E14" s="182">
        <v>82138</v>
      </c>
    </row>
    <row r="15" spans="1:5" s="156" customFormat="1" ht="17.25" customHeight="1">
      <c r="A15" s="938" t="s">
        <v>232</v>
      </c>
      <c r="B15" s="198">
        <v>339000</v>
      </c>
      <c r="C15" s="188">
        <v>197479</v>
      </c>
      <c r="D15" s="939">
        <v>58.25339233038348</v>
      </c>
      <c r="E15" s="188">
        <v>29099</v>
      </c>
    </row>
    <row r="16" spans="1:5" s="156" customFormat="1" ht="25.5">
      <c r="A16" s="938" t="s">
        <v>233</v>
      </c>
      <c r="B16" s="198">
        <v>636471</v>
      </c>
      <c r="C16" s="188">
        <v>371273</v>
      </c>
      <c r="D16" s="939">
        <v>58.33305837972193</v>
      </c>
      <c r="E16" s="188">
        <v>53039</v>
      </c>
    </row>
    <row r="17" spans="1:5" s="156" customFormat="1" ht="17.25" customHeight="1">
      <c r="A17" s="715" t="s">
        <v>234</v>
      </c>
      <c r="B17" s="246">
        <v>450854</v>
      </c>
      <c r="C17" s="70">
        <v>268289</v>
      </c>
      <c r="D17" s="937">
        <v>59.50684700590435</v>
      </c>
      <c r="E17" s="182">
        <v>41467</v>
      </c>
    </row>
    <row r="18" spans="1:5" s="156" customFormat="1" ht="17.25" customHeight="1">
      <c r="A18" s="938" t="s">
        <v>235</v>
      </c>
      <c r="B18" s="198">
        <v>450854</v>
      </c>
      <c r="C18" s="188">
        <v>268289</v>
      </c>
      <c r="D18" s="939">
        <v>59.50684700590435</v>
      </c>
      <c r="E18" s="188">
        <v>41467</v>
      </c>
    </row>
    <row r="19" spans="1:5" s="156" customFormat="1" ht="17.25" customHeight="1">
      <c r="A19" s="715" t="s">
        <v>236</v>
      </c>
      <c r="B19" s="246">
        <v>31101757</v>
      </c>
      <c r="C19" s="70">
        <v>14664919</v>
      </c>
      <c r="D19" s="937">
        <v>47.151416558234956</v>
      </c>
      <c r="E19" s="182">
        <v>2670903</v>
      </c>
    </row>
    <row r="20" spans="1:5" s="156" customFormat="1" ht="25.5">
      <c r="A20" s="938" t="s">
        <v>249</v>
      </c>
      <c r="B20" s="198">
        <v>1392000</v>
      </c>
      <c r="C20" s="188">
        <v>609246</v>
      </c>
      <c r="D20" s="939">
        <v>43.7676724137931</v>
      </c>
      <c r="E20" s="188">
        <v>0</v>
      </c>
    </row>
    <row r="21" spans="1:5" s="156" customFormat="1" ht="25.5">
      <c r="A21" s="938" t="s">
        <v>237</v>
      </c>
      <c r="B21" s="198">
        <v>1269972</v>
      </c>
      <c r="C21" s="188">
        <v>379780</v>
      </c>
      <c r="D21" s="939">
        <v>29.90459632180867</v>
      </c>
      <c r="E21" s="188">
        <v>225929</v>
      </c>
    </row>
    <row r="22" spans="1:5" s="156" customFormat="1" ht="17.25" customHeight="1">
      <c r="A22" s="938" t="s">
        <v>238</v>
      </c>
      <c r="B22" s="198">
        <v>452770</v>
      </c>
      <c r="C22" s="188">
        <v>0</v>
      </c>
      <c r="D22" s="939">
        <v>0</v>
      </c>
      <c r="E22" s="188">
        <v>0</v>
      </c>
    </row>
    <row r="23" spans="1:5" s="156" customFormat="1" ht="17.25" customHeight="1">
      <c r="A23" s="938" t="s">
        <v>239</v>
      </c>
      <c r="B23" s="198">
        <v>18029978</v>
      </c>
      <c r="C23" s="188">
        <v>9876025</v>
      </c>
      <c r="D23" s="939">
        <v>54.77557987036923</v>
      </c>
      <c r="E23" s="188">
        <v>1764753</v>
      </c>
    </row>
    <row r="24" spans="1:5" s="156" customFormat="1" ht="17.25" customHeight="1">
      <c r="A24" s="938" t="s">
        <v>240</v>
      </c>
      <c r="B24" s="198">
        <v>2793630</v>
      </c>
      <c r="C24" s="188">
        <v>1596331</v>
      </c>
      <c r="D24" s="939">
        <v>57.14181906694874</v>
      </c>
      <c r="E24" s="188">
        <v>229880</v>
      </c>
    </row>
    <row r="25" spans="1:5" s="156" customFormat="1" ht="25.5">
      <c r="A25" s="938" t="s">
        <v>241</v>
      </c>
      <c r="B25" s="198">
        <v>7163407</v>
      </c>
      <c r="C25" s="188">
        <v>2203537</v>
      </c>
      <c r="D25" s="939">
        <v>30.76101916308818</v>
      </c>
      <c r="E25" s="188">
        <v>450341</v>
      </c>
    </row>
    <row r="26" spans="1:5" s="156" customFormat="1" ht="17.25" customHeight="1">
      <c r="A26" s="715" t="s">
        <v>242</v>
      </c>
      <c r="B26" s="246">
        <v>3540555</v>
      </c>
      <c r="C26" s="70">
        <v>2070215</v>
      </c>
      <c r="D26" s="937">
        <v>58.47148257829634</v>
      </c>
      <c r="E26" s="182">
        <v>270215</v>
      </c>
    </row>
    <row r="27" spans="1:5" s="156" customFormat="1" ht="17.25" customHeight="1">
      <c r="A27" s="715" t="s">
        <v>243</v>
      </c>
      <c r="B27" s="427">
        <v>3900000</v>
      </c>
      <c r="C27" s="70">
        <v>1845838</v>
      </c>
      <c r="D27" s="937">
        <v>47.32917948717949</v>
      </c>
      <c r="E27" s="182">
        <v>243117</v>
      </c>
    </row>
    <row r="28" spans="1:5" s="156" customFormat="1" ht="17.25" customHeight="1">
      <c r="A28" s="715" t="s">
        <v>244</v>
      </c>
      <c r="B28" s="427">
        <v>742500</v>
      </c>
      <c r="C28" s="182">
        <v>43218</v>
      </c>
      <c r="D28" s="937">
        <v>5.820606060606061</v>
      </c>
      <c r="E28" s="182">
        <v>14409</v>
      </c>
    </row>
    <row r="29" spans="1:5" s="156" customFormat="1" ht="17.25" customHeight="1">
      <c r="A29" s="938" t="s">
        <v>245</v>
      </c>
      <c r="B29" s="406">
        <v>742500</v>
      </c>
      <c r="C29" s="188">
        <v>43218</v>
      </c>
      <c r="D29" s="939">
        <v>5.820606060606061</v>
      </c>
      <c r="E29" s="188">
        <v>14409</v>
      </c>
    </row>
    <row r="30" spans="1:5" s="156" customFormat="1" ht="17.25" customHeight="1">
      <c r="A30" s="715" t="s">
        <v>246</v>
      </c>
      <c r="B30" s="427">
        <v>850000</v>
      </c>
      <c r="C30" s="70">
        <v>208284</v>
      </c>
      <c r="D30" s="937">
        <v>24.504</v>
      </c>
      <c r="E30" s="182">
        <v>118</v>
      </c>
    </row>
    <row r="31" spans="1:5" s="156" customFormat="1" ht="17.25" customHeight="1">
      <c r="A31" s="938" t="s">
        <v>247</v>
      </c>
      <c r="B31" s="406">
        <v>850000</v>
      </c>
      <c r="C31" s="188">
        <v>208284</v>
      </c>
      <c r="D31" s="939">
        <v>24.504</v>
      </c>
      <c r="E31" s="188">
        <v>118</v>
      </c>
    </row>
    <row r="32" spans="1:5" s="156" customFormat="1" ht="17.25" customHeight="1">
      <c r="A32" s="425" t="s">
        <v>248</v>
      </c>
      <c r="B32" s="427">
        <v>1200000</v>
      </c>
      <c r="C32" s="182">
        <v>667014</v>
      </c>
      <c r="D32" s="937">
        <v>55.584500000000006</v>
      </c>
      <c r="E32" s="182">
        <v>94446</v>
      </c>
    </row>
    <row r="33" spans="1:5" s="156" customFormat="1" ht="17.25" customHeight="1">
      <c r="A33" s="715" t="s">
        <v>1884</v>
      </c>
      <c r="B33" s="246">
        <v>153332178</v>
      </c>
      <c r="C33" s="246">
        <v>74271813</v>
      </c>
      <c r="D33" s="937">
        <v>48.438503886640156</v>
      </c>
      <c r="E33" s="182">
        <v>11596357</v>
      </c>
    </row>
    <row r="34" spans="1:5" s="156" customFormat="1" ht="12.75">
      <c r="A34" s="152"/>
      <c r="B34" s="152"/>
      <c r="C34" s="153"/>
      <c r="D34" s="482"/>
      <c r="E34" s="153"/>
    </row>
    <row r="35" spans="1:5" s="156" customFormat="1" ht="12.75">
      <c r="A35" s="442"/>
      <c r="B35" s="443"/>
      <c r="C35" s="443"/>
      <c r="D35" s="443"/>
      <c r="E35" s="443"/>
    </row>
    <row r="36" spans="1:5" s="156" customFormat="1" ht="12.75">
      <c r="A36" s="152"/>
      <c r="B36" s="152"/>
      <c r="C36" s="153"/>
      <c r="D36" s="482"/>
      <c r="E36" s="153"/>
    </row>
    <row r="37" spans="1:5" s="156" customFormat="1" ht="12.75">
      <c r="A37" s="152"/>
      <c r="B37" s="152"/>
      <c r="C37" s="153"/>
      <c r="D37" s="482"/>
      <c r="E37" s="153"/>
    </row>
    <row r="38" spans="1:5" s="156" customFormat="1" ht="12.75">
      <c r="A38" s="152"/>
      <c r="B38" s="152"/>
      <c r="C38" s="153"/>
      <c r="D38" s="482"/>
      <c r="E38" s="153"/>
    </row>
    <row r="39" spans="1:5" s="220" customFormat="1" ht="17.25" customHeight="1">
      <c r="A39" s="158" t="s">
        <v>478</v>
      </c>
      <c r="B39" s="152"/>
      <c r="C39" s="153"/>
      <c r="E39" s="153" t="s">
        <v>479</v>
      </c>
    </row>
    <row r="40" spans="3:5" s="152" customFormat="1" ht="12.75">
      <c r="C40" s="479"/>
      <c r="D40" s="479"/>
      <c r="E40" s="482"/>
    </row>
    <row r="41" spans="3:5" s="152" customFormat="1" ht="12.75">
      <c r="C41" s="479"/>
      <c r="D41" s="479"/>
      <c r="E41" s="482"/>
    </row>
    <row r="42" spans="1:5" s="152" customFormat="1" ht="12.75">
      <c r="A42" s="225" t="s">
        <v>582</v>
      </c>
      <c r="B42" s="479"/>
      <c r="C42" s="479"/>
      <c r="D42" s="480"/>
      <c r="E42" s="168"/>
    </row>
    <row r="43" spans="1:5" s="177" customFormat="1" ht="12.75">
      <c r="A43" s="225" t="s">
        <v>481</v>
      </c>
      <c r="B43" s="479"/>
      <c r="C43" s="479"/>
      <c r="D43" s="480"/>
      <c r="E43" s="222"/>
    </row>
    <row r="44" spans="1:5" s="178" customFormat="1" ht="12.75">
      <c r="A44" s="158"/>
      <c r="B44" s="152"/>
      <c r="C44" s="153"/>
      <c r="D44" s="153"/>
      <c r="E44" s="222"/>
    </row>
    <row r="45" spans="3:5" s="152" customFormat="1" ht="12.75">
      <c r="C45" s="153"/>
      <c r="E45" s="153"/>
    </row>
    <row r="46" spans="1:5" s="156" customFormat="1" ht="12.75">
      <c r="A46" s="152"/>
      <c r="B46" s="152"/>
      <c r="C46" s="153"/>
      <c r="D46" s="152"/>
      <c r="E46" s="153"/>
    </row>
    <row r="47" spans="1:5" s="156" customFormat="1" ht="12.75">
      <c r="A47" s="152"/>
      <c r="B47" s="152"/>
      <c r="C47" s="153"/>
      <c r="D47" s="152"/>
      <c r="E47" s="153"/>
    </row>
    <row r="48" spans="1:5" s="156" customFormat="1" ht="12.75">
      <c r="A48" s="152"/>
      <c r="B48" s="152"/>
      <c r="C48" s="153"/>
      <c r="D48" s="152"/>
      <c r="E48" s="153"/>
    </row>
  </sheetData>
  <mergeCells count="4">
    <mergeCell ref="A4:E4"/>
    <mergeCell ref="A6:E6"/>
    <mergeCell ref="A2:E2"/>
    <mergeCell ref="A35:E35"/>
  </mergeCells>
  <printOptions/>
  <pageMargins left="0.7480314960629921" right="0.7480314960629921" top="0.7874015748031497" bottom="0.7874015748031497" header="0.5118110236220472" footer="0.5118110236220472"/>
  <pageSetup firstPageNumber="68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27"/>
  <dimension ref="A1:H49"/>
  <sheetViews>
    <sheetView workbookViewId="0" topLeftCell="A1">
      <selection activeCell="B8" sqref="B8"/>
    </sheetView>
  </sheetViews>
  <sheetFormatPr defaultColWidth="9.140625" defaultRowHeight="12.75"/>
  <cols>
    <col min="1" max="1" width="33.28125" style="93" customWidth="1"/>
    <col min="2" max="2" width="14.28125" style="93" customWidth="1"/>
    <col min="3" max="3" width="14.421875" style="37" customWidth="1"/>
    <col min="4" max="4" width="13.140625" style="93" customWidth="1"/>
    <col min="5" max="5" width="32.7109375" style="93" hidden="1" customWidth="1"/>
    <col min="6" max="6" width="15.8515625" style="93" hidden="1" customWidth="1"/>
    <col min="7" max="7" width="16.28125" style="93" hidden="1" customWidth="1"/>
    <col min="8" max="8" width="13.28125" style="93" hidden="1" customWidth="1"/>
    <col min="9" max="16384" width="9.140625" style="93" customWidth="1"/>
  </cols>
  <sheetData>
    <row r="1" spans="2:4" s="210" customFormat="1" ht="12.75">
      <c r="B1" s="940"/>
      <c r="C1" s="152"/>
      <c r="D1" s="341" t="s">
        <v>250</v>
      </c>
    </row>
    <row r="2" spans="2:4" s="210" customFormat="1" ht="12.75">
      <c r="B2" s="361" t="s">
        <v>428</v>
      </c>
      <c r="C2" s="326"/>
      <c r="D2" s="361"/>
    </row>
    <row r="3" spans="2:4" ht="12.75">
      <c r="B3" s="941"/>
      <c r="D3" s="94"/>
    </row>
    <row r="4" spans="2:4" s="220" customFormat="1" ht="15.75" customHeight="1">
      <c r="B4" s="942" t="s">
        <v>251</v>
      </c>
      <c r="C4" s="943"/>
      <c r="D4" s="944"/>
    </row>
    <row r="5" spans="2:4" s="152" customFormat="1" ht="12.75">
      <c r="B5" s="166" t="s">
        <v>252</v>
      </c>
      <c r="C5" s="166"/>
      <c r="D5" s="166"/>
    </row>
    <row r="6" spans="1:4" ht="12.75">
      <c r="A6" s="947"/>
      <c r="B6" s="947"/>
      <c r="C6" s="948"/>
      <c r="D6" s="947"/>
    </row>
    <row r="7" spans="4:8" ht="12.75">
      <c r="D7" s="341" t="s">
        <v>486</v>
      </c>
      <c r="H7" s="98" t="s">
        <v>433</v>
      </c>
    </row>
    <row r="8" spans="1:8" s="950" customFormat="1" ht="57" customHeight="1">
      <c r="A8" s="949" t="s">
        <v>434</v>
      </c>
      <c r="B8" s="345" t="s">
        <v>253</v>
      </c>
      <c r="C8" s="371" t="s">
        <v>254</v>
      </c>
      <c r="D8" s="345" t="s">
        <v>255</v>
      </c>
      <c r="E8" s="949" t="s">
        <v>434</v>
      </c>
      <c r="F8" s="345" t="s">
        <v>256</v>
      </c>
      <c r="G8" s="345" t="s">
        <v>254</v>
      </c>
      <c r="H8" s="345" t="s">
        <v>255</v>
      </c>
    </row>
    <row r="9" spans="1:8" s="952" customFormat="1" ht="11.25" customHeight="1">
      <c r="A9" s="951">
        <v>1</v>
      </c>
      <c r="B9" s="951">
        <v>2</v>
      </c>
      <c r="C9" s="473">
        <v>3</v>
      </c>
      <c r="D9" s="346">
        <v>4</v>
      </c>
      <c r="E9" s="951">
        <v>1</v>
      </c>
      <c r="F9" s="951">
        <v>2</v>
      </c>
      <c r="G9" s="346">
        <v>3</v>
      </c>
      <c r="H9" s="346">
        <v>4</v>
      </c>
    </row>
    <row r="10" spans="1:8" s="598" customFormat="1" ht="12.75">
      <c r="A10" s="953" t="s">
        <v>257</v>
      </c>
      <c r="B10" s="954">
        <v>168990605</v>
      </c>
      <c r="C10" s="954">
        <v>252188315</v>
      </c>
      <c r="D10" s="955">
        <v>83197710</v>
      </c>
      <c r="E10" s="953" t="s">
        <v>257</v>
      </c>
      <c r="F10" s="955">
        <f>F11+F34</f>
        <v>128217</v>
      </c>
      <c r="G10" s="955">
        <f>G11+G34</f>
        <v>166440</v>
      </c>
      <c r="H10" s="955">
        <f aca="true" t="shared" si="0" ref="H10:H17">G10-F10</f>
        <v>38223</v>
      </c>
    </row>
    <row r="11" spans="1:8" s="598" customFormat="1" ht="12.75">
      <c r="A11" s="347" t="s">
        <v>258</v>
      </c>
      <c r="B11" s="182">
        <v>168862382</v>
      </c>
      <c r="C11" s="182">
        <v>252183572</v>
      </c>
      <c r="D11" s="138">
        <v>83321190</v>
      </c>
      <c r="E11" s="347" t="s">
        <v>258</v>
      </c>
      <c r="F11" s="138">
        <f>F12+F21</f>
        <v>128089</v>
      </c>
      <c r="G11" s="138">
        <f>G12+G21</f>
        <v>166435</v>
      </c>
      <c r="H11" s="138">
        <f t="shared" si="0"/>
        <v>38346</v>
      </c>
    </row>
    <row r="12" spans="1:8" s="598" customFormat="1" ht="12.75">
      <c r="A12" s="676" t="s">
        <v>259</v>
      </c>
      <c r="B12" s="182">
        <v>66483000</v>
      </c>
      <c r="C12" s="182">
        <v>52040460</v>
      </c>
      <c r="D12" s="138">
        <v>-14442540</v>
      </c>
      <c r="E12" s="676" t="s">
        <v>259</v>
      </c>
      <c r="F12" s="138">
        <f>SUM(F13:F17)</f>
        <v>66484</v>
      </c>
      <c r="G12" s="138">
        <f>SUM(G13:G17)</f>
        <v>52040</v>
      </c>
      <c r="H12" s="138">
        <f t="shared" si="0"/>
        <v>-14444</v>
      </c>
    </row>
    <row r="13" spans="1:8" s="210" customFormat="1" ht="12.75">
      <c r="A13" s="353" t="s">
        <v>260</v>
      </c>
      <c r="B13" s="190">
        <v>58755138</v>
      </c>
      <c r="C13" s="188">
        <v>45301455</v>
      </c>
      <c r="D13" s="190">
        <v>-13453683</v>
      </c>
      <c r="E13" s="353" t="s">
        <v>260</v>
      </c>
      <c r="F13" s="190">
        <f>ROUND(B13/1000,0)</f>
        <v>58755</v>
      </c>
      <c r="G13" s="190">
        <f>ROUND(C13/1000,0)</f>
        <v>45301</v>
      </c>
      <c r="H13" s="190">
        <f t="shared" si="0"/>
        <v>-13454</v>
      </c>
    </row>
    <row r="14" spans="1:8" s="210" customFormat="1" ht="12.75">
      <c r="A14" s="353" t="s">
        <v>261</v>
      </c>
      <c r="B14" s="190">
        <v>41269</v>
      </c>
      <c r="C14" s="188">
        <v>63515</v>
      </c>
      <c r="D14" s="190">
        <v>22246</v>
      </c>
      <c r="E14" s="353" t="s">
        <v>261</v>
      </c>
      <c r="F14" s="190">
        <f>ROUND(B14/1000,0)</f>
        <v>41</v>
      </c>
      <c r="G14" s="190">
        <f>ROUND(C14/1000,0)</f>
        <v>64</v>
      </c>
      <c r="H14" s="190">
        <f t="shared" si="0"/>
        <v>23</v>
      </c>
    </row>
    <row r="15" spans="1:8" s="210" customFormat="1" ht="12.75">
      <c r="A15" s="353" t="s">
        <v>262</v>
      </c>
      <c r="B15" s="190">
        <v>7669895</v>
      </c>
      <c r="C15" s="188">
        <v>6666477</v>
      </c>
      <c r="D15" s="190">
        <v>-1003418</v>
      </c>
      <c r="E15" s="353" t="s">
        <v>263</v>
      </c>
      <c r="F15" s="190">
        <f>ROUND(B15/1000,0)+1</f>
        <v>7671</v>
      </c>
      <c r="G15" s="190">
        <f>ROUND(C15/1000,0)</f>
        <v>6666</v>
      </c>
      <c r="H15" s="190">
        <f t="shared" si="0"/>
        <v>-1005</v>
      </c>
    </row>
    <row r="16" spans="1:8" s="210" customFormat="1" ht="12.75">
      <c r="A16" s="353" t="s">
        <v>264</v>
      </c>
      <c r="B16" s="190">
        <v>14759</v>
      </c>
      <c r="C16" s="188">
        <v>7099</v>
      </c>
      <c r="D16" s="190">
        <v>-7660</v>
      </c>
      <c r="E16" s="353" t="s">
        <v>265</v>
      </c>
      <c r="F16" s="190">
        <f>ROUND(B16/1000,0)</f>
        <v>15</v>
      </c>
      <c r="G16" s="190">
        <f>ROUND(C16/1000,0)</f>
        <v>7</v>
      </c>
      <c r="H16" s="190">
        <f t="shared" si="0"/>
        <v>-8</v>
      </c>
    </row>
    <row r="17" spans="1:8" s="210" customFormat="1" ht="11.25" customHeight="1">
      <c r="A17" s="353" t="s">
        <v>266</v>
      </c>
      <c r="B17" s="190">
        <v>1799</v>
      </c>
      <c r="C17" s="188">
        <v>1799</v>
      </c>
      <c r="D17" s="190">
        <v>0</v>
      </c>
      <c r="E17" s="353" t="s">
        <v>267</v>
      </c>
      <c r="F17" s="190">
        <f>ROUND(B17/1000,0)</f>
        <v>2</v>
      </c>
      <c r="G17" s="190">
        <f>ROUND(C17/1000,0)</f>
        <v>2</v>
      </c>
      <c r="H17" s="190">
        <f t="shared" si="0"/>
        <v>0</v>
      </c>
    </row>
    <row r="18" spans="1:8" s="210" customFormat="1" ht="11.25" customHeight="1">
      <c r="A18" s="353" t="s">
        <v>268</v>
      </c>
      <c r="B18" s="190">
        <v>50</v>
      </c>
      <c r="C18" s="188">
        <v>25</v>
      </c>
      <c r="D18" s="190">
        <v>-25</v>
      </c>
      <c r="E18" s="353"/>
      <c r="F18" s="190">
        <f>ROUND(B18/1000,0)</f>
        <v>0</v>
      </c>
      <c r="G18" s="190"/>
      <c r="H18" s="190"/>
    </row>
    <row r="19" spans="1:8" s="210" customFormat="1" ht="11.25" customHeight="1">
      <c r="A19" s="353" t="s">
        <v>269</v>
      </c>
      <c r="B19" s="190">
        <v>90</v>
      </c>
      <c r="C19" s="188">
        <v>90</v>
      </c>
      <c r="D19" s="190">
        <v>0</v>
      </c>
      <c r="E19" s="353"/>
      <c r="F19" s="190">
        <f>ROUND(B19/1000,0)</f>
        <v>0</v>
      </c>
      <c r="G19" s="190"/>
      <c r="H19" s="190"/>
    </row>
    <row r="20" spans="1:8" s="210" customFormat="1" ht="11.25" customHeight="1">
      <c r="A20" s="353"/>
      <c r="B20" s="190"/>
      <c r="C20" s="188"/>
      <c r="D20" s="190"/>
      <c r="E20" s="353"/>
      <c r="F20" s="190"/>
      <c r="G20" s="190"/>
      <c r="H20" s="190"/>
    </row>
    <row r="21" spans="1:8" s="598" customFormat="1" ht="12.75">
      <c r="A21" s="676" t="s">
        <v>270</v>
      </c>
      <c r="B21" s="182">
        <v>102379382</v>
      </c>
      <c r="C21" s="182">
        <v>200143112</v>
      </c>
      <c r="D21" s="138">
        <v>97763730</v>
      </c>
      <c r="E21" s="676" t="s">
        <v>270</v>
      </c>
      <c r="F21" s="138">
        <f>SUM(F22:F23)</f>
        <v>61605</v>
      </c>
      <c r="G21" s="138">
        <f>SUM(G22:G23)</f>
        <v>114395</v>
      </c>
      <c r="H21" s="138">
        <f>G21-F21</f>
        <v>52790</v>
      </c>
    </row>
    <row r="22" spans="1:8" s="210" customFormat="1" ht="12.75">
      <c r="A22" s="353" t="s">
        <v>260</v>
      </c>
      <c r="B22" s="190">
        <v>48305382</v>
      </c>
      <c r="C22" s="188">
        <v>98444500</v>
      </c>
      <c r="D22" s="190">
        <v>50139118</v>
      </c>
      <c r="E22" s="353" t="s">
        <v>260</v>
      </c>
      <c r="F22" s="190">
        <f>ROUND(B22/1000,0)</f>
        <v>48305</v>
      </c>
      <c r="G22" s="190">
        <f>ROUND(C22/1000,0)</f>
        <v>98445</v>
      </c>
      <c r="H22" s="190">
        <f>G22-F22</f>
        <v>50140</v>
      </c>
    </row>
    <row r="23" spans="1:8" s="210" customFormat="1" ht="11.25" customHeight="1">
      <c r="A23" s="353" t="s">
        <v>271</v>
      </c>
      <c r="B23" s="190">
        <v>13300000</v>
      </c>
      <c r="C23" s="188">
        <v>15950000</v>
      </c>
      <c r="D23" s="190">
        <v>2650000</v>
      </c>
      <c r="E23" s="353" t="s">
        <v>267</v>
      </c>
      <c r="F23" s="190">
        <f>ROUND(B23/1000,0)</f>
        <v>13300</v>
      </c>
      <c r="G23" s="190">
        <f>ROUND(C23/1000,0)</f>
        <v>15950</v>
      </c>
      <c r="H23" s="190">
        <f>G23-F23</f>
        <v>2650</v>
      </c>
    </row>
    <row r="24" spans="1:8" s="210" customFormat="1" ht="11.25" customHeight="1">
      <c r="A24" s="353" t="s">
        <v>272</v>
      </c>
      <c r="B24" s="190">
        <v>10545000</v>
      </c>
      <c r="C24" s="188">
        <v>15461688</v>
      </c>
      <c r="D24" s="190">
        <v>4916688</v>
      </c>
      <c r="E24" s="353"/>
      <c r="F24" s="190"/>
      <c r="G24" s="190"/>
      <c r="H24" s="190"/>
    </row>
    <row r="25" spans="1:8" s="210" customFormat="1" ht="11.25" customHeight="1" hidden="1">
      <c r="A25" s="353" t="s">
        <v>273</v>
      </c>
      <c r="B25" s="190">
        <v>0</v>
      </c>
      <c r="C25" s="188">
        <v>0</v>
      </c>
      <c r="D25" s="190">
        <v>0</v>
      </c>
      <c r="E25" s="353"/>
      <c r="F25" s="190"/>
      <c r="G25" s="190"/>
      <c r="H25" s="190"/>
    </row>
    <row r="26" spans="1:8" s="210" customFormat="1" ht="11.25" customHeight="1">
      <c r="A26" s="353" t="s">
        <v>262</v>
      </c>
      <c r="B26" s="190">
        <v>17575000</v>
      </c>
      <c r="C26" s="188">
        <v>5702804</v>
      </c>
      <c r="D26" s="190">
        <v>-11872196</v>
      </c>
      <c r="E26" s="353"/>
      <c r="F26" s="190"/>
      <c r="G26" s="190"/>
      <c r="H26" s="190"/>
    </row>
    <row r="27" spans="1:8" s="210" customFormat="1" ht="11.25" customHeight="1">
      <c r="A27" s="353" t="s">
        <v>261</v>
      </c>
      <c r="B27" s="190">
        <v>4218000</v>
      </c>
      <c r="C27" s="188">
        <v>20096266</v>
      </c>
      <c r="D27" s="190">
        <v>15878266</v>
      </c>
      <c r="E27" s="353"/>
      <c r="F27" s="190"/>
      <c r="G27" s="190"/>
      <c r="H27" s="190"/>
    </row>
    <row r="28" spans="1:8" s="210" customFormat="1" ht="11.25" customHeight="1">
      <c r="A28" s="353" t="s">
        <v>268</v>
      </c>
      <c r="B28" s="190">
        <v>6327000</v>
      </c>
      <c r="C28" s="188">
        <v>8433648</v>
      </c>
      <c r="D28" s="190">
        <v>2106648</v>
      </c>
      <c r="E28" s="353"/>
      <c r="F28" s="190"/>
      <c r="G28" s="190"/>
      <c r="H28" s="190"/>
    </row>
    <row r="29" spans="1:8" s="210" customFormat="1" ht="11.25" customHeight="1">
      <c r="A29" s="353" t="s">
        <v>269</v>
      </c>
      <c r="B29" s="190">
        <v>0</v>
      </c>
      <c r="C29" s="188">
        <v>35000000</v>
      </c>
      <c r="D29" s="190">
        <v>35000000</v>
      </c>
      <c r="E29" s="353"/>
      <c r="F29" s="190"/>
      <c r="G29" s="190"/>
      <c r="H29" s="190"/>
    </row>
    <row r="30" spans="1:8" s="210" customFormat="1" ht="11.25" customHeight="1">
      <c r="A30" s="353" t="s">
        <v>264</v>
      </c>
      <c r="B30" s="190">
        <v>2109000</v>
      </c>
      <c r="C30" s="188">
        <v>1054206</v>
      </c>
      <c r="D30" s="190">
        <v>-1054794</v>
      </c>
      <c r="E30" s="353"/>
      <c r="F30" s="190"/>
      <c r="G30" s="190"/>
      <c r="H30" s="190"/>
    </row>
    <row r="31" spans="1:8" s="210" customFormat="1" ht="11.25" customHeight="1" hidden="1">
      <c r="A31" s="353" t="s">
        <v>274</v>
      </c>
      <c r="B31" s="190">
        <v>0</v>
      </c>
      <c r="C31" s="188">
        <v>0</v>
      </c>
      <c r="D31" s="190">
        <v>0</v>
      </c>
      <c r="E31" s="353"/>
      <c r="F31" s="190"/>
      <c r="G31" s="190"/>
      <c r="H31" s="190"/>
    </row>
    <row r="32" spans="1:8" s="210" customFormat="1" ht="11.25" customHeight="1" hidden="1">
      <c r="A32" s="353" t="s">
        <v>275</v>
      </c>
      <c r="B32" s="190">
        <v>0</v>
      </c>
      <c r="C32" s="188">
        <v>0</v>
      </c>
      <c r="D32" s="190">
        <v>0</v>
      </c>
      <c r="E32" s="353"/>
      <c r="F32" s="190"/>
      <c r="G32" s="190"/>
      <c r="H32" s="190"/>
    </row>
    <row r="33" spans="1:8" s="210" customFormat="1" ht="11.25" customHeight="1">
      <c r="A33" s="353"/>
      <c r="B33" s="190"/>
      <c r="C33" s="188"/>
      <c r="D33" s="190"/>
      <c r="E33" s="353"/>
      <c r="F33" s="190"/>
      <c r="G33" s="190"/>
      <c r="H33" s="190"/>
    </row>
    <row r="34" spans="1:8" s="598" customFormat="1" ht="12.75">
      <c r="A34" s="347" t="s">
        <v>276</v>
      </c>
      <c r="B34" s="182">
        <v>128223</v>
      </c>
      <c r="C34" s="182">
        <v>4743</v>
      </c>
      <c r="D34" s="138">
        <v>-123480</v>
      </c>
      <c r="E34" s="347" t="s">
        <v>276</v>
      </c>
      <c r="F34" s="138">
        <f>F35</f>
        <v>128</v>
      </c>
      <c r="G34" s="138">
        <f>G35</f>
        <v>5</v>
      </c>
      <c r="H34" s="138">
        <f>G34-F34</f>
        <v>-123</v>
      </c>
    </row>
    <row r="35" spans="1:8" s="598" customFormat="1" ht="11.25" customHeight="1">
      <c r="A35" s="676" t="s">
        <v>277</v>
      </c>
      <c r="B35" s="182">
        <v>128223</v>
      </c>
      <c r="C35" s="182">
        <v>4743</v>
      </c>
      <c r="D35" s="138">
        <v>-123480</v>
      </c>
      <c r="E35" s="676" t="s">
        <v>277</v>
      </c>
      <c r="F35" s="138">
        <f>SUM(F36:F36)</f>
        <v>128</v>
      </c>
      <c r="G35" s="138">
        <f>SUM(G36:G36)</f>
        <v>5</v>
      </c>
      <c r="H35" s="138">
        <f>G35-F35</f>
        <v>-123</v>
      </c>
    </row>
    <row r="36" spans="1:8" s="210" customFormat="1" ht="12.75">
      <c r="A36" s="353" t="s">
        <v>278</v>
      </c>
      <c r="B36" s="190">
        <v>128223</v>
      </c>
      <c r="C36" s="188">
        <v>4743</v>
      </c>
      <c r="D36" s="190">
        <v>-123480</v>
      </c>
      <c r="E36" s="353" t="s">
        <v>278</v>
      </c>
      <c r="F36" s="190">
        <f>ROUND(B36/1000,0)</f>
        <v>128</v>
      </c>
      <c r="G36" s="190">
        <f>ROUND(C36/1000,0)</f>
        <v>5</v>
      </c>
      <c r="H36" s="190">
        <f>G36-F36</f>
        <v>-123</v>
      </c>
    </row>
    <row r="37" spans="1:8" s="210" customFormat="1" ht="12.75">
      <c r="A37" s="618"/>
      <c r="B37" s="359"/>
      <c r="C37" s="159"/>
      <c r="D37" s="359"/>
      <c r="E37" s="618"/>
      <c r="F37" s="359"/>
      <c r="G37" s="359"/>
      <c r="H37" s="359"/>
    </row>
    <row r="38" spans="1:8" s="210" customFormat="1" ht="12.75">
      <c r="A38" s="618"/>
      <c r="B38" s="359"/>
      <c r="C38" s="159"/>
      <c r="D38" s="359"/>
      <c r="E38" s="618"/>
      <c r="F38" s="359"/>
      <c r="G38" s="359"/>
      <c r="H38" s="359"/>
    </row>
    <row r="39" spans="1:8" s="210" customFormat="1" ht="12.75">
      <c r="A39" s="618"/>
      <c r="B39" s="359"/>
      <c r="C39" s="159"/>
      <c r="D39" s="359"/>
      <c r="E39" s="618"/>
      <c r="F39" s="359"/>
      <c r="G39" s="359"/>
      <c r="H39" s="359"/>
    </row>
    <row r="40" s="210" customFormat="1" ht="12.75">
      <c r="C40" s="152"/>
    </row>
    <row r="41" spans="1:4" s="226" customFormat="1" ht="12.75" customHeight="1">
      <c r="A41" s="37" t="s">
        <v>478</v>
      </c>
      <c r="D41" s="39" t="s">
        <v>479</v>
      </c>
    </row>
    <row r="42" spans="1:3" s="226" customFormat="1" ht="12.75" customHeight="1">
      <c r="A42" s="37"/>
      <c r="C42" s="39"/>
    </row>
    <row r="43" spans="3:8" s="210" customFormat="1" ht="12.75">
      <c r="C43" s="152"/>
      <c r="E43" s="210" t="s">
        <v>279</v>
      </c>
      <c r="G43" s="444" t="s">
        <v>280</v>
      </c>
      <c r="H43" s="444"/>
    </row>
    <row r="44" ht="12.75" hidden="1"/>
    <row r="45" ht="12.75" hidden="1"/>
    <row r="48" ht="12.75">
      <c r="A48" s="210" t="s">
        <v>582</v>
      </c>
    </row>
    <row r="49" ht="12.75">
      <c r="A49" s="210" t="s">
        <v>281</v>
      </c>
    </row>
  </sheetData>
  <mergeCells count="1">
    <mergeCell ref="G43:H43"/>
  </mergeCells>
  <printOptions horizontalCentered="1"/>
  <pageMargins left="1.3385826771653544" right="0.7480314960629921" top="0.984251968503937" bottom="0.984251968503937" header="0.5118110236220472" footer="0.5118110236220472"/>
  <pageSetup firstPageNumber="69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724"/>
  <sheetViews>
    <sheetView workbookViewId="0" topLeftCell="A1">
      <selection activeCell="B8" sqref="B8"/>
    </sheetView>
  </sheetViews>
  <sheetFormatPr defaultColWidth="9.140625" defaultRowHeight="9.75" customHeight="1"/>
  <cols>
    <col min="1" max="1" width="58.28125" style="1024" customWidth="1"/>
    <col min="2" max="2" width="12.28125" style="1024" customWidth="1"/>
    <col min="3" max="3" width="12.8515625" style="1024" customWidth="1"/>
    <col min="4" max="4" width="12.00390625" style="1030" customWidth="1"/>
    <col min="5" max="16384" width="9.140625" style="152" customWidth="1"/>
  </cols>
  <sheetData>
    <row r="1" spans="1:4" s="165" customFormat="1" ht="15.75">
      <c r="A1" s="956"/>
      <c r="B1" s="956"/>
      <c r="C1" s="956"/>
      <c r="D1" s="957" t="s">
        <v>282</v>
      </c>
    </row>
    <row r="2" spans="1:4" s="165" customFormat="1" ht="9.75" customHeight="1">
      <c r="A2" s="956"/>
      <c r="B2" s="956"/>
      <c r="C2" s="956"/>
      <c r="D2" s="958"/>
    </row>
    <row r="3" spans="1:4" ht="12.75">
      <c r="A3" s="1068" t="s">
        <v>428</v>
      </c>
      <c r="B3" s="1068"/>
      <c r="C3" s="1068"/>
      <c r="D3" s="1068"/>
    </row>
    <row r="4" spans="1:4" ht="12.75">
      <c r="A4" s="326"/>
      <c r="B4" s="326"/>
      <c r="C4" s="326"/>
      <c r="D4" s="326"/>
    </row>
    <row r="5" spans="1:4" s="165" customFormat="1" ht="13.5" customHeight="1">
      <c r="A5" s="440" t="s">
        <v>283</v>
      </c>
      <c r="B5" s="440"/>
      <c r="C5" s="440"/>
      <c r="D5" s="440"/>
    </row>
    <row r="6" spans="1:4" s="165" customFormat="1" ht="14.25" customHeight="1">
      <c r="A6" s="445" t="s">
        <v>431</v>
      </c>
      <c r="B6" s="445"/>
      <c r="C6" s="445"/>
      <c r="D6" s="445"/>
    </row>
    <row r="7" spans="1:4" ht="9.75" customHeight="1">
      <c r="A7" s="959"/>
      <c r="B7" s="152"/>
      <c r="C7" s="152"/>
      <c r="D7" s="152"/>
    </row>
    <row r="8" spans="1:4" ht="15.75" customHeight="1">
      <c r="A8" s="959"/>
      <c r="B8" s="152"/>
      <c r="C8" s="152"/>
      <c r="D8" s="326" t="s">
        <v>284</v>
      </c>
    </row>
    <row r="9" spans="1:4" ht="35.25" customHeight="1">
      <c r="A9" s="960" t="s">
        <v>434</v>
      </c>
      <c r="B9" s="960" t="s">
        <v>147</v>
      </c>
      <c r="C9" s="961" t="s">
        <v>488</v>
      </c>
      <c r="D9" s="960" t="s">
        <v>438</v>
      </c>
    </row>
    <row r="10" spans="1:4" ht="9" customHeight="1">
      <c r="A10" s="960">
        <v>1</v>
      </c>
      <c r="B10" s="960">
        <v>2</v>
      </c>
      <c r="C10" s="961">
        <v>3</v>
      </c>
      <c r="D10" s="960">
        <v>4</v>
      </c>
    </row>
    <row r="11" spans="1:4" ht="12.75" customHeight="1">
      <c r="A11" s="962" t="s">
        <v>285</v>
      </c>
      <c r="B11" s="963">
        <v>86980</v>
      </c>
      <c r="C11" s="963">
        <v>-12148348</v>
      </c>
      <c r="D11" s="963">
        <v>2239966</v>
      </c>
    </row>
    <row r="12" spans="1:4" ht="13.5">
      <c r="A12" s="964" t="s">
        <v>286</v>
      </c>
      <c r="B12" s="964">
        <v>42387683</v>
      </c>
      <c r="C12" s="964">
        <v>20622232</v>
      </c>
      <c r="D12" s="963">
        <v>3317961</v>
      </c>
    </row>
    <row r="13" spans="1:4" ht="12.75">
      <c r="A13" s="963" t="s">
        <v>287</v>
      </c>
      <c r="B13" s="963">
        <v>1022597</v>
      </c>
      <c r="C13" s="963">
        <v>278242</v>
      </c>
      <c r="D13" s="963">
        <v>620</v>
      </c>
    </row>
    <row r="14" spans="1:4" ht="13.5">
      <c r="A14" s="963" t="s">
        <v>288</v>
      </c>
      <c r="B14" s="964">
        <v>1022597</v>
      </c>
      <c r="C14" s="964">
        <v>278242</v>
      </c>
      <c r="D14" s="963">
        <v>620</v>
      </c>
    </row>
    <row r="15" spans="1:4" ht="12.75">
      <c r="A15" s="965" t="s">
        <v>289</v>
      </c>
      <c r="B15" s="966"/>
      <c r="C15" s="967"/>
      <c r="D15" s="968">
        <v>0</v>
      </c>
    </row>
    <row r="16" spans="1:4" ht="12.75">
      <c r="A16" s="969" t="s">
        <v>290</v>
      </c>
      <c r="B16" s="969">
        <v>1022597</v>
      </c>
      <c r="C16" s="970">
        <v>278242</v>
      </c>
      <c r="D16" s="971">
        <v>620</v>
      </c>
    </row>
    <row r="17" spans="1:4" ht="12.75">
      <c r="A17" s="972" t="s">
        <v>291</v>
      </c>
      <c r="B17" s="972">
        <v>0</v>
      </c>
      <c r="C17" s="972">
        <v>0</v>
      </c>
      <c r="D17" s="963">
        <v>0</v>
      </c>
    </row>
    <row r="18" spans="1:4" ht="12.75">
      <c r="A18" s="973" t="s">
        <v>292</v>
      </c>
      <c r="B18" s="963">
        <v>39481763</v>
      </c>
      <c r="C18" s="963">
        <v>20343990</v>
      </c>
      <c r="D18" s="963">
        <v>3317341</v>
      </c>
    </row>
    <row r="19" spans="1:4" ht="13.5">
      <c r="A19" s="973" t="s">
        <v>293</v>
      </c>
      <c r="B19" s="964">
        <v>29481763</v>
      </c>
      <c r="C19" s="964">
        <v>17678520</v>
      </c>
      <c r="D19" s="963">
        <v>3314328</v>
      </c>
    </row>
    <row r="20" spans="1:4" ht="15.75" customHeight="1">
      <c r="A20" s="974" t="s">
        <v>294</v>
      </c>
      <c r="B20" s="975">
        <v>1178228</v>
      </c>
      <c r="C20" s="976">
        <v>27084</v>
      </c>
      <c r="D20" s="968">
        <v>4835</v>
      </c>
    </row>
    <row r="21" spans="1:4" ht="15.75" customHeight="1">
      <c r="A21" s="974" t="s">
        <v>295</v>
      </c>
      <c r="B21" s="979" t="s">
        <v>441</v>
      </c>
      <c r="C21" s="976">
        <v>4835</v>
      </c>
      <c r="D21" s="966">
        <v>4835</v>
      </c>
    </row>
    <row r="22" spans="1:4" ht="15.75" customHeight="1">
      <c r="A22" s="974" t="s">
        <v>296</v>
      </c>
      <c r="B22" s="980" t="s">
        <v>441</v>
      </c>
      <c r="C22" s="976">
        <v>20409</v>
      </c>
      <c r="D22" s="981">
        <v>0</v>
      </c>
    </row>
    <row r="23" spans="1:4" ht="15.75" customHeight="1">
      <c r="A23" s="974" t="s">
        <v>297</v>
      </c>
      <c r="B23" s="980" t="s">
        <v>441</v>
      </c>
      <c r="C23" s="976">
        <v>1840</v>
      </c>
      <c r="D23" s="981">
        <v>0</v>
      </c>
    </row>
    <row r="24" spans="1:4" ht="12.75" customHeight="1">
      <c r="A24" s="969" t="s">
        <v>298</v>
      </c>
      <c r="B24" s="982">
        <v>28303535</v>
      </c>
      <c r="C24" s="983">
        <v>17651436</v>
      </c>
      <c r="D24" s="981">
        <v>3309493</v>
      </c>
    </row>
    <row r="25" spans="1:4" ht="12.75" customHeight="1">
      <c r="A25" s="969" t="s">
        <v>299</v>
      </c>
      <c r="B25" s="984" t="s">
        <v>441</v>
      </c>
      <c r="C25" s="983">
        <v>200000</v>
      </c>
      <c r="D25" s="981">
        <v>0</v>
      </c>
    </row>
    <row r="26" spans="1:4" ht="12.75" customHeight="1">
      <c r="A26" s="969" t="s">
        <v>300</v>
      </c>
      <c r="B26" s="984" t="s">
        <v>441</v>
      </c>
      <c r="C26" s="983">
        <v>86000</v>
      </c>
      <c r="D26" s="981">
        <v>0</v>
      </c>
    </row>
    <row r="27" spans="1:4" ht="12.75" customHeight="1">
      <c r="A27" s="969" t="s">
        <v>301</v>
      </c>
      <c r="B27" s="984" t="s">
        <v>441</v>
      </c>
      <c r="C27" s="983">
        <v>53824</v>
      </c>
      <c r="D27" s="981">
        <v>53824</v>
      </c>
    </row>
    <row r="28" spans="1:4" ht="12.75" customHeight="1">
      <c r="A28" s="969" t="s">
        <v>302</v>
      </c>
      <c r="B28" s="984" t="s">
        <v>441</v>
      </c>
      <c r="C28" s="983">
        <v>141000</v>
      </c>
      <c r="D28" s="981">
        <v>141000</v>
      </c>
    </row>
    <row r="29" spans="1:4" ht="12.75" customHeight="1">
      <c r="A29" s="969" t="s">
        <v>303</v>
      </c>
      <c r="B29" s="984" t="s">
        <v>441</v>
      </c>
      <c r="C29" s="983">
        <v>80000</v>
      </c>
      <c r="D29" s="981">
        <v>55000</v>
      </c>
    </row>
    <row r="30" spans="1:4" ht="12.75" customHeight="1">
      <c r="A30" s="969" t="s">
        <v>304</v>
      </c>
      <c r="B30" s="984" t="s">
        <v>441</v>
      </c>
      <c r="C30" s="983">
        <v>38000</v>
      </c>
      <c r="D30" s="981">
        <v>0</v>
      </c>
    </row>
    <row r="31" spans="1:4" ht="12.75" customHeight="1">
      <c r="A31" s="969" t="s">
        <v>305</v>
      </c>
      <c r="B31" s="984" t="s">
        <v>441</v>
      </c>
      <c r="C31" s="983">
        <v>34340</v>
      </c>
      <c r="D31" s="981">
        <v>21180</v>
      </c>
    </row>
    <row r="32" spans="1:4" ht="12.75" customHeight="1">
      <c r="A32" s="969" t="s">
        <v>306</v>
      </c>
      <c r="B32" s="984" t="s">
        <v>441</v>
      </c>
      <c r="C32" s="983">
        <v>16000</v>
      </c>
      <c r="D32" s="981">
        <v>16000</v>
      </c>
    </row>
    <row r="33" spans="1:4" ht="12.75" customHeight="1">
      <c r="A33" s="969" t="s">
        <v>307</v>
      </c>
      <c r="B33" s="984" t="s">
        <v>441</v>
      </c>
      <c r="C33" s="983">
        <v>200000</v>
      </c>
      <c r="D33" s="981">
        <v>50000</v>
      </c>
    </row>
    <row r="34" spans="1:4" ht="12.75" customHeight="1">
      <c r="A34" s="969" t="s">
        <v>308</v>
      </c>
      <c r="B34" s="984" t="s">
        <v>441</v>
      </c>
      <c r="C34" s="983">
        <v>60000</v>
      </c>
      <c r="D34" s="981">
        <v>0</v>
      </c>
    </row>
    <row r="35" spans="1:4" ht="12.75" customHeight="1">
      <c r="A35" s="969" t="s">
        <v>309</v>
      </c>
      <c r="B35" s="984" t="s">
        <v>441</v>
      </c>
      <c r="C35" s="983">
        <v>200000</v>
      </c>
      <c r="D35" s="981">
        <v>0</v>
      </c>
    </row>
    <row r="36" spans="1:4" ht="12.75" customHeight="1">
      <c r="A36" s="969" t="s">
        <v>310</v>
      </c>
      <c r="B36" s="984" t="s">
        <v>441</v>
      </c>
      <c r="C36" s="983">
        <v>30000</v>
      </c>
      <c r="D36" s="981">
        <v>30000</v>
      </c>
    </row>
    <row r="37" spans="1:4" ht="12.75" customHeight="1">
      <c r="A37" s="969" t="s">
        <v>311</v>
      </c>
      <c r="B37" s="984" t="s">
        <v>441</v>
      </c>
      <c r="C37" s="983">
        <v>15000</v>
      </c>
      <c r="D37" s="981">
        <v>0</v>
      </c>
    </row>
    <row r="38" spans="1:4" ht="12.75" customHeight="1">
      <c r="A38" s="969" t="s">
        <v>312</v>
      </c>
      <c r="B38" s="984" t="s">
        <v>441</v>
      </c>
      <c r="C38" s="985">
        <v>16000</v>
      </c>
      <c r="D38" s="981">
        <v>0</v>
      </c>
    </row>
    <row r="39" spans="1:4" ht="12.75" customHeight="1">
      <c r="A39" s="969" t="s">
        <v>313</v>
      </c>
      <c r="B39" s="984" t="s">
        <v>441</v>
      </c>
      <c r="C39" s="985">
        <v>10000</v>
      </c>
      <c r="D39" s="981">
        <v>0</v>
      </c>
    </row>
    <row r="40" spans="1:4" ht="12.75" customHeight="1">
      <c r="A40" s="969" t="s">
        <v>314</v>
      </c>
      <c r="B40" s="984" t="s">
        <v>441</v>
      </c>
      <c r="C40" s="985">
        <v>100000</v>
      </c>
      <c r="D40" s="981">
        <v>100000</v>
      </c>
    </row>
    <row r="41" spans="1:4" ht="12.75" customHeight="1">
      <c r="A41" s="969" t="s">
        <v>315</v>
      </c>
      <c r="B41" s="984" t="s">
        <v>441</v>
      </c>
      <c r="C41" s="985">
        <v>68683</v>
      </c>
      <c r="D41" s="981">
        <v>0</v>
      </c>
    </row>
    <row r="42" spans="1:4" ht="12.75" customHeight="1">
      <c r="A42" s="969" t="s">
        <v>316</v>
      </c>
      <c r="B42" s="984" t="s">
        <v>441</v>
      </c>
      <c r="C42" s="985">
        <v>666000</v>
      </c>
      <c r="D42" s="981">
        <v>66000</v>
      </c>
    </row>
    <row r="43" spans="1:4" ht="12.75" customHeight="1">
      <c r="A43" s="969" t="s">
        <v>317</v>
      </c>
      <c r="B43" s="984" t="s">
        <v>441</v>
      </c>
      <c r="C43" s="985">
        <v>6000</v>
      </c>
      <c r="D43" s="981">
        <v>6000</v>
      </c>
    </row>
    <row r="44" spans="1:4" ht="12.75" customHeight="1">
      <c r="A44" s="969" t="s">
        <v>318</v>
      </c>
      <c r="B44" s="984" t="s">
        <v>441</v>
      </c>
      <c r="C44" s="985">
        <v>15000</v>
      </c>
      <c r="D44" s="981">
        <v>0</v>
      </c>
    </row>
    <row r="45" spans="1:4" ht="12.75" customHeight="1">
      <c r="A45" s="969" t="s">
        <v>319</v>
      </c>
      <c r="B45" s="984" t="s">
        <v>441</v>
      </c>
      <c r="C45" s="985">
        <v>15000</v>
      </c>
      <c r="D45" s="981">
        <v>0</v>
      </c>
    </row>
    <row r="46" spans="1:4" ht="12.75" customHeight="1">
      <c r="A46" s="969" t="s">
        <v>320</v>
      </c>
      <c r="B46" s="984" t="s">
        <v>441</v>
      </c>
      <c r="C46" s="985">
        <v>2000</v>
      </c>
      <c r="D46" s="981">
        <v>2000</v>
      </c>
    </row>
    <row r="47" spans="1:4" ht="12.75" customHeight="1">
      <c r="A47" s="969" t="s">
        <v>321</v>
      </c>
      <c r="B47" s="984" t="s">
        <v>441</v>
      </c>
      <c r="C47" s="985">
        <v>148568</v>
      </c>
      <c r="D47" s="981">
        <v>0</v>
      </c>
    </row>
    <row r="48" spans="1:4" ht="12.75" customHeight="1">
      <c r="A48" s="969" t="s">
        <v>322</v>
      </c>
      <c r="B48" s="984" t="s">
        <v>441</v>
      </c>
      <c r="C48" s="985">
        <v>40599</v>
      </c>
      <c r="D48" s="981">
        <v>40599</v>
      </c>
    </row>
    <row r="49" spans="1:4" ht="12.75" customHeight="1">
      <c r="A49" s="969" t="s">
        <v>323</v>
      </c>
      <c r="B49" s="984" t="s">
        <v>441</v>
      </c>
      <c r="C49" s="985">
        <v>10000</v>
      </c>
      <c r="D49" s="981">
        <v>0</v>
      </c>
    </row>
    <row r="50" spans="1:4" ht="12.75" customHeight="1">
      <c r="A50" s="969" t="s">
        <v>324</v>
      </c>
      <c r="B50" s="984" t="s">
        <v>441</v>
      </c>
      <c r="C50" s="985">
        <v>25000</v>
      </c>
      <c r="D50" s="981">
        <v>25000</v>
      </c>
    </row>
    <row r="51" spans="1:4" ht="12.75" customHeight="1">
      <c r="A51" s="969" t="s">
        <v>325</v>
      </c>
      <c r="B51" s="984" t="s">
        <v>441</v>
      </c>
      <c r="C51" s="985">
        <v>10000</v>
      </c>
      <c r="D51" s="981">
        <v>0</v>
      </c>
    </row>
    <row r="52" spans="1:4" ht="12.75" customHeight="1">
      <c r="A52" s="969" t="s">
        <v>326</v>
      </c>
      <c r="B52" s="984" t="s">
        <v>441</v>
      </c>
      <c r="C52" s="985">
        <v>5399</v>
      </c>
      <c r="D52" s="981">
        <v>0</v>
      </c>
    </row>
    <row r="53" spans="1:4" ht="12.75" customHeight="1">
      <c r="A53" s="969" t="s">
        <v>327</v>
      </c>
      <c r="B53" s="984" t="s">
        <v>441</v>
      </c>
      <c r="C53" s="985">
        <v>145757</v>
      </c>
      <c r="D53" s="981">
        <v>145757</v>
      </c>
    </row>
    <row r="54" spans="1:4" ht="12.75" customHeight="1">
      <c r="A54" s="969" t="s">
        <v>328</v>
      </c>
      <c r="B54" s="984" t="s">
        <v>441</v>
      </c>
      <c r="C54" s="985">
        <v>11057</v>
      </c>
      <c r="D54" s="981">
        <v>0</v>
      </c>
    </row>
    <row r="55" spans="1:4" ht="12.75" customHeight="1">
      <c r="A55" s="969" t="s">
        <v>329</v>
      </c>
      <c r="B55" s="984" t="s">
        <v>441</v>
      </c>
      <c r="C55" s="985">
        <v>156300</v>
      </c>
      <c r="D55" s="981">
        <v>75000</v>
      </c>
    </row>
    <row r="56" spans="1:4" ht="12.75" customHeight="1">
      <c r="A56" s="969" t="s">
        <v>330</v>
      </c>
      <c r="B56" s="984" t="s">
        <v>441</v>
      </c>
      <c r="C56" s="985">
        <v>60000</v>
      </c>
      <c r="D56" s="981">
        <v>0</v>
      </c>
    </row>
    <row r="57" spans="1:4" ht="12.75" customHeight="1">
      <c r="A57" s="969" t="s">
        <v>331</v>
      </c>
      <c r="B57" s="984" t="s">
        <v>441</v>
      </c>
      <c r="C57" s="985">
        <v>131200</v>
      </c>
      <c r="D57" s="981">
        <v>0</v>
      </c>
    </row>
    <row r="58" spans="1:4" ht="12.75" customHeight="1">
      <c r="A58" s="969" t="s">
        <v>332</v>
      </c>
      <c r="B58" s="984" t="s">
        <v>441</v>
      </c>
      <c r="C58" s="985">
        <v>20000</v>
      </c>
      <c r="D58" s="981">
        <v>0</v>
      </c>
    </row>
    <row r="59" spans="1:4" ht="12.75" customHeight="1">
      <c r="A59" s="969" t="s">
        <v>333</v>
      </c>
      <c r="B59" s="984" t="s">
        <v>441</v>
      </c>
      <c r="C59" s="985">
        <v>1717000</v>
      </c>
      <c r="D59" s="981">
        <v>0</v>
      </c>
    </row>
    <row r="60" spans="1:4" ht="12.75" customHeight="1">
      <c r="A60" s="969" t="s">
        <v>334</v>
      </c>
      <c r="B60" s="984" t="s">
        <v>441</v>
      </c>
      <c r="C60" s="985">
        <v>218217</v>
      </c>
      <c r="D60" s="981">
        <v>150000</v>
      </c>
    </row>
    <row r="61" spans="1:4" ht="12.75" customHeight="1">
      <c r="A61" s="969" t="s">
        <v>335</v>
      </c>
      <c r="B61" s="984" t="s">
        <v>441</v>
      </c>
      <c r="C61" s="985">
        <v>2469959</v>
      </c>
      <c r="D61" s="981">
        <v>243135</v>
      </c>
    </row>
    <row r="62" spans="1:4" ht="12.75" customHeight="1">
      <c r="A62" s="969" t="s">
        <v>336</v>
      </c>
      <c r="B62" s="984" t="s">
        <v>441</v>
      </c>
      <c r="C62" s="985">
        <v>40000</v>
      </c>
      <c r="D62" s="981">
        <v>0</v>
      </c>
    </row>
    <row r="63" spans="1:4" ht="12.75" customHeight="1">
      <c r="A63" s="969" t="s">
        <v>337</v>
      </c>
      <c r="B63" s="984" t="s">
        <v>441</v>
      </c>
      <c r="C63" s="985">
        <v>500000</v>
      </c>
      <c r="D63" s="981">
        <v>0</v>
      </c>
    </row>
    <row r="64" spans="1:4" ht="12.75" customHeight="1">
      <c r="A64" s="969" t="s">
        <v>338</v>
      </c>
      <c r="B64" s="984" t="s">
        <v>441</v>
      </c>
      <c r="C64" s="985">
        <v>400000</v>
      </c>
      <c r="D64" s="981">
        <v>0</v>
      </c>
    </row>
    <row r="65" spans="1:4" ht="12.75" customHeight="1">
      <c r="A65" s="969" t="s">
        <v>339</v>
      </c>
      <c r="B65" s="984" t="s">
        <v>441</v>
      </c>
      <c r="C65" s="985">
        <v>293211</v>
      </c>
      <c r="D65" s="981">
        <v>100000</v>
      </c>
    </row>
    <row r="66" spans="1:4" ht="12.75" customHeight="1">
      <c r="A66" s="969" t="s">
        <v>340</v>
      </c>
      <c r="B66" s="984" t="s">
        <v>441</v>
      </c>
      <c r="C66" s="985">
        <v>145000</v>
      </c>
      <c r="D66" s="981">
        <v>0</v>
      </c>
    </row>
    <row r="67" spans="1:4" ht="12.75" customHeight="1">
      <c r="A67" s="969" t="s">
        <v>341</v>
      </c>
      <c r="B67" s="984" t="s">
        <v>441</v>
      </c>
      <c r="C67" s="985">
        <v>12475</v>
      </c>
      <c r="D67" s="981">
        <v>0</v>
      </c>
    </row>
    <row r="68" spans="1:4" ht="12.75" customHeight="1">
      <c r="A68" s="969" t="s">
        <v>342</v>
      </c>
      <c r="B68" s="984" t="s">
        <v>441</v>
      </c>
      <c r="C68" s="985">
        <v>10000</v>
      </c>
      <c r="D68" s="981">
        <v>0</v>
      </c>
    </row>
    <row r="69" spans="1:4" ht="12.75" customHeight="1">
      <c r="A69" s="969" t="s">
        <v>343</v>
      </c>
      <c r="B69" s="984" t="s">
        <v>441</v>
      </c>
      <c r="C69" s="985">
        <v>95238</v>
      </c>
      <c r="D69" s="981">
        <v>95238</v>
      </c>
    </row>
    <row r="70" spans="1:4" ht="12.75" customHeight="1">
      <c r="A70" s="969" t="s">
        <v>344</v>
      </c>
      <c r="B70" s="984" t="s">
        <v>441</v>
      </c>
      <c r="C70" s="985">
        <v>160000</v>
      </c>
      <c r="D70" s="981">
        <v>160000</v>
      </c>
    </row>
    <row r="71" spans="1:4" ht="12.75" customHeight="1">
      <c r="A71" s="969" t="s">
        <v>345</v>
      </c>
      <c r="B71" s="984" t="s">
        <v>441</v>
      </c>
      <c r="C71" s="985">
        <v>83000</v>
      </c>
      <c r="D71" s="981">
        <v>0</v>
      </c>
    </row>
    <row r="72" spans="1:4" ht="12.75" customHeight="1">
      <c r="A72" s="969" t="s">
        <v>346</v>
      </c>
      <c r="B72" s="984" t="s">
        <v>441</v>
      </c>
      <c r="C72" s="985">
        <v>600000</v>
      </c>
      <c r="D72" s="981">
        <v>0</v>
      </c>
    </row>
    <row r="73" spans="1:4" ht="12.75" customHeight="1">
      <c r="A73" s="969" t="s">
        <v>347</v>
      </c>
      <c r="B73" s="984" t="s">
        <v>441</v>
      </c>
      <c r="C73" s="985">
        <v>50000</v>
      </c>
      <c r="D73" s="981">
        <v>0</v>
      </c>
    </row>
    <row r="74" spans="1:4" ht="12.75" customHeight="1">
      <c r="A74" s="969" t="s">
        <v>348</v>
      </c>
      <c r="B74" s="984" t="s">
        <v>441</v>
      </c>
      <c r="C74" s="985">
        <v>48273</v>
      </c>
      <c r="D74" s="981">
        <v>0</v>
      </c>
    </row>
    <row r="75" spans="1:4" ht="12.75" customHeight="1">
      <c r="A75" s="969" t="s">
        <v>349</v>
      </c>
      <c r="B75" s="984" t="s">
        <v>441</v>
      </c>
      <c r="C75" s="985">
        <v>112000</v>
      </c>
      <c r="D75" s="981">
        <v>0</v>
      </c>
    </row>
    <row r="76" spans="1:4" ht="12.75" customHeight="1">
      <c r="A76" s="969" t="s">
        <v>350</v>
      </c>
      <c r="B76" s="984" t="s">
        <v>441</v>
      </c>
      <c r="C76" s="985">
        <v>117000</v>
      </c>
      <c r="D76" s="981">
        <v>0</v>
      </c>
    </row>
    <row r="77" spans="1:4" ht="12.75" customHeight="1">
      <c r="A77" s="969" t="s">
        <v>351</v>
      </c>
      <c r="B77" s="984" t="s">
        <v>441</v>
      </c>
      <c r="C77" s="985">
        <v>101000</v>
      </c>
      <c r="D77" s="981">
        <v>0</v>
      </c>
    </row>
    <row r="78" spans="1:4" ht="12.75" customHeight="1">
      <c r="A78" s="969" t="s">
        <v>352</v>
      </c>
      <c r="B78" s="984" t="s">
        <v>441</v>
      </c>
      <c r="C78" s="985">
        <v>35000</v>
      </c>
      <c r="D78" s="981">
        <v>0</v>
      </c>
    </row>
    <row r="79" spans="1:4" ht="12.75" customHeight="1">
      <c r="A79" s="969" t="s">
        <v>353</v>
      </c>
      <c r="B79" s="984" t="s">
        <v>441</v>
      </c>
      <c r="C79" s="985">
        <v>30000</v>
      </c>
      <c r="D79" s="981">
        <v>30000</v>
      </c>
    </row>
    <row r="80" spans="1:4" ht="12.75" customHeight="1">
      <c r="A80" s="969" t="s">
        <v>354</v>
      </c>
      <c r="B80" s="984" t="s">
        <v>441</v>
      </c>
      <c r="C80" s="985">
        <v>60000</v>
      </c>
      <c r="D80" s="981">
        <v>30000</v>
      </c>
    </row>
    <row r="81" spans="1:4" ht="12.75" customHeight="1">
      <c r="A81" s="969" t="s">
        <v>355</v>
      </c>
      <c r="B81" s="984" t="s">
        <v>441</v>
      </c>
      <c r="C81" s="985">
        <v>80000</v>
      </c>
      <c r="D81" s="981">
        <v>80000</v>
      </c>
    </row>
    <row r="82" spans="1:4" ht="12.75" customHeight="1">
      <c r="A82" s="969" t="s">
        <v>356</v>
      </c>
      <c r="B82" s="984" t="s">
        <v>441</v>
      </c>
      <c r="C82" s="985">
        <v>716000</v>
      </c>
      <c r="D82" s="981">
        <v>0</v>
      </c>
    </row>
    <row r="83" spans="1:4" ht="12.75" customHeight="1">
      <c r="A83" s="969" t="s">
        <v>357</v>
      </c>
      <c r="B83" s="984" t="s">
        <v>441</v>
      </c>
      <c r="C83" s="985">
        <v>120000</v>
      </c>
      <c r="D83" s="981">
        <v>0</v>
      </c>
    </row>
    <row r="84" spans="1:4" ht="12.75" customHeight="1">
      <c r="A84" s="969" t="s">
        <v>358</v>
      </c>
      <c r="B84" s="984" t="s">
        <v>441</v>
      </c>
      <c r="C84" s="985">
        <v>5850</v>
      </c>
      <c r="D84" s="981">
        <v>0</v>
      </c>
    </row>
    <row r="85" spans="1:4" ht="12.75" customHeight="1">
      <c r="A85" s="969" t="s">
        <v>359</v>
      </c>
      <c r="B85" s="984" t="s">
        <v>441</v>
      </c>
      <c r="C85" s="985">
        <v>400000</v>
      </c>
      <c r="D85" s="981">
        <v>0</v>
      </c>
    </row>
    <row r="86" spans="1:4" ht="12.75" customHeight="1">
      <c r="A86" s="969" t="s">
        <v>360</v>
      </c>
      <c r="B86" s="984" t="s">
        <v>441</v>
      </c>
      <c r="C86" s="985">
        <v>21620</v>
      </c>
      <c r="D86" s="981">
        <v>0</v>
      </c>
    </row>
    <row r="87" spans="1:4" ht="12.75" customHeight="1">
      <c r="A87" s="969" t="s">
        <v>361</v>
      </c>
      <c r="B87" s="984" t="s">
        <v>441</v>
      </c>
      <c r="C87" s="985">
        <v>11000</v>
      </c>
      <c r="D87" s="981">
        <v>11000</v>
      </c>
    </row>
    <row r="88" spans="1:4" ht="12.75" customHeight="1">
      <c r="A88" s="969" t="s">
        <v>362</v>
      </c>
      <c r="B88" s="984" t="s">
        <v>441</v>
      </c>
      <c r="C88" s="985">
        <v>460000</v>
      </c>
      <c r="D88" s="981">
        <v>150000</v>
      </c>
    </row>
    <row r="89" spans="1:4" ht="12.75" customHeight="1">
      <c r="A89" s="969" t="s">
        <v>363</v>
      </c>
      <c r="B89" s="984" t="s">
        <v>441</v>
      </c>
      <c r="C89" s="985">
        <v>225000</v>
      </c>
      <c r="D89" s="981">
        <v>0</v>
      </c>
    </row>
    <row r="90" spans="1:4" ht="12.75" customHeight="1">
      <c r="A90" s="969" t="s">
        <v>364</v>
      </c>
      <c r="B90" s="984" t="s">
        <v>441</v>
      </c>
      <c r="C90" s="985">
        <v>68540</v>
      </c>
      <c r="D90" s="981">
        <v>38540</v>
      </c>
    </row>
    <row r="91" spans="1:4" ht="12.75" customHeight="1">
      <c r="A91" s="969" t="s">
        <v>365</v>
      </c>
      <c r="B91" s="984" t="s">
        <v>441</v>
      </c>
      <c r="C91" s="985">
        <v>29500</v>
      </c>
      <c r="D91" s="981">
        <v>0</v>
      </c>
    </row>
    <row r="92" spans="1:4" ht="12.75" customHeight="1">
      <c r="A92" s="969" t="s">
        <v>366</v>
      </c>
      <c r="B92" s="984" t="s">
        <v>441</v>
      </c>
      <c r="C92" s="985">
        <v>250000</v>
      </c>
      <c r="D92" s="981">
        <v>0</v>
      </c>
    </row>
    <row r="93" spans="1:4" ht="12.75" customHeight="1">
      <c r="A93" s="969" t="s">
        <v>367</v>
      </c>
      <c r="B93" s="984" t="s">
        <v>441</v>
      </c>
      <c r="C93" s="985">
        <v>30136</v>
      </c>
      <c r="D93" s="981">
        <v>0</v>
      </c>
    </row>
    <row r="94" spans="1:4" ht="12.75" customHeight="1">
      <c r="A94" s="969" t="s">
        <v>368</v>
      </c>
      <c r="B94" s="984" t="s">
        <v>441</v>
      </c>
      <c r="C94" s="985">
        <v>199000</v>
      </c>
      <c r="D94" s="981">
        <v>199000</v>
      </c>
    </row>
    <row r="95" spans="1:4" ht="12.75" customHeight="1">
      <c r="A95" s="969" t="s">
        <v>369</v>
      </c>
      <c r="B95" s="984" t="s">
        <v>441</v>
      </c>
      <c r="C95" s="985">
        <v>26250</v>
      </c>
      <c r="D95" s="981">
        <v>26250</v>
      </c>
    </row>
    <row r="96" spans="1:4" ht="12.75" customHeight="1">
      <c r="A96" s="969" t="s">
        <v>370</v>
      </c>
      <c r="B96" s="984" t="s">
        <v>441</v>
      </c>
      <c r="C96" s="985">
        <v>102000</v>
      </c>
      <c r="D96" s="981">
        <v>0</v>
      </c>
    </row>
    <row r="97" spans="1:4" ht="12.75" customHeight="1">
      <c r="A97" s="969" t="s">
        <v>371</v>
      </c>
      <c r="B97" s="984" t="s">
        <v>441</v>
      </c>
      <c r="C97" s="985">
        <v>9600</v>
      </c>
      <c r="D97" s="981">
        <v>0</v>
      </c>
    </row>
    <row r="98" spans="1:4" ht="12.75" customHeight="1">
      <c r="A98" s="969" t="s">
        <v>372</v>
      </c>
      <c r="B98" s="984" t="s">
        <v>441</v>
      </c>
      <c r="C98" s="985">
        <v>400000</v>
      </c>
      <c r="D98" s="981">
        <v>0</v>
      </c>
    </row>
    <row r="99" spans="1:4" ht="12.75" customHeight="1">
      <c r="A99" s="969" t="s">
        <v>373</v>
      </c>
      <c r="B99" s="984" t="s">
        <v>441</v>
      </c>
      <c r="C99" s="985">
        <v>16000</v>
      </c>
      <c r="D99" s="981">
        <v>0</v>
      </c>
    </row>
    <row r="100" spans="1:4" ht="12.75" customHeight="1">
      <c r="A100" s="969" t="s">
        <v>374</v>
      </c>
      <c r="B100" s="984" t="s">
        <v>441</v>
      </c>
      <c r="C100" s="985">
        <v>6000</v>
      </c>
      <c r="D100" s="981">
        <v>0</v>
      </c>
    </row>
    <row r="101" spans="1:4" ht="12.75" customHeight="1">
      <c r="A101" s="969" t="s">
        <v>375</v>
      </c>
      <c r="B101" s="984" t="s">
        <v>441</v>
      </c>
      <c r="C101" s="985">
        <v>160000</v>
      </c>
      <c r="D101" s="981">
        <v>56000</v>
      </c>
    </row>
    <row r="102" spans="1:4" ht="12.75" customHeight="1">
      <c r="A102" s="969" t="s">
        <v>376</v>
      </c>
      <c r="B102" s="984" t="s">
        <v>441</v>
      </c>
      <c r="C102" s="985">
        <v>192500</v>
      </c>
      <c r="D102" s="981">
        <v>0</v>
      </c>
    </row>
    <row r="103" spans="1:4" ht="12.75" customHeight="1">
      <c r="A103" s="969" t="s">
        <v>377</v>
      </c>
      <c r="B103" s="984" t="s">
        <v>441</v>
      </c>
      <c r="C103" s="985">
        <v>380000</v>
      </c>
      <c r="D103" s="981">
        <v>380000</v>
      </c>
    </row>
    <row r="104" spans="1:4" ht="12.75" customHeight="1">
      <c r="A104" s="969" t="s">
        <v>378</v>
      </c>
      <c r="B104" s="984" t="s">
        <v>441</v>
      </c>
      <c r="C104" s="985">
        <v>57000</v>
      </c>
      <c r="D104" s="981">
        <v>0</v>
      </c>
    </row>
    <row r="105" spans="1:4" ht="12.75" customHeight="1">
      <c r="A105" s="969" t="s">
        <v>379</v>
      </c>
      <c r="B105" s="984" t="s">
        <v>441</v>
      </c>
      <c r="C105" s="985">
        <v>36000</v>
      </c>
      <c r="D105" s="981">
        <v>0</v>
      </c>
    </row>
    <row r="106" spans="1:4" ht="12.75" customHeight="1">
      <c r="A106" s="969" t="s">
        <v>380</v>
      </c>
      <c r="B106" s="984" t="s">
        <v>441</v>
      </c>
      <c r="C106" s="985">
        <v>48492</v>
      </c>
      <c r="D106" s="981">
        <v>33567</v>
      </c>
    </row>
    <row r="107" spans="1:4" ht="12.75" customHeight="1">
      <c r="A107" s="969" t="s">
        <v>381</v>
      </c>
      <c r="B107" s="984" t="s">
        <v>441</v>
      </c>
      <c r="C107" s="985">
        <v>219699</v>
      </c>
      <c r="D107" s="981">
        <v>0</v>
      </c>
    </row>
    <row r="108" spans="1:4" ht="12.75" customHeight="1">
      <c r="A108" s="969" t="s">
        <v>382</v>
      </c>
      <c r="B108" s="984" t="s">
        <v>441</v>
      </c>
      <c r="C108" s="985">
        <v>53691</v>
      </c>
      <c r="D108" s="981">
        <v>0</v>
      </c>
    </row>
    <row r="109" spans="1:4" ht="12.75" customHeight="1">
      <c r="A109" s="969" t="s">
        <v>383</v>
      </c>
      <c r="B109" s="984" t="s">
        <v>441</v>
      </c>
      <c r="C109" s="985">
        <v>45376</v>
      </c>
      <c r="D109" s="981">
        <v>14503</v>
      </c>
    </row>
    <row r="110" spans="1:4" ht="12.75" customHeight="1">
      <c r="A110" s="969" t="s">
        <v>384</v>
      </c>
      <c r="B110" s="984" t="s">
        <v>441</v>
      </c>
      <c r="C110" s="985">
        <v>1151812</v>
      </c>
      <c r="D110" s="981">
        <v>0</v>
      </c>
    </row>
    <row r="111" spans="1:4" ht="12.75" customHeight="1">
      <c r="A111" s="969" t="s">
        <v>385</v>
      </c>
      <c r="B111" s="984" t="s">
        <v>441</v>
      </c>
      <c r="C111" s="985">
        <v>135000</v>
      </c>
      <c r="D111" s="981">
        <v>0</v>
      </c>
    </row>
    <row r="112" spans="1:4" ht="12.75" customHeight="1">
      <c r="A112" s="969" t="s">
        <v>386</v>
      </c>
      <c r="B112" s="984" t="s">
        <v>441</v>
      </c>
      <c r="C112" s="985">
        <v>25000</v>
      </c>
      <c r="D112" s="981">
        <v>10000</v>
      </c>
    </row>
    <row r="113" spans="1:4" ht="12.75" customHeight="1">
      <c r="A113" s="969" t="s">
        <v>387</v>
      </c>
      <c r="B113" s="984" t="s">
        <v>441</v>
      </c>
      <c r="C113" s="985">
        <v>302745</v>
      </c>
      <c r="D113" s="981">
        <v>0</v>
      </c>
    </row>
    <row r="114" spans="1:4" ht="12.75" customHeight="1">
      <c r="A114" s="969" t="s">
        <v>388</v>
      </c>
      <c r="B114" s="984" t="s">
        <v>441</v>
      </c>
      <c r="C114" s="985">
        <v>50000</v>
      </c>
      <c r="D114" s="981">
        <v>50000</v>
      </c>
    </row>
    <row r="115" spans="1:4" ht="12.75" customHeight="1">
      <c r="A115" s="969" t="s">
        <v>389</v>
      </c>
      <c r="B115" s="984" t="s">
        <v>441</v>
      </c>
      <c r="C115" s="985">
        <v>1261000</v>
      </c>
      <c r="D115" s="981">
        <v>600000</v>
      </c>
    </row>
    <row r="116" spans="1:4" ht="12.75" customHeight="1">
      <c r="A116" s="969" t="s">
        <v>390</v>
      </c>
      <c r="B116" s="984" t="s">
        <v>441</v>
      </c>
      <c r="C116" s="985">
        <v>110000</v>
      </c>
      <c r="D116" s="981">
        <v>0</v>
      </c>
    </row>
    <row r="117" spans="1:4" ht="12.75" customHeight="1">
      <c r="A117" s="969" t="s">
        <v>391</v>
      </c>
      <c r="B117" s="984" t="s">
        <v>441</v>
      </c>
      <c r="C117" s="985">
        <v>15000</v>
      </c>
      <c r="D117" s="981">
        <v>0</v>
      </c>
    </row>
    <row r="118" spans="1:4" ht="12.75" customHeight="1">
      <c r="A118" s="969" t="s">
        <v>392</v>
      </c>
      <c r="B118" s="984" t="s">
        <v>441</v>
      </c>
      <c r="C118" s="985">
        <v>70625</v>
      </c>
      <c r="D118" s="981">
        <v>0</v>
      </c>
    </row>
    <row r="119" spans="1:4" ht="12.75" customHeight="1">
      <c r="A119" s="969" t="s">
        <v>393</v>
      </c>
      <c r="B119" s="984" t="s">
        <v>441</v>
      </c>
      <c r="C119" s="985">
        <v>36900</v>
      </c>
      <c r="D119" s="981">
        <v>24900</v>
      </c>
    </row>
    <row r="120" spans="1:4" ht="12.75" customHeight="1">
      <c r="A120" s="986" t="s">
        <v>394</v>
      </c>
      <c r="B120" s="987" t="s">
        <v>441</v>
      </c>
      <c r="C120" s="988">
        <v>10000</v>
      </c>
      <c r="D120" s="971">
        <v>0</v>
      </c>
    </row>
    <row r="121" spans="1:4" ht="12.75" customHeight="1">
      <c r="A121" s="989" t="s">
        <v>395</v>
      </c>
      <c r="B121" s="964">
        <v>10000000</v>
      </c>
      <c r="C121" s="990">
        <v>2665470</v>
      </c>
      <c r="D121" s="963">
        <v>3013</v>
      </c>
    </row>
    <row r="122" spans="1:4" ht="12.75">
      <c r="A122" s="991" t="s">
        <v>396</v>
      </c>
      <c r="B122" s="992" t="s">
        <v>441</v>
      </c>
      <c r="C122" s="993">
        <v>8591</v>
      </c>
      <c r="D122" s="968">
        <v>0</v>
      </c>
    </row>
    <row r="123" spans="1:4" ht="12.75">
      <c r="A123" s="994" t="s">
        <v>397</v>
      </c>
      <c r="B123" s="984" t="s">
        <v>441</v>
      </c>
      <c r="C123" s="995">
        <v>2266485</v>
      </c>
      <c r="D123" s="981">
        <v>0</v>
      </c>
    </row>
    <row r="124" spans="1:4" ht="12.75">
      <c r="A124" s="996" t="s">
        <v>398</v>
      </c>
      <c r="B124" s="984" t="s">
        <v>441</v>
      </c>
      <c r="C124" s="997">
        <v>16828</v>
      </c>
      <c r="D124" s="981">
        <v>3013</v>
      </c>
    </row>
    <row r="125" spans="1:4" ht="12.75">
      <c r="A125" s="998" t="s">
        <v>399</v>
      </c>
      <c r="B125" s="999" t="s">
        <v>441</v>
      </c>
      <c r="C125" s="997">
        <v>373566</v>
      </c>
      <c r="D125" s="971">
        <v>0</v>
      </c>
    </row>
    <row r="126" spans="1:4" ht="13.5">
      <c r="A126" s="1000" t="s">
        <v>400</v>
      </c>
      <c r="B126" s="1001">
        <v>1883323</v>
      </c>
      <c r="C126" s="964">
        <v>0</v>
      </c>
      <c r="D126" s="963">
        <v>0</v>
      </c>
    </row>
    <row r="127" spans="1:4" ht="12.75" customHeight="1">
      <c r="A127" s="964" t="s">
        <v>401</v>
      </c>
      <c r="B127" s="964">
        <v>42300703</v>
      </c>
      <c r="C127" s="964">
        <v>32770580</v>
      </c>
      <c r="D127" s="963">
        <v>1077995</v>
      </c>
    </row>
    <row r="128" spans="1:4" ht="12.75" customHeight="1">
      <c r="A128" s="1002" t="s">
        <v>402</v>
      </c>
      <c r="B128" s="963">
        <v>8611778</v>
      </c>
      <c r="C128" s="963">
        <v>4244722</v>
      </c>
      <c r="D128" s="963">
        <v>143973</v>
      </c>
    </row>
    <row r="129" spans="1:4" ht="13.5">
      <c r="A129" s="1002" t="s">
        <v>403</v>
      </c>
      <c r="B129" s="964">
        <v>2308308</v>
      </c>
      <c r="C129" s="964">
        <v>1096253</v>
      </c>
      <c r="D129" s="963">
        <v>143973</v>
      </c>
    </row>
    <row r="130" spans="1:4" ht="12.75">
      <c r="A130" s="965" t="s">
        <v>289</v>
      </c>
      <c r="B130" s="966"/>
      <c r="C130" s="993"/>
      <c r="D130" s="968">
        <v>0</v>
      </c>
    </row>
    <row r="131" spans="1:4" ht="12.75">
      <c r="A131" s="1003" t="s">
        <v>404</v>
      </c>
      <c r="B131" s="981">
        <v>1851854</v>
      </c>
      <c r="C131" s="995">
        <v>1096253</v>
      </c>
      <c r="D131" s="981">
        <v>143973</v>
      </c>
    </row>
    <row r="132" spans="1:4" ht="12.75">
      <c r="A132" s="1003" t="s">
        <v>405</v>
      </c>
      <c r="B132" s="981">
        <v>456454</v>
      </c>
      <c r="C132" s="997">
        <v>0</v>
      </c>
      <c r="D132" s="971">
        <v>0</v>
      </c>
    </row>
    <row r="133" spans="1:4" ht="13.5">
      <c r="A133" s="1002" t="s">
        <v>406</v>
      </c>
      <c r="B133" s="964">
        <v>6303470</v>
      </c>
      <c r="C133" s="963">
        <v>3148469</v>
      </c>
      <c r="D133" s="963">
        <v>0</v>
      </c>
    </row>
    <row r="134" spans="1:4" ht="12.75">
      <c r="A134" s="965" t="s">
        <v>407</v>
      </c>
      <c r="B134" s="1004"/>
      <c r="C134" s="993"/>
      <c r="D134" s="968">
        <v>0</v>
      </c>
    </row>
    <row r="135" spans="1:4" ht="12" customHeight="1">
      <c r="A135" s="1003" t="s">
        <v>408</v>
      </c>
      <c r="B135" s="1005">
        <v>4583937</v>
      </c>
      <c r="C135" s="995">
        <v>2288825</v>
      </c>
      <c r="D135" s="981">
        <v>0</v>
      </c>
    </row>
    <row r="136" spans="1:4" ht="12" customHeight="1">
      <c r="A136" s="1006" t="s">
        <v>409</v>
      </c>
      <c r="B136" s="1005"/>
      <c r="C136" s="995"/>
      <c r="D136" s="981">
        <v>0</v>
      </c>
    </row>
    <row r="137" spans="1:4" ht="12" customHeight="1">
      <c r="A137" s="1003" t="s">
        <v>410</v>
      </c>
      <c r="B137" s="1005">
        <v>1185800</v>
      </c>
      <c r="C137" s="995">
        <v>599103</v>
      </c>
      <c r="D137" s="981">
        <v>0</v>
      </c>
    </row>
    <row r="138" spans="1:4" ht="12" customHeight="1">
      <c r="A138" s="1003" t="s">
        <v>411</v>
      </c>
      <c r="B138" s="1005">
        <v>444333</v>
      </c>
      <c r="C138" s="995">
        <v>215841</v>
      </c>
      <c r="D138" s="981">
        <v>0</v>
      </c>
    </row>
    <row r="139" spans="1:4" ht="12" customHeight="1">
      <c r="A139" s="1006" t="s">
        <v>234</v>
      </c>
      <c r="B139" s="1005"/>
      <c r="C139" s="985"/>
      <c r="D139" s="981">
        <v>0</v>
      </c>
    </row>
    <row r="140" spans="1:4" ht="12" customHeight="1">
      <c r="A140" s="1003" t="s">
        <v>412</v>
      </c>
      <c r="B140" s="1005">
        <v>89400</v>
      </c>
      <c r="C140" s="985">
        <v>44700</v>
      </c>
      <c r="D140" s="981">
        <v>0</v>
      </c>
    </row>
    <row r="141" spans="1:4" ht="12" customHeight="1">
      <c r="A141" s="920" t="s">
        <v>413</v>
      </c>
      <c r="B141" s="1007">
        <v>21930618</v>
      </c>
      <c r="C141" s="1008">
        <v>20476958</v>
      </c>
      <c r="D141" s="1009">
        <v>0</v>
      </c>
    </row>
    <row r="142" spans="1:4" ht="12" customHeight="1">
      <c r="A142" s="1006" t="s">
        <v>414</v>
      </c>
      <c r="B142" s="1005"/>
      <c r="C142" s="995"/>
      <c r="D142" s="981">
        <v>0</v>
      </c>
    </row>
    <row r="143" spans="1:4" ht="12.75">
      <c r="A143" s="1003" t="s">
        <v>415</v>
      </c>
      <c r="B143" s="1005">
        <v>930618</v>
      </c>
      <c r="C143" s="995">
        <v>476958</v>
      </c>
      <c r="D143" s="981">
        <v>0</v>
      </c>
    </row>
    <row r="144" spans="1:4" ht="12" customHeight="1">
      <c r="A144" s="1003" t="s">
        <v>416</v>
      </c>
      <c r="B144" s="1005">
        <v>20000000</v>
      </c>
      <c r="C144" s="995">
        <v>20000000</v>
      </c>
      <c r="D144" s="981">
        <v>0</v>
      </c>
    </row>
    <row r="145" spans="1:4" ht="12.75">
      <c r="A145" s="1010" t="s">
        <v>417</v>
      </c>
      <c r="B145" s="1011">
        <v>1000000</v>
      </c>
      <c r="C145" s="997">
        <v>0</v>
      </c>
      <c r="D145" s="971">
        <v>0</v>
      </c>
    </row>
    <row r="146" spans="1:4" ht="12.75">
      <c r="A146" s="1002" t="s">
        <v>418</v>
      </c>
      <c r="B146" s="990">
        <v>9470074</v>
      </c>
      <c r="C146" s="990">
        <v>7387769</v>
      </c>
      <c r="D146" s="963">
        <v>933761</v>
      </c>
    </row>
    <row r="147" spans="1:4" ht="13.5">
      <c r="A147" s="1002" t="s">
        <v>419</v>
      </c>
      <c r="B147" s="964">
        <v>9197845</v>
      </c>
      <c r="C147" s="964">
        <v>7084387</v>
      </c>
      <c r="D147" s="963">
        <v>922907</v>
      </c>
    </row>
    <row r="148" spans="1:4" ht="12.75">
      <c r="A148" s="1012" t="s">
        <v>420</v>
      </c>
      <c r="B148" s="968">
        <v>178228</v>
      </c>
      <c r="C148" s="993">
        <v>121240</v>
      </c>
      <c r="D148" s="968">
        <v>19426</v>
      </c>
    </row>
    <row r="149" spans="1:4" ht="12.75">
      <c r="A149" s="1013" t="s">
        <v>421</v>
      </c>
      <c r="B149" s="984" t="s">
        <v>441</v>
      </c>
      <c r="C149" s="993">
        <v>3483</v>
      </c>
      <c r="D149" s="981">
        <v>1161</v>
      </c>
    </row>
    <row r="150" spans="1:4" ht="12.75">
      <c r="A150" s="1013" t="s">
        <v>422</v>
      </c>
      <c r="B150" s="984" t="s">
        <v>441</v>
      </c>
      <c r="C150" s="993">
        <v>614</v>
      </c>
      <c r="D150" s="981">
        <v>0</v>
      </c>
    </row>
    <row r="151" spans="1:4" ht="12.75">
      <c r="A151" s="1013" t="s">
        <v>423</v>
      </c>
      <c r="B151" s="984" t="s">
        <v>441</v>
      </c>
      <c r="C151" s="993">
        <v>900</v>
      </c>
      <c r="D151" s="981">
        <v>0</v>
      </c>
    </row>
    <row r="152" spans="1:4" ht="12.75">
      <c r="A152" s="1013" t="s">
        <v>424</v>
      </c>
      <c r="B152" s="984" t="s">
        <v>441</v>
      </c>
      <c r="C152" s="993">
        <v>2745</v>
      </c>
      <c r="D152" s="981">
        <v>915</v>
      </c>
    </row>
    <row r="153" spans="1:4" ht="12.75">
      <c r="A153" s="1013" t="s">
        <v>425</v>
      </c>
      <c r="B153" s="984" t="s">
        <v>441</v>
      </c>
      <c r="C153" s="993">
        <v>26000</v>
      </c>
      <c r="D153" s="981">
        <v>13000</v>
      </c>
    </row>
    <row r="154" spans="1:4" ht="12.75">
      <c r="A154" s="1013" t="s">
        <v>426</v>
      </c>
      <c r="B154" s="984" t="s">
        <v>441</v>
      </c>
      <c r="C154" s="993">
        <v>21570</v>
      </c>
      <c r="D154" s="981">
        <v>0</v>
      </c>
    </row>
    <row r="155" spans="1:4" ht="12.75">
      <c r="A155" s="1013" t="s">
        <v>427</v>
      </c>
      <c r="B155" s="984" t="s">
        <v>441</v>
      </c>
      <c r="C155" s="993">
        <v>1000</v>
      </c>
      <c r="D155" s="981">
        <v>0</v>
      </c>
    </row>
    <row r="156" spans="1:4" ht="12.75">
      <c r="A156" s="1014" t="s">
        <v>997</v>
      </c>
      <c r="B156" s="984" t="s">
        <v>441</v>
      </c>
      <c r="C156" s="1015">
        <v>3500</v>
      </c>
      <c r="D156" s="981">
        <v>500</v>
      </c>
    </row>
    <row r="157" spans="1:4" ht="12.75">
      <c r="A157" s="1014" t="s">
        <v>998</v>
      </c>
      <c r="B157" s="984" t="s">
        <v>441</v>
      </c>
      <c r="C157" s="1015">
        <v>1820</v>
      </c>
      <c r="D157" s="981">
        <v>100</v>
      </c>
    </row>
    <row r="158" spans="1:4" ht="12.75">
      <c r="A158" s="1014" t="s">
        <v>999</v>
      </c>
      <c r="B158" s="984" t="s">
        <v>441</v>
      </c>
      <c r="C158" s="1015">
        <v>11600</v>
      </c>
      <c r="D158" s="981">
        <v>0</v>
      </c>
    </row>
    <row r="159" spans="1:4" ht="12.75">
      <c r="A159" s="1014" t="s">
        <v>1000</v>
      </c>
      <c r="B159" s="984" t="s">
        <v>441</v>
      </c>
      <c r="C159" s="1015">
        <v>10578</v>
      </c>
      <c r="D159" s="981">
        <v>0</v>
      </c>
    </row>
    <row r="160" spans="1:4" ht="12.75">
      <c r="A160" s="1014" t="s">
        <v>1001</v>
      </c>
      <c r="B160" s="984" t="s">
        <v>441</v>
      </c>
      <c r="C160" s="1015">
        <v>7110</v>
      </c>
      <c r="D160" s="981">
        <v>0</v>
      </c>
    </row>
    <row r="161" spans="1:4" ht="12.75">
      <c r="A161" s="1014" t="s">
        <v>1002</v>
      </c>
      <c r="B161" s="984" t="s">
        <v>441</v>
      </c>
      <c r="C161" s="1015">
        <v>8250</v>
      </c>
      <c r="D161" s="981">
        <v>2750</v>
      </c>
    </row>
    <row r="162" spans="1:4" ht="12.75">
      <c r="A162" s="1014" t="s">
        <v>1003</v>
      </c>
      <c r="B162" s="984" t="s">
        <v>441</v>
      </c>
      <c r="C162" s="1015">
        <v>11070</v>
      </c>
      <c r="D162" s="981">
        <v>0</v>
      </c>
    </row>
    <row r="163" spans="1:4" ht="12.75">
      <c r="A163" s="1016" t="s">
        <v>1004</v>
      </c>
      <c r="B163" s="984" t="s">
        <v>441</v>
      </c>
      <c r="C163" s="1015">
        <v>11000</v>
      </c>
      <c r="D163" s="981">
        <v>1000</v>
      </c>
    </row>
    <row r="164" spans="1:4" ht="25.5">
      <c r="A164" s="1003" t="s">
        <v>1005</v>
      </c>
      <c r="B164" s="981">
        <v>259475</v>
      </c>
      <c r="C164" s="995">
        <v>130800</v>
      </c>
      <c r="D164" s="981">
        <v>0</v>
      </c>
    </row>
    <row r="165" spans="1:4" ht="12.75" customHeight="1">
      <c r="A165" s="1003" t="s">
        <v>1006</v>
      </c>
      <c r="B165" s="981">
        <v>8220</v>
      </c>
      <c r="C165" s="995">
        <v>0</v>
      </c>
      <c r="D165" s="981">
        <v>0</v>
      </c>
    </row>
    <row r="166" spans="1:4" ht="12.75" customHeight="1">
      <c r="A166" s="1003" t="s">
        <v>1007</v>
      </c>
      <c r="B166" s="981">
        <v>332430</v>
      </c>
      <c r="C166" s="995">
        <v>163312</v>
      </c>
      <c r="D166" s="981">
        <v>0</v>
      </c>
    </row>
    <row r="167" spans="1:4" ht="12.75" customHeight="1">
      <c r="A167" s="1003" t="s">
        <v>1008</v>
      </c>
      <c r="B167" s="984" t="s">
        <v>441</v>
      </c>
      <c r="C167" s="995">
        <v>6687</v>
      </c>
      <c r="D167" s="981">
        <v>0</v>
      </c>
    </row>
    <row r="168" spans="1:4" ht="12.75" customHeight="1">
      <c r="A168" s="1003" t="s">
        <v>1009</v>
      </c>
      <c r="B168" s="984" t="s">
        <v>441</v>
      </c>
      <c r="C168" s="995">
        <v>30568</v>
      </c>
      <c r="D168" s="981">
        <v>0</v>
      </c>
    </row>
    <row r="169" spans="1:4" ht="12.75" customHeight="1">
      <c r="A169" s="1003" t="s">
        <v>1010</v>
      </c>
      <c r="B169" s="984" t="s">
        <v>441</v>
      </c>
      <c r="C169" s="995">
        <v>15990</v>
      </c>
      <c r="D169" s="981">
        <v>0</v>
      </c>
    </row>
    <row r="170" spans="1:4" ht="12.75" customHeight="1">
      <c r="A170" s="1003" t="s">
        <v>1011</v>
      </c>
      <c r="B170" s="984" t="s">
        <v>441</v>
      </c>
      <c r="C170" s="995">
        <v>19719</v>
      </c>
      <c r="D170" s="981">
        <v>0</v>
      </c>
    </row>
    <row r="171" spans="1:4" ht="12.75" customHeight="1">
      <c r="A171" s="1003" t="s">
        <v>1012</v>
      </c>
      <c r="B171" s="984" t="s">
        <v>441</v>
      </c>
      <c r="C171" s="995">
        <v>10010</v>
      </c>
      <c r="D171" s="981">
        <v>0</v>
      </c>
    </row>
    <row r="172" spans="1:4" ht="12.75" customHeight="1">
      <c r="A172" s="1003" t="s">
        <v>1013</v>
      </c>
      <c r="B172" s="984" t="s">
        <v>441</v>
      </c>
      <c r="C172" s="995">
        <v>8146</v>
      </c>
      <c r="D172" s="981">
        <v>0</v>
      </c>
    </row>
    <row r="173" spans="1:4" ht="12.75" customHeight="1">
      <c r="A173" s="1003" t="s">
        <v>1014</v>
      </c>
      <c r="B173" s="984" t="s">
        <v>441</v>
      </c>
      <c r="C173" s="995">
        <v>14949</v>
      </c>
      <c r="D173" s="981">
        <v>0</v>
      </c>
    </row>
    <row r="174" spans="1:4" ht="12.75" customHeight="1">
      <c r="A174" s="1003" t="s">
        <v>1015</v>
      </c>
      <c r="B174" s="984" t="s">
        <v>441</v>
      </c>
      <c r="C174" s="995">
        <v>19145</v>
      </c>
      <c r="D174" s="981">
        <v>0</v>
      </c>
    </row>
    <row r="175" spans="1:4" ht="12.75" customHeight="1">
      <c r="A175" s="1003" t="s">
        <v>1016</v>
      </c>
      <c r="B175" s="984" t="s">
        <v>441</v>
      </c>
      <c r="C175" s="995">
        <v>38098</v>
      </c>
      <c r="D175" s="981">
        <v>0</v>
      </c>
    </row>
    <row r="176" spans="1:4" ht="12.75" customHeight="1">
      <c r="A176" s="969" t="s">
        <v>1017</v>
      </c>
      <c r="B176" s="981">
        <v>4898</v>
      </c>
      <c r="C176" s="985">
        <v>2417</v>
      </c>
      <c r="D176" s="981">
        <v>0</v>
      </c>
    </row>
    <row r="177" spans="1:4" ht="12.75" customHeight="1">
      <c r="A177" s="1003" t="s">
        <v>1018</v>
      </c>
      <c r="B177" s="981">
        <v>351548</v>
      </c>
      <c r="C177" s="985">
        <v>189495</v>
      </c>
      <c r="D177" s="981">
        <v>25622</v>
      </c>
    </row>
    <row r="178" spans="1:4" ht="12.75" customHeight="1">
      <c r="A178" s="1014" t="s">
        <v>308</v>
      </c>
      <c r="B178" s="984" t="s">
        <v>441</v>
      </c>
      <c r="C178" s="1015">
        <v>2610</v>
      </c>
      <c r="D178" s="981">
        <v>870</v>
      </c>
    </row>
    <row r="179" spans="1:4" ht="12.75" customHeight="1">
      <c r="A179" s="1014" t="s">
        <v>309</v>
      </c>
      <c r="B179" s="984" t="s">
        <v>441</v>
      </c>
      <c r="C179" s="1015">
        <v>6860</v>
      </c>
      <c r="D179" s="981">
        <v>0</v>
      </c>
    </row>
    <row r="180" spans="1:4" ht="12.75" customHeight="1">
      <c r="A180" s="1014" t="s">
        <v>1019</v>
      </c>
      <c r="B180" s="984" t="s">
        <v>441</v>
      </c>
      <c r="C180" s="1015">
        <v>6000</v>
      </c>
      <c r="D180" s="981">
        <v>0</v>
      </c>
    </row>
    <row r="181" spans="1:4" ht="12.75" customHeight="1">
      <c r="A181" s="1014" t="s">
        <v>1020</v>
      </c>
      <c r="B181" s="984" t="s">
        <v>441</v>
      </c>
      <c r="C181" s="1015">
        <v>600</v>
      </c>
      <c r="D181" s="981">
        <v>0</v>
      </c>
    </row>
    <row r="182" spans="1:4" ht="12.75" customHeight="1">
      <c r="A182" s="1014" t="s">
        <v>1021</v>
      </c>
      <c r="B182" s="984" t="s">
        <v>441</v>
      </c>
      <c r="C182" s="1015">
        <v>11508</v>
      </c>
      <c r="D182" s="981">
        <v>0</v>
      </c>
    </row>
    <row r="183" spans="1:4" ht="12.75" customHeight="1">
      <c r="A183" s="1014" t="s">
        <v>1022</v>
      </c>
      <c r="B183" s="984" t="s">
        <v>441</v>
      </c>
      <c r="C183" s="1015">
        <v>2240</v>
      </c>
      <c r="D183" s="981">
        <v>1120</v>
      </c>
    </row>
    <row r="184" spans="1:4" ht="12.75" customHeight="1">
      <c r="A184" s="1014" t="s">
        <v>1023</v>
      </c>
      <c r="B184" s="984" t="s">
        <v>441</v>
      </c>
      <c r="C184" s="1015">
        <v>2922</v>
      </c>
      <c r="D184" s="981">
        <v>0</v>
      </c>
    </row>
    <row r="185" spans="1:4" ht="12.75" customHeight="1">
      <c r="A185" s="1014" t="s">
        <v>1024</v>
      </c>
      <c r="B185" s="984" t="s">
        <v>441</v>
      </c>
      <c r="C185" s="1015">
        <v>1950</v>
      </c>
      <c r="D185" s="981">
        <v>0</v>
      </c>
    </row>
    <row r="186" spans="1:4" ht="12.75" customHeight="1">
      <c r="A186" s="1014" t="s">
        <v>1025</v>
      </c>
      <c r="B186" s="984" t="s">
        <v>441</v>
      </c>
      <c r="C186" s="1015">
        <v>12098</v>
      </c>
      <c r="D186" s="981">
        <v>1650</v>
      </c>
    </row>
    <row r="187" spans="1:4" ht="12.75" customHeight="1">
      <c r="A187" s="1014" t="s">
        <v>1026</v>
      </c>
      <c r="B187" s="984" t="s">
        <v>441</v>
      </c>
      <c r="C187" s="1015">
        <v>1900</v>
      </c>
      <c r="D187" s="981">
        <v>0</v>
      </c>
    </row>
    <row r="188" spans="1:4" ht="12.75" customHeight="1">
      <c r="A188" s="1014" t="s">
        <v>1027</v>
      </c>
      <c r="B188" s="984" t="s">
        <v>441</v>
      </c>
      <c r="C188" s="1015">
        <v>6840</v>
      </c>
      <c r="D188" s="981">
        <v>0</v>
      </c>
    </row>
    <row r="189" spans="1:4" ht="12.75" customHeight="1">
      <c r="A189" s="1014" t="s">
        <v>346</v>
      </c>
      <c r="B189" s="984" t="s">
        <v>441</v>
      </c>
      <c r="C189" s="1015">
        <v>2600</v>
      </c>
      <c r="D189" s="981">
        <v>0</v>
      </c>
    </row>
    <row r="190" spans="1:4" ht="12.75" customHeight="1">
      <c r="A190" s="1014" t="s">
        <v>1028</v>
      </c>
      <c r="B190" s="984" t="s">
        <v>441</v>
      </c>
      <c r="C190" s="1015">
        <v>2500</v>
      </c>
      <c r="D190" s="981">
        <v>0</v>
      </c>
    </row>
    <row r="191" spans="1:4" ht="12.75" customHeight="1">
      <c r="A191" s="1014" t="s">
        <v>1029</v>
      </c>
      <c r="B191" s="984" t="s">
        <v>441</v>
      </c>
      <c r="C191" s="1015">
        <v>4200</v>
      </c>
      <c r="D191" s="981">
        <v>0</v>
      </c>
    </row>
    <row r="192" spans="1:4" ht="12.75" customHeight="1">
      <c r="A192" s="1014" t="s">
        <v>350</v>
      </c>
      <c r="B192" s="984" t="s">
        <v>441</v>
      </c>
      <c r="C192" s="1015">
        <v>7500</v>
      </c>
      <c r="D192" s="981">
        <v>0</v>
      </c>
    </row>
    <row r="193" spans="1:4" ht="12.75" customHeight="1">
      <c r="A193" s="1014" t="s">
        <v>1030</v>
      </c>
      <c r="B193" s="984" t="s">
        <v>441</v>
      </c>
      <c r="C193" s="1015">
        <v>9908</v>
      </c>
      <c r="D193" s="981">
        <v>5277</v>
      </c>
    </row>
    <row r="194" spans="1:4" ht="12.75" customHeight="1">
      <c r="A194" s="1014" t="s">
        <v>1031</v>
      </c>
      <c r="B194" s="984" t="s">
        <v>441</v>
      </c>
      <c r="C194" s="1015">
        <v>29000</v>
      </c>
      <c r="D194" s="981">
        <v>0</v>
      </c>
    </row>
    <row r="195" spans="1:4" ht="12.75" customHeight="1">
      <c r="A195" s="1014" t="s">
        <v>362</v>
      </c>
      <c r="B195" s="984" t="s">
        <v>441</v>
      </c>
      <c r="C195" s="1015">
        <v>3576</v>
      </c>
      <c r="D195" s="981">
        <v>0</v>
      </c>
    </row>
    <row r="196" spans="1:4" ht="12.75" customHeight="1">
      <c r="A196" s="1014" t="s">
        <v>1032</v>
      </c>
      <c r="B196" s="984" t="s">
        <v>441</v>
      </c>
      <c r="C196" s="1015">
        <v>19850</v>
      </c>
      <c r="D196" s="981">
        <v>10550</v>
      </c>
    </row>
    <row r="197" spans="1:4" ht="12.75" customHeight="1">
      <c r="A197" s="1014" t="s">
        <v>1033</v>
      </c>
      <c r="B197" s="984" t="s">
        <v>441</v>
      </c>
      <c r="C197" s="1015">
        <v>1800</v>
      </c>
      <c r="D197" s="981">
        <v>0</v>
      </c>
    </row>
    <row r="198" spans="1:4" ht="12.75" customHeight="1">
      <c r="A198" s="1014" t="s">
        <v>1034</v>
      </c>
      <c r="B198" s="984" t="s">
        <v>441</v>
      </c>
      <c r="C198" s="1015">
        <v>8000</v>
      </c>
      <c r="D198" s="981">
        <v>0</v>
      </c>
    </row>
    <row r="199" spans="1:4" ht="12.75" customHeight="1">
      <c r="A199" s="1014" t="s">
        <v>1035</v>
      </c>
      <c r="B199" s="984" t="s">
        <v>441</v>
      </c>
      <c r="C199" s="1015">
        <v>1855</v>
      </c>
      <c r="D199" s="981">
        <v>265</v>
      </c>
    </row>
    <row r="200" spans="1:4" ht="12.75" customHeight="1">
      <c r="A200" s="1014" t="s">
        <v>370</v>
      </c>
      <c r="B200" s="984" t="s">
        <v>441</v>
      </c>
      <c r="C200" s="1015">
        <v>3360</v>
      </c>
      <c r="D200" s="981">
        <v>0</v>
      </c>
    </row>
    <row r="201" spans="1:4" ht="12.75" customHeight="1">
      <c r="A201" s="1016" t="s">
        <v>373</v>
      </c>
      <c r="B201" s="984" t="s">
        <v>441</v>
      </c>
      <c r="C201" s="1015">
        <v>8240</v>
      </c>
      <c r="D201" s="981">
        <v>4120</v>
      </c>
    </row>
    <row r="202" spans="1:4" ht="12.75" customHeight="1">
      <c r="A202" s="1014" t="s">
        <v>1036</v>
      </c>
      <c r="B202" s="984" t="s">
        <v>441</v>
      </c>
      <c r="C202" s="1015">
        <v>3000</v>
      </c>
      <c r="D202" s="981">
        <v>1000</v>
      </c>
    </row>
    <row r="203" spans="1:4" ht="12.75" customHeight="1">
      <c r="A203" s="1014" t="s">
        <v>1037</v>
      </c>
      <c r="B203" s="984" t="s">
        <v>441</v>
      </c>
      <c r="C203" s="1015">
        <v>3250</v>
      </c>
      <c r="D203" s="981">
        <v>0</v>
      </c>
    </row>
    <row r="204" spans="1:4" ht="12.75" customHeight="1">
      <c r="A204" s="1014" t="s">
        <v>388</v>
      </c>
      <c r="B204" s="984" t="s">
        <v>441</v>
      </c>
      <c r="C204" s="1015">
        <v>4270</v>
      </c>
      <c r="D204" s="981">
        <v>0</v>
      </c>
    </row>
    <row r="205" spans="1:4" ht="12.75" customHeight="1">
      <c r="A205" s="1014" t="s">
        <v>1038</v>
      </c>
      <c r="B205" s="984" t="s">
        <v>441</v>
      </c>
      <c r="C205" s="1015">
        <v>11104</v>
      </c>
      <c r="D205" s="981">
        <v>0</v>
      </c>
    </row>
    <row r="206" spans="1:4" ht="12.75" customHeight="1">
      <c r="A206" s="1014" t="s">
        <v>1039</v>
      </c>
      <c r="B206" s="984" t="s">
        <v>441</v>
      </c>
      <c r="C206" s="1015">
        <v>3000</v>
      </c>
      <c r="D206" s="981">
        <v>0</v>
      </c>
    </row>
    <row r="207" spans="1:4" ht="12.75" customHeight="1">
      <c r="A207" s="1014" t="s">
        <v>1040</v>
      </c>
      <c r="B207" s="984" t="s">
        <v>441</v>
      </c>
      <c r="C207" s="1015">
        <v>1680</v>
      </c>
      <c r="D207" s="981">
        <v>240</v>
      </c>
    </row>
    <row r="208" spans="1:4" ht="12.75" customHeight="1">
      <c r="A208" s="1016" t="s">
        <v>1041</v>
      </c>
      <c r="B208" s="984" t="s">
        <v>441</v>
      </c>
      <c r="C208" s="1015">
        <v>3710</v>
      </c>
      <c r="D208" s="981">
        <v>530</v>
      </c>
    </row>
    <row r="209" spans="1:4" ht="12.75" customHeight="1">
      <c r="A209" s="1014" t="s">
        <v>1042</v>
      </c>
      <c r="B209" s="984" t="s">
        <v>441</v>
      </c>
      <c r="C209" s="1015">
        <v>1564</v>
      </c>
      <c r="D209" s="981">
        <v>0</v>
      </c>
    </row>
    <row r="210" spans="1:4" ht="12.75" customHeight="1">
      <c r="A210" s="1003" t="s">
        <v>1043</v>
      </c>
      <c r="B210" s="981">
        <v>23386</v>
      </c>
      <c r="C210" s="985">
        <v>12100</v>
      </c>
      <c r="D210" s="981">
        <v>0</v>
      </c>
    </row>
    <row r="211" spans="1:4" ht="12.75" customHeight="1">
      <c r="A211" s="1017" t="s">
        <v>1044</v>
      </c>
      <c r="B211" s="981">
        <v>17621</v>
      </c>
      <c r="C211" s="985">
        <v>9129</v>
      </c>
      <c r="D211" s="981">
        <v>0</v>
      </c>
    </row>
    <row r="212" spans="1:4" ht="12.75" customHeight="1">
      <c r="A212" s="1017" t="s">
        <v>1045</v>
      </c>
      <c r="B212" s="981">
        <v>23001</v>
      </c>
      <c r="C212" s="985">
        <v>0</v>
      </c>
      <c r="D212" s="981">
        <v>0</v>
      </c>
    </row>
    <row r="213" spans="1:4" ht="12.75" customHeight="1">
      <c r="A213" s="1003" t="s">
        <v>1046</v>
      </c>
      <c r="B213" s="981">
        <v>7999038</v>
      </c>
      <c r="C213" s="985">
        <v>6455894</v>
      </c>
      <c r="D213" s="981">
        <v>877859</v>
      </c>
    </row>
    <row r="214" spans="1:4" ht="12.75" customHeight="1">
      <c r="A214" s="1003" t="s">
        <v>1047</v>
      </c>
      <c r="B214" s="984" t="s">
        <v>441</v>
      </c>
      <c r="C214" s="985">
        <v>42460</v>
      </c>
      <c r="D214" s="981">
        <v>0</v>
      </c>
    </row>
    <row r="215" spans="1:4" ht="12.75" customHeight="1">
      <c r="A215" s="1014" t="s">
        <v>299</v>
      </c>
      <c r="B215" s="984" t="s">
        <v>441</v>
      </c>
      <c r="C215" s="1015">
        <v>16269</v>
      </c>
      <c r="D215" s="981">
        <v>1267</v>
      </c>
    </row>
    <row r="216" spans="1:4" ht="12.75" customHeight="1">
      <c r="A216" s="1014" t="s">
        <v>1048</v>
      </c>
      <c r="B216" s="984" t="s">
        <v>441</v>
      </c>
      <c r="C216" s="1015">
        <v>7670</v>
      </c>
      <c r="D216" s="981">
        <v>0</v>
      </c>
    </row>
    <row r="217" spans="1:4" ht="12.75" customHeight="1">
      <c r="A217" s="1014" t="s">
        <v>1049</v>
      </c>
      <c r="B217" s="984" t="s">
        <v>441</v>
      </c>
      <c r="C217" s="1015">
        <v>3600</v>
      </c>
      <c r="D217" s="981">
        <v>2000</v>
      </c>
    </row>
    <row r="218" spans="1:4" ht="12.75" customHeight="1">
      <c r="A218" s="1014" t="s">
        <v>1050</v>
      </c>
      <c r="B218" s="984" t="s">
        <v>441</v>
      </c>
      <c r="C218" s="1015">
        <v>20564</v>
      </c>
      <c r="D218" s="981">
        <v>5006</v>
      </c>
    </row>
    <row r="219" spans="1:4" ht="12.75" customHeight="1">
      <c r="A219" s="1014" t="s">
        <v>1051</v>
      </c>
      <c r="B219" s="984" t="s">
        <v>441</v>
      </c>
      <c r="C219" s="1015">
        <v>2500</v>
      </c>
      <c r="D219" s="981">
        <v>0</v>
      </c>
    </row>
    <row r="220" spans="1:4" ht="12.75" customHeight="1">
      <c r="A220" s="1014" t="s">
        <v>1052</v>
      </c>
      <c r="B220" s="984" t="s">
        <v>441</v>
      </c>
      <c r="C220" s="1015">
        <v>11000</v>
      </c>
      <c r="D220" s="981">
        <v>1000</v>
      </c>
    </row>
    <row r="221" spans="1:4" ht="12.75" customHeight="1">
      <c r="A221" s="1014" t="s">
        <v>305</v>
      </c>
      <c r="B221" s="984" t="s">
        <v>441</v>
      </c>
      <c r="C221" s="1015">
        <v>3400</v>
      </c>
      <c r="D221" s="981">
        <v>0</v>
      </c>
    </row>
    <row r="222" spans="1:4" ht="12.75" customHeight="1">
      <c r="A222" s="1014" t="s">
        <v>306</v>
      </c>
      <c r="B222" s="984" t="s">
        <v>441</v>
      </c>
      <c r="C222" s="1015">
        <v>6200</v>
      </c>
      <c r="D222" s="981">
        <v>2300</v>
      </c>
    </row>
    <row r="223" spans="1:4" ht="12.75" customHeight="1">
      <c r="A223" s="1014" t="s">
        <v>1053</v>
      </c>
      <c r="B223" s="984" t="s">
        <v>441</v>
      </c>
      <c r="C223" s="1015">
        <v>12000</v>
      </c>
      <c r="D223" s="981">
        <v>2000</v>
      </c>
    </row>
    <row r="224" spans="1:4" ht="12.75" customHeight="1">
      <c r="A224" s="1014" t="s">
        <v>1054</v>
      </c>
      <c r="B224" s="984" t="s">
        <v>441</v>
      </c>
      <c r="C224" s="1015">
        <v>4676</v>
      </c>
      <c r="D224" s="981">
        <v>0</v>
      </c>
    </row>
    <row r="225" spans="1:4" ht="12.75" customHeight="1">
      <c r="A225" s="1014" t="s">
        <v>1055</v>
      </c>
      <c r="B225" s="984" t="s">
        <v>441</v>
      </c>
      <c r="C225" s="1015">
        <v>1500</v>
      </c>
      <c r="D225" s="981">
        <v>500</v>
      </c>
    </row>
    <row r="226" spans="1:4" ht="12.75" customHeight="1">
      <c r="A226" s="1014" t="s">
        <v>1056</v>
      </c>
      <c r="B226" s="984" t="s">
        <v>441</v>
      </c>
      <c r="C226" s="1015">
        <v>2400</v>
      </c>
      <c r="D226" s="981">
        <v>200</v>
      </c>
    </row>
    <row r="227" spans="1:4" ht="12.75" customHeight="1">
      <c r="A227" s="1014" t="s">
        <v>1057</v>
      </c>
      <c r="B227" s="984" t="s">
        <v>441</v>
      </c>
      <c r="C227" s="1015">
        <v>2640</v>
      </c>
      <c r="D227" s="981">
        <v>880</v>
      </c>
    </row>
    <row r="228" spans="1:4" ht="12.75" customHeight="1">
      <c r="A228" s="1014" t="s">
        <v>1058</v>
      </c>
      <c r="B228" s="984" t="s">
        <v>441</v>
      </c>
      <c r="C228" s="1015">
        <v>1988</v>
      </c>
      <c r="D228" s="981">
        <v>284</v>
      </c>
    </row>
    <row r="229" spans="1:4" ht="12.75" customHeight="1">
      <c r="A229" s="1014" t="s">
        <v>1059</v>
      </c>
      <c r="B229" s="984" t="s">
        <v>441</v>
      </c>
      <c r="C229" s="1015">
        <v>4000</v>
      </c>
      <c r="D229" s="981">
        <v>0</v>
      </c>
    </row>
    <row r="230" spans="1:4" ht="12.75" customHeight="1">
      <c r="A230" s="1014" t="s">
        <v>1060</v>
      </c>
      <c r="B230" s="984" t="s">
        <v>441</v>
      </c>
      <c r="C230" s="1015">
        <v>3400</v>
      </c>
      <c r="D230" s="981">
        <v>0</v>
      </c>
    </row>
    <row r="231" spans="1:4" ht="12.75" customHeight="1">
      <c r="A231" s="1014" t="s">
        <v>307</v>
      </c>
      <c r="B231" s="984" t="s">
        <v>441</v>
      </c>
      <c r="C231" s="1015">
        <v>10000</v>
      </c>
      <c r="D231" s="981">
        <v>5000</v>
      </c>
    </row>
    <row r="232" spans="1:4" ht="12.75" customHeight="1">
      <c r="A232" s="1014" t="s">
        <v>1061</v>
      </c>
      <c r="B232" s="984" t="s">
        <v>441</v>
      </c>
      <c r="C232" s="1015">
        <v>3000</v>
      </c>
      <c r="D232" s="981">
        <v>0</v>
      </c>
    </row>
    <row r="233" spans="1:4" ht="12.75" customHeight="1">
      <c r="A233" s="1016" t="s">
        <v>308</v>
      </c>
      <c r="B233" s="984" t="s">
        <v>441</v>
      </c>
      <c r="C233" s="1015">
        <v>18000</v>
      </c>
      <c r="D233" s="981">
        <v>6000</v>
      </c>
    </row>
    <row r="234" spans="1:4" ht="12.75" customHeight="1">
      <c r="A234" s="1014" t="s">
        <v>1062</v>
      </c>
      <c r="B234" s="984" t="s">
        <v>441</v>
      </c>
      <c r="C234" s="1015">
        <v>600</v>
      </c>
      <c r="D234" s="981">
        <v>0</v>
      </c>
    </row>
    <row r="235" spans="1:4" ht="12.75" customHeight="1">
      <c r="A235" s="1014" t="s">
        <v>1063</v>
      </c>
      <c r="B235" s="984" t="s">
        <v>441</v>
      </c>
      <c r="C235" s="1015">
        <v>18622</v>
      </c>
      <c r="D235" s="981">
        <v>8538</v>
      </c>
    </row>
    <row r="236" spans="1:4" ht="12.75" customHeight="1">
      <c r="A236" s="1014" t="s">
        <v>1064</v>
      </c>
      <c r="B236" s="984" t="s">
        <v>441</v>
      </c>
      <c r="C236" s="1015">
        <v>15173</v>
      </c>
      <c r="D236" s="981">
        <v>0</v>
      </c>
    </row>
    <row r="237" spans="1:4" ht="12.75" customHeight="1">
      <c r="A237" s="1016" t="s">
        <v>1065</v>
      </c>
      <c r="B237" s="984" t="s">
        <v>441</v>
      </c>
      <c r="C237" s="1015">
        <v>2100</v>
      </c>
      <c r="D237" s="981">
        <v>700</v>
      </c>
    </row>
    <row r="238" spans="1:4" ht="12.75" customHeight="1">
      <c r="A238" s="1014" t="s">
        <v>309</v>
      </c>
      <c r="B238" s="984" t="s">
        <v>441</v>
      </c>
      <c r="C238" s="1015">
        <v>17590</v>
      </c>
      <c r="D238" s="981">
        <v>0</v>
      </c>
    </row>
    <row r="239" spans="1:4" ht="12.75" customHeight="1">
      <c r="A239" s="1014" t="s">
        <v>1066</v>
      </c>
      <c r="B239" s="984" t="s">
        <v>441</v>
      </c>
      <c r="C239" s="1015">
        <v>6128</v>
      </c>
      <c r="D239" s="981">
        <v>0</v>
      </c>
    </row>
    <row r="240" spans="1:4" ht="12.75" customHeight="1">
      <c r="A240" s="1014" t="s">
        <v>1067</v>
      </c>
      <c r="B240" s="984" t="s">
        <v>441</v>
      </c>
      <c r="C240" s="1015">
        <v>1700</v>
      </c>
      <c r="D240" s="981">
        <v>0</v>
      </c>
    </row>
    <row r="241" spans="1:4" ht="12.75" customHeight="1">
      <c r="A241" s="1014" t="s">
        <v>1019</v>
      </c>
      <c r="B241" s="984" t="s">
        <v>441</v>
      </c>
      <c r="C241" s="1015">
        <v>15246</v>
      </c>
      <c r="D241" s="981">
        <v>0</v>
      </c>
    </row>
    <row r="242" spans="1:4" ht="12.75" customHeight="1">
      <c r="A242" s="1014" t="s">
        <v>1068</v>
      </c>
      <c r="B242" s="984" t="s">
        <v>441</v>
      </c>
      <c r="C242" s="1015">
        <v>6315</v>
      </c>
      <c r="D242" s="981">
        <v>2105</v>
      </c>
    </row>
    <row r="243" spans="1:4" ht="12.75" customHeight="1">
      <c r="A243" s="1014" t="s">
        <v>1069</v>
      </c>
      <c r="B243" s="984" t="s">
        <v>441</v>
      </c>
      <c r="C243" s="1015">
        <v>3530</v>
      </c>
      <c r="D243" s="981">
        <v>0</v>
      </c>
    </row>
    <row r="244" spans="1:4" ht="12.75" customHeight="1">
      <c r="A244" s="1016" t="s">
        <v>1070</v>
      </c>
      <c r="B244" s="984" t="s">
        <v>441</v>
      </c>
      <c r="C244" s="1015">
        <v>3290</v>
      </c>
      <c r="D244" s="981">
        <v>0</v>
      </c>
    </row>
    <row r="245" spans="1:4" ht="12.75" customHeight="1">
      <c r="A245" s="1016" t="s">
        <v>1071</v>
      </c>
      <c r="B245" s="984" t="s">
        <v>441</v>
      </c>
      <c r="C245" s="1015">
        <v>3250</v>
      </c>
      <c r="D245" s="981">
        <v>0</v>
      </c>
    </row>
    <row r="246" spans="1:4" ht="12.75" customHeight="1">
      <c r="A246" s="1016" t="s">
        <v>1072</v>
      </c>
      <c r="B246" s="984" t="s">
        <v>441</v>
      </c>
      <c r="C246" s="1015">
        <v>4750</v>
      </c>
      <c r="D246" s="981">
        <v>250</v>
      </c>
    </row>
    <row r="247" spans="1:4" ht="12.75" customHeight="1">
      <c r="A247" s="1014" t="s">
        <v>1073</v>
      </c>
      <c r="B247" s="984" t="s">
        <v>441</v>
      </c>
      <c r="C247" s="1015">
        <v>1100</v>
      </c>
      <c r="D247" s="981">
        <v>0</v>
      </c>
    </row>
    <row r="248" spans="1:4" ht="12.75" customHeight="1">
      <c r="A248" s="1016" t="s">
        <v>312</v>
      </c>
      <c r="B248" s="984" t="s">
        <v>441</v>
      </c>
      <c r="C248" s="1015">
        <v>4635</v>
      </c>
      <c r="D248" s="981">
        <v>1545</v>
      </c>
    </row>
    <row r="249" spans="1:4" ht="12.75" customHeight="1">
      <c r="A249" s="1016" t="s">
        <v>1074</v>
      </c>
      <c r="B249" s="984" t="s">
        <v>441</v>
      </c>
      <c r="C249" s="1015">
        <v>3806</v>
      </c>
      <c r="D249" s="981">
        <v>338</v>
      </c>
    </row>
    <row r="250" spans="1:4" ht="12.75" customHeight="1">
      <c r="A250" s="1014" t="s">
        <v>1075</v>
      </c>
      <c r="B250" s="984" t="s">
        <v>441</v>
      </c>
      <c r="C250" s="1015">
        <v>5000</v>
      </c>
      <c r="D250" s="981">
        <v>0</v>
      </c>
    </row>
    <row r="251" spans="1:4" ht="12.75" customHeight="1">
      <c r="A251" s="1014" t="s">
        <v>1076</v>
      </c>
      <c r="B251" s="984" t="s">
        <v>441</v>
      </c>
      <c r="C251" s="1015">
        <v>3564</v>
      </c>
      <c r="D251" s="981">
        <v>0</v>
      </c>
    </row>
    <row r="252" spans="1:4" ht="12.75" customHeight="1">
      <c r="A252" s="1014" t="s">
        <v>1077</v>
      </c>
      <c r="B252" s="984" t="s">
        <v>441</v>
      </c>
      <c r="C252" s="1015">
        <v>4557</v>
      </c>
      <c r="D252" s="981">
        <v>0</v>
      </c>
    </row>
    <row r="253" spans="1:4" ht="12.75" customHeight="1">
      <c r="A253" s="1016" t="s">
        <v>1078</v>
      </c>
      <c r="B253" s="984" t="s">
        <v>441</v>
      </c>
      <c r="C253" s="1015">
        <v>2475</v>
      </c>
      <c r="D253" s="981">
        <v>825</v>
      </c>
    </row>
    <row r="254" spans="1:4" ht="12.75" customHeight="1">
      <c r="A254" s="1014" t="s">
        <v>1079</v>
      </c>
      <c r="B254" s="984" t="s">
        <v>441</v>
      </c>
      <c r="C254" s="1015">
        <v>1660</v>
      </c>
      <c r="D254" s="981">
        <v>0</v>
      </c>
    </row>
    <row r="255" spans="1:4" ht="12.75" customHeight="1">
      <c r="A255" s="1014" t="s">
        <v>1080</v>
      </c>
      <c r="B255" s="984" t="s">
        <v>441</v>
      </c>
      <c r="C255" s="1015">
        <v>2000</v>
      </c>
      <c r="D255" s="981">
        <v>0</v>
      </c>
    </row>
    <row r="256" spans="1:4" ht="12.75" customHeight="1">
      <c r="A256" s="1014" t="s">
        <v>1081</v>
      </c>
      <c r="B256" s="984" t="s">
        <v>441</v>
      </c>
      <c r="C256" s="1015">
        <v>9000</v>
      </c>
      <c r="D256" s="981">
        <v>0</v>
      </c>
    </row>
    <row r="257" spans="1:4" ht="12.75" customHeight="1">
      <c r="A257" s="1014" t="s">
        <v>1082</v>
      </c>
      <c r="B257" s="984" t="s">
        <v>441</v>
      </c>
      <c r="C257" s="1015">
        <v>2250</v>
      </c>
      <c r="D257" s="981">
        <v>0</v>
      </c>
    </row>
    <row r="258" spans="1:4" ht="12.75" customHeight="1">
      <c r="A258" s="1014" t="s">
        <v>1083</v>
      </c>
      <c r="B258" s="984" t="s">
        <v>441</v>
      </c>
      <c r="C258" s="1015">
        <v>630</v>
      </c>
      <c r="D258" s="981">
        <v>0</v>
      </c>
    </row>
    <row r="259" spans="1:4" ht="12.75" customHeight="1">
      <c r="A259" s="1016" t="s">
        <v>1084</v>
      </c>
      <c r="B259" s="984" t="s">
        <v>441</v>
      </c>
      <c r="C259" s="1015">
        <v>3600</v>
      </c>
      <c r="D259" s="981">
        <v>0</v>
      </c>
    </row>
    <row r="260" spans="1:4" ht="12.75" customHeight="1">
      <c r="A260" s="1016" t="s">
        <v>1085</v>
      </c>
      <c r="B260" s="984" t="s">
        <v>441</v>
      </c>
      <c r="C260" s="1015">
        <v>2174</v>
      </c>
      <c r="D260" s="981">
        <v>0</v>
      </c>
    </row>
    <row r="261" spans="1:4" ht="12.75" customHeight="1">
      <c r="A261" s="1014" t="s">
        <v>313</v>
      </c>
      <c r="B261" s="984" t="s">
        <v>441</v>
      </c>
      <c r="C261" s="1015">
        <v>2400</v>
      </c>
      <c r="D261" s="981">
        <v>0</v>
      </c>
    </row>
    <row r="262" spans="1:4" ht="12.75" customHeight="1">
      <c r="A262" s="1014" t="s">
        <v>314</v>
      </c>
      <c r="B262" s="984" t="s">
        <v>441</v>
      </c>
      <c r="C262" s="1015">
        <v>15600</v>
      </c>
      <c r="D262" s="981">
        <v>0</v>
      </c>
    </row>
    <row r="263" spans="1:4" ht="12.75" customHeight="1">
      <c r="A263" s="1014" t="s">
        <v>1086</v>
      </c>
      <c r="B263" s="984" t="s">
        <v>441</v>
      </c>
      <c r="C263" s="1015">
        <v>5500</v>
      </c>
      <c r="D263" s="981">
        <v>0</v>
      </c>
    </row>
    <row r="264" spans="1:4" ht="12.75" customHeight="1">
      <c r="A264" s="1016" t="s">
        <v>1087</v>
      </c>
      <c r="B264" s="984" t="s">
        <v>441</v>
      </c>
      <c r="C264" s="1015">
        <v>1125</v>
      </c>
      <c r="D264" s="981">
        <v>375</v>
      </c>
    </row>
    <row r="265" spans="1:4" ht="12.75" customHeight="1">
      <c r="A265" s="1014" t="s">
        <v>1088</v>
      </c>
      <c r="B265" s="984" t="s">
        <v>441</v>
      </c>
      <c r="C265" s="1015">
        <v>1869</v>
      </c>
      <c r="D265" s="981">
        <v>0</v>
      </c>
    </row>
    <row r="266" spans="1:4" ht="12.75" customHeight="1">
      <c r="A266" s="1014" t="s">
        <v>315</v>
      </c>
      <c r="B266" s="984" t="s">
        <v>441</v>
      </c>
      <c r="C266" s="1015">
        <v>7248</v>
      </c>
      <c r="D266" s="981">
        <v>2361</v>
      </c>
    </row>
    <row r="267" spans="1:4" ht="12" customHeight="1">
      <c r="A267" s="1014" t="s">
        <v>316</v>
      </c>
      <c r="B267" s="984" t="s">
        <v>441</v>
      </c>
      <c r="C267" s="1015">
        <v>70632</v>
      </c>
      <c r="D267" s="981">
        <v>0</v>
      </c>
    </row>
    <row r="268" spans="1:4" ht="12" customHeight="1">
      <c r="A268" s="1014" t="s">
        <v>1089</v>
      </c>
      <c r="B268" s="984" t="s">
        <v>441</v>
      </c>
      <c r="C268" s="1015">
        <v>5000</v>
      </c>
      <c r="D268" s="981">
        <v>0</v>
      </c>
    </row>
    <row r="269" spans="1:4" ht="12.75" customHeight="1">
      <c r="A269" s="1014" t="s">
        <v>1090</v>
      </c>
      <c r="B269" s="984" t="s">
        <v>441</v>
      </c>
      <c r="C269" s="1015">
        <v>8100</v>
      </c>
      <c r="D269" s="981">
        <v>2700</v>
      </c>
    </row>
    <row r="270" spans="1:4" ht="12.75" customHeight="1">
      <c r="A270" s="1014" t="s">
        <v>1091</v>
      </c>
      <c r="B270" s="984" t="s">
        <v>441</v>
      </c>
      <c r="C270" s="1015">
        <v>1500</v>
      </c>
      <c r="D270" s="981">
        <v>0</v>
      </c>
    </row>
    <row r="271" spans="1:4" ht="12.75" customHeight="1">
      <c r="A271" s="1014" t="s">
        <v>1092</v>
      </c>
      <c r="B271" s="984" t="s">
        <v>441</v>
      </c>
      <c r="C271" s="1015">
        <v>20000</v>
      </c>
      <c r="D271" s="981">
        <v>0</v>
      </c>
    </row>
    <row r="272" spans="1:4" ht="12.75" customHeight="1">
      <c r="A272" s="1014" t="s">
        <v>319</v>
      </c>
      <c r="B272" s="984" t="s">
        <v>441</v>
      </c>
      <c r="C272" s="1015">
        <v>3000</v>
      </c>
      <c r="D272" s="981">
        <v>0</v>
      </c>
    </row>
    <row r="273" spans="1:4" ht="12.75" customHeight="1">
      <c r="A273" s="1016" t="s">
        <v>317</v>
      </c>
      <c r="B273" s="984" t="s">
        <v>441</v>
      </c>
      <c r="C273" s="1015">
        <v>7500</v>
      </c>
      <c r="D273" s="981">
        <v>2500</v>
      </c>
    </row>
    <row r="274" spans="1:4" ht="12.75" customHeight="1">
      <c r="A274" s="1016" t="s">
        <v>1093</v>
      </c>
      <c r="B274" s="984" t="s">
        <v>441</v>
      </c>
      <c r="C274" s="1015">
        <v>2745</v>
      </c>
      <c r="D274" s="981">
        <v>915</v>
      </c>
    </row>
    <row r="275" spans="1:4" ht="12.75" customHeight="1">
      <c r="A275" s="1016" t="s">
        <v>1094</v>
      </c>
      <c r="B275" s="984" t="s">
        <v>441</v>
      </c>
      <c r="C275" s="1015">
        <v>910</v>
      </c>
      <c r="D275" s="981">
        <v>130</v>
      </c>
    </row>
    <row r="276" spans="1:4" ht="12.75" customHeight="1">
      <c r="A276" s="1016" t="s">
        <v>1095</v>
      </c>
      <c r="B276" s="984" t="s">
        <v>441</v>
      </c>
      <c r="C276" s="1015">
        <v>2784</v>
      </c>
      <c r="D276" s="981">
        <v>300</v>
      </c>
    </row>
    <row r="277" spans="1:4" ht="12.75" customHeight="1">
      <c r="A277" s="1016" t="s">
        <v>1096</v>
      </c>
      <c r="B277" s="984" t="s">
        <v>441</v>
      </c>
      <c r="C277" s="1015">
        <v>15570</v>
      </c>
      <c r="D277" s="981">
        <v>0</v>
      </c>
    </row>
    <row r="278" spans="1:4" ht="12.75" customHeight="1">
      <c r="A278" s="1016" t="s">
        <v>1097</v>
      </c>
      <c r="B278" s="984" t="s">
        <v>441</v>
      </c>
      <c r="C278" s="1015">
        <v>9638</v>
      </c>
      <c r="D278" s="981">
        <v>834</v>
      </c>
    </row>
    <row r="279" spans="1:4" ht="12.75" customHeight="1">
      <c r="A279" s="1014" t="s">
        <v>318</v>
      </c>
      <c r="B279" s="984" t="s">
        <v>441</v>
      </c>
      <c r="C279" s="1015">
        <v>9000</v>
      </c>
      <c r="D279" s="981">
        <v>1800</v>
      </c>
    </row>
    <row r="280" spans="1:4" ht="12.75" customHeight="1">
      <c r="A280" s="1016" t="s">
        <v>1098</v>
      </c>
      <c r="B280" s="984" t="s">
        <v>441</v>
      </c>
      <c r="C280" s="1015">
        <v>3662</v>
      </c>
      <c r="D280" s="981">
        <v>1331</v>
      </c>
    </row>
    <row r="281" spans="1:4" ht="12.75" customHeight="1">
      <c r="A281" s="1014" t="s">
        <v>320</v>
      </c>
      <c r="B281" s="984" t="s">
        <v>441</v>
      </c>
      <c r="C281" s="1015">
        <v>3670</v>
      </c>
      <c r="D281" s="981">
        <v>0</v>
      </c>
    </row>
    <row r="282" spans="1:4" ht="12.75" customHeight="1">
      <c r="A282" s="1014" t="s">
        <v>1099</v>
      </c>
      <c r="B282" s="984" t="s">
        <v>441</v>
      </c>
      <c r="C282" s="1015">
        <v>1642</v>
      </c>
      <c r="D282" s="981">
        <v>0</v>
      </c>
    </row>
    <row r="283" spans="1:4" ht="12.75" customHeight="1">
      <c r="A283" s="1016" t="s">
        <v>1100</v>
      </c>
      <c r="B283" s="984" t="s">
        <v>441</v>
      </c>
      <c r="C283" s="1015">
        <v>8180</v>
      </c>
      <c r="D283" s="981">
        <v>2300</v>
      </c>
    </row>
    <row r="284" spans="1:4" ht="12.75" customHeight="1">
      <c r="A284" s="1014" t="s">
        <v>1101</v>
      </c>
      <c r="B284" s="984" t="s">
        <v>441</v>
      </c>
      <c r="C284" s="1015">
        <v>1500</v>
      </c>
      <c r="D284" s="981">
        <v>0</v>
      </c>
    </row>
    <row r="285" spans="1:4" ht="12.75" customHeight="1">
      <c r="A285" s="1014" t="s">
        <v>1102</v>
      </c>
      <c r="B285" s="984" t="s">
        <v>441</v>
      </c>
      <c r="C285" s="1015">
        <v>6837</v>
      </c>
      <c r="D285" s="981">
        <v>0</v>
      </c>
    </row>
    <row r="286" spans="1:4" ht="12.75" customHeight="1">
      <c r="A286" s="1014" t="s">
        <v>1103</v>
      </c>
      <c r="B286" s="984" t="s">
        <v>441</v>
      </c>
      <c r="C286" s="1015">
        <v>2600</v>
      </c>
      <c r="D286" s="981">
        <v>0</v>
      </c>
    </row>
    <row r="287" spans="1:4" ht="12.75" customHeight="1">
      <c r="A287" s="1014" t="s">
        <v>1104</v>
      </c>
      <c r="B287" s="984" t="s">
        <v>441</v>
      </c>
      <c r="C287" s="1015">
        <v>2840</v>
      </c>
      <c r="D287" s="981">
        <v>0</v>
      </c>
    </row>
    <row r="288" spans="1:4" ht="12.75" customHeight="1">
      <c r="A288" s="1014" t="s">
        <v>1105</v>
      </c>
      <c r="B288" s="984" t="s">
        <v>441</v>
      </c>
      <c r="C288" s="1015">
        <v>2600</v>
      </c>
      <c r="D288" s="981">
        <v>0</v>
      </c>
    </row>
    <row r="289" spans="1:4" ht="12.75" customHeight="1">
      <c r="A289" s="1016" t="s">
        <v>1106</v>
      </c>
      <c r="B289" s="984" t="s">
        <v>441</v>
      </c>
      <c r="C289" s="1015">
        <v>1535</v>
      </c>
      <c r="D289" s="981">
        <v>105</v>
      </c>
    </row>
    <row r="290" spans="1:4" ht="12.75" customHeight="1">
      <c r="A290" s="1014" t="s">
        <v>1107</v>
      </c>
      <c r="B290" s="984" t="s">
        <v>441</v>
      </c>
      <c r="C290" s="1015">
        <v>1944</v>
      </c>
      <c r="D290" s="981">
        <v>648</v>
      </c>
    </row>
    <row r="291" spans="1:4" ht="12.75" customHeight="1">
      <c r="A291" s="1014" t="s">
        <v>328</v>
      </c>
      <c r="B291" s="984" t="s">
        <v>441</v>
      </c>
      <c r="C291" s="1015">
        <v>4176</v>
      </c>
      <c r="D291" s="981">
        <v>0</v>
      </c>
    </row>
    <row r="292" spans="1:4" ht="12.75" customHeight="1">
      <c r="A292" s="1016" t="s">
        <v>1108</v>
      </c>
      <c r="B292" s="984" t="s">
        <v>441</v>
      </c>
      <c r="C292" s="1015">
        <v>9941</v>
      </c>
      <c r="D292" s="981">
        <v>837</v>
      </c>
    </row>
    <row r="293" spans="1:4" ht="12.75" customHeight="1">
      <c r="A293" s="1014" t="s">
        <v>1024</v>
      </c>
      <c r="B293" s="984" t="s">
        <v>441</v>
      </c>
      <c r="C293" s="1015">
        <v>2650</v>
      </c>
      <c r="D293" s="981">
        <v>0</v>
      </c>
    </row>
    <row r="294" spans="1:4" ht="12.75" customHeight="1">
      <c r="A294" s="1016" t="s">
        <v>1109</v>
      </c>
      <c r="B294" s="984" t="s">
        <v>441</v>
      </c>
      <c r="C294" s="1015">
        <v>9940</v>
      </c>
      <c r="D294" s="981">
        <v>0</v>
      </c>
    </row>
    <row r="295" spans="1:4" ht="12.75" customHeight="1">
      <c r="A295" s="1014" t="s">
        <v>1110</v>
      </c>
      <c r="B295" s="984" t="s">
        <v>441</v>
      </c>
      <c r="C295" s="1015">
        <v>3060</v>
      </c>
      <c r="D295" s="981">
        <v>1020</v>
      </c>
    </row>
    <row r="296" spans="1:4" ht="12.75" customHeight="1">
      <c r="A296" s="1014" t="s">
        <v>1111</v>
      </c>
      <c r="B296" s="984" t="s">
        <v>441</v>
      </c>
      <c r="C296" s="1015">
        <v>1200</v>
      </c>
      <c r="D296" s="981">
        <v>0</v>
      </c>
    </row>
    <row r="297" spans="1:4" ht="12.75" customHeight="1">
      <c r="A297" s="1016" t="s">
        <v>1112</v>
      </c>
      <c r="B297" s="984" t="s">
        <v>441</v>
      </c>
      <c r="C297" s="1015">
        <v>3000</v>
      </c>
      <c r="D297" s="981">
        <v>0</v>
      </c>
    </row>
    <row r="298" spans="1:4" ht="12.75" customHeight="1">
      <c r="A298" s="1014" t="s">
        <v>1113</v>
      </c>
      <c r="B298" s="984" t="s">
        <v>441</v>
      </c>
      <c r="C298" s="1015">
        <v>3569</v>
      </c>
      <c r="D298" s="981">
        <v>0</v>
      </c>
    </row>
    <row r="299" spans="1:4" ht="12.75" customHeight="1">
      <c r="A299" s="1014" t="s">
        <v>323</v>
      </c>
      <c r="B299" s="984" t="s">
        <v>441</v>
      </c>
      <c r="C299" s="1015">
        <v>3650</v>
      </c>
      <c r="D299" s="981">
        <v>0</v>
      </c>
    </row>
    <row r="300" spans="1:4" ht="12.75" customHeight="1">
      <c r="A300" s="1014" t="s">
        <v>1114</v>
      </c>
      <c r="B300" s="984" t="s">
        <v>441</v>
      </c>
      <c r="C300" s="1015">
        <v>23177</v>
      </c>
      <c r="D300" s="981">
        <v>0</v>
      </c>
    </row>
    <row r="301" spans="1:4" ht="12.75" customHeight="1">
      <c r="A301" s="1014" t="s">
        <v>1115</v>
      </c>
      <c r="B301" s="984" t="s">
        <v>441</v>
      </c>
      <c r="C301" s="1015">
        <v>15420</v>
      </c>
      <c r="D301" s="981">
        <v>0</v>
      </c>
    </row>
    <row r="302" spans="1:4" ht="12.75" customHeight="1">
      <c r="A302" s="1014" t="s">
        <v>1116</v>
      </c>
      <c r="B302" s="984" t="s">
        <v>441</v>
      </c>
      <c r="C302" s="1015">
        <v>2000</v>
      </c>
      <c r="D302" s="981">
        <v>0</v>
      </c>
    </row>
    <row r="303" spans="1:4" ht="12.75" customHeight="1">
      <c r="A303" s="1014" t="s">
        <v>1117</v>
      </c>
      <c r="B303" s="984" t="s">
        <v>441</v>
      </c>
      <c r="C303" s="1015">
        <v>7600</v>
      </c>
      <c r="D303" s="981">
        <v>0</v>
      </c>
    </row>
    <row r="304" spans="1:4" ht="12.75" customHeight="1">
      <c r="A304" s="1016" t="s">
        <v>1118</v>
      </c>
      <c r="B304" s="984" t="s">
        <v>441</v>
      </c>
      <c r="C304" s="1015">
        <v>14440</v>
      </c>
      <c r="D304" s="981">
        <v>0</v>
      </c>
    </row>
    <row r="305" spans="1:4" ht="12.75" customHeight="1">
      <c r="A305" s="1014" t="s">
        <v>1119</v>
      </c>
      <c r="B305" s="984" t="s">
        <v>441</v>
      </c>
      <c r="C305" s="1015">
        <v>1200</v>
      </c>
      <c r="D305" s="981">
        <v>0</v>
      </c>
    </row>
    <row r="306" spans="1:4" ht="12.75" customHeight="1">
      <c r="A306" s="1014" t="s">
        <v>1120</v>
      </c>
      <c r="B306" s="984" t="s">
        <v>441</v>
      </c>
      <c r="C306" s="1015">
        <v>26922</v>
      </c>
      <c r="D306" s="981">
        <v>3386</v>
      </c>
    </row>
    <row r="307" spans="1:4" ht="12.75" customHeight="1">
      <c r="A307" s="1014" t="s">
        <v>324</v>
      </c>
      <c r="B307" s="984" t="s">
        <v>441</v>
      </c>
      <c r="C307" s="1015">
        <v>5228</v>
      </c>
      <c r="D307" s="981">
        <v>0</v>
      </c>
    </row>
    <row r="308" spans="1:4" ht="12.75" customHeight="1">
      <c r="A308" s="1014" t="s">
        <v>1121</v>
      </c>
      <c r="B308" s="984" t="s">
        <v>441</v>
      </c>
      <c r="C308" s="1015">
        <v>1210</v>
      </c>
      <c r="D308" s="981">
        <v>0</v>
      </c>
    </row>
    <row r="309" spans="1:4" ht="12.75" customHeight="1">
      <c r="A309" s="1014" t="s">
        <v>1122</v>
      </c>
      <c r="B309" s="984" t="s">
        <v>441</v>
      </c>
      <c r="C309" s="1015">
        <v>35265</v>
      </c>
      <c r="D309" s="981">
        <v>0</v>
      </c>
    </row>
    <row r="310" spans="1:4" ht="12.75" customHeight="1">
      <c r="A310" s="1016" t="s">
        <v>1123</v>
      </c>
      <c r="B310" s="984" t="s">
        <v>441</v>
      </c>
      <c r="C310" s="1015">
        <v>7500</v>
      </c>
      <c r="D310" s="981">
        <v>2500</v>
      </c>
    </row>
    <row r="311" spans="1:4" ht="12.75" customHeight="1">
      <c r="A311" s="1014" t="s">
        <v>1022</v>
      </c>
      <c r="B311" s="984" t="s">
        <v>441</v>
      </c>
      <c r="C311" s="1015">
        <v>10337</v>
      </c>
      <c r="D311" s="981">
        <v>0</v>
      </c>
    </row>
    <row r="312" spans="1:4" ht="12.75" customHeight="1">
      <c r="A312" s="1014" t="s">
        <v>1124</v>
      </c>
      <c r="B312" s="984" t="s">
        <v>441</v>
      </c>
      <c r="C312" s="1015">
        <v>1080</v>
      </c>
      <c r="D312" s="981">
        <v>0</v>
      </c>
    </row>
    <row r="313" spans="1:4" ht="12.75" customHeight="1">
      <c r="A313" s="1014" t="s">
        <v>325</v>
      </c>
      <c r="B313" s="984" t="s">
        <v>441</v>
      </c>
      <c r="C313" s="1015">
        <v>1500</v>
      </c>
      <c r="D313" s="981">
        <v>0</v>
      </c>
    </row>
    <row r="314" spans="1:4" ht="12.75" customHeight="1">
      <c r="A314" s="1014" t="s">
        <v>1125</v>
      </c>
      <c r="B314" s="984" t="s">
        <v>441</v>
      </c>
      <c r="C314" s="1015">
        <v>6750</v>
      </c>
      <c r="D314" s="981">
        <v>2250</v>
      </c>
    </row>
    <row r="315" spans="1:4" ht="12.75" customHeight="1">
      <c r="A315" s="1014" t="s">
        <v>1126</v>
      </c>
      <c r="B315" s="984" t="s">
        <v>441</v>
      </c>
      <c r="C315" s="1015">
        <v>27366</v>
      </c>
      <c r="D315" s="981">
        <v>0</v>
      </c>
    </row>
    <row r="316" spans="1:4" ht="12.75" customHeight="1">
      <c r="A316" s="1014" t="s">
        <v>327</v>
      </c>
      <c r="B316" s="984" t="s">
        <v>441</v>
      </c>
      <c r="C316" s="1015">
        <v>3850</v>
      </c>
      <c r="D316" s="981">
        <v>0</v>
      </c>
    </row>
    <row r="317" spans="1:4" ht="12.75" customHeight="1">
      <c r="A317" s="1014" t="s">
        <v>1127</v>
      </c>
      <c r="B317" s="984" t="s">
        <v>441</v>
      </c>
      <c r="C317" s="1015">
        <v>21000</v>
      </c>
      <c r="D317" s="981">
        <v>0</v>
      </c>
    </row>
    <row r="318" spans="1:4" ht="12.75" customHeight="1">
      <c r="A318" s="1014" t="s">
        <v>1128</v>
      </c>
      <c r="B318" s="984" t="s">
        <v>441</v>
      </c>
      <c r="C318" s="1015">
        <v>400</v>
      </c>
      <c r="D318" s="981">
        <v>0</v>
      </c>
    </row>
    <row r="319" spans="1:4" ht="12.75" customHeight="1">
      <c r="A319" s="1014" t="s">
        <v>1129</v>
      </c>
      <c r="B319" s="984" t="s">
        <v>441</v>
      </c>
      <c r="C319" s="1015">
        <v>220</v>
      </c>
      <c r="D319" s="981">
        <v>0</v>
      </c>
    </row>
    <row r="320" spans="1:4" ht="12.75" customHeight="1">
      <c r="A320" s="1014" t="s">
        <v>1130</v>
      </c>
      <c r="B320" s="984" t="s">
        <v>441</v>
      </c>
      <c r="C320" s="1015">
        <v>2400</v>
      </c>
      <c r="D320" s="981">
        <v>0</v>
      </c>
    </row>
    <row r="321" spans="1:4" s="271" customFormat="1" ht="12.75" customHeight="1">
      <c r="A321" s="1014" t="s">
        <v>1131</v>
      </c>
      <c r="B321" s="984" t="s">
        <v>441</v>
      </c>
      <c r="C321" s="1015">
        <v>3900</v>
      </c>
      <c r="D321" s="981">
        <v>1300</v>
      </c>
    </row>
    <row r="322" spans="1:4" ht="12.75" customHeight="1">
      <c r="A322" s="1014" t="s">
        <v>1132</v>
      </c>
      <c r="B322" s="984" t="s">
        <v>441</v>
      </c>
      <c r="C322" s="1015">
        <v>2968</v>
      </c>
      <c r="D322" s="981">
        <v>0</v>
      </c>
    </row>
    <row r="323" spans="1:4" ht="12.75" customHeight="1">
      <c r="A323" s="1016" t="s">
        <v>1133</v>
      </c>
      <c r="B323" s="984" t="s">
        <v>441</v>
      </c>
      <c r="C323" s="1015">
        <v>1750</v>
      </c>
      <c r="D323" s="981">
        <v>250</v>
      </c>
    </row>
    <row r="324" spans="1:4" ht="12.75" customHeight="1">
      <c r="A324" s="1014" t="s">
        <v>1134</v>
      </c>
      <c r="B324" s="984" t="s">
        <v>441</v>
      </c>
      <c r="C324" s="1015">
        <v>1760</v>
      </c>
      <c r="D324" s="981">
        <v>0</v>
      </c>
    </row>
    <row r="325" spans="1:4" ht="12.75" customHeight="1">
      <c r="A325" s="1014" t="s">
        <v>329</v>
      </c>
      <c r="B325" s="984" t="s">
        <v>441</v>
      </c>
      <c r="C325" s="1015">
        <v>20349</v>
      </c>
      <c r="D325" s="981">
        <v>2907</v>
      </c>
    </row>
    <row r="326" spans="1:4" ht="12.75" customHeight="1">
      <c r="A326" s="1014" t="s">
        <v>1135</v>
      </c>
      <c r="B326" s="984" t="s">
        <v>441</v>
      </c>
      <c r="C326" s="1015">
        <v>841</v>
      </c>
      <c r="D326" s="981">
        <v>500</v>
      </c>
    </row>
    <row r="327" spans="1:4" ht="12.75" customHeight="1">
      <c r="A327" s="1014" t="s">
        <v>330</v>
      </c>
      <c r="B327" s="984" t="s">
        <v>441</v>
      </c>
      <c r="C327" s="1015">
        <v>8498</v>
      </c>
      <c r="D327" s="981">
        <v>0</v>
      </c>
    </row>
    <row r="328" spans="1:4" ht="12.75" customHeight="1">
      <c r="A328" s="1014" t="s">
        <v>331</v>
      </c>
      <c r="B328" s="984" t="s">
        <v>441</v>
      </c>
      <c r="C328" s="1015">
        <v>7450</v>
      </c>
      <c r="D328" s="981">
        <v>0</v>
      </c>
    </row>
    <row r="329" spans="1:4" ht="12.75" customHeight="1">
      <c r="A329" s="1014" t="s">
        <v>332</v>
      </c>
      <c r="B329" s="984" t="s">
        <v>441</v>
      </c>
      <c r="C329" s="1015">
        <v>17000</v>
      </c>
      <c r="D329" s="981">
        <v>3000</v>
      </c>
    </row>
    <row r="330" spans="1:4" ht="12.75" customHeight="1">
      <c r="A330" s="1014" t="s">
        <v>1136</v>
      </c>
      <c r="B330" s="984" t="s">
        <v>441</v>
      </c>
      <c r="C330" s="1015">
        <v>1428</v>
      </c>
      <c r="D330" s="981">
        <v>0</v>
      </c>
    </row>
    <row r="331" spans="1:4" ht="12.75" customHeight="1">
      <c r="A331" s="1016" t="s">
        <v>334</v>
      </c>
      <c r="B331" s="984" t="s">
        <v>441</v>
      </c>
      <c r="C331" s="1015">
        <v>41900</v>
      </c>
      <c r="D331" s="981">
        <v>2500</v>
      </c>
    </row>
    <row r="332" spans="1:4" ht="12.75" customHeight="1">
      <c r="A332" s="1014" t="s">
        <v>1137</v>
      </c>
      <c r="B332" s="984" t="s">
        <v>441</v>
      </c>
      <c r="C332" s="1015">
        <v>28393</v>
      </c>
      <c r="D332" s="981">
        <v>0</v>
      </c>
    </row>
    <row r="333" spans="1:4" ht="12.75" customHeight="1">
      <c r="A333" s="1014" t="s">
        <v>1138</v>
      </c>
      <c r="B333" s="984" t="s">
        <v>441</v>
      </c>
      <c r="C333" s="1015">
        <v>27500</v>
      </c>
      <c r="D333" s="981">
        <v>0</v>
      </c>
    </row>
    <row r="334" spans="1:4" ht="12.75" customHeight="1">
      <c r="A334" s="1016" t="s">
        <v>333</v>
      </c>
      <c r="B334" s="984" t="s">
        <v>441</v>
      </c>
      <c r="C334" s="1015">
        <v>416684</v>
      </c>
      <c r="D334" s="981">
        <v>0</v>
      </c>
    </row>
    <row r="335" spans="1:4" ht="12.75" customHeight="1">
      <c r="A335" s="1014" t="s">
        <v>1139</v>
      </c>
      <c r="B335" s="984" t="s">
        <v>441</v>
      </c>
      <c r="C335" s="1015">
        <v>5534</v>
      </c>
      <c r="D335" s="981">
        <v>0</v>
      </c>
    </row>
    <row r="336" spans="1:4" ht="12.75" customHeight="1">
      <c r="A336" s="1014" t="s">
        <v>1140</v>
      </c>
      <c r="B336" s="984" t="s">
        <v>441</v>
      </c>
      <c r="C336" s="1015">
        <v>4500</v>
      </c>
      <c r="D336" s="981">
        <v>0</v>
      </c>
    </row>
    <row r="337" spans="1:4" ht="12.75" customHeight="1">
      <c r="A337" s="1016" t="s">
        <v>1141</v>
      </c>
      <c r="B337" s="984" t="s">
        <v>441</v>
      </c>
      <c r="C337" s="1015">
        <v>2500</v>
      </c>
      <c r="D337" s="981">
        <v>0</v>
      </c>
    </row>
    <row r="338" spans="1:4" ht="12.75" customHeight="1">
      <c r="A338" s="1014" t="s">
        <v>1142</v>
      </c>
      <c r="B338" s="984" t="s">
        <v>441</v>
      </c>
      <c r="C338" s="1015">
        <v>1710</v>
      </c>
      <c r="D338" s="981">
        <v>0</v>
      </c>
    </row>
    <row r="339" spans="1:4" ht="12.75" customHeight="1">
      <c r="A339" s="1014" t="s">
        <v>1143</v>
      </c>
      <c r="B339" s="984" t="s">
        <v>441</v>
      </c>
      <c r="C339" s="1015">
        <v>1610</v>
      </c>
      <c r="D339" s="981">
        <v>0</v>
      </c>
    </row>
    <row r="340" spans="1:4" ht="12.75" customHeight="1">
      <c r="A340" s="1014" t="s">
        <v>1144</v>
      </c>
      <c r="B340" s="984" t="s">
        <v>441</v>
      </c>
      <c r="C340" s="1015">
        <v>889000</v>
      </c>
      <c r="D340" s="981">
        <v>394000</v>
      </c>
    </row>
    <row r="341" spans="1:4" ht="12.75" customHeight="1">
      <c r="A341" s="1016" t="s">
        <v>1145</v>
      </c>
      <c r="B341" s="984" t="s">
        <v>441</v>
      </c>
      <c r="C341" s="1015">
        <v>1692</v>
      </c>
      <c r="D341" s="981">
        <v>564</v>
      </c>
    </row>
    <row r="342" spans="1:4" ht="12.75" customHeight="1">
      <c r="A342" s="1016" t="s">
        <v>336</v>
      </c>
      <c r="B342" s="984" t="s">
        <v>441</v>
      </c>
      <c r="C342" s="1015">
        <v>16090</v>
      </c>
      <c r="D342" s="981">
        <v>1070</v>
      </c>
    </row>
    <row r="343" spans="1:4" ht="12.75" customHeight="1">
      <c r="A343" s="1016" t="s">
        <v>1026</v>
      </c>
      <c r="B343" s="984" t="s">
        <v>441</v>
      </c>
      <c r="C343" s="1015">
        <v>1950</v>
      </c>
      <c r="D343" s="981">
        <v>250</v>
      </c>
    </row>
    <row r="344" spans="1:4" ht="12.75" customHeight="1">
      <c r="A344" s="1014" t="s">
        <v>1146</v>
      </c>
      <c r="B344" s="984" t="s">
        <v>441</v>
      </c>
      <c r="C344" s="1015">
        <v>2228</v>
      </c>
      <c r="D344" s="981">
        <v>0</v>
      </c>
    </row>
    <row r="345" spans="1:4" ht="12.75" customHeight="1">
      <c r="A345" s="1014" t="s">
        <v>1147</v>
      </c>
      <c r="B345" s="984" t="s">
        <v>441</v>
      </c>
      <c r="C345" s="1015">
        <v>1400</v>
      </c>
      <c r="D345" s="981">
        <v>200</v>
      </c>
    </row>
    <row r="346" spans="1:4" ht="12.75" customHeight="1">
      <c r="A346" s="1014" t="s">
        <v>1148</v>
      </c>
      <c r="B346" s="984" t="s">
        <v>441</v>
      </c>
      <c r="C346" s="1015">
        <v>32500</v>
      </c>
      <c r="D346" s="981">
        <v>0</v>
      </c>
    </row>
    <row r="347" spans="1:4" ht="12.75" customHeight="1">
      <c r="A347" s="1014" t="s">
        <v>1149</v>
      </c>
      <c r="B347" s="984" t="s">
        <v>441</v>
      </c>
      <c r="C347" s="1015">
        <v>21587</v>
      </c>
      <c r="D347" s="981">
        <v>0</v>
      </c>
    </row>
    <row r="348" spans="1:4" ht="12.75" customHeight="1">
      <c r="A348" s="1014" t="s">
        <v>1150</v>
      </c>
      <c r="B348" s="984" t="s">
        <v>441</v>
      </c>
      <c r="C348" s="1015">
        <v>1700</v>
      </c>
      <c r="D348" s="981">
        <v>0</v>
      </c>
    </row>
    <row r="349" spans="1:4" ht="12.75" customHeight="1">
      <c r="A349" s="1014" t="s">
        <v>1151</v>
      </c>
      <c r="B349" s="984" t="s">
        <v>441</v>
      </c>
      <c r="C349" s="1015">
        <v>1600</v>
      </c>
      <c r="D349" s="981">
        <v>0</v>
      </c>
    </row>
    <row r="350" spans="1:4" ht="12.75" customHeight="1">
      <c r="A350" s="1014" t="s">
        <v>1152</v>
      </c>
      <c r="B350" s="984" t="s">
        <v>441</v>
      </c>
      <c r="C350" s="1015">
        <v>4100</v>
      </c>
      <c r="D350" s="981">
        <v>0</v>
      </c>
    </row>
    <row r="351" spans="1:4" ht="12.75" customHeight="1">
      <c r="A351" s="1014" t="s">
        <v>1153</v>
      </c>
      <c r="B351" s="984" t="s">
        <v>441</v>
      </c>
      <c r="C351" s="1015">
        <v>20050</v>
      </c>
      <c r="D351" s="981">
        <v>0</v>
      </c>
    </row>
    <row r="352" spans="1:4" ht="12.75" customHeight="1">
      <c r="A352" s="1014" t="s">
        <v>1154</v>
      </c>
      <c r="B352" s="984" t="s">
        <v>441</v>
      </c>
      <c r="C352" s="1015">
        <v>1010</v>
      </c>
      <c r="D352" s="981">
        <v>0</v>
      </c>
    </row>
    <row r="353" spans="1:4" ht="12.75" customHeight="1">
      <c r="A353" s="1014" t="s">
        <v>337</v>
      </c>
      <c r="B353" s="984" t="s">
        <v>441</v>
      </c>
      <c r="C353" s="1015">
        <v>8250</v>
      </c>
      <c r="D353" s="981">
        <v>0</v>
      </c>
    </row>
    <row r="354" spans="1:4" ht="12.75" customHeight="1">
      <c r="A354" s="1014" t="s">
        <v>1155</v>
      </c>
      <c r="B354" s="984" t="s">
        <v>441</v>
      </c>
      <c r="C354" s="1015">
        <v>13600</v>
      </c>
      <c r="D354" s="981">
        <v>0</v>
      </c>
    </row>
    <row r="355" spans="1:4" ht="12.75" customHeight="1">
      <c r="A355" s="1014" t="s">
        <v>1156</v>
      </c>
      <c r="B355" s="984" t="s">
        <v>441</v>
      </c>
      <c r="C355" s="1015">
        <v>3000</v>
      </c>
      <c r="D355" s="981">
        <v>1000</v>
      </c>
    </row>
    <row r="356" spans="1:4" ht="12.75" customHeight="1">
      <c r="A356" s="1014" t="s">
        <v>1157</v>
      </c>
      <c r="B356" s="984" t="s">
        <v>441</v>
      </c>
      <c r="C356" s="1015">
        <v>13000</v>
      </c>
      <c r="D356" s="981">
        <v>0</v>
      </c>
    </row>
    <row r="357" spans="1:4" ht="12.75" customHeight="1">
      <c r="A357" s="1016" t="s">
        <v>1158</v>
      </c>
      <c r="B357" s="984" t="s">
        <v>441</v>
      </c>
      <c r="C357" s="1015">
        <v>3500</v>
      </c>
      <c r="D357" s="981">
        <v>500</v>
      </c>
    </row>
    <row r="358" spans="1:4" ht="12.75" customHeight="1">
      <c r="A358" s="1014" t="s">
        <v>338</v>
      </c>
      <c r="B358" s="984" t="s">
        <v>441</v>
      </c>
      <c r="C358" s="1015">
        <v>32200</v>
      </c>
      <c r="D358" s="981">
        <v>0</v>
      </c>
    </row>
    <row r="359" spans="1:4" ht="12.75" customHeight="1">
      <c r="A359" s="1014" t="s">
        <v>1159</v>
      </c>
      <c r="B359" s="984" t="s">
        <v>441</v>
      </c>
      <c r="C359" s="1015">
        <v>3950</v>
      </c>
      <c r="D359" s="981">
        <v>0</v>
      </c>
    </row>
    <row r="360" spans="1:4" ht="12.75" customHeight="1">
      <c r="A360" s="1016" t="s">
        <v>1160</v>
      </c>
      <c r="B360" s="984" t="s">
        <v>441</v>
      </c>
      <c r="C360" s="1015">
        <v>2900</v>
      </c>
      <c r="D360" s="981">
        <v>300</v>
      </c>
    </row>
    <row r="361" spans="1:4" ht="12.75" customHeight="1">
      <c r="A361" s="1016" t="s">
        <v>1161</v>
      </c>
      <c r="B361" s="984" t="s">
        <v>441</v>
      </c>
      <c r="C361" s="1015">
        <v>5330</v>
      </c>
      <c r="D361" s="981">
        <v>0</v>
      </c>
    </row>
    <row r="362" spans="1:4" ht="12.75" customHeight="1">
      <c r="A362" s="1014" t="s">
        <v>339</v>
      </c>
      <c r="B362" s="984" t="s">
        <v>441</v>
      </c>
      <c r="C362" s="1015">
        <v>26580</v>
      </c>
      <c r="D362" s="981">
        <v>0</v>
      </c>
    </row>
    <row r="363" spans="1:4" ht="12.75" customHeight="1">
      <c r="A363" s="1014" t="s">
        <v>1162</v>
      </c>
      <c r="B363" s="984" t="s">
        <v>441</v>
      </c>
      <c r="C363" s="1015">
        <v>1000</v>
      </c>
      <c r="D363" s="981">
        <v>0</v>
      </c>
    </row>
    <row r="364" spans="1:4" ht="12.75" customHeight="1">
      <c r="A364" s="1014" t="s">
        <v>296</v>
      </c>
      <c r="B364" s="984" t="s">
        <v>441</v>
      </c>
      <c r="C364" s="1015">
        <v>1000</v>
      </c>
      <c r="D364" s="981">
        <v>0</v>
      </c>
    </row>
    <row r="365" spans="1:4" ht="12.75" customHeight="1">
      <c r="A365" s="1014" t="s">
        <v>1163</v>
      </c>
      <c r="B365" s="984" t="s">
        <v>441</v>
      </c>
      <c r="C365" s="1015">
        <v>1000</v>
      </c>
      <c r="D365" s="981">
        <v>0</v>
      </c>
    </row>
    <row r="366" spans="1:4" ht="12.75" customHeight="1">
      <c r="A366" s="1014" t="s">
        <v>1164</v>
      </c>
      <c r="B366" s="984" t="s">
        <v>441</v>
      </c>
      <c r="C366" s="1015">
        <v>2700</v>
      </c>
      <c r="D366" s="981">
        <v>0</v>
      </c>
    </row>
    <row r="367" spans="1:4" ht="12.75" customHeight="1">
      <c r="A367" s="1016" t="s">
        <v>1165</v>
      </c>
      <c r="B367" s="984" t="s">
        <v>441</v>
      </c>
      <c r="C367" s="1015">
        <v>8420</v>
      </c>
      <c r="D367" s="981">
        <v>0</v>
      </c>
    </row>
    <row r="368" spans="1:4" ht="12.75" customHeight="1">
      <c r="A368" s="1014" t="s">
        <v>340</v>
      </c>
      <c r="B368" s="984" t="s">
        <v>441</v>
      </c>
      <c r="C368" s="1015">
        <v>2160</v>
      </c>
      <c r="D368" s="981">
        <v>0</v>
      </c>
    </row>
    <row r="369" spans="1:4" ht="12.75" customHeight="1">
      <c r="A369" s="1014" t="s">
        <v>1166</v>
      </c>
      <c r="B369" s="984" t="s">
        <v>441</v>
      </c>
      <c r="C369" s="1015">
        <v>910</v>
      </c>
      <c r="D369" s="981">
        <v>0</v>
      </c>
    </row>
    <row r="370" spans="1:4" ht="12.75" customHeight="1">
      <c r="A370" s="1014" t="s">
        <v>1167</v>
      </c>
      <c r="B370" s="984" t="s">
        <v>441</v>
      </c>
      <c r="C370" s="1015">
        <v>10100</v>
      </c>
      <c r="D370" s="981">
        <v>0</v>
      </c>
    </row>
    <row r="371" spans="1:4" ht="12.75" customHeight="1">
      <c r="A371" s="1016" t="s">
        <v>1168</v>
      </c>
      <c r="B371" s="984" t="s">
        <v>441</v>
      </c>
      <c r="C371" s="1015">
        <v>12000</v>
      </c>
      <c r="D371" s="981">
        <v>0</v>
      </c>
    </row>
    <row r="372" spans="1:4" ht="12.75" customHeight="1">
      <c r="A372" s="1014" t="s">
        <v>1169</v>
      </c>
      <c r="B372" s="984" t="s">
        <v>441</v>
      </c>
      <c r="C372" s="1015">
        <v>1000</v>
      </c>
      <c r="D372" s="981">
        <v>0</v>
      </c>
    </row>
    <row r="373" spans="1:4" ht="12.75" customHeight="1">
      <c r="A373" s="1014" t="s">
        <v>341</v>
      </c>
      <c r="B373" s="984" t="s">
        <v>441</v>
      </c>
      <c r="C373" s="1015">
        <v>1075</v>
      </c>
      <c r="D373" s="981">
        <v>0</v>
      </c>
    </row>
    <row r="374" spans="1:4" ht="12.75" customHeight="1">
      <c r="A374" s="1014" t="s">
        <v>1170</v>
      </c>
      <c r="B374" s="984" t="s">
        <v>441</v>
      </c>
      <c r="C374" s="1015">
        <v>2000</v>
      </c>
      <c r="D374" s="981">
        <v>0</v>
      </c>
    </row>
    <row r="375" spans="1:4" ht="12.75" customHeight="1">
      <c r="A375" s="1014" t="s">
        <v>1171</v>
      </c>
      <c r="B375" s="984" t="s">
        <v>441</v>
      </c>
      <c r="C375" s="1015">
        <v>618</v>
      </c>
      <c r="D375" s="981">
        <v>0</v>
      </c>
    </row>
    <row r="376" spans="1:4" ht="12.75" customHeight="1">
      <c r="A376" s="1016" t="s">
        <v>1172</v>
      </c>
      <c r="B376" s="984" t="s">
        <v>441</v>
      </c>
      <c r="C376" s="1015">
        <v>8221</v>
      </c>
      <c r="D376" s="981">
        <v>273</v>
      </c>
    </row>
    <row r="377" spans="1:4" ht="12.75" customHeight="1">
      <c r="A377" s="1014" t="s">
        <v>1173</v>
      </c>
      <c r="B377" s="984" t="s">
        <v>441</v>
      </c>
      <c r="C377" s="1015">
        <v>680</v>
      </c>
      <c r="D377" s="981">
        <v>0</v>
      </c>
    </row>
    <row r="378" spans="1:4" ht="12.75" customHeight="1">
      <c r="A378" s="1014" t="s">
        <v>342</v>
      </c>
      <c r="B378" s="984" t="s">
        <v>441</v>
      </c>
      <c r="C378" s="1015">
        <v>4160</v>
      </c>
      <c r="D378" s="981">
        <v>1430</v>
      </c>
    </row>
    <row r="379" spans="1:4" ht="12.75" customHeight="1">
      <c r="A379" s="1014" t="s">
        <v>1174</v>
      </c>
      <c r="B379" s="984" t="s">
        <v>441</v>
      </c>
      <c r="C379" s="1015">
        <v>3000</v>
      </c>
      <c r="D379" s="981">
        <v>1500</v>
      </c>
    </row>
    <row r="380" spans="1:4" ht="12.75" customHeight="1">
      <c r="A380" s="1014" t="s">
        <v>1175</v>
      </c>
      <c r="B380" s="984" t="s">
        <v>441</v>
      </c>
      <c r="C380" s="1015">
        <v>47302</v>
      </c>
      <c r="D380" s="981">
        <v>15767</v>
      </c>
    </row>
    <row r="381" spans="1:4" ht="12.75" customHeight="1">
      <c r="A381" s="1014" t="s">
        <v>1176</v>
      </c>
      <c r="B381" s="984" t="s">
        <v>441</v>
      </c>
      <c r="C381" s="1015">
        <v>2000</v>
      </c>
      <c r="D381" s="981">
        <v>0</v>
      </c>
    </row>
    <row r="382" spans="1:4" ht="12.75" customHeight="1">
      <c r="A382" s="1014" t="s">
        <v>1177</v>
      </c>
      <c r="B382" s="984" t="s">
        <v>441</v>
      </c>
      <c r="C382" s="1015">
        <v>6156</v>
      </c>
      <c r="D382" s="981">
        <v>0</v>
      </c>
    </row>
    <row r="383" spans="1:4" ht="12.75" customHeight="1">
      <c r="A383" s="1014" t="s">
        <v>1178</v>
      </c>
      <c r="B383" s="984" t="s">
        <v>441</v>
      </c>
      <c r="C383" s="1015">
        <v>13743</v>
      </c>
      <c r="D383" s="981">
        <v>4581</v>
      </c>
    </row>
    <row r="384" spans="1:4" ht="12.75" customHeight="1">
      <c r="A384" s="1014" t="s">
        <v>1179</v>
      </c>
      <c r="B384" s="984" t="s">
        <v>441</v>
      </c>
      <c r="C384" s="1015">
        <v>547754</v>
      </c>
      <c r="D384" s="981">
        <v>125000</v>
      </c>
    </row>
    <row r="385" spans="1:4" ht="12.75" customHeight="1">
      <c r="A385" s="1014" t="s">
        <v>1180</v>
      </c>
      <c r="B385" s="984" t="s">
        <v>441</v>
      </c>
      <c r="C385" s="1015">
        <v>18270</v>
      </c>
      <c r="D385" s="981">
        <v>2610</v>
      </c>
    </row>
    <row r="386" spans="1:4" ht="12.75" customHeight="1">
      <c r="A386" s="1014" t="s">
        <v>1181</v>
      </c>
      <c r="B386" s="984" t="s">
        <v>441</v>
      </c>
      <c r="C386" s="1015">
        <v>2450</v>
      </c>
      <c r="D386" s="981">
        <v>0</v>
      </c>
    </row>
    <row r="387" spans="1:4" ht="12.75" customHeight="1">
      <c r="A387" s="1014" t="s">
        <v>1182</v>
      </c>
      <c r="B387" s="984" t="s">
        <v>441</v>
      </c>
      <c r="C387" s="1015">
        <v>7420</v>
      </c>
      <c r="D387" s="981">
        <v>0</v>
      </c>
    </row>
    <row r="388" spans="1:4" ht="12.75" customHeight="1">
      <c r="A388" s="1016" t="s">
        <v>1183</v>
      </c>
      <c r="B388" s="984" t="s">
        <v>441</v>
      </c>
      <c r="C388" s="1015">
        <v>81730</v>
      </c>
      <c r="D388" s="981">
        <v>1764</v>
      </c>
    </row>
    <row r="389" spans="1:4" ht="12.75" customHeight="1">
      <c r="A389" s="1014" t="s">
        <v>1184</v>
      </c>
      <c r="B389" s="984" t="s">
        <v>441</v>
      </c>
      <c r="C389" s="1015">
        <v>900</v>
      </c>
      <c r="D389" s="981">
        <v>300</v>
      </c>
    </row>
    <row r="390" spans="1:4" ht="12.75" customHeight="1">
      <c r="A390" s="1016" t="s">
        <v>1185</v>
      </c>
      <c r="B390" s="984" t="s">
        <v>441</v>
      </c>
      <c r="C390" s="1015">
        <v>1750</v>
      </c>
      <c r="D390" s="981">
        <v>250</v>
      </c>
    </row>
    <row r="391" spans="1:4" ht="12.75" customHeight="1">
      <c r="A391" s="1016" t="s">
        <v>1186</v>
      </c>
      <c r="B391" s="984" t="s">
        <v>441</v>
      </c>
      <c r="C391" s="1015">
        <v>173036</v>
      </c>
      <c r="D391" s="981">
        <v>3600</v>
      </c>
    </row>
    <row r="392" spans="1:4" ht="12.75" customHeight="1">
      <c r="A392" s="1016" t="s">
        <v>346</v>
      </c>
      <c r="B392" s="984" t="s">
        <v>441</v>
      </c>
      <c r="C392" s="1015">
        <v>55960</v>
      </c>
      <c r="D392" s="981">
        <v>13680</v>
      </c>
    </row>
    <row r="393" spans="1:4" ht="12.75" customHeight="1">
      <c r="A393" s="1014" t="s">
        <v>1187</v>
      </c>
      <c r="B393" s="984" t="s">
        <v>441</v>
      </c>
      <c r="C393" s="1015">
        <v>16000</v>
      </c>
      <c r="D393" s="981">
        <v>0</v>
      </c>
    </row>
    <row r="394" spans="1:4" ht="12.75" customHeight="1">
      <c r="A394" s="1014" t="s">
        <v>1028</v>
      </c>
      <c r="B394" s="984" t="s">
        <v>441</v>
      </c>
      <c r="C394" s="1015">
        <v>600</v>
      </c>
      <c r="D394" s="981">
        <v>0</v>
      </c>
    </row>
    <row r="395" spans="1:4" ht="12.75" customHeight="1">
      <c r="A395" s="1014" t="s">
        <v>1188</v>
      </c>
      <c r="B395" s="984" t="s">
        <v>441</v>
      </c>
      <c r="C395" s="1015">
        <v>14706</v>
      </c>
      <c r="D395" s="981">
        <v>0</v>
      </c>
    </row>
    <row r="396" spans="1:4" ht="12.75" customHeight="1">
      <c r="A396" s="1016" t="s">
        <v>347</v>
      </c>
      <c r="B396" s="984" t="s">
        <v>441</v>
      </c>
      <c r="C396" s="1015">
        <v>9500</v>
      </c>
      <c r="D396" s="981">
        <v>1820</v>
      </c>
    </row>
    <row r="397" spans="1:4" ht="12.75" customHeight="1">
      <c r="A397" s="1014" t="s">
        <v>1189</v>
      </c>
      <c r="B397" s="984" t="s">
        <v>441</v>
      </c>
      <c r="C397" s="1015">
        <v>26000</v>
      </c>
      <c r="D397" s="981">
        <v>0</v>
      </c>
    </row>
    <row r="398" spans="1:4" ht="12.75" customHeight="1">
      <c r="A398" s="1016" t="s">
        <v>348</v>
      </c>
      <c r="B398" s="984" t="s">
        <v>441</v>
      </c>
      <c r="C398" s="1015">
        <v>1750</v>
      </c>
      <c r="D398" s="981">
        <v>0</v>
      </c>
    </row>
    <row r="399" spans="1:4" ht="12.75" customHeight="1">
      <c r="A399" s="1014" t="s">
        <v>349</v>
      </c>
      <c r="B399" s="984" t="s">
        <v>441</v>
      </c>
      <c r="C399" s="1015">
        <v>3000</v>
      </c>
      <c r="D399" s="981">
        <v>0</v>
      </c>
    </row>
    <row r="400" spans="1:4" ht="12.75" customHeight="1">
      <c r="A400" s="1014" t="s">
        <v>350</v>
      </c>
      <c r="B400" s="984" t="s">
        <v>441</v>
      </c>
      <c r="C400" s="1015">
        <v>71000</v>
      </c>
      <c r="D400" s="981">
        <v>12000</v>
      </c>
    </row>
    <row r="401" spans="1:4" ht="12.75" customHeight="1">
      <c r="A401" s="1014" t="s">
        <v>1190</v>
      </c>
      <c r="B401" s="984" t="s">
        <v>441</v>
      </c>
      <c r="C401" s="1015">
        <v>7480</v>
      </c>
      <c r="D401" s="981">
        <v>0</v>
      </c>
    </row>
    <row r="402" spans="1:4" ht="12.75" customHeight="1">
      <c r="A402" s="1014" t="s">
        <v>1191</v>
      </c>
      <c r="B402" s="984" t="s">
        <v>441</v>
      </c>
      <c r="C402" s="1015">
        <v>1350</v>
      </c>
      <c r="D402" s="981">
        <v>0</v>
      </c>
    </row>
    <row r="403" spans="1:4" ht="12.75" customHeight="1">
      <c r="A403" s="1016" t="s">
        <v>1192</v>
      </c>
      <c r="B403" s="984" t="s">
        <v>441</v>
      </c>
      <c r="C403" s="1015">
        <v>8000</v>
      </c>
      <c r="D403" s="981">
        <v>2000</v>
      </c>
    </row>
    <row r="404" spans="1:4" ht="12.75" customHeight="1">
      <c r="A404" s="1014" t="s">
        <v>1193</v>
      </c>
      <c r="B404" s="984" t="s">
        <v>441</v>
      </c>
      <c r="C404" s="1015">
        <v>22917</v>
      </c>
      <c r="D404" s="981">
        <v>7639</v>
      </c>
    </row>
    <row r="405" spans="1:4" ht="12.75" customHeight="1">
      <c r="A405" s="1014" t="s">
        <v>1194</v>
      </c>
      <c r="B405" s="984" t="s">
        <v>441</v>
      </c>
      <c r="C405" s="1015">
        <v>530</v>
      </c>
      <c r="D405" s="981">
        <v>0</v>
      </c>
    </row>
    <row r="406" spans="1:4" ht="12.75" customHeight="1">
      <c r="A406" s="1016" t="s">
        <v>1195</v>
      </c>
      <c r="B406" s="984" t="s">
        <v>441</v>
      </c>
      <c r="C406" s="1015">
        <v>4200</v>
      </c>
      <c r="D406" s="981">
        <v>600</v>
      </c>
    </row>
    <row r="407" spans="1:4" ht="12.75" customHeight="1">
      <c r="A407" s="1014" t="s">
        <v>1196</v>
      </c>
      <c r="B407" s="984" t="s">
        <v>441</v>
      </c>
      <c r="C407" s="1015">
        <v>4500</v>
      </c>
      <c r="D407" s="981">
        <v>0</v>
      </c>
    </row>
    <row r="408" spans="1:4" ht="12.75" customHeight="1">
      <c r="A408" s="1014" t="s">
        <v>1197</v>
      </c>
      <c r="B408" s="984" t="s">
        <v>441</v>
      </c>
      <c r="C408" s="1015">
        <v>7290</v>
      </c>
      <c r="D408" s="981">
        <v>0</v>
      </c>
    </row>
    <row r="409" spans="1:4" ht="12.75" customHeight="1">
      <c r="A409" s="1014" t="s">
        <v>1198</v>
      </c>
      <c r="B409" s="984" t="s">
        <v>441</v>
      </c>
      <c r="C409" s="1015">
        <v>951</v>
      </c>
      <c r="D409" s="981">
        <v>0</v>
      </c>
    </row>
    <row r="410" spans="1:4" ht="12.75" customHeight="1">
      <c r="A410" s="1014" t="s">
        <v>1199</v>
      </c>
      <c r="B410" s="984" t="s">
        <v>441</v>
      </c>
      <c r="C410" s="1015">
        <v>4800</v>
      </c>
      <c r="D410" s="981">
        <v>0</v>
      </c>
    </row>
    <row r="411" spans="1:4" ht="12.75" customHeight="1">
      <c r="A411" s="1014" t="s">
        <v>1200</v>
      </c>
      <c r="B411" s="984" t="s">
        <v>441</v>
      </c>
      <c r="C411" s="1015">
        <v>6300</v>
      </c>
      <c r="D411" s="981">
        <v>2100</v>
      </c>
    </row>
    <row r="412" spans="1:4" ht="12.75" customHeight="1">
      <c r="A412" s="1016" t="s">
        <v>1201</v>
      </c>
      <c r="B412" s="984" t="s">
        <v>441</v>
      </c>
      <c r="C412" s="1015">
        <v>875</v>
      </c>
      <c r="D412" s="981">
        <v>125</v>
      </c>
    </row>
    <row r="413" spans="1:4" ht="12.75" customHeight="1">
      <c r="A413" s="1014" t="s">
        <v>1202</v>
      </c>
      <c r="B413" s="984" t="s">
        <v>441</v>
      </c>
      <c r="C413" s="1015">
        <v>4100</v>
      </c>
      <c r="D413" s="981">
        <v>0</v>
      </c>
    </row>
    <row r="414" spans="1:4" ht="12.75" customHeight="1">
      <c r="A414" s="1014" t="s">
        <v>1203</v>
      </c>
      <c r="B414" s="984" t="s">
        <v>441</v>
      </c>
      <c r="C414" s="1015">
        <v>9400</v>
      </c>
      <c r="D414" s="981">
        <v>0</v>
      </c>
    </row>
    <row r="415" spans="1:4" ht="12.75" customHeight="1">
      <c r="A415" s="1016" t="s">
        <v>356</v>
      </c>
      <c r="B415" s="984" t="s">
        <v>441</v>
      </c>
      <c r="C415" s="1015">
        <v>94320</v>
      </c>
      <c r="D415" s="981">
        <v>0</v>
      </c>
    </row>
    <row r="416" spans="1:4" ht="12.75" customHeight="1">
      <c r="A416" s="1016" t="s">
        <v>353</v>
      </c>
      <c r="B416" s="984" t="s">
        <v>441</v>
      </c>
      <c r="C416" s="1015">
        <v>4739</v>
      </c>
      <c r="D416" s="981">
        <v>677</v>
      </c>
    </row>
    <row r="417" spans="1:4" ht="12.75" customHeight="1">
      <c r="A417" s="1014" t="s">
        <v>1204</v>
      </c>
      <c r="B417" s="984" t="s">
        <v>441</v>
      </c>
      <c r="C417" s="1015">
        <v>4690</v>
      </c>
      <c r="D417" s="981">
        <v>670</v>
      </c>
    </row>
    <row r="418" spans="1:4" ht="12.75" customHeight="1">
      <c r="A418" s="1014" t="s">
        <v>1205</v>
      </c>
      <c r="B418" s="984" t="s">
        <v>441</v>
      </c>
      <c r="C418" s="1015">
        <v>920</v>
      </c>
      <c r="D418" s="981">
        <v>0</v>
      </c>
    </row>
    <row r="419" spans="1:4" ht="12.75" customHeight="1">
      <c r="A419" s="1014" t="s">
        <v>1206</v>
      </c>
      <c r="B419" s="984" t="s">
        <v>441</v>
      </c>
      <c r="C419" s="1015">
        <v>3297</v>
      </c>
      <c r="D419" s="981">
        <v>471</v>
      </c>
    </row>
    <row r="420" spans="1:4" ht="12.75" customHeight="1">
      <c r="A420" s="1014" t="s">
        <v>1207</v>
      </c>
      <c r="B420" s="984" t="s">
        <v>441</v>
      </c>
      <c r="C420" s="1015">
        <v>750</v>
      </c>
      <c r="D420" s="981">
        <v>0</v>
      </c>
    </row>
    <row r="421" spans="1:4" ht="12.75" customHeight="1">
      <c r="A421" s="1014" t="s">
        <v>1208</v>
      </c>
      <c r="B421" s="984" t="s">
        <v>441</v>
      </c>
      <c r="C421" s="1015">
        <v>2084</v>
      </c>
      <c r="D421" s="981">
        <v>0</v>
      </c>
    </row>
    <row r="422" spans="1:4" ht="12.75" customHeight="1">
      <c r="A422" s="1014" t="s">
        <v>354</v>
      </c>
      <c r="B422" s="984" t="s">
        <v>441</v>
      </c>
      <c r="C422" s="1015">
        <v>1400</v>
      </c>
      <c r="D422" s="981">
        <v>0</v>
      </c>
    </row>
    <row r="423" spans="1:4" ht="12.75" customHeight="1">
      <c r="A423" s="1014" t="s">
        <v>1209</v>
      </c>
      <c r="B423" s="984" t="s">
        <v>441</v>
      </c>
      <c r="C423" s="1015">
        <v>2250</v>
      </c>
      <c r="D423" s="981">
        <v>0</v>
      </c>
    </row>
    <row r="424" spans="1:4" ht="12.75" customHeight="1">
      <c r="A424" s="1014" t="s">
        <v>1210</v>
      </c>
      <c r="B424" s="984" t="s">
        <v>441</v>
      </c>
      <c r="C424" s="1015">
        <v>3800</v>
      </c>
      <c r="D424" s="981">
        <v>0</v>
      </c>
    </row>
    <row r="425" spans="1:4" ht="12.75" customHeight="1">
      <c r="A425" s="1014" t="s">
        <v>1211</v>
      </c>
      <c r="B425" s="984" t="s">
        <v>441</v>
      </c>
      <c r="C425" s="1015">
        <v>3000</v>
      </c>
      <c r="D425" s="981">
        <v>0</v>
      </c>
    </row>
    <row r="426" spans="1:4" ht="12.75" customHeight="1">
      <c r="A426" s="1014" t="s">
        <v>1212</v>
      </c>
      <c r="B426" s="984" t="s">
        <v>441</v>
      </c>
      <c r="C426" s="1015">
        <v>6000</v>
      </c>
      <c r="D426" s="981">
        <v>0</v>
      </c>
    </row>
    <row r="427" spans="1:4" ht="12.75" customHeight="1">
      <c r="A427" s="1014" t="s">
        <v>1213</v>
      </c>
      <c r="B427" s="984" t="s">
        <v>441</v>
      </c>
      <c r="C427" s="1015">
        <v>2000</v>
      </c>
      <c r="D427" s="981">
        <v>0</v>
      </c>
    </row>
    <row r="428" spans="1:4" ht="12.75" customHeight="1">
      <c r="A428" s="1014" t="s">
        <v>1214</v>
      </c>
      <c r="B428" s="984" t="s">
        <v>441</v>
      </c>
      <c r="C428" s="1015">
        <v>2422</v>
      </c>
      <c r="D428" s="981">
        <v>0</v>
      </c>
    </row>
    <row r="429" spans="1:4" ht="12.75" customHeight="1">
      <c r="A429" s="1014" t="s">
        <v>1215</v>
      </c>
      <c r="B429" s="984" t="s">
        <v>441</v>
      </c>
      <c r="C429" s="1015">
        <v>900</v>
      </c>
      <c r="D429" s="981">
        <v>0</v>
      </c>
    </row>
    <row r="430" spans="1:4" ht="12.75" customHeight="1">
      <c r="A430" s="1014" t="s">
        <v>1216</v>
      </c>
      <c r="B430" s="984" t="s">
        <v>441</v>
      </c>
      <c r="C430" s="1015">
        <v>3614</v>
      </c>
      <c r="D430" s="981">
        <v>0</v>
      </c>
    </row>
    <row r="431" spans="1:4" ht="12.75" customHeight="1">
      <c r="A431" s="1016" t="s">
        <v>1217</v>
      </c>
      <c r="B431" s="984" t="s">
        <v>441</v>
      </c>
      <c r="C431" s="1015">
        <v>142301</v>
      </c>
      <c r="D431" s="981">
        <v>0</v>
      </c>
    </row>
    <row r="432" spans="1:4" ht="12.75" customHeight="1">
      <c r="A432" s="1014" t="s">
        <v>1218</v>
      </c>
      <c r="B432" s="984" t="s">
        <v>441</v>
      </c>
      <c r="C432" s="1015">
        <v>6200</v>
      </c>
      <c r="D432" s="981">
        <v>400</v>
      </c>
    </row>
    <row r="433" spans="1:4" ht="12.75" customHeight="1">
      <c r="A433" s="1014" t="s">
        <v>357</v>
      </c>
      <c r="B433" s="984" t="s">
        <v>441</v>
      </c>
      <c r="C433" s="1015">
        <v>1600</v>
      </c>
      <c r="D433" s="981">
        <v>600</v>
      </c>
    </row>
    <row r="434" spans="1:4" ht="12.75" customHeight="1">
      <c r="A434" s="1016" t="s">
        <v>1219</v>
      </c>
      <c r="B434" s="984" t="s">
        <v>441</v>
      </c>
      <c r="C434" s="1015">
        <v>6000</v>
      </c>
      <c r="D434" s="981">
        <v>2000</v>
      </c>
    </row>
    <row r="435" spans="1:4" ht="12.75" customHeight="1">
      <c r="A435" s="1014" t="s">
        <v>1220</v>
      </c>
      <c r="B435" s="984" t="s">
        <v>441</v>
      </c>
      <c r="C435" s="1015">
        <v>1620</v>
      </c>
      <c r="D435" s="981">
        <v>540</v>
      </c>
    </row>
    <row r="436" spans="1:4" ht="12.75" customHeight="1">
      <c r="A436" s="1014" t="s">
        <v>358</v>
      </c>
      <c r="B436" s="984" t="s">
        <v>441</v>
      </c>
      <c r="C436" s="1015">
        <v>700</v>
      </c>
      <c r="D436" s="981">
        <v>0</v>
      </c>
    </row>
    <row r="437" spans="1:4" ht="12.75" customHeight="1">
      <c r="A437" s="1014" t="s">
        <v>1221</v>
      </c>
      <c r="B437" s="984" t="s">
        <v>441</v>
      </c>
      <c r="C437" s="1015">
        <v>810</v>
      </c>
      <c r="D437" s="981">
        <v>0</v>
      </c>
    </row>
    <row r="438" spans="1:4" ht="12.75" customHeight="1">
      <c r="A438" s="1014" t="s">
        <v>359</v>
      </c>
      <c r="B438" s="984" t="s">
        <v>441</v>
      </c>
      <c r="C438" s="1015">
        <v>56470</v>
      </c>
      <c r="D438" s="981">
        <v>0</v>
      </c>
    </row>
    <row r="439" spans="1:4" ht="12.75" customHeight="1">
      <c r="A439" s="1016" t="s">
        <v>1222</v>
      </c>
      <c r="B439" s="984" t="s">
        <v>441</v>
      </c>
      <c r="C439" s="1015">
        <v>147810</v>
      </c>
      <c r="D439" s="981">
        <v>45270</v>
      </c>
    </row>
    <row r="440" spans="1:4" ht="12.75" customHeight="1">
      <c r="A440" s="1014" t="s">
        <v>1223</v>
      </c>
      <c r="B440" s="984" t="s">
        <v>441</v>
      </c>
      <c r="C440" s="1015">
        <v>1500</v>
      </c>
      <c r="D440" s="981">
        <v>0</v>
      </c>
    </row>
    <row r="441" spans="1:4" ht="12.75" customHeight="1">
      <c r="A441" s="1016" t="s">
        <v>1224</v>
      </c>
      <c r="B441" s="984" t="s">
        <v>441</v>
      </c>
      <c r="C441" s="1015">
        <v>2600</v>
      </c>
      <c r="D441" s="981">
        <v>200</v>
      </c>
    </row>
    <row r="442" spans="1:4" ht="12.75" customHeight="1">
      <c r="A442" s="1014" t="s">
        <v>1032</v>
      </c>
      <c r="B442" s="984" t="s">
        <v>441</v>
      </c>
      <c r="C442" s="1015">
        <v>26622</v>
      </c>
      <c r="D442" s="981">
        <v>13311</v>
      </c>
    </row>
    <row r="443" spans="1:4" ht="12.75" customHeight="1">
      <c r="A443" s="1014" t="s">
        <v>1225</v>
      </c>
      <c r="B443" s="984" t="s">
        <v>441</v>
      </c>
      <c r="C443" s="1015">
        <v>2000</v>
      </c>
      <c r="D443" s="981">
        <v>1000</v>
      </c>
    </row>
    <row r="444" spans="1:4" ht="12.75" customHeight="1">
      <c r="A444" s="1014" t="s">
        <v>1226</v>
      </c>
      <c r="B444" s="984" t="s">
        <v>441</v>
      </c>
      <c r="C444" s="1015">
        <v>1500</v>
      </c>
      <c r="D444" s="981">
        <v>0</v>
      </c>
    </row>
    <row r="445" spans="1:4" ht="12.75" customHeight="1">
      <c r="A445" s="1014" t="s">
        <v>1227</v>
      </c>
      <c r="B445" s="984" t="s">
        <v>441</v>
      </c>
      <c r="C445" s="1015">
        <v>1909</v>
      </c>
      <c r="D445" s="981">
        <v>0</v>
      </c>
    </row>
    <row r="446" spans="1:4" ht="12.75" customHeight="1">
      <c r="A446" s="1014" t="s">
        <v>1228</v>
      </c>
      <c r="B446" s="984" t="s">
        <v>441</v>
      </c>
      <c r="C446" s="1015">
        <v>3585</v>
      </c>
      <c r="D446" s="981">
        <v>1195</v>
      </c>
    </row>
    <row r="447" spans="1:4" ht="12.75" customHeight="1">
      <c r="A447" s="1014" t="s">
        <v>1229</v>
      </c>
      <c r="B447" s="984" t="s">
        <v>441</v>
      </c>
      <c r="C447" s="1015">
        <v>5920</v>
      </c>
      <c r="D447" s="981">
        <v>0</v>
      </c>
    </row>
    <row r="448" spans="1:4" ht="12.75" customHeight="1">
      <c r="A448" s="1014" t="s">
        <v>360</v>
      </c>
      <c r="B448" s="984" t="s">
        <v>441</v>
      </c>
      <c r="C448" s="1015">
        <v>9798</v>
      </c>
      <c r="D448" s="981">
        <v>1965</v>
      </c>
    </row>
    <row r="449" spans="1:4" ht="12.75" customHeight="1">
      <c r="A449" s="1014" t="s">
        <v>1230</v>
      </c>
      <c r="B449" s="984" t="s">
        <v>441</v>
      </c>
      <c r="C449" s="1015">
        <v>2750</v>
      </c>
      <c r="D449" s="981">
        <v>0</v>
      </c>
    </row>
    <row r="450" spans="1:4" ht="12.75" customHeight="1">
      <c r="A450" s="1014" t="s">
        <v>361</v>
      </c>
      <c r="B450" s="984" t="s">
        <v>441</v>
      </c>
      <c r="C450" s="1015">
        <v>1475</v>
      </c>
      <c r="D450" s="981">
        <v>0</v>
      </c>
    </row>
    <row r="451" spans="1:4" ht="12.75" customHeight="1">
      <c r="A451" s="1014" t="s">
        <v>1231</v>
      </c>
      <c r="B451" s="984" t="s">
        <v>441</v>
      </c>
      <c r="C451" s="1015">
        <v>4814</v>
      </c>
      <c r="D451" s="981">
        <v>0</v>
      </c>
    </row>
    <row r="452" spans="1:4" ht="12.75" customHeight="1">
      <c r="A452" s="1014" t="s">
        <v>1232</v>
      </c>
      <c r="B452" s="984" t="s">
        <v>441</v>
      </c>
      <c r="C452" s="1015">
        <v>2000</v>
      </c>
      <c r="D452" s="981">
        <v>0</v>
      </c>
    </row>
    <row r="453" spans="1:4" ht="12.75" customHeight="1">
      <c r="A453" s="1014" t="s">
        <v>1233</v>
      </c>
      <c r="B453" s="984" t="s">
        <v>441</v>
      </c>
      <c r="C453" s="1015">
        <v>1827</v>
      </c>
      <c r="D453" s="981">
        <v>111</v>
      </c>
    </row>
    <row r="454" spans="1:4" ht="12.75" customHeight="1">
      <c r="A454" s="1014" t="s">
        <v>362</v>
      </c>
      <c r="B454" s="984" t="s">
        <v>441</v>
      </c>
      <c r="C454" s="1015">
        <v>47300</v>
      </c>
      <c r="D454" s="981">
        <v>2700</v>
      </c>
    </row>
    <row r="455" spans="1:4" ht="12.75" customHeight="1">
      <c r="A455" s="1014" t="s">
        <v>1234</v>
      </c>
      <c r="B455" s="984" t="s">
        <v>441</v>
      </c>
      <c r="C455" s="1015">
        <v>34353</v>
      </c>
      <c r="D455" s="981">
        <v>0</v>
      </c>
    </row>
    <row r="456" spans="1:4" ht="12.75" customHeight="1">
      <c r="A456" s="1014" t="s">
        <v>1235</v>
      </c>
      <c r="B456" s="984" t="s">
        <v>441</v>
      </c>
      <c r="C456" s="1015">
        <v>1272</v>
      </c>
      <c r="D456" s="981">
        <v>0</v>
      </c>
    </row>
    <row r="457" spans="1:4" ht="12.75" customHeight="1">
      <c r="A457" s="1014" t="s">
        <v>1236</v>
      </c>
      <c r="B457" s="984" t="s">
        <v>441</v>
      </c>
      <c r="C457" s="1015">
        <v>10260</v>
      </c>
      <c r="D457" s="981">
        <v>0</v>
      </c>
    </row>
    <row r="458" spans="1:4" ht="12.75" customHeight="1">
      <c r="A458" s="1014" t="s">
        <v>1237</v>
      </c>
      <c r="B458" s="984" t="s">
        <v>441</v>
      </c>
      <c r="C458" s="1015">
        <v>650</v>
      </c>
      <c r="D458" s="981">
        <v>0</v>
      </c>
    </row>
    <row r="459" spans="1:4" ht="12.75" customHeight="1">
      <c r="A459" s="1014" t="s">
        <v>1033</v>
      </c>
      <c r="B459" s="984" t="s">
        <v>441</v>
      </c>
      <c r="C459" s="1015">
        <v>1750</v>
      </c>
      <c r="D459" s="981">
        <v>250</v>
      </c>
    </row>
    <row r="460" spans="1:4" ht="12.75" customHeight="1">
      <c r="A460" s="1014" t="s">
        <v>1238</v>
      </c>
      <c r="B460" s="984" t="s">
        <v>441</v>
      </c>
      <c r="C460" s="1015">
        <v>1500</v>
      </c>
      <c r="D460" s="981">
        <v>500</v>
      </c>
    </row>
    <row r="461" spans="1:4" ht="12.75" customHeight="1">
      <c r="A461" s="1014" t="s">
        <v>364</v>
      </c>
      <c r="B461" s="984" t="s">
        <v>441</v>
      </c>
      <c r="C461" s="1015">
        <v>5100</v>
      </c>
      <c r="D461" s="981">
        <v>1700</v>
      </c>
    </row>
    <row r="462" spans="1:4" ht="12.75" customHeight="1">
      <c r="A462" s="1014" t="s">
        <v>1239</v>
      </c>
      <c r="B462" s="984" t="s">
        <v>441</v>
      </c>
      <c r="C462" s="1015">
        <v>647</v>
      </c>
      <c r="D462" s="981">
        <v>0</v>
      </c>
    </row>
    <row r="463" spans="1:4" ht="12.75" customHeight="1">
      <c r="A463" s="1016" t="s">
        <v>1240</v>
      </c>
      <c r="B463" s="984" t="s">
        <v>441</v>
      </c>
      <c r="C463" s="1015">
        <v>3900</v>
      </c>
      <c r="D463" s="981">
        <v>1300</v>
      </c>
    </row>
    <row r="464" spans="1:4" ht="12.75" customHeight="1">
      <c r="A464" s="1016" t="s">
        <v>1241</v>
      </c>
      <c r="B464" s="984" t="s">
        <v>441</v>
      </c>
      <c r="C464" s="1015">
        <v>5850</v>
      </c>
      <c r="D464" s="981">
        <v>1950</v>
      </c>
    </row>
    <row r="465" spans="1:4" ht="12.75" customHeight="1">
      <c r="A465" s="1014" t="s">
        <v>297</v>
      </c>
      <c r="B465" s="984" t="s">
        <v>441</v>
      </c>
      <c r="C465" s="1015">
        <v>2000</v>
      </c>
      <c r="D465" s="981">
        <v>0</v>
      </c>
    </row>
    <row r="466" spans="1:4" ht="12.75" customHeight="1">
      <c r="A466" s="1016" t="s">
        <v>1242</v>
      </c>
      <c r="B466" s="984" t="s">
        <v>441</v>
      </c>
      <c r="C466" s="1015">
        <v>109000</v>
      </c>
      <c r="D466" s="981">
        <v>12000</v>
      </c>
    </row>
    <row r="467" spans="1:4" ht="12.75" customHeight="1">
      <c r="A467" s="1016" t="s">
        <v>1243</v>
      </c>
      <c r="B467" s="984" t="s">
        <v>441</v>
      </c>
      <c r="C467" s="1015">
        <v>7751</v>
      </c>
      <c r="D467" s="981">
        <v>285</v>
      </c>
    </row>
    <row r="468" spans="1:4" ht="12.75" customHeight="1">
      <c r="A468" s="1014" t="s">
        <v>365</v>
      </c>
      <c r="B468" s="984" t="s">
        <v>441</v>
      </c>
      <c r="C468" s="1015">
        <v>6000</v>
      </c>
      <c r="D468" s="981">
        <v>1200</v>
      </c>
    </row>
    <row r="469" spans="1:4" ht="12.75" customHeight="1">
      <c r="A469" s="1016" t="s">
        <v>1244</v>
      </c>
      <c r="B469" s="984" t="s">
        <v>441</v>
      </c>
      <c r="C469" s="1015">
        <v>91385</v>
      </c>
      <c r="D469" s="981">
        <v>12010</v>
      </c>
    </row>
    <row r="470" spans="1:4" ht="12.75" customHeight="1">
      <c r="A470" s="1014" t="s">
        <v>1245</v>
      </c>
      <c r="B470" s="984" t="s">
        <v>441</v>
      </c>
      <c r="C470" s="1015">
        <v>340000</v>
      </c>
      <c r="D470" s="981">
        <v>0</v>
      </c>
    </row>
    <row r="471" spans="1:4" ht="12.75" customHeight="1">
      <c r="A471" s="1014" t="s">
        <v>1246</v>
      </c>
      <c r="B471" s="984" t="s">
        <v>441</v>
      </c>
      <c r="C471" s="1015">
        <v>1935</v>
      </c>
      <c r="D471" s="981">
        <v>645</v>
      </c>
    </row>
    <row r="472" spans="1:4" ht="12.75" customHeight="1">
      <c r="A472" s="1014" t="s">
        <v>1247</v>
      </c>
      <c r="B472" s="984" t="s">
        <v>441</v>
      </c>
      <c r="C472" s="1015">
        <v>7000</v>
      </c>
      <c r="D472" s="981">
        <v>0</v>
      </c>
    </row>
    <row r="473" spans="1:4" ht="12.75" customHeight="1">
      <c r="A473" s="1016" t="s">
        <v>1248</v>
      </c>
      <c r="B473" s="984" t="s">
        <v>441</v>
      </c>
      <c r="C473" s="1015">
        <v>15840</v>
      </c>
      <c r="D473" s="981">
        <v>5280</v>
      </c>
    </row>
    <row r="474" spans="1:4" ht="12.75" customHeight="1">
      <c r="A474" s="1014" t="s">
        <v>1249</v>
      </c>
      <c r="B474" s="984" t="s">
        <v>441</v>
      </c>
      <c r="C474" s="1015">
        <v>4604</v>
      </c>
      <c r="D474" s="981">
        <v>0</v>
      </c>
    </row>
    <row r="475" spans="1:4" ht="12.75" customHeight="1">
      <c r="A475" s="1014" t="s">
        <v>1250</v>
      </c>
      <c r="B475" s="984" t="s">
        <v>441</v>
      </c>
      <c r="C475" s="1015">
        <v>1200</v>
      </c>
      <c r="D475" s="981">
        <v>0</v>
      </c>
    </row>
    <row r="476" spans="1:4" ht="12.75" customHeight="1">
      <c r="A476" s="1016" t="s">
        <v>1251</v>
      </c>
      <c r="B476" s="984" t="s">
        <v>441</v>
      </c>
      <c r="C476" s="1015">
        <v>3106</v>
      </c>
      <c r="D476" s="981">
        <v>510</v>
      </c>
    </row>
    <row r="477" spans="1:4" ht="12.75" customHeight="1">
      <c r="A477" s="1016" t="s">
        <v>1252</v>
      </c>
      <c r="B477" s="984" t="s">
        <v>441</v>
      </c>
      <c r="C477" s="1015">
        <v>10400</v>
      </c>
      <c r="D477" s="981">
        <v>4700</v>
      </c>
    </row>
    <row r="478" spans="1:4" ht="12.75" customHeight="1">
      <c r="A478" s="1014" t="s">
        <v>1253</v>
      </c>
      <c r="B478" s="984" t="s">
        <v>441</v>
      </c>
      <c r="C478" s="1015">
        <v>8528</v>
      </c>
      <c r="D478" s="981">
        <v>1092</v>
      </c>
    </row>
    <row r="479" spans="1:4" ht="12.75" customHeight="1">
      <c r="A479" s="1014" t="s">
        <v>1035</v>
      </c>
      <c r="B479" s="984" t="s">
        <v>441</v>
      </c>
      <c r="C479" s="1015">
        <v>5684</v>
      </c>
      <c r="D479" s="981">
        <v>812</v>
      </c>
    </row>
    <row r="480" spans="1:4" ht="12.75" customHeight="1">
      <c r="A480" s="1014" t="s">
        <v>1254</v>
      </c>
      <c r="B480" s="984" t="s">
        <v>441</v>
      </c>
      <c r="C480" s="1015">
        <v>4600</v>
      </c>
      <c r="D480" s="981">
        <v>0</v>
      </c>
    </row>
    <row r="481" spans="1:4" ht="12.75" customHeight="1">
      <c r="A481" s="1014" t="s">
        <v>1255</v>
      </c>
      <c r="B481" s="984" t="s">
        <v>441</v>
      </c>
      <c r="C481" s="1015">
        <v>5670</v>
      </c>
      <c r="D481" s="981">
        <v>1890</v>
      </c>
    </row>
    <row r="482" spans="1:4" ht="12.75" customHeight="1">
      <c r="A482" s="1014" t="s">
        <v>367</v>
      </c>
      <c r="B482" s="984" t="s">
        <v>441</v>
      </c>
      <c r="C482" s="1015">
        <v>340368</v>
      </c>
      <c r="D482" s="981">
        <v>0</v>
      </c>
    </row>
    <row r="483" spans="1:4" ht="12.75" customHeight="1">
      <c r="A483" s="1014" t="s">
        <v>1256</v>
      </c>
      <c r="B483" s="984" t="s">
        <v>441</v>
      </c>
      <c r="C483" s="1015">
        <v>9500</v>
      </c>
      <c r="D483" s="981">
        <v>0</v>
      </c>
    </row>
    <row r="484" spans="1:4" ht="12.75" customHeight="1">
      <c r="A484" s="1016" t="s">
        <v>1257</v>
      </c>
      <c r="B484" s="984" t="s">
        <v>441</v>
      </c>
      <c r="C484" s="1015">
        <v>15000</v>
      </c>
      <c r="D484" s="981">
        <v>3000</v>
      </c>
    </row>
    <row r="485" spans="1:4" ht="12.75" customHeight="1">
      <c r="A485" s="1016" t="s">
        <v>1258</v>
      </c>
      <c r="B485" s="984" t="s">
        <v>441</v>
      </c>
      <c r="C485" s="1015">
        <v>25272</v>
      </c>
      <c r="D485" s="981">
        <v>0</v>
      </c>
    </row>
    <row r="486" spans="1:4" ht="12.75" customHeight="1">
      <c r="A486" s="1016" t="s">
        <v>1259</v>
      </c>
      <c r="B486" s="984" t="s">
        <v>441</v>
      </c>
      <c r="C486" s="1015">
        <v>7000</v>
      </c>
      <c r="D486" s="981">
        <v>1000</v>
      </c>
    </row>
    <row r="487" spans="1:4" ht="12.75" customHeight="1">
      <c r="A487" s="1014" t="s">
        <v>1260</v>
      </c>
      <c r="B487" s="984" t="s">
        <v>441</v>
      </c>
      <c r="C487" s="1015">
        <v>3450</v>
      </c>
      <c r="D487" s="981">
        <v>1150</v>
      </c>
    </row>
    <row r="488" spans="1:4" ht="12.75" customHeight="1">
      <c r="A488" s="1014" t="s">
        <v>1261</v>
      </c>
      <c r="B488" s="984" t="s">
        <v>441</v>
      </c>
      <c r="C488" s="1015">
        <v>1060</v>
      </c>
      <c r="D488" s="981">
        <v>0</v>
      </c>
    </row>
    <row r="489" spans="1:4" ht="12.75" customHeight="1">
      <c r="A489" s="1014" t="s">
        <v>1262</v>
      </c>
      <c r="B489" s="984" t="s">
        <v>441</v>
      </c>
      <c r="C489" s="1015">
        <v>21500</v>
      </c>
      <c r="D489" s="981">
        <v>0</v>
      </c>
    </row>
    <row r="490" spans="1:4" ht="12.75" customHeight="1">
      <c r="A490" s="1016" t="s">
        <v>1263</v>
      </c>
      <c r="B490" s="984" t="s">
        <v>441</v>
      </c>
      <c r="C490" s="1015">
        <v>5250</v>
      </c>
      <c r="D490" s="981">
        <v>1750</v>
      </c>
    </row>
    <row r="491" spans="1:4" ht="12.75" customHeight="1">
      <c r="A491" s="1014" t="s">
        <v>369</v>
      </c>
      <c r="B491" s="984" t="s">
        <v>441</v>
      </c>
      <c r="C491" s="1015">
        <v>17880</v>
      </c>
      <c r="D491" s="981">
        <v>15280</v>
      </c>
    </row>
    <row r="492" spans="1:4" ht="12.75" customHeight="1">
      <c r="A492" s="1014" t="s">
        <v>1264</v>
      </c>
      <c r="B492" s="984" t="s">
        <v>441</v>
      </c>
      <c r="C492" s="1015">
        <v>5500</v>
      </c>
      <c r="D492" s="981">
        <v>0</v>
      </c>
    </row>
    <row r="493" spans="1:4" ht="12.75" customHeight="1">
      <c r="A493" s="1016" t="s">
        <v>368</v>
      </c>
      <c r="B493" s="984" t="s">
        <v>441</v>
      </c>
      <c r="C493" s="1015">
        <v>66918</v>
      </c>
      <c r="D493" s="981">
        <v>0</v>
      </c>
    </row>
    <row r="494" spans="1:4" ht="12.75" customHeight="1">
      <c r="A494" s="1014" t="s">
        <v>1265</v>
      </c>
      <c r="B494" s="984" t="s">
        <v>441</v>
      </c>
      <c r="C494" s="1015">
        <v>5204</v>
      </c>
      <c r="D494" s="981">
        <v>700</v>
      </c>
    </row>
    <row r="495" spans="1:4" ht="12.75" customHeight="1">
      <c r="A495" s="1016" t="s">
        <v>1266</v>
      </c>
      <c r="B495" s="984" t="s">
        <v>441</v>
      </c>
      <c r="C495" s="1015">
        <v>2250</v>
      </c>
      <c r="D495" s="981">
        <v>750</v>
      </c>
    </row>
    <row r="496" spans="1:4" ht="12.75" customHeight="1">
      <c r="A496" s="1014" t="s">
        <v>1267</v>
      </c>
      <c r="B496" s="984" t="s">
        <v>441</v>
      </c>
      <c r="C496" s="1015">
        <v>774</v>
      </c>
      <c r="D496" s="981">
        <v>0</v>
      </c>
    </row>
    <row r="497" spans="1:4" ht="12.75" customHeight="1">
      <c r="A497" s="1016" t="s">
        <v>370</v>
      </c>
      <c r="B497" s="984" t="s">
        <v>441</v>
      </c>
      <c r="C497" s="1015">
        <v>123550</v>
      </c>
      <c r="D497" s="981">
        <v>0</v>
      </c>
    </row>
    <row r="498" spans="1:4" ht="12.75" customHeight="1">
      <c r="A498" s="1014" t="s">
        <v>1268</v>
      </c>
      <c r="B498" s="984" t="s">
        <v>441</v>
      </c>
      <c r="C498" s="1015">
        <v>1054</v>
      </c>
      <c r="D498" s="981">
        <v>0</v>
      </c>
    </row>
    <row r="499" spans="1:4" ht="12.75" customHeight="1">
      <c r="A499" s="1016" t="s">
        <v>1269</v>
      </c>
      <c r="B499" s="984" t="s">
        <v>441</v>
      </c>
      <c r="C499" s="1015">
        <v>12390</v>
      </c>
      <c r="D499" s="981">
        <v>1770</v>
      </c>
    </row>
    <row r="500" spans="1:4" ht="12.75" customHeight="1">
      <c r="A500" s="1016" t="s">
        <v>1270</v>
      </c>
      <c r="B500" s="984" t="s">
        <v>441</v>
      </c>
      <c r="C500" s="1015">
        <v>2952</v>
      </c>
      <c r="D500" s="981">
        <v>984</v>
      </c>
    </row>
    <row r="501" spans="1:4" ht="12.75" customHeight="1">
      <c r="A501" s="1014" t="s">
        <v>1271</v>
      </c>
      <c r="B501" s="984" t="s">
        <v>441</v>
      </c>
      <c r="C501" s="1015">
        <v>77398</v>
      </c>
      <c r="D501" s="981">
        <v>0</v>
      </c>
    </row>
    <row r="502" spans="1:4" ht="12.75" customHeight="1">
      <c r="A502" s="1014" t="s">
        <v>1272</v>
      </c>
      <c r="B502" s="984" t="s">
        <v>441</v>
      </c>
      <c r="C502" s="1015">
        <v>15000</v>
      </c>
      <c r="D502" s="981">
        <v>0</v>
      </c>
    </row>
    <row r="503" spans="1:4" ht="12.75" customHeight="1">
      <c r="A503" s="1016" t="s">
        <v>1273</v>
      </c>
      <c r="B503" s="984" t="s">
        <v>441</v>
      </c>
      <c r="C503" s="1015">
        <v>11985</v>
      </c>
      <c r="D503" s="981">
        <v>0</v>
      </c>
    </row>
    <row r="504" spans="1:4" ht="12.75" customHeight="1">
      <c r="A504" s="1014" t="s">
        <v>1274</v>
      </c>
      <c r="B504" s="984" t="s">
        <v>441</v>
      </c>
      <c r="C504" s="1015">
        <v>750</v>
      </c>
      <c r="D504" s="981">
        <v>0</v>
      </c>
    </row>
    <row r="505" spans="1:4" ht="12.75" customHeight="1">
      <c r="A505" s="1014" t="s">
        <v>371</v>
      </c>
      <c r="B505" s="984" t="s">
        <v>441</v>
      </c>
      <c r="C505" s="1015">
        <v>6270</v>
      </c>
      <c r="D505" s="981">
        <v>1170</v>
      </c>
    </row>
    <row r="506" spans="1:4" ht="12.75" customHeight="1">
      <c r="A506" s="1014" t="s">
        <v>1275</v>
      </c>
      <c r="B506" s="984" t="s">
        <v>441</v>
      </c>
      <c r="C506" s="1015">
        <v>5000</v>
      </c>
      <c r="D506" s="981">
        <v>0</v>
      </c>
    </row>
    <row r="507" spans="1:4" ht="12.75" customHeight="1">
      <c r="A507" s="1014" t="s">
        <v>1276</v>
      </c>
      <c r="B507" s="984" t="s">
        <v>441</v>
      </c>
      <c r="C507" s="1015">
        <v>1458</v>
      </c>
      <c r="D507" s="981">
        <v>0</v>
      </c>
    </row>
    <row r="508" spans="1:4" ht="12.75" customHeight="1">
      <c r="A508" s="1014" t="s">
        <v>1277</v>
      </c>
      <c r="B508" s="984" t="s">
        <v>441</v>
      </c>
      <c r="C508" s="1015">
        <v>3300</v>
      </c>
      <c r="D508" s="981">
        <v>1250</v>
      </c>
    </row>
    <row r="509" spans="1:4" ht="12.75" customHeight="1">
      <c r="A509" s="1016" t="s">
        <v>1278</v>
      </c>
      <c r="B509" s="984" t="s">
        <v>441</v>
      </c>
      <c r="C509" s="1015">
        <v>5950</v>
      </c>
      <c r="D509" s="981">
        <v>850</v>
      </c>
    </row>
    <row r="510" spans="1:4" ht="12.75" customHeight="1">
      <c r="A510" s="1014" t="s">
        <v>383</v>
      </c>
      <c r="B510" s="984" t="s">
        <v>441</v>
      </c>
      <c r="C510" s="1015">
        <v>1944</v>
      </c>
      <c r="D510" s="981">
        <v>0</v>
      </c>
    </row>
    <row r="511" spans="1:4" ht="12.75" customHeight="1">
      <c r="A511" s="1014" t="s">
        <v>1279</v>
      </c>
      <c r="B511" s="984" t="s">
        <v>441</v>
      </c>
      <c r="C511" s="1015">
        <v>7460</v>
      </c>
      <c r="D511" s="981">
        <v>600</v>
      </c>
    </row>
    <row r="512" spans="1:4" ht="12.75" customHeight="1">
      <c r="A512" s="1014" t="s">
        <v>1280</v>
      </c>
      <c r="B512" s="984" t="s">
        <v>441</v>
      </c>
      <c r="C512" s="1015">
        <v>23830</v>
      </c>
      <c r="D512" s="981">
        <v>0</v>
      </c>
    </row>
    <row r="513" spans="1:4" ht="12.75" customHeight="1">
      <c r="A513" s="1016" t="s">
        <v>1281</v>
      </c>
      <c r="B513" s="984" t="s">
        <v>441</v>
      </c>
      <c r="C513" s="1015">
        <v>3000</v>
      </c>
      <c r="D513" s="981">
        <v>1000</v>
      </c>
    </row>
    <row r="514" spans="1:4" ht="12.75" customHeight="1">
      <c r="A514" s="1014" t="s">
        <v>1282</v>
      </c>
      <c r="B514" s="984" t="s">
        <v>441</v>
      </c>
      <c r="C514" s="1015">
        <v>1660</v>
      </c>
      <c r="D514" s="981">
        <v>0</v>
      </c>
    </row>
    <row r="515" spans="1:4" ht="12.75" customHeight="1">
      <c r="A515" s="1014" t="s">
        <v>1283</v>
      </c>
      <c r="B515" s="984" t="s">
        <v>441</v>
      </c>
      <c r="C515" s="1015">
        <v>3274</v>
      </c>
      <c r="D515" s="981">
        <v>0</v>
      </c>
    </row>
    <row r="516" spans="1:4" ht="12.75" customHeight="1">
      <c r="A516" s="1014" t="s">
        <v>374</v>
      </c>
      <c r="B516" s="984" t="s">
        <v>441</v>
      </c>
      <c r="C516" s="1015">
        <v>600</v>
      </c>
      <c r="D516" s="981">
        <v>0</v>
      </c>
    </row>
    <row r="517" spans="1:4" ht="12.75" customHeight="1">
      <c r="A517" s="1014" t="s">
        <v>1284</v>
      </c>
      <c r="B517" s="984" t="s">
        <v>441</v>
      </c>
      <c r="C517" s="1015">
        <v>26583</v>
      </c>
      <c r="D517" s="981">
        <v>1500</v>
      </c>
    </row>
    <row r="518" spans="1:4" ht="12.75" customHeight="1">
      <c r="A518" s="1016" t="s">
        <v>1285</v>
      </c>
      <c r="B518" s="984" t="s">
        <v>441</v>
      </c>
      <c r="C518" s="1015">
        <v>3000</v>
      </c>
      <c r="D518" s="981">
        <v>1000</v>
      </c>
    </row>
    <row r="519" spans="1:4" ht="12.75" customHeight="1">
      <c r="A519" s="1014" t="s">
        <v>1286</v>
      </c>
      <c r="B519" s="984" t="s">
        <v>441</v>
      </c>
      <c r="C519" s="1015">
        <v>2500</v>
      </c>
      <c r="D519" s="981">
        <v>0</v>
      </c>
    </row>
    <row r="520" spans="1:4" ht="12.75" customHeight="1">
      <c r="A520" s="1014" t="s">
        <v>1287</v>
      </c>
      <c r="B520" s="984" t="s">
        <v>441</v>
      </c>
      <c r="C520" s="1015">
        <v>14921</v>
      </c>
      <c r="D520" s="981">
        <v>8807</v>
      </c>
    </row>
    <row r="521" spans="1:4" ht="12.75" customHeight="1">
      <c r="A521" s="1014" t="s">
        <v>1288</v>
      </c>
      <c r="B521" s="984" t="s">
        <v>441</v>
      </c>
      <c r="C521" s="1015">
        <v>2064</v>
      </c>
      <c r="D521" s="981">
        <v>500</v>
      </c>
    </row>
    <row r="522" spans="1:4" ht="12.75" customHeight="1">
      <c r="A522" s="1014" t="s">
        <v>1289</v>
      </c>
      <c r="B522" s="984" t="s">
        <v>441</v>
      </c>
      <c r="C522" s="1015">
        <v>1500</v>
      </c>
      <c r="D522" s="981">
        <v>0</v>
      </c>
    </row>
    <row r="523" spans="1:4" ht="12.75" customHeight="1">
      <c r="A523" s="1014" t="s">
        <v>1290</v>
      </c>
      <c r="B523" s="984" t="s">
        <v>441</v>
      </c>
      <c r="C523" s="1015">
        <v>2000</v>
      </c>
      <c r="D523" s="981">
        <v>0</v>
      </c>
    </row>
    <row r="524" spans="1:4" ht="12.75" customHeight="1">
      <c r="A524" s="1014" t="s">
        <v>1291</v>
      </c>
      <c r="B524" s="984" t="s">
        <v>441</v>
      </c>
      <c r="C524" s="1015">
        <v>3000</v>
      </c>
      <c r="D524" s="981">
        <v>0</v>
      </c>
    </row>
    <row r="525" spans="1:4" ht="12.75" customHeight="1">
      <c r="A525" s="1014" t="s">
        <v>1292</v>
      </c>
      <c r="B525" s="984" t="s">
        <v>441</v>
      </c>
      <c r="C525" s="1015">
        <v>3500</v>
      </c>
      <c r="D525" s="981">
        <v>0</v>
      </c>
    </row>
    <row r="526" spans="1:4" ht="12.75" customHeight="1">
      <c r="A526" s="1016" t="s">
        <v>375</v>
      </c>
      <c r="B526" s="984" t="s">
        <v>441</v>
      </c>
      <c r="C526" s="1015">
        <v>12390</v>
      </c>
      <c r="D526" s="981">
        <v>1770</v>
      </c>
    </row>
    <row r="527" spans="1:4" ht="12.75" customHeight="1">
      <c r="A527" s="1014" t="s">
        <v>1293</v>
      </c>
      <c r="B527" s="984" t="s">
        <v>441</v>
      </c>
      <c r="C527" s="1015">
        <v>34112</v>
      </c>
      <c r="D527" s="981">
        <v>1978</v>
      </c>
    </row>
    <row r="528" spans="1:4" ht="12.75" customHeight="1">
      <c r="A528" s="1014" t="s">
        <v>378</v>
      </c>
      <c r="B528" s="984" t="s">
        <v>441</v>
      </c>
      <c r="C528" s="1015">
        <v>4500</v>
      </c>
      <c r="D528" s="981">
        <v>1650</v>
      </c>
    </row>
    <row r="529" spans="1:4" ht="12.75" customHeight="1">
      <c r="A529" s="1016" t="s">
        <v>1294</v>
      </c>
      <c r="B529" s="984" t="s">
        <v>441</v>
      </c>
      <c r="C529" s="1015">
        <v>2200</v>
      </c>
      <c r="D529" s="981">
        <v>0</v>
      </c>
    </row>
    <row r="530" spans="1:4" ht="12.75" customHeight="1">
      <c r="A530" s="1016" t="s">
        <v>1295</v>
      </c>
      <c r="B530" s="984" t="s">
        <v>441</v>
      </c>
      <c r="C530" s="1015">
        <v>3000</v>
      </c>
      <c r="D530" s="981">
        <v>250</v>
      </c>
    </row>
    <row r="531" spans="1:4" ht="12.75" customHeight="1">
      <c r="A531" s="1014" t="s">
        <v>1296</v>
      </c>
      <c r="B531" s="984" t="s">
        <v>441</v>
      </c>
      <c r="C531" s="1015">
        <v>2000</v>
      </c>
      <c r="D531" s="981">
        <v>0</v>
      </c>
    </row>
    <row r="532" spans="1:4" ht="12.75" customHeight="1">
      <c r="A532" s="1014" t="s">
        <v>1297</v>
      </c>
      <c r="B532" s="984" t="s">
        <v>441</v>
      </c>
      <c r="C532" s="1015">
        <v>56250</v>
      </c>
      <c r="D532" s="981">
        <v>0</v>
      </c>
    </row>
    <row r="533" spans="1:4" ht="12.75" customHeight="1">
      <c r="A533" s="1016" t="s">
        <v>1298</v>
      </c>
      <c r="B533" s="984" t="s">
        <v>441</v>
      </c>
      <c r="C533" s="1015">
        <v>22519</v>
      </c>
      <c r="D533" s="981">
        <v>3217</v>
      </c>
    </row>
    <row r="534" spans="1:4" ht="12.75" customHeight="1">
      <c r="A534" s="1014" t="s">
        <v>1299</v>
      </c>
      <c r="B534" s="984" t="s">
        <v>441</v>
      </c>
      <c r="C534" s="1015">
        <v>2250</v>
      </c>
      <c r="D534" s="981">
        <v>0</v>
      </c>
    </row>
    <row r="535" spans="1:4" ht="12.75" customHeight="1">
      <c r="A535" s="1014" t="s">
        <v>1300</v>
      </c>
      <c r="B535" s="984" t="s">
        <v>441</v>
      </c>
      <c r="C535" s="1015">
        <v>3200</v>
      </c>
      <c r="D535" s="981">
        <v>0</v>
      </c>
    </row>
    <row r="536" spans="1:4" ht="12.75" customHeight="1">
      <c r="A536" s="1016" t="s">
        <v>1301</v>
      </c>
      <c r="B536" s="984" t="s">
        <v>441</v>
      </c>
      <c r="C536" s="1015">
        <v>2800</v>
      </c>
      <c r="D536" s="981">
        <v>400</v>
      </c>
    </row>
    <row r="537" spans="1:4" ht="12.75" customHeight="1">
      <c r="A537" s="1014" t="s">
        <v>379</v>
      </c>
      <c r="B537" s="984" t="s">
        <v>441</v>
      </c>
      <c r="C537" s="1015">
        <v>3754</v>
      </c>
      <c r="D537" s="981">
        <v>500</v>
      </c>
    </row>
    <row r="538" spans="1:4" ht="12.75" customHeight="1">
      <c r="A538" s="1014" t="s">
        <v>386</v>
      </c>
      <c r="B538" s="984" t="s">
        <v>441</v>
      </c>
      <c r="C538" s="1015">
        <v>1000</v>
      </c>
      <c r="D538" s="981">
        <v>1000</v>
      </c>
    </row>
    <row r="539" spans="1:4" ht="11.25" customHeight="1">
      <c r="A539" s="1016" t="s">
        <v>1302</v>
      </c>
      <c r="B539" s="984" t="s">
        <v>441</v>
      </c>
      <c r="C539" s="1015">
        <v>10528</v>
      </c>
      <c r="D539" s="981">
        <v>1000</v>
      </c>
    </row>
    <row r="540" spans="1:4" ht="12.75" customHeight="1">
      <c r="A540" s="1014" t="s">
        <v>1303</v>
      </c>
      <c r="B540" s="984" t="s">
        <v>441</v>
      </c>
      <c r="C540" s="1015">
        <v>10000</v>
      </c>
      <c r="D540" s="981">
        <v>0</v>
      </c>
    </row>
    <row r="541" spans="1:4" ht="12.75" customHeight="1">
      <c r="A541" s="1014" t="s">
        <v>1304</v>
      </c>
      <c r="B541" s="984" t="s">
        <v>441</v>
      </c>
      <c r="C541" s="1015">
        <v>10000</v>
      </c>
      <c r="D541" s="981">
        <v>0</v>
      </c>
    </row>
    <row r="542" spans="1:4" ht="12.75" customHeight="1">
      <c r="A542" s="1014" t="s">
        <v>389</v>
      </c>
      <c r="B542" s="984" t="s">
        <v>441</v>
      </c>
      <c r="C542" s="1015">
        <v>63950</v>
      </c>
      <c r="D542" s="981">
        <v>0</v>
      </c>
    </row>
    <row r="543" spans="1:4" ht="12.75" customHeight="1">
      <c r="A543" s="1014" t="s">
        <v>1305</v>
      </c>
      <c r="B543" s="984" t="s">
        <v>441</v>
      </c>
      <c r="C543" s="1015">
        <v>5000</v>
      </c>
      <c r="D543" s="981">
        <v>0</v>
      </c>
    </row>
    <row r="544" spans="1:4" ht="12.75" customHeight="1">
      <c r="A544" s="1016" t="s">
        <v>1306</v>
      </c>
      <c r="B544" s="984" t="s">
        <v>441</v>
      </c>
      <c r="C544" s="1015">
        <v>3500</v>
      </c>
      <c r="D544" s="981">
        <v>500</v>
      </c>
    </row>
    <row r="545" spans="1:4" ht="12.75" customHeight="1">
      <c r="A545" s="1016" t="s">
        <v>390</v>
      </c>
      <c r="B545" s="984" t="s">
        <v>441</v>
      </c>
      <c r="C545" s="1015">
        <v>41250</v>
      </c>
      <c r="D545" s="981">
        <v>13750</v>
      </c>
    </row>
    <row r="546" spans="1:4" ht="12.75" customHeight="1">
      <c r="A546" s="1014" t="s">
        <v>1307</v>
      </c>
      <c r="B546" s="984" t="s">
        <v>441</v>
      </c>
      <c r="C546" s="1015">
        <v>4580</v>
      </c>
      <c r="D546" s="981">
        <v>0</v>
      </c>
    </row>
    <row r="547" spans="1:4" ht="12.75" customHeight="1">
      <c r="A547" s="1014" t="s">
        <v>1308</v>
      </c>
      <c r="B547" s="984" t="s">
        <v>441</v>
      </c>
      <c r="C547" s="1015">
        <v>1320</v>
      </c>
      <c r="D547" s="981">
        <v>0</v>
      </c>
    </row>
    <row r="548" spans="1:4" ht="12.75" customHeight="1">
      <c r="A548" s="1014" t="s">
        <v>1309</v>
      </c>
      <c r="B548" s="984" t="s">
        <v>441</v>
      </c>
      <c r="C548" s="1015">
        <v>4770</v>
      </c>
      <c r="D548" s="981">
        <v>0</v>
      </c>
    </row>
    <row r="549" spans="1:4" ht="12.75" customHeight="1">
      <c r="A549" s="1014" t="s">
        <v>1310</v>
      </c>
      <c r="B549" s="984" t="s">
        <v>441</v>
      </c>
      <c r="C549" s="1015">
        <v>6590</v>
      </c>
      <c r="D549" s="981">
        <v>0</v>
      </c>
    </row>
    <row r="550" spans="1:4" ht="12.75" customHeight="1">
      <c r="A550" s="1014" t="s">
        <v>1311</v>
      </c>
      <c r="B550" s="984" t="s">
        <v>441</v>
      </c>
      <c r="C550" s="1015">
        <v>4000</v>
      </c>
      <c r="D550" s="981">
        <v>0</v>
      </c>
    </row>
    <row r="551" spans="1:4" ht="12.75" customHeight="1">
      <c r="A551" s="1014" t="s">
        <v>1312</v>
      </c>
      <c r="B551" s="984" t="s">
        <v>441</v>
      </c>
      <c r="C551" s="1015">
        <v>4000</v>
      </c>
      <c r="D551" s="981">
        <v>0</v>
      </c>
    </row>
    <row r="552" spans="1:4" ht="12.75" customHeight="1">
      <c r="A552" s="1014" t="s">
        <v>1313</v>
      </c>
      <c r="B552" s="984" t="s">
        <v>441</v>
      </c>
      <c r="C552" s="1015">
        <v>4616</v>
      </c>
      <c r="D552" s="981">
        <v>0</v>
      </c>
    </row>
    <row r="553" spans="1:4" ht="12.75" customHeight="1">
      <c r="A553" s="1014" t="s">
        <v>1314</v>
      </c>
      <c r="B553" s="984" t="s">
        <v>441</v>
      </c>
      <c r="C553" s="1015">
        <v>2930</v>
      </c>
      <c r="D553" s="981">
        <v>0</v>
      </c>
    </row>
    <row r="554" spans="1:4" ht="12.75" customHeight="1">
      <c r="A554" s="1014" t="s">
        <v>1315</v>
      </c>
      <c r="B554" s="984" t="s">
        <v>441</v>
      </c>
      <c r="C554" s="1015">
        <v>1000</v>
      </c>
      <c r="D554" s="981">
        <v>0</v>
      </c>
    </row>
    <row r="555" spans="1:4" ht="12.75" customHeight="1">
      <c r="A555" s="1014" t="s">
        <v>391</v>
      </c>
      <c r="B555" s="984" t="s">
        <v>441</v>
      </c>
      <c r="C555" s="1015">
        <v>15000</v>
      </c>
      <c r="D555" s="981">
        <v>1500</v>
      </c>
    </row>
    <row r="556" spans="1:4" ht="12.75" customHeight="1">
      <c r="A556" s="1014" t="s">
        <v>1316</v>
      </c>
      <c r="B556" s="984" t="s">
        <v>441</v>
      </c>
      <c r="C556" s="1015">
        <v>6710</v>
      </c>
      <c r="D556" s="981">
        <v>0</v>
      </c>
    </row>
    <row r="557" spans="1:4" ht="12.75" customHeight="1">
      <c r="A557" s="1014" t="s">
        <v>1042</v>
      </c>
      <c r="B557" s="984" t="s">
        <v>441</v>
      </c>
      <c r="C557" s="1015">
        <v>2000</v>
      </c>
      <c r="D557" s="981">
        <v>0</v>
      </c>
    </row>
    <row r="558" spans="1:4" ht="12.75" customHeight="1">
      <c r="A558" s="1014" t="s">
        <v>1317</v>
      </c>
      <c r="B558" s="984" t="s">
        <v>441</v>
      </c>
      <c r="C558" s="1015">
        <v>4669</v>
      </c>
      <c r="D558" s="981">
        <v>667</v>
      </c>
    </row>
    <row r="559" spans="1:4" ht="12.75" customHeight="1">
      <c r="A559" s="1016" t="s">
        <v>1318</v>
      </c>
      <c r="B559" s="984" t="s">
        <v>441</v>
      </c>
      <c r="C559" s="1015">
        <v>7670</v>
      </c>
      <c r="D559" s="981">
        <v>2820</v>
      </c>
    </row>
    <row r="560" spans="1:4" ht="12.75" customHeight="1">
      <c r="A560" s="1014" t="s">
        <v>1319</v>
      </c>
      <c r="B560" s="984" t="s">
        <v>441</v>
      </c>
      <c r="C560" s="1015">
        <v>1280</v>
      </c>
      <c r="D560" s="981">
        <v>0</v>
      </c>
    </row>
    <row r="561" spans="1:4" ht="12.75" customHeight="1">
      <c r="A561" s="1014" t="s">
        <v>1320</v>
      </c>
      <c r="B561" s="984" t="s">
        <v>441</v>
      </c>
      <c r="C561" s="1015">
        <v>3230</v>
      </c>
      <c r="D561" s="981">
        <v>0</v>
      </c>
    </row>
    <row r="562" spans="1:4" ht="12.75" customHeight="1">
      <c r="A562" s="1014" t="s">
        <v>1321</v>
      </c>
      <c r="B562" s="984" t="s">
        <v>441</v>
      </c>
      <c r="C562" s="1015">
        <v>1250</v>
      </c>
      <c r="D562" s="981">
        <v>0</v>
      </c>
    </row>
    <row r="563" spans="1:4" ht="12.75" customHeight="1">
      <c r="A563" s="1016" t="s">
        <v>1322</v>
      </c>
      <c r="B563" s="984" t="s">
        <v>441</v>
      </c>
      <c r="C563" s="1015">
        <v>3000</v>
      </c>
      <c r="D563" s="981">
        <v>1000</v>
      </c>
    </row>
    <row r="564" spans="1:4" ht="14.25" customHeight="1">
      <c r="A564" s="1014" t="s">
        <v>1323</v>
      </c>
      <c r="B564" s="984" t="s">
        <v>441</v>
      </c>
      <c r="C564" s="1015">
        <v>1750</v>
      </c>
      <c r="D564" s="981">
        <v>250</v>
      </c>
    </row>
    <row r="565" spans="1:4" ht="14.25" customHeight="1">
      <c r="A565" s="1014" t="s">
        <v>1324</v>
      </c>
      <c r="B565" s="984" t="s">
        <v>441</v>
      </c>
      <c r="C565" s="1015">
        <v>3220</v>
      </c>
      <c r="D565" s="981">
        <v>460</v>
      </c>
    </row>
    <row r="566" spans="1:4" ht="14.25" customHeight="1">
      <c r="A566" s="1014" t="s">
        <v>1325</v>
      </c>
      <c r="B566" s="984" t="s">
        <v>441</v>
      </c>
      <c r="C566" s="1015">
        <v>2800</v>
      </c>
      <c r="D566" s="981">
        <v>400</v>
      </c>
    </row>
    <row r="567" spans="1:4" ht="14.25" customHeight="1">
      <c r="A567" s="1014" t="s">
        <v>1326</v>
      </c>
      <c r="B567" s="984" t="s">
        <v>441</v>
      </c>
      <c r="C567" s="1015">
        <v>2837</v>
      </c>
      <c r="D567" s="981">
        <v>0</v>
      </c>
    </row>
    <row r="568" spans="1:4" ht="14.25" customHeight="1">
      <c r="A568" s="1014" t="s">
        <v>392</v>
      </c>
      <c r="B568" s="984" t="s">
        <v>441</v>
      </c>
      <c r="C568" s="1015">
        <v>31000</v>
      </c>
      <c r="D568" s="981">
        <v>6000</v>
      </c>
    </row>
    <row r="569" spans="1:4" ht="14.25" customHeight="1">
      <c r="A569" s="1014" t="s">
        <v>1327</v>
      </c>
      <c r="B569" s="984" t="s">
        <v>441</v>
      </c>
      <c r="C569" s="1015">
        <v>4780</v>
      </c>
      <c r="D569" s="981">
        <v>0</v>
      </c>
    </row>
    <row r="570" spans="1:4" ht="14.25" customHeight="1">
      <c r="A570" s="1016" t="s">
        <v>393</v>
      </c>
      <c r="B570" s="984" t="s">
        <v>441</v>
      </c>
      <c r="C570" s="1015">
        <v>16830</v>
      </c>
      <c r="D570" s="981">
        <v>2050</v>
      </c>
    </row>
    <row r="571" spans="1:4" ht="14.25" customHeight="1">
      <c r="A571" s="1014" t="s">
        <v>394</v>
      </c>
      <c r="B571" s="984" t="s">
        <v>441</v>
      </c>
      <c r="C571" s="1015">
        <v>5550</v>
      </c>
      <c r="D571" s="981">
        <v>500</v>
      </c>
    </row>
    <row r="572" spans="1:4" ht="14.25" customHeight="1">
      <c r="A572" s="1016" t="s">
        <v>1328</v>
      </c>
      <c r="B572" s="984" t="s">
        <v>441</v>
      </c>
      <c r="C572" s="1015">
        <v>3951</v>
      </c>
      <c r="D572" s="981">
        <v>1317</v>
      </c>
    </row>
    <row r="573" spans="1:4" ht="14.25" customHeight="1">
      <c r="A573" s="1018" t="s">
        <v>1329</v>
      </c>
      <c r="B573" s="984" t="s">
        <v>441</v>
      </c>
      <c r="C573" s="1019">
        <v>4200</v>
      </c>
      <c r="D573" s="981">
        <v>0</v>
      </c>
    </row>
    <row r="574" spans="1:4" ht="14.25" customHeight="1">
      <c r="A574" s="1018" t="s">
        <v>1330</v>
      </c>
      <c r="B574" s="984" t="s">
        <v>441</v>
      </c>
      <c r="C574" s="1019">
        <v>980</v>
      </c>
      <c r="D574" s="981">
        <v>0</v>
      </c>
    </row>
    <row r="575" spans="1:4" ht="14.25" customHeight="1">
      <c r="A575" s="1018" t="s">
        <v>1331</v>
      </c>
      <c r="B575" s="984" t="s">
        <v>441</v>
      </c>
      <c r="C575" s="1019">
        <v>2500</v>
      </c>
      <c r="D575" s="981">
        <v>0</v>
      </c>
    </row>
    <row r="576" spans="1:4" ht="14.25" customHeight="1">
      <c r="A576" s="1018" t="s">
        <v>1332</v>
      </c>
      <c r="B576" s="984" t="s">
        <v>441</v>
      </c>
      <c r="C576" s="1019">
        <v>14000</v>
      </c>
      <c r="D576" s="981">
        <v>0</v>
      </c>
    </row>
    <row r="577" spans="1:4" ht="14.25" customHeight="1">
      <c r="A577" s="1018" t="s">
        <v>1333</v>
      </c>
      <c r="B577" s="984" t="s">
        <v>441</v>
      </c>
      <c r="C577" s="1019">
        <v>1262</v>
      </c>
      <c r="D577" s="981">
        <v>0</v>
      </c>
    </row>
    <row r="578" spans="1:4" ht="14.25" customHeight="1">
      <c r="A578" s="1018" t="s">
        <v>1334</v>
      </c>
      <c r="B578" s="984" t="s">
        <v>441</v>
      </c>
      <c r="C578" s="1019">
        <v>2000</v>
      </c>
      <c r="D578" s="981">
        <v>1000</v>
      </c>
    </row>
    <row r="579" spans="1:4" ht="14.25" customHeight="1">
      <c r="A579" s="1018" t="s">
        <v>1335</v>
      </c>
      <c r="B579" s="984" t="s">
        <v>441</v>
      </c>
      <c r="C579" s="1019">
        <v>1600</v>
      </c>
      <c r="D579" s="981">
        <v>0</v>
      </c>
    </row>
    <row r="580" spans="1:4" ht="14.25" customHeight="1">
      <c r="A580" s="1016" t="s">
        <v>1336</v>
      </c>
      <c r="B580" s="984" t="s">
        <v>441</v>
      </c>
      <c r="C580" s="1015">
        <v>2025</v>
      </c>
      <c r="D580" s="981">
        <v>675</v>
      </c>
    </row>
    <row r="581" spans="1:4" ht="13.5" customHeight="1">
      <c r="A581" s="1014" t="s">
        <v>1337</v>
      </c>
      <c r="B581" s="984" t="s">
        <v>441</v>
      </c>
      <c r="C581" s="1015">
        <v>17910</v>
      </c>
      <c r="D581" s="981">
        <v>0</v>
      </c>
    </row>
    <row r="582" spans="1:4" ht="13.5" customHeight="1">
      <c r="A582" s="1014" t="s">
        <v>1338</v>
      </c>
      <c r="B582" s="984" t="s">
        <v>441</v>
      </c>
      <c r="C582" s="1015">
        <v>2050</v>
      </c>
      <c r="D582" s="981">
        <v>0</v>
      </c>
    </row>
    <row r="583" spans="1:4" ht="13.5" customHeight="1">
      <c r="A583" s="1018" t="s">
        <v>1339</v>
      </c>
      <c r="B583" s="984" t="s">
        <v>441</v>
      </c>
      <c r="C583" s="1019">
        <v>6580</v>
      </c>
      <c r="D583" s="981">
        <v>0</v>
      </c>
    </row>
    <row r="584" spans="1:4" ht="13.5" customHeight="1">
      <c r="A584" s="1018" t="s">
        <v>1340</v>
      </c>
      <c r="B584" s="984" t="s">
        <v>441</v>
      </c>
      <c r="C584" s="1019">
        <v>800</v>
      </c>
      <c r="D584" s="981">
        <v>0</v>
      </c>
    </row>
    <row r="585" spans="1:4" ht="13.5" customHeight="1">
      <c r="A585" s="1018" t="s">
        <v>1341</v>
      </c>
      <c r="B585" s="984" t="s">
        <v>441</v>
      </c>
      <c r="C585" s="1019">
        <v>400</v>
      </c>
      <c r="D585" s="981">
        <v>0</v>
      </c>
    </row>
    <row r="586" spans="1:4" ht="13.5" customHeight="1">
      <c r="A586" s="1020" t="s">
        <v>1342</v>
      </c>
      <c r="B586" s="984" t="s">
        <v>441</v>
      </c>
      <c r="C586" s="988">
        <v>1500</v>
      </c>
      <c r="D586" s="981">
        <v>500</v>
      </c>
    </row>
    <row r="587" spans="1:4" ht="12.75" customHeight="1">
      <c r="A587" s="1000" t="s">
        <v>1343</v>
      </c>
      <c r="B587" s="964">
        <v>272229</v>
      </c>
      <c r="C587" s="964">
        <v>303382</v>
      </c>
      <c r="D587" s="1021">
        <v>10854</v>
      </c>
    </row>
    <row r="588" spans="1:4" ht="12.75" customHeight="1">
      <c r="A588" s="1013" t="s">
        <v>1344</v>
      </c>
      <c r="B588" s="966">
        <v>28248</v>
      </c>
      <c r="C588" s="967">
        <v>98478</v>
      </c>
      <c r="D588" s="968">
        <v>10854</v>
      </c>
    </row>
    <row r="589" spans="1:4" ht="12" customHeight="1">
      <c r="A589" s="1013" t="s">
        <v>1345</v>
      </c>
      <c r="B589" s="984" t="s">
        <v>441</v>
      </c>
      <c r="C589" s="985">
        <v>85000</v>
      </c>
      <c r="D589" s="981">
        <v>10000</v>
      </c>
    </row>
    <row r="590" spans="1:4" ht="12" customHeight="1">
      <c r="A590" s="1013" t="s">
        <v>1346</v>
      </c>
      <c r="B590" s="984" t="s">
        <v>441</v>
      </c>
      <c r="C590" s="985">
        <v>7500</v>
      </c>
      <c r="D590" s="981">
        <v>0</v>
      </c>
    </row>
    <row r="591" spans="1:4" ht="12" customHeight="1">
      <c r="A591" s="966" t="s">
        <v>1347</v>
      </c>
      <c r="B591" s="984" t="s">
        <v>441</v>
      </c>
      <c r="C591" s="985">
        <v>4228</v>
      </c>
      <c r="D591" s="981">
        <v>604</v>
      </c>
    </row>
    <row r="592" spans="1:4" ht="12" customHeight="1">
      <c r="A592" s="966" t="s">
        <v>1348</v>
      </c>
      <c r="B592" s="984" t="s">
        <v>441</v>
      </c>
      <c r="C592" s="985">
        <v>1750</v>
      </c>
      <c r="D592" s="981">
        <v>250</v>
      </c>
    </row>
    <row r="593" spans="1:4" ht="12" customHeight="1">
      <c r="A593" s="1003" t="s">
        <v>1349</v>
      </c>
      <c r="B593" s="981">
        <v>240000</v>
      </c>
      <c r="C593" s="985">
        <v>30000</v>
      </c>
      <c r="D593" s="981">
        <v>0</v>
      </c>
    </row>
    <row r="594" spans="1:4" ht="12" customHeight="1">
      <c r="A594" s="1010" t="s">
        <v>1350</v>
      </c>
      <c r="B594" s="1005">
        <v>3981</v>
      </c>
      <c r="C594" s="985">
        <v>2056</v>
      </c>
      <c r="D594" s="981">
        <v>0</v>
      </c>
    </row>
    <row r="595" spans="1:4" s="271" customFormat="1" ht="15" customHeight="1">
      <c r="A595" s="1010" t="s">
        <v>1351</v>
      </c>
      <c r="B595" s="984" t="s">
        <v>441</v>
      </c>
      <c r="C595" s="988">
        <v>88758</v>
      </c>
      <c r="D595" s="981">
        <v>0</v>
      </c>
    </row>
    <row r="596" spans="1:4" s="271" customFormat="1" ht="15" customHeight="1">
      <c r="A596" s="1010" t="s">
        <v>1352</v>
      </c>
      <c r="B596" s="984" t="s">
        <v>441</v>
      </c>
      <c r="C596" s="985">
        <v>4443</v>
      </c>
      <c r="D596" s="981">
        <v>0</v>
      </c>
    </row>
    <row r="597" spans="1:4" s="271" customFormat="1" ht="15" customHeight="1">
      <c r="A597" s="1010" t="s">
        <v>1353</v>
      </c>
      <c r="B597" s="984" t="s">
        <v>441</v>
      </c>
      <c r="C597" s="985">
        <v>2390</v>
      </c>
      <c r="D597" s="981">
        <v>0</v>
      </c>
    </row>
    <row r="598" spans="1:4" s="271" customFormat="1" ht="15" customHeight="1">
      <c r="A598" s="1010" t="s">
        <v>1354</v>
      </c>
      <c r="B598" s="984" t="s">
        <v>441</v>
      </c>
      <c r="C598" s="985">
        <v>13467</v>
      </c>
      <c r="D598" s="981">
        <v>0</v>
      </c>
    </row>
    <row r="599" spans="1:4" s="271" customFormat="1" ht="15" customHeight="1">
      <c r="A599" s="1010" t="s">
        <v>1355</v>
      </c>
      <c r="B599" s="984" t="s">
        <v>441</v>
      </c>
      <c r="C599" s="988">
        <v>3881</v>
      </c>
      <c r="D599" s="981">
        <v>0</v>
      </c>
    </row>
    <row r="600" spans="1:4" s="271" customFormat="1" ht="15" customHeight="1">
      <c r="A600" s="1020" t="s">
        <v>1356</v>
      </c>
      <c r="B600" s="999" t="s">
        <v>441</v>
      </c>
      <c r="C600" s="1022">
        <v>59909</v>
      </c>
      <c r="D600" s="971">
        <v>0</v>
      </c>
    </row>
    <row r="601" spans="1:4" s="271" customFormat="1" ht="15" customHeight="1">
      <c r="A601" s="1002" t="s">
        <v>1357</v>
      </c>
      <c r="B601" s="963">
        <v>2288233</v>
      </c>
      <c r="C601" s="963">
        <v>661131</v>
      </c>
      <c r="D601" s="963">
        <v>261</v>
      </c>
    </row>
    <row r="602" spans="1:4" ht="12.75" customHeight="1">
      <c r="A602" s="1013" t="s">
        <v>1358</v>
      </c>
      <c r="B602" s="966">
        <v>1313306</v>
      </c>
      <c r="C602" s="967">
        <v>140000</v>
      </c>
      <c r="D602" s="966">
        <v>0</v>
      </c>
    </row>
    <row r="603" spans="1:4" ht="12.75" customHeight="1">
      <c r="A603" s="1013" t="s">
        <v>1359</v>
      </c>
      <c r="B603" s="966">
        <v>49527</v>
      </c>
      <c r="C603" s="985">
        <v>0</v>
      </c>
      <c r="D603" s="981">
        <v>0</v>
      </c>
    </row>
    <row r="604" spans="1:4" ht="24.75" customHeight="1">
      <c r="A604" s="1003" t="s">
        <v>1360</v>
      </c>
      <c r="B604" s="981">
        <v>30693</v>
      </c>
      <c r="C604" s="985">
        <v>0</v>
      </c>
      <c r="D604" s="981">
        <v>0</v>
      </c>
    </row>
    <row r="605" spans="1:4" ht="12.75" customHeight="1">
      <c r="A605" s="1003" t="s">
        <v>1361</v>
      </c>
      <c r="B605" s="981">
        <v>20971</v>
      </c>
      <c r="C605" s="985">
        <v>0</v>
      </c>
      <c r="D605" s="981">
        <v>0</v>
      </c>
    </row>
    <row r="606" spans="1:4" ht="12.75" customHeight="1">
      <c r="A606" s="1003" t="s">
        <v>1362</v>
      </c>
      <c r="B606" s="981">
        <v>186616</v>
      </c>
      <c r="C606" s="985">
        <v>96371</v>
      </c>
      <c r="D606" s="981">
        <v>0</v>
      </c>
    </row>
    <row r="607" spans="1:4" ht="24.75" customHeight="1">
      <c r="A607" s="1003" t="s">
        <v>1363</v>
      </c>
      <c r="B607" s="981">
        <v>32000</v>
      </c>
      <c r="C607" s="985">
        <v>0</v>
      </c>
      <c r="D607" s="981">
        <v>0</v>
      </c>
    </row>
    <row r="608" spans="1:4" ht="12.75" customHeight="1">
      <c r="A608" s="1003" t="s">
        <v>1364</v>
      </c>
      <c r="B608" s="981">
        <v>226154</v>
      </c>
      <c r="C608" s="985">
        <v>0</v>
      </c>
      <c r="D608" s="981">
        <v>0</v>
      </c>
    </row>
    <row r="609" spans="1:4" ht="12.75" customHeight="1">
      <c r="A609" s="1003" t="s">
        <v>1365</v>
      </c>
      <c r="B609" s="981">
        <v>428966</v>
      </c>
      <c r="C609" s="985">
        <v>218400</v>
      </c>
      <c r="D609" s="981">
        <v>0</v>
      </c>
    </row>
    <row r="610" spans="1:4" ht="12.75" customHeight="1">
      <c r="A610" s="1003" t="s">
        <v>1366</v>
      </c>
      <c r="B610" s="984" t="s">
        <v>441</v>
      </c>
      <c r="C610" s="985">
        <v>25828</v>
      </c>
      <c r="D610" s="981">
        <v>0</v>
      </c>
    </row>
    <row r="611" spans="1:4" ht="12.75" customHeight="1">
      <c r="A611" s="1003" t="s">
        <v>1367</v>
      </c>
      <c r="B611" s="984" t="s">
        <v>441</v>
      </c>
      <c r="C611" s="985">
        <v>132455</v>
      </c>
      <c r="D611" s="981">
        <v>0</v>
      </c>
    </row>
    <row r="612" spans="1:4" ht="12.75" customHeight="1">
      <c r="A612" s="1003" t="s">
        <v>1368</v>
      </c>
      <c r="B612" s="984" t="s">
        <v>441</v>
      </c>
      <c r="C612" s="985">
        <v>60117</v>
      </c>
      <c r="D612" s="981">
        <v>0</v>
      </c>
    </row>
    <row r="613" spans="1:4" ht="12.75" customHeight="1">
      <c r="A613" s="1003" t="s">
        <v>1369</v>
      </c>
      <c r="B613" s="984" t="s">
        <v>441</v>
      </c>
      <c r="C613" s="985">
        <v>1360</v>
      </c>
      <c r="D613" s="981">
        <v>261</v>
      </c>
    </row>
    <row r="614" spans="1:4" ht="12.75" customHeight="1">
      <c r="A614" s="1003" t="s">
        <v>1370</v>
      </c>
      <c r="B614" s="984" t="s">
        <v>441</v>
      </c>
      <c r="C614" s="985">
        <v>15000</v>
      </c>
      <c r="D614" s="981">
        <v>0</v>
      </c>
    </row>
    <row r="615" spans="1:4" ht="12.75" customHeight="1">
      <c r="A615" s="1003" t="s">
        <v>1371</v>
      </c>
      <c r="B615" s="984" t="s">
        <v>441</v>
      </c>
      <c r="C615" s="985">
        <v>190000</v>
      </c>
      <c r="D615" s="981">
        <v>0</v>
      </c>
    </row>
    <row r="616" spans="1:4" ht="12.75" customHeight="1">
      <c r="A616" s="1023"/>
      <c r="D616" s="1025"/>
    </row>
    <row r="617" spans="1:4" ht="12.75" customHeight="1">
      <c r="A617" s="1026"/>
      <c r="B617" s="1027"/>
      <c r="C617" s="1027"/>
      <c r="D617" s="1028"/>
    </row>
    <row r="618" spans="1:4" s="1029" customFormat="1" ht="15" customHeight="1">
      <c r="A618" s="42" t="s">
        <v>478</v>
      </c>
      <c r="B618" s="167"/>
      <c r="C618" s="326" t="s">
        <v>479</v>
      </c>
      <c r="D618" s="165"/>
    </row>
    <row r="619" spans="1:4" s="165" customFormat="1" ht="17.25" customHeight="1">
      <c r="A619" s="1024"/>
      <c r="B619" s="152"/>
      <c r="C619" s="152"/>
      <c r="D619" s="152"/>
    </row>
    <row r="620" spans="1:4" ht="15.75" customHeight="1">
      <c r="A620" s="152" t="s">
        <v>582</v>
      </c>
      <c r="B620" s="152"/>
      <c r="C620" s="152"/>
      <c r="D620" s="152"/>
    </row>
    <row r="621" spans="1:4" s="37" customFormat="1" ht="12.75">
      <c r="A621" s="152" t="s">
        <v>281</v>
      </c>
      <c r="B621" s="152"/>
      <c r="C621" s="152"/>
      <c r="D621" s="152"/>
    </row>
    <row r="622" spans="1:4" s="37" customFormat="1" ht="12.75">
      <c r="A622" s="152"/>
      <c r="B622" s="152"/>
      <c r="C622" s="152"/>
      <c r="D622" s="152"/>
    </row>
    <row r="623" spans="1:4" ht="9.75" customHeight="1">
      <c r="A623" s="152"/>
      <c r="B623" s="152"/>
      <c r="C623" s="152"/>
      <c r="D623" s="152"/>
    </row>
    <row r="624" spans="1:4" ht="9.75" customHeight="1">
      <c r="A624" s="152"/>
      <c r="B624" s="152"/>
      <c r="C624" s="152"/>
      <c r="D624" s="152"/>
    </row>
    <row r="625" spans="1:4" ht="9.75" customHeight="1">
      <c r="A625" s="152"/>
      <c r="B625" s="152"/>
      <c r="C625" s="152"/>
      <c r="D625" s="152"/>
    </row>
    <row r="626" spans="1:4" ht="9.75" customHeight="1">
      <c r="A626" s="152"/>
      <c r="B626" s="152"/>
      <c r="C626" s="152"/>
      <c r="D626" s="152"/>
    </row>
    <row r="627" spans="1:4" ht="9.75" customHeight="1">
      <c r="A627" s="152"/>
      <c r="B627" s="152"/>
      <c r="C627" s="152"/>
      <c r="D627" s="152"/>
    </row>
    <row r="628" spans="1:4" ht="9.75" customHeight="1">
      <c r="A628" s="152"/>
      <c r="B628" s="152"/>
      <c r="C628" s="152"/>
      <c r="D628" s="152"/>
    </row>
    <row r="629" spans="1:4" ht="9.75" customHeight="1">
      <c r="A629" s="152"/>
      <c r="B629" s="152"/>
      <c r="C629" s="152"/>
      <c r="D629" s="152"/>
    </row>
    <row r="630" spans="1:4" ht="9.75" customHeight="1">
      <c r="A630" s="152"/>
      <c r="B630" s="152"/>
      <c r="C630" s="152"/>
      <c r="D630" s="152"/>
    </row>
    <row r="631" spans="1:4" ht="9.75" customHeight="1">
      <c r="A631" s="152"/>
      <c r="B631" s="152"/>
      <c r="C631" s="152"/>
      <c r="D631" s="152"/>
    </row>
    <row r="632" spans="1:4" ht="9.75" customHeight="1">
      <c r="A632" s="152"/>
      <c r="B632" s="152"/>
      <c r="C632" s="152"/>
      <c r="D632" s="152"/>
    </row>
    <row r="633" spans="1:4" ht="9.75" customHeight="1">
      <c r="A633" s="152"/>
      <c r="B633" s="152"/>
      <c r="C633" s="152"/>
      <c r="D633" s="152"/>
    </row>
    <row r="634" spans="1:4" ht="9.75" customHeight="1">
      <c r="A634" s="152"/>
      <c r="B634" s="152"/>
      <c r="C634" s="152"/>
      <c r="D634" s="152"/>
    </row>
    <row r="635" spans="1:4" ht="9.75" customHeight="1">
      <c r="A635" s="152"/>
      <c r="B635" s="152"/>
      <c r="C635" s="152"/>
      <c r="D635" s="152"/>
    </row>
    <row r="636" spans="1:4" ht="9.75" customHeight="1">
      <c r="A636" s="152"/>
      <c r="B636" s="152"/>
      <c r="C636" s="152"/>
      <c r="D636" s="152"/>
    </row>
    <row r="637" spans="1:4" ht="9.75" customHeight="1">
      <c r="A637" s="152"/>
      <c r="B637" s="152"/>
      <c r="C637" s="152"/>
      <c r="D637" s="152"/>
    </row>
    <row r="638" spans="1:4" ht="9.75" customHeight="1">
      <c r="A638" s="152"/>
      <c r="B638" s="152"/>
      <c r="C638" s="152"/>
      <c r="D638" s="152"/>
    </row>
    <row r="639" spans="1:4" ht="9.75" customHeight="1">
      <c r="A639" s="152"/>
      <c r="B639" s="152"/>
      <c r="C639" s="152"/>
      <c r="D639" s="152"/>
    </row>
    <row r="640" spans="1:4" ht="9.75" customHeight="1">
      <c r="A640" s="152"/>
      <c r="B640" s="152"/>
      <c r="C640" s="152"/>
      <c r="D640" s="152"/>
    </row>
    <row r="641" spans="1:4" ht="9.75" customHeight="1">
      <c r="A641" s="152"/>
      <c r="B641" s="152"/>
      <c r="C641" s="152"/>
      <c r="D641" s="152"/>
    </row>
    <row r="642" spans="1:4" ht="9.75" customHeight="1">
      <c r="A642" s="152"/>
      <c r="B642" s="152"/>
      <c r="C642" s="152"/>
      <c r="D642" s="152"/>
    </row>
    <row r="643" spans="1:4" ht="9.75" customHeight="1">
      <c r="A643" s="152"/>
      <c r="B643" s="152"/>
      <c r="C643" s="152"/>
      <c r="D643" s="152"/>
    </row>
    <row r="644" spans="1:4" ht="9.75" customHeight="1">
      <c r="A644" s="152"/>
      <c r="B644" s="152"/>
      <c r="C644" s="152"/>
      <c r="D644" s="152"/>
    </row>
    <row r="645" spans="1:4" ht="9.75" customHeight="1">
      <c r="A645" s="152"/>
      <c r="B645" s="152"/>
      <c r="C645" s="152"/>
      <c r="D645" s="152"/>
    </row>
    <row r="646" spans="1:4" ht="9.75" customHeight="1">
      <c r="A646" s="152"/>
      <c r="B646" s="152"/>
      <c r="C646" s="152"/>
      <c r="D646" s="152"/>
    </row>
    <row r="647" spans="1:4" ht="9.75" customHeight="1">
      <c r="A647" s="152"/>
      <c r="B647" s="152"/>
      <c r="C647" s="152"/>
      <c r="D647" s="152"/>
    </row>
    <row r="648" spans="1:4" ht="9.75" customHeight="1">
      <c r="A648" s="152"/>
      <c r="B648" s="152"/>
      <c r="C648" s="152"/>
      <c r="D648" s="152"/>
    </row>
    <row r="649" spans="1:4" ht="9.75" customHeight="1">
      <c r="A649" s="152"/>
      <c r="B649" s="152"/>
      <c r="C649" s="152"/>
      <c r="D649" s="152"/>
    </row>
    <row r="650" spans="1:4" ht="9.75" customHeight="1">
      <c r="A650" s="152"/>
      <c r="B650" s="152"/>
      <c r="C650" s="152"/>
      <c r="D650" s="152"/>
    </row>
    <row r="651" spans="1:4" ht="9.75" customHeight="1">
      <c r="A651" s="152"/>
      <c r="B651" s="152"/>
      <c r="C651" s="152"/>
      <c r="D651" s="152"/>
    </row>
    <row r="652" spans="1:4" ht="9.75" customHeight="1">
      <c r="A652" s="152"/>
      <c r="B652" s="152"/>
      <c r="C652" s="152"/>
      <c r="D652" s="152"/>
    </row>
    <row r="653" spans="1:4" ht="9.75" customHeight="1">
      <c r="A653" s="152"/>
      <c r="B653" s="152"/>
      <c r="C653" s="152"/>
      <c r="D653" s="152"/>
    </row>
    <row r="654" spans="1:4" ht="9.75" customHeight="1">
      <c r="A654" s="152"/>
      <c r="B654" s="152"/>
      <c r="C654" s="152"/>
      <c r="D654" s="152"/>
    </row>
    <row r="655" spans="1:4" ht="9.75" customHeight="1">
      <c r="A655" s="152"/>
      <c r="B655" s="152"/>
      <c r="C655" s="152"/>
      <c r="D655" s="152"/>
    </row>
    <row r="656" spans="1:4" ht="9.75" customHeight="1">
      <c r="A656" s="152"/>
      <c r="B656" s="152"/>
      <c r="C656" s="152"/>
      <c r="D656" s="152"/>
    </row>
    <row r="657" spans="1:4" ht="9.75" customHeight="1">
      <c r="A657" s="152"/>
      <c r="B657" s="152"/>
      <c r="C657" s="152"/>
      <c r="D657" s="152"/>
    </row>
    <row r="658" spans="1:4" ht="9.75" customHeight="1">
      <c r="A658" s="152"/>
      <c r="B658" s="152"/>
      <c r="C658" s="152"/>
      <c r="D658" s="152"/>
    </row>
    <row r="659" spans="1:4" ht="9.75" customHeight="1">
      <c r="A659" s="152"/>
      <c r="B659" s="152"/>
      <c r="C659" s="152"/>
      <c r="D659" s="152"/>
    </row>
    <row r="660" spans="1:4" ht="9.75" customHeight="1">
      <c r="A660" s="152"/>
      <c r="B660" s="152"/>
      <c r="C660" s="152"/>
      <c r="D660" s="152"/>
    </row>
    <row r="661" spans="1:4" ht="9.75" customHeight="1">
      <c r="A661" s="152"/>
      <c r="B661" s="152"/>
      <c r="C661" s="152"/>
      <c r="D661" s="152"/>
    </row>
    <row r="662" spans="1:4" ht="9.75" customHeight="1">
      <c r="A662" s="152"/>
      <c r="B662" s="152"/>
      <c r="C662" s="152"/>
      <c r="D662" s="152"/>
    </row>
    <row r="663" spans="1:4" ht="9.75" customHeight="1">
      <c r="A663" s="152"/>
      <c r="B663" s="152"/>
      <c r="C663" s="152"/>
      <c r="D663" s="152"/>
    </row>
    <row r="664" spans="1:4" ht="9.75" customHeight="1">
      <c r="A664" s="152"/>
      <c r="B664" s="152"/>
      <c r="C664" s="152"/>
      <c r="D664" s="152"/>
    </row>
    <row r="665" spans="1:4" ht="9.75" customHeight="1">
      <c r="A665" s="152"/>
      <c r="B665" s="152"/>
      <c r="C665" s="152"/>
      <c r="D665" s="152"/>
    </row>
    <row r="666" spans="1:4" ht="9.75" customHeight="1">
      <c r="A666" s="152"/>
      <c r="B666" s="152"/>
      <c r="C666" s="152"/>
      <c r="D666" s="152"/>
    </row>
    <row r="667" spans="1:4" ht="9.75" customHeight="1">
      <c r="A667" s="152"/>
      <c r="B667" s="152"/>
      <c r="C667" s="152"/>
      <c r="D667" s="152"/>
    </row>
    <row r="668" spans="1:4" ht="9.75" customHeight="1">
      <c r="A668" s="152"/>
      <c r="B668" s="152"/>
      <c r="C668" s="152"/>
      <c r="D668" s="152"/>
    </row>
    <row r="669" spans="1:4" ht="9.75" customHeight="1">
      <c r="A669" s="152"/>
      <c r="B669" s="152"/>
      <c r="C669" s="152"/>
      <c r="D669" s="152"/>
    </row>
    <row r="670" spans="1:4" ht="9.75" customHeight="1">
      <c r="A670" s="152"/>
      <c r="B670" s="152"/>
      <c r="C670" s="152"/>
      <c r="D670" s="152"/>
    </row>
    <row r="671" spans="1:4" ht="9.75" customHeight="1">
      <c r="A671" s="152"/>
      <c r="B671" s="152"/>
      <c r="C671" s="152"/>
      <c r="D671" s="152"/>
    </row>
    <row r="672" spans="1:4" ht="9.75" customHeight="1">
      <c r="A672" s="152"/>
      <c r="B672" s="152"/>
      <c r="C672" s="152"/>
      <c r="D672" s="152"/>
    </row>
    <row r="673" spans="1:4" ht="9.75" customHeight="1">
      <c r="A673" s="152"/>
      <c r="B673" s="152"/>
      <c r="C673" s="152"/>
      <c r="D673" s="152"/>
    </row>
    <row r="674" spans="1:4" ht="9.75" customHeight="1">
      <c r="A674" s="152"/>
      <c r="B674" s="152"/>
      <c r="C674" s="152"/>
      <c r="D674" s="152"/>
    </row>
    <row r="675" spans="1:4" ht="9.75" customHeight="1">
      <c r="A675" s="152"/>
      <c r="B675" s="152"/>
      <c r="C675" s="152"/>
      <c r="D675" s="152"/>
    </row>
    <row r="676" spans="1:4" ht="9.75" customHeight="1">
      <c r="A676" s="152"/>
      <c r="B676" s="152"/>
      <c r="C676" s="152"/>
      <c r="D676" s="152"/>
    </row>
    <row r="677" spans="1:4" ht="9.75" customHeight="1">
      <c r="A677" s="152"/>
      <c r="B677" s="152"/>
      <c r="C677" s="152"/>
      <c r="D677" s="152"/>
    </row>
    <row r="678" spans="1:4" ht="9.75" customHeight="1">
      <c r="A678" s="152"/>
      <c r="B678" s="152"/>
      <c r="C678" s="152"/>
      <c r="D678" s="152"/>
    </row>
    <row r="679" spans="1:4" ht="9.75" customHeight="1">
      <c r="A679" s="152"/>
      <c r="B679" s="152"/>
      <c r="C679" s="152"/>
      <c r="D679" s="152"/>
    </row>
    <row r="680" spans="1:4" ht="9.75" customHeight="1">
      <c r="A680" s="152"/>
      <c r="B680" s="152"/>
      <c r="C680" s="152"/>
      <c r="D680" s="152"/>
    </row>
    <row r="681" spans="1:4" ht="9.75" customHeight="1">
      <c r="A681" s="152"/>
      <c r="B681" s="152"/>
      <c r="C681" s="152"/>
      <c r="D681" s="152"/>
    </row>
    <row r="682" spans="1:4" ht="9.75" customHeight="1">
      <c r="A682" s="152"/>
      <c r="B682" s="152"/>
      <c r="C682" s="152"/>
      <c r="D682" s="152"/>
    </row>
    <row r="683" spans="1:4" ht="9.75" customHeight="1">
      <c r="A683" s="152"/>
      <c r="B683" s="152"/>
      <c r="C683" s="152"/>
      <c r="D683" s="152"/>
    </row>
    <row r="684" spans="1:4" ht="9.75" customHeight="1">
      <c r="A684" s="152"/>
      <c r="B684" s="152"/>
      <c r="C684" s="152"/>
      <c r="D684" s="152"/>
    </row>
    <row r="685" spans="1:4" ht="9.75" customHeight="1">
      <c r="A685" s="152"/>
      <c r="B685" s="152"/>
      <c r="C685" s="152"/>
      <c r="D685" s="152"/>
    </row>
    <row r="686" spans="1:4" ht="9.75" customHeight="1">
      <c r="A686" s="152"/>
      <c r="B686" s="152"/>
      <c r="C686" s="152"/>
      <c r="D686" s="152"/>
    </row>
    <row r="687" spans="1:4" ht="9.75" customHeight="1">
      <c r="A687" s="152"/>
      <c r="B687" s="152"/>
      <c r="C687" s="152"/>
      <c r="D687" s="152"/>
    </row>
    <row r="688" spans="1:4" ht="9.75" customHeight="1">
      <c r="A688" s="152"/>
      <c r="B688" s="152"/>
      <c r="C688" s="152"/>
      <c r="D688" s="152"/>
    </row>
    <row r="689" spans="1:4" ht="9.75" customHeight="1">
      <c r="A689" s="152"/>
      <c r="B689" s="152"/>
      <c r="C689" s="152"/>
      <c r="D689" s="152"/>
    </row>
    <row r="690" spans="1:4" ht="9.75" customHeight="1">
      <c r="A690" s="152"/>
      <c r="B690" s="152"/>
      <c r="C690" s="152"/>
      <c r="D690" s="152"/>
    </row>
    <row r="691" spans="1:4" ht="9.75" customHeight="1">
      <c r="A691" s="152"/>
      <c r="B691" s="152"/>
      <c r="C691" s="152"/>
      <c r="D691" s="152"/>
    </row>
    <row r="692" spans="1:4" ht="9.75" customHeight="1">
      <c r="A692" s="152"/>
      <c r="B692" s="152"/>
      <c r="C692" s="152"/>
      <c r="D692" s="152"/>
    </row>
    <row r="693" spans="1:4" ht="9.75" customHeight="1">
      <c r="A693" s="152"/>
      <c r="B693" s="152"/>
      <c r="C693" s="152"/>
      <c r="D693" s="152"/>
    </row>
    <row r="694" spans="1:4" ht="9.75" customHeight="1">
      <c r="A694" s="152"/>
      <c r="B694" s="152"/>
      <c r="C694" s="152"/>
      <c r="D694" s="152"/>
    </row>
    <row r="695" spans="1:4" ht="9.75" customHeight="1">
      <c r="A695" s="152"/>
      <c r="B695" s="152"/>
      <c r="C695" s="152"/>
      <c r="D695" s="152"/>
    </row>
    <row r="696" spans="1:4" ht="9.75" customHeight="1">
      <c r="A696" s="152"/>
      <c r="B696" s="152"/>
      <c r="C696" s="152"/>
      <c r="D696" s="152"/>
    </row>
    <row r="697" spans="1:4" ht="9.75" customHeight="1">
      <c r="A697" s="152"/>
      <c r="B697" s="152"/>
      <c r="C697" s="152"/>
      <c r="D697" s="152"/>
    </row>
    <row r="698" spans="1:4" ht="9.75" customHeight="1">
      <c r="A698" s="152"/>
      <c r="B698" s="152"/>
      <c r="C698" s="152"/>
      <c r="D698" s="152"/>
    </row>
    <row r="699" spans="1:4" ht="9.75" customHeight="1">
      <c r="A699" s="152"/>
      <c r="B699" s="152"/>
      <c r="C699" s="152"/>
      <c r="D699" s="152"/>
    </row>
    <row r="700" spans="1:4" ht="9.75" customHeight="1">
      <c r="A700" s="152"/>
      <c r="B700" s="152"/>
      <c r="C700" s="152"/>
      <c r="D700" s="152"/>
    </row>
    <row r="701" spans="1:4" ht="9.75" customHeight="1">
      <c r="A701" s="152"/>
      <c r="B701" s="152"/>
      <c r="C701" s="152"/>
      <c r="D701" s="152"/>
    </row>
    <row r="702" spans="1:4" ht="9.75" customHeight="1">
      <c r="A702" s="152"/>
      <c r="B702" s="152"/>
      <c r="C702" s="152"/>
      <c r="D702" s="152"/>
    </row>
    <row r="703" spans="1:4" ht="9.75" customHeight="1">
      <c r="A703" s="152"/>
      <c r="B703" s="152"/>
      <c r="C703" s="152"/>
      <c r="D703" s="152"/>
    </row>
    <row r="704" spans="1:4" ht="9.75" customHeight="1">
      <c r="A704" s="152"/>
      <c r="B704" s="152"/>
      <c r="C704" s="152"/>
      <c r="D704" s="152"/>
    </row>
    <row r="705" spans="1:4" ht="9.75" customHeight="1">
      <c r="A705" s="152"/>
      <c r="B705" s="152"/>
      <c r="C705" s="152"/>
      <c r="D705" s="152"/>
    </row>
    <row r="706" spans="1:4" ht="9.75" customHeight="1">
      <c r="A706" s="152"/>
      <c r="B706" s="152"/>
      <c r="C706" s="152"/>
      <c r="D706" s="152"/>
    </row>
    <row r="707" spans="1:4" ht="9.75" customHeight="1">
      <c r="A707" s="152"/>
      <c r="B707" s="152"/>
      <c r="C707" s="152"/>
      <c r="D707" s="152"/>
    </row>
    <row r="708" spans="1:4" ht="9.75" customHeight="1">
      <c r="A708" s="152"/>
      <c r="B708" s="152"/>
      <c r="C708" s="152"/>
      <c r="D708" s="152"/>
    </row>
    <row r="709" spans="1:4" ht="9.75" customHeight="1">
      <c r="A709" s="152"/>
      <c r="B709" s="152"/>
      <c r="C709" s="152"/>
      <c r="D709" s="152"/>
    </row>
    <row r="710" spans="1:4" ht="9.75" customHeight="1">
      <c r="A710" s="152"/>
      <c r="B710" s="152"/>
      <c r="C710" s="152"/>
      <c r="D710" s="152"/>
    </row>
    <row r="711" spans="1:4" ht="9.75" customHeight="1">
      <c r="A711" s="152"/>
      <c r="B711" s="152"/>
      <c r="C711" s="152"/>
      <c r="D711" s="152"/>
    </row>
    <row r="712" spans="1:4" ht="9.75" customHeight="1">
      <c r="A712" s="152"/>
      <c r="B712" s="152"/>
      <c r="C712" s="152"/>
      <c r="D712" s="152"/>
    </row>
    <row r="713" spans="1:4" ht="9.75" customHeight="1">
      <c r="A713" s="152"/>
      <c r="B713" s="152"/>
      <c r="C713" s="152"/>
      <c r="D713" s="152"/>
    </row>
    <row r="714" spans="1:4" ht="9.75" customHeight="1">
      <c r="A714" s="152"/>
      <c r="B714" s="152"/>
      <c r="C714" s="152"/>
      <c r="D714" s="152"/>
    </row>
    <row r="715" spans="1:4" ht="9.75" customHeight="1">
      <c r="A715" s="152"/>
      <c r="B715" s="152"/>
      <c r="C715" s="152"/>
      <c r="D715" s="152"/>
    </row>
    <row r="716" spans="1:4" ht="9.75" customHeight="1">
      <c r="A716" s="152"/>
      <c r="B716" s="152"/>
      <c r="C716" s="152"/>
      <c r="D716" s="152"/>
    </row>
    <row r="717" spans="1:4" ht="9.75" customHeight="1">
      <c r="A717" s="152"/>
      <c r="B717" s="152"/>
      <c r="C717" s="152"/>
      <c r="D717" s="152"/>
    </row>
    <row r="718" spans="1:4" ht="9.75" customHeight="1">
      <c r="A718" s="152"/>
      <c r="B718" s="152"/>
      <c r="C718" s="152"/>
      <c r="D718" s="152"/>
    </row>
    <row r="719" spans="1:4" ht="9.75" customHeight="1">
      <c r="A719" s="152"/>
      <c r="B719" s="152"/>
      <c r="C719" s="152"/>
      <c r="D719" s="152"/>
    </row>
    <row r="720" spans="1:4" ht="9.75" customHeight="1">
      <c r="A720" s="152"/>
      <c r="B720" s="152"/>
      <c r="C720" s="152"/>
      <c r="D720" s="152"/>
    </row>
    <row r="721" spans="1:4" ht="9.75" customHeight="1">
      <c r="A721" s="152"/>
      <c r="B721" s="152"/>
      <c r="C721" s="152"/>
      <c r="D721" s="152"/>
    </row>
    <row r="722" spans="1:4" ht="9.75" customHeight="1">
      <c r="A722" s="152"/>
      <c r="B722" s="152"/>
      <c r="C722" s="152"/>
      <c r="D722" s="152"/>
    </row>
    <row r="723" spans="1:4" ht="9.75" customHeight="1">
      <c r="A723" s="152"/>
      <c r="B723" s="152"/>
      <c r="C723" s="152"/>
      <c r="D723" s="152"/>
    </row>
    <row r="724" spans="1:4" ht="9.75" customHeight="1">
      <c r="A724" s="152"/>
      <c r="B724" s="152"/>
      <c r="C724" s="152"/>
      <c r="D724" s="152"/>
    </row>
  </sheetData>
  <mergeCells count="3">
    <mergeCell ref="A3:D3"/>
    <mergeCell ref="A5:D5"/>
    <mergeCell ref="A6:D6"/>
  </mergeCells>
  <printOptions/>
  <pageMargins left="0.7480314960629921" right="0.7480314960629921" top="0.984251968503937" bottom="0.984251968503937" header="0.5118110236220472" footer="0.5118110236220472"/>
  <pageSetup firstPageNumber="70" useFirstPageNumber="1" fitToHeight="9" horizontalDpi="600" verticalDpi="6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C19" sqref="C19"/>
    </sheetView>
  </sheetViews>
  <sheetFormatPr defaultColWidth="9.140625" defaultRowHeight="12.75"/>
  <cols>
    <col min="1" max="1" width="14.57421875" style="0" customWidth="1"/>
    <col min="2" max="2" width="45.8515625" style="0" customWidth="1"/>
    <col min="3" max="3" width="15.28125" style="0" customWidth="1"/>
    <col min="4" max="4" width="12.7109375" style="0" customWidth="1"/>
    <col min="5" max="5" width="11.57421875" style="150" customWidth="1"/>
    <col min="6" max="6" width="12.57421875" style="0" customWidth="1"/>
  </cols>
  <sheetData>
    <row r="1" spans="2:6" ht="12.75">
      <c r="B1" s="93"/>
      <c r="C1" s="93"/>
      <c r="D1" s="93"/>
      <c r="E1" s="94"/>
      <c r="F1" s="95" t="s">
        <v>583</v>
      </c>
    </row>
    <row r="2" spans="1:6" ht="15.75">
      <c r="A2" s="1054" t="s">
        <v>428</v>
      </c>
      <c r="B2" s="1054"/>
      <c r="C2" s="1054"/>
      <c r="D2" s="1054"/>
      <c r="E2" s="1054"/>
      <c r="F2" s="1054"/>
    </row>
    <row r="3" spans="2:6" ht="12.75">
      <c r="B3" s="93"/>
      <c r="C3" s="93"/>
      <c r="D3" s="93"/>
      <c r="E3" s="94"/>
      <c r="F3" s="93"/>
    </row>
    <row r="4" spans="1:6" ht="15.75">
      <c r="A4" s="1055" t="s">
        <v>584</v>
      </c>
      <c r="B4" s="1055"/>
      <c r="C4" s="1055"/>
      <c r="D4" s="1055"/>
      <c r="E4" s="1055"/>
      <c r="F4" s="1055"/>
    </row>
    <row r="5" spans="1:6" ht="15.75">
      <c r="A5" s="1054" t="s">
        <v>431</v>
      </c>
      <c r="B5" s="1054"/>
      <c r="C5" s="1054"/>
      <c r="D5" s="1054"/>
      <c r="E5" s="1054"/>
      <c r="F5" s="1054"/>
    </row>
    <row r="6" spans="2:6" ht="12.75">
      <c r="B6" s="93"/>
      <c r="C6" s="93"/>
      <c r="D6" s="93"/>
      <c r="E6" s="94"/>
      <c r="F6" s="98" t="s">
        <v>486</v>
      </c>
    </row>
    <row r="7" spans="1:6" ht="36">
      <c r="A7" s="99" t="s">
        <v>585</v>
      </c>
      <c r="B7" s="99" t="s">
        <v>586</v>
      </c>
      <c r="C7" s="100" t="s">
        <v>487</v>
      </c>
      <c r="D7" s="100" t="s">
        <v>488</v>
      </c>
      <c r="E7" s="100" t="s">
        <v>587</v>
      </c>
      <c r="F7" s="100" t="s">
        <v>588</v>
      </c>
    </row>
    <row r="8" spans="1:6" ht="12.75">
      <c r="A8" s="101">
        <v>1</v>
      </c>
      <c r="B8" s="101">
        <v>2</v>
      </c>
      <c r="C8" s="102">
        <v>3</v>
      </c>
      <c r="D8" s="102">
        <v>4</v>
      </c>
      <c r="E8" s="103">
        <v>5</v>
      </c>
      <c r="F8" s="102">
        <v>6</v>
      </c>
    </row>
    <row r="9" spans="1:6" ht="12.75">
      <c r="A9" s="104"/>
      <c r="B9" s="104" t="s">
        <v>589</v>
      </c>
      <c r="C9" s="105">
        <v>1875864279</v>
      </c>
      <c r="D9" s="105">
        <v>1048874648</v>
      </c>
      <c r="E9" s="106">
        <v>55.91420763975216</v>
      </c>
      <c r="F9" s="105">
        <v>149280479</v>
      </c>
    </row>
    <row r="10" spans="1:6" ht="12.75">
      <c r="A10" s="107"/>
      <c r="B10" s="107" t="s">
        <v>590</v>
      </c>
      <c r="C10" s="105">
        <v>1152830507</v>
      </c>
      <c r="D10" s="105">
        <v>736949500</v>
      </c>
      <c r="E10" s="106">
        <v>63.92522539308547</v>
      </c>
      <c r="F10" s="105">
        <v>118021606</v>
      </c>
    </row>
    <row r="11" spans="1:6" ht="12.75">
      <c r="A11" s="107"/>
      <c r="B11" s="107" t="s">
        <v>591</v>
      </c>
      <c r="C11" s="105">
        <v>274924000</v>
      </c>
      <c r="D11" s="70">
        <v>185819997</v>
      </c>
      <c r="E11" s="106">
        <v>67.58958730412769</v>
      </c>
      <c r="F11" s="105">
        <v>28843093</v>
      </c>
    </row>
    <row r="12" spans="1:6" ht="12.75">
      <c r="A12" s="108" t="s">
        <v>592</v>
      </c>
      <c r="B12" s="109" t="s">
        <v>593</v>
      </c>
      <c r="C12" s="12">
        <v>125874000</v>
      </c>
      <c r="D12" s="12">
        <v>76476223</v>
      </c>
      <c r="E12" s="110">
        <v>60.7561712506157</v>
      </c>
      <c r="F12" s="111">
        <v>11639027</v>
      </c>
    </row>
    <row r="13" spans="1:6" ht="12.75">
      <c r="A13" s="108" t="s">
        <v>594</v>
      </c>
      <c r="B13" s="112" t="s">
        <v>595</v>
      </c>
      <c r="C13" s="113">
        <v>149050000</v>
      </c>
      <c r="D13" s="111">
        <v>109343774</v>
      </c>
      <c r="E13" s="110">
        <v>73.36046561556525</v>
      </c>
      <c r="F13" s="111">
        <v>17204066</v>
      </c>
    </row>
    <row r="14" spans="1:6" ht="12.75">
      <c r="A14" s="107"/>
      <c r="B14" s="107" t="s">
        <v>596</v>
      </c>
      <c r="C14" s="105">
        <v>861871532</v>
      </c>
      <c r="D14" s="70">
        <v>539727347</v>
      </c>
      <c r="E14" s="106">
        <v>62.62271428637929</v>
      </c>
      <c r="F14" s="105">
        <v>86563785</v>
      </c>
    </row>
    <row r="15" spans="1:6" ht="12.75">
      <c r="A15" s="108" t="s">
        <v>597</v>
      </c>
      <c r="B15" s="112" t="s">
        <v>598</v>
      </c>
      <c r="C15" s="113">
        <v>577306532</v>
      </c>
      <c r="D15" s="111">
        <v>355767298</v>
      </c>
      <c r="E15" s="110">
        <v>61.625372012939565</v>
      </c>
      <c r="F15" s="111">
        <v>58713593</v>
      </c>
    </row>
    <row r="16" spans="1:6" ht="24.75" customHeight="1">
      <c r="A16" s="114" t="s">
        <v>599</v>
      </c>
      <c r="B16" s="112" t="s">
        <v>600</v>
      </c>
      <c r="C16" s="113">
        <v>259257000</v>
      </c>
      <c r="D16" s="111">
        <v>168600885</v>
      </c>
      <c r="E16" s="110">
        <v>65.03233663893356</v>
      </c>
      <c r="F16" s="111">
        <v>25766184</v>
      </c>
    </row>
    <row r="17" spans="1:6" ht="12.75">
      <c r="A17" s="114" t="s">
        <v>601</v>
      </c>
      <c r="B17" s="112" t="s">
        <v>602</v>
      </c>
      <c r="C17" s="113">
        <v>8088000</v>
      </c>
      <c r="D17" s="111">
        <v>5120389</v>
      </c>
      <c r="E17" s="110">
        <v>63.30846933728981</v>
      </c>
      <c r="F17" s="111">
        <v>931062</v>
      </c>
    </row>
    <row r="18" spans="1:6" ht="12.75">
      <c r="A18" s="108" t="s">
        <v>603</v>
      </c>
      <c r="B18" s="109" t="s">
        <v>604</v>
      </c>
      <c r="C18" s="113">
        <v>17220000</v>
      </c>
      <c r="D18" s="111">
        <v>10238775</v>
      </c>
      <c r="E18" s="110">
        <v>59.458623693379785</v>
      </c>
      <c r="F18" s="111">
        <v>1152946</v>
      </c>
    </row>
    <row r="19" spans="1:6" ht="12.75">
      <c r="A19" s="107"/>
      <c r="B19" s="107" t="s">
        <v>605</v>
      </c>
      <c r="C19" s="105">
        <v>16034975</v>
      </c>
      <c r="D19" s="70">
        <v>11402156</v>
      </c>
      <c r="E19" s="106">
        <v>71.10803727476969</v>
      </c>
      <c r="F19" s="70">
        <v>2614728</v>
      </c>
    </row>
    <row r="20" spans="1:6" ht="12.75">
      <c r="A20" s="108" t="s">
        <v>606</v>
      </c>
      <c r="B20" s="109" t="s">
        <v>607</v>
      </c>
      <c r="C20" s="113">
        <v>8724975</v>
      </c>
      <c r="D20" s="111">
        <v>5453057</v>
      </c>
      <c r="E20" s="110">
        <v>62.49939971174703</v>
      </c>
      <c r="F20" s="111">
        <v>803042</v>
      </c>
    </row>
    <row r="21" spans="1:6" ht="12.75">
      <c r="A21" s="108" t="s">
        <v>608</v>
      </c>
      <c r="B21" s="109" t="s">
        <v>609</v>
      </c>
      <c r="C21" s="113">
        <v>338000</v>
      </c>
      <c r="D21" s="111">
        <v>204901</v>
      </c>
      <c r="E21" s="110">
        <v>60.62159763313609</v>
      </c>
      <c r="F21" s="111">
        <v>27528</v>
      </c>
    </row>
    <row r="22" spans="1:6" ht="12.75">
      <c r="A22" s="108" t="s">
        <v>610</v>
      </c>
      <c r="B22" s="109" t="s">
        <v>611</v>
      </c>
      <c r="C22" s="113">
        <v>6972000</v>
      </c>
      <c r="D22" s="111">
        <v>5744198</v>
      </c>
      <c r="E22" s="110">
        <v>82.38952954675847</v>
      </c>
      <c r="F22" s="111">
        <v>1784158</v>
      </c>
    </row>
    <row r="23" spans="1:6" ht="12.75">
      <c r="A23" s="115"/>
      <c r="B23" s="115" t="s">
        <v>612</v>
      </c>
      <c r="C23" s="25" t="s">
        <v>441</v>
      </c>
      <c r="D23" s="111">
        <v>1250</v>
      </c>
      <c r="E23" s="110" t="s">
        <v>441</v>
      </c>
      <c r="F23" s="111">
        <v>309</v>
      </c>
    </row>
    <row r="24" spans="1:6" ht="12.75">
      <c r="A24" s="116" t="s">
        <v>613</v>
      </c>
      <c r="B24" s="117" t="s">
        <v>673</v>
      </c>
      <c r="C24" s="24" t="s">
        <v>441</v>
      </c>
      <c r="D24" s="118">
        <v>1250</v>
      </c>
      <c r="E24" s="110" t="s">
        <v>441</v>
      </c>
      <c r="F24" s="119">
        <v>309</v>
      </c>
    </row>
    <row r="25" spans="1:6" ht="12.75">
      <c r="A25" s="107"/>
      <c r="B25" s="107" t="s">
        <v>614</v>
      </c>
      <c r="C25" s="105">
        <v>124217292</v>
      </c>
      <c r="D25" s="105">
        <v>120159455</v>
      </c>
      <c r="E25" s="106">
        <v>96.73327526734361</v>
      </c>
      <c r="F25" s="105">
        <v>10330562</v>
      </c>
    </row>
    <row r="26" spans="1:6" ht="12.75">
      <c r="A26" s="108" t="s">
        <v>615</v>
      </c>
      <c r="B26" s="109" t="s">
        <v>616</v>
      </c>
      <c r="C26" s="12">
        <v>3000000</v>
      </c>
      <c r="D26" s="111">
        <v>493401</v>
      </c>
      <c r="E26" s="110">
        <v>16.4467</v>
      </c>
      <c r="F26" s="111">
        <v>4</v>
      </c>
    </row>
    <row r="27" spans="1:6" ht="25.5">
      <c r="A27" s="114" t="s">
        <v>617</v>
      </c>
      <c r="B27" s="120" t="s">
        <v>618</v>
      </c>
      <c r="C27" s="12">
        <v>22779148</v>
      </c>
      <c r="D27" s="111">
        <v>47332882</v>
      </c>
      <c r="E27" s="110">
        <v>207.79039672598816</v>
      </c>
      <c r="F27" s="111">
        <v>92986</v>
      </c>
    </row>
    <row r="28" spans="1:6" ht="12.75">
      <c r="A28" s="114"/>
      <c r="B28" s="121" t="s">
        <v>619</v>
      </c>
      <c r="C28" s="122">
        <v>11394758</v>
      </c>
      <c r="D28" s="122">
        <v>12394758</v>
      </c>
      <c r="E28" s="110">
        <v>108.77596522892368</v>
      </c>
      <c r="F28" s="119">
        <v>0</v>
      </c>
    </row>
    <row r="29" spans="1:6" ht="12.75">
      <c r="A29" s="123" t="s">
        <v>620</v>
      </c>
      <c r="B29" s="76" t="s">
        <v>621</v>
      </c>
      <c r="C29" s="12">
        <v>11910606</v>
      </c>
      <c r="D29" s="111">
        <v>7325377</v>
      </c>
      <c r="E29" s="110">
        <v>61.50297474368642</v>
      </c>
      <c r="F29" s="111">
        <v>1641290</v>
      </c>
    </row>
    <row r="30" spans="1:6" ht="12.75">
      <c r="A30" s="123" t="s">
        <v>622</v>
      </c>
      <c r="B30" s="76" t="s">
        <v>623</v>
      </c>
      <c r="C30" s="12">
        <v>3100000</v>
      </c>
      <c r="D30" s="111">
        <v>3143153</v>
      </c>
      <c r="E30" s="110">
        <v>101.39203225806452</v>
      </c>
      <c r="F30" s="111">
        <v>825659</v>
      </c>
    </row>
    <row r="31" spans="1:6" ht="25.5">
      <c r="A31" s="114" t="s">
        <v>624</v>
      </c>
      <c r="B31" s="120" t="s">
        <v>625</v>
      </c>
      <c r="C31" s="113">
        <v>37276148</v>
      </c>
      <c r="D31" s="111">
        <v>24893253</v>
      </c>
      <c r="E31" s="110">
        <v>66.78064750681857</v>
      </c>
      <c r="F31" s="111">
        <v>4016830</v>
      </c>
    </row>
    <row r="32" spans="1:6" ht="42" customHeight="1">
      <c r="A32" s="123" t="s">
        <v>626</v>
      </c>
      <c r="B32" s="124" t="s">
        <v>627</v>
      </c>
      <c r="C32" s="113">
        <v>1710000</v>
      </c>
      <c r="D32" s="111">
        <v>853699</v>
      </c>
      <c r="E32" s="110">
        <v>49.92391812865497</v>
      </c>
      <c r="F32" s="111">
        <v>86468</v>
      </c>
    </row>
    <row r="33" spans="1:6" ht="24" customHeight="1">
      <c r="A33" s="123" t="s">
        <v>628</v>
      </c>
      <c r="B33" s="125" t="s">
        <v>629</v>
      </c>
      <c r="C33" s="14">
        <v>310000</v>
      </c>
      <c r="D33" s="118">
        <v>255875</v>
      </c>
      <c r="E33" s="110" t="s">
        <v>441</v>
      </c>
      <c r="F33" s="119">
        <v>37060</v>
      </c>
    </row>
    <row r="34" spans="1:6" ht="12.75">
      <c r="A34" s="126" t="s">
        <v>630</v>
      </c>
      <c r="B34" s="127" t="s">
        <v>631</v>
      </c>
      <c r="C34" s="113">
        <v>19910878</v>
      </c>
      <c r="D34" s="111">
        <v>13834046</v>
      </c>
      <c r="E34" s="110">
        <v>69.4798391110628</v>
      </c>
      <c r="F34" s="111">
        <v>1871929</v>
      </c>
    </row>
    <row r="35" spans="1:6" ht="12.75">
      <c r="A35" s="126" t="s">
        <v>632</v>
      </c>
      <c r="B35" s="127" t="s">
        <v>633</v>
      </c>
      <c r="C35" s="14">
        <v>15600000</v>
      </c>
      <c r="D35" s="118">
        <v>11652572</v>
      </c>
      <c r="E35" s="128">
        <v>74.69597435897435</v>
      </c>
      <c r="F35" s="119">
        <v>1640825</v>
      </c>
    </row>
    <row r="36" spans="1:6" ht="12.75">
      <c r="A36" s="126" t="s">
        <v>634</v>
      </c>
      <c r="B36" s="127" t="s">
        <v>635</v>
      </c>
      <c r="C36" s="14">
        <v>1715000</v>
      </c>
      <c r="D36" s="118">
        <v>638051</v>
      </c>
      <c r="E36" s="128">
        <v>37.20413994169096</v>
      </c>
      <c r="F36" s="119">
        <v>34000</v>
      </c>
    </row>
    <row r="37" spans="1:6" ht="12.75">
      <c r="A37" s="126" t="s">
        <v>636</v>
      </c>
      <c r="B37" s="127" t="s">
        <v>637</v>
      </c>
      <c r="C37" s="14">
        <v>1816078</v>
      </c>
      <c r="D37" s="118">
        <v>1014897</v>
      </c>
      <c r="E37" s="128">
        <v>55.88399837451916</v>
      </c>
      <c r="F37" s="119">
        <v>153049</v>
      </c>
    </row>
    <row r="38" spans="1:6" ht="12.75">
      <c r="A38" s="126" t="s">
        <v>638</v>
      </c>
      <c r="B38" s="129" t="s">
        <v>639</v>
      </c>
      <c r="C38" s="130">
        <v>579800</v>
      </c>
      <c r="D38" s="118">
        <v>301208</v>
      </c>
      <c r="E38" s="128">
        <v>51.950327699206625</v>
      </c>
      <c r="F38" s="119">
        <v>9</v>
      </c>
    </row>
    <row r="39" spans="1:6" ht="12.75">
      <c r="A39" s="131" t="s">
        <v>640</v>
      </c>
      <c r="B39" s="132" t="s">
        <v>641</v>
      </c>
      <c r="C39" s="14">
        <v>200000</v>
      </c>
      <c r="D39" s="118">
        <v>227318</v>
      </c>
      <c r="E39" s="128">
        <v>113.65899999999999</v>
      </c>
      <c r="F39" s="119">
        <v>44046</v>
      </c>
    </row>
    <row r="40" spans="1:6" ht="12.75">
      <c r="A40" s="114" t="s">
        <v>642</v>
      </c>
      <c r="B40" s="120" t="s">
        <v>643</v>
      </c>
      <c r="C40" s="113">
        <v>170000</v>
      </c>
      <c r="D40" s="111">
        <v>112249</v>
      </c>
      <c r="E40" s="110">
        <v>66.02882352941177</v>
      </c>
      <c r="F40" s="111">
        <v>33163</v>
      </c>
    </row>
    <row r="41" spans="1:6" ht="12.75">
      <c r="A41" s="133" t="s">
        <v>644</v>
      </c>
      <c r="B41" s="73" t="s">
        <v>645</v>
      </c>
      <c r="C41" s="113">
        <v>831500</v>
      </c>
      <c r="D41" s="111">
        <v>727046</v>
      </c>
      <c r="E41" s="110">
        <v>87.43788334335538</v>
      </c>
      <c r="F41" s="111">
        <v>182327</v>
      </c>
    </row>
    <row r="42" spans="1:6" ht="12.75" customHeight="1">
      <c r="A42" s="134" t="s">
        <v>646</v>
      </c>
      <c r="B42" s="129" t="s">
        <v>647</v>
      </c>
      <c r="C42" s="135">
        <v>721800</v>
      </c>
      <c r="D42" s="118">
        <v>614610</v>
      </c>
      <c r="E42" s="128">
        <v>85.14962593516209</v>
      </c>
      <c r="F42" s="119">
        <v>172725</v>
      </c>
    </row>
    <row r="43" spans="1:6" ht="12.75">
      <c r="A43" s="134" t="s">
        <v>648</v>
      </c>
      <c r="B43" s="129" t="s">
        <v>649</v>
      </c>
      <c r="C43" s="136" t="s">
        <v>441</v>
      </c>
      <c r="D43" s="118">
        <v>15876</v>
      </c>
      <c r="E43" s="110" t="s">
        <v>441</v>
      </c>
      <c r="F43" s="119">
        <v>1593</v>
      </c>
    </row>
    <row r="44" spans="1:6" ht="14.25" customHeight="1">
      <c r="A44" s="134" t="s">
        <v>650</v>
      </c>
      <c r="B44" s="129" t="s">
        <v>651</v>
      </c>
      <c r="C44" s="136" t="s">
        <v>441</v>
      </c>
      <c r="D44" s="118">
        <v>7442</v>
      </c>
      <c r="E44" s="110" t="s">
        <v>441</v>
      </c>
      <c r="F44" s="119">
        <v>825</v>
      </c>
    </row>
    <row r="45" spans="1:6" ht="12.75">
      <c r="A45" s="134" t="s">
        <v>652</v>
      </c>
      <c r="B45" s="129" t="s">
        <v>653</v>
      </c>
      <c r="C45" s="136" t="s">
        <v>441</v>
      </c>
      <c r="D45" s="118">
        <v>89118</v>
      </c>
      <c r="E45" s="110" t="s">
        <v>441</v>
      </c>
      <c r="F45" s="119">
        <v>7184</v>
      </c>
    </row>
    <row r="46" spans="1:6" ht="12.75">
      <c r="A46" s="108" t="s">
        <v>654</v>
      </c>
      <c r="B46" s="112" t="s">
        <v>655</v>
      </c>
      <c r="C46" s="113">
        <v>13309928</v>
      </c>
      <c r="D46" s="111">
        <v>4886828</v>
      </c>
      <c r="E46" s="110">
        <v>36.71566067074142</v>
      </c>
      <c r="F46" s="111">
        <v>938955</v>
      </c>
    </row>
    <row r="47" spans="1:6" ht="25.5">
      <c r="A47" s="114" t="s">
        <v>656</v>
      </c>
      <c r="B47" s="112" t="s">
        <v>657</v>
      </c>
      <c r="C47" s="113">
        <v>10219084</v>
      </c>
      <c r="D47" s="111">
        <v>16557521</v>
      </c>
      <c r="E47" s="110">
        <v>162.02549073870026</v>
      </c>
      <c r="F47" s="111">
        <v>640951</v>
      </c>
    </row>
    <row r="48" spans="1:6" ht="24.75" customHeight="1">
      <c r="A48" s="108"/>
      <c r="B48" s="121" t="s">
        <v>658</v>
      </c>
      <c r="C48" s="14">
        <v>2360000</v>
      </c>
      <c r="D48" s="118">
        <v>0</v>
      </c>
      <c r="E48" s="110">
        <v>0</v>
      </c>
      <c r="F48" s="119">
        <v>0</v>
      </c>
    </row>
    <row r="49" spans="1:6" ht="12.75">
      <c r="A49" s="134" t="s">
        <v>659</v>
      </c>
      <c r="B49" s="129" t="s">
        <v>660</v>
      </c>
      <c r="C49" s="14">
        <v>1136000</v>
      </c>
      <c r="D49" s="118">
        <v>6707714</v>
      </c>
      <c r="E49" s="110">
        <v>590.4677816901408</v>
      </c>
      <c r="F49" s="119">
        <v>0</v>
      </c>
    </row>
    <row r="50" spans="1:6" ht="26.25" customHeight="1">
      <c r="A50" s="134" t="s">
        <v>661</v>
      </c>
      <c r="B50" s="129" t="s">
        <v>662</v>
      </c>
      <c r="C50" s="14">
        <v>2600000</v>
      </c>
      <c r="D50" s="118">
        <v>1551134</v>
      </c>
      <c r="E50" s="110">
        <v>59.65899999999999</v>
      </c>
      <c r="F50" s="119">
        <v>221590</v>
      </c>
    </row>
    <row r="51" spans="1:6" ht="12.75">
      <c r="A51" s="104"/>
      <c r="B51" s="137" t="s">
        <v>663</v>
      </c>
      <c r="C51" s="105">
        <v>99349777</v>
      </c>
      <c r="D51" s="105">
        <v>54453704</v>
      </c>
      <c r="E51" s="106">
        <v>54.810091823356586</v>
      </c>
      <c r="F51" s="138">
        <v>6695659</v>
      </c>
    </row>
    <row r="52" spans="1:6" ht="24" customHeight="1">
      <c r="A52" s="139" t="s">
        <v>664</v>
      </c>
      <c r="B52" s="140" t="s">
        <v>665</v>
      </c>
      <c r="C52" s="141">
        <v>99349777</v>
      </c>
      <c r="D52" s="111">
        <v>54453704</v>
      </c>
      <c r="E52" s="110">
        <v>54.810091823356586</v>
      </c>
      <c r="F52" s="111">
        <v>6695659</v>
      </c>
    </row>
    <row r="53" spans="1:6" ht="12.75">
      <c r="A53" s="104"/>
      <c r="B53" s="137" t="s">
        <v>666</v>
      </c>
      <c r="C53" s="18">
        <v>499466703</v>
      </c>
      <c r="D53" s="105">
        <v>137310739</v>
      </c>
      <c r="E53" s="106">
        <v>27.491470036992638</v>
      </c>
      <c r="F53" s="105">
        <v>14232343</v>
      </c>
    </row>
    <row r="54" spans="1:6" ht="12" customHeight="1">
      <c r="A54" s="114" t="s">
        <v>667</v>
      </c>
      <c r="B54" s="120" t="s">
        <v>668</v>
      </c>
      <c r="C54" s="142" t="s">
        <v>441</v>
      </c>
      <c r="D54" s="111">
        <v>10037634</v>
      </c>
      <c r="E54" s="143" t="s">
        <v>441</v>
      </c>
      <c r="F54" s="111">
        <v>7542352</v>
      </c>
    </row>
    <row r="55" spans="1:6" ht="12.75" customHeight="1">
      <c r="A55" s="133" t="s">
        <v>669</v>
      </c>
      <c r="B55" s="73" t="s">
        <v>670</v>
      </c>
      <c r="C55" s="142" t="s">
        <v>441</v>
      </c>
      <c r="D55" s="111">
        <v>127273105</v>
      </c>
      <c r="E55" s="143" t="s">
        <v>441</v>
      </c>
      <c r="F55" s="111">
        <v>6689991</v>
      </c>
    </row>
    <row r="56" spans="2:6" ht="12.75">
      <c r="B56" s="144"/>
      <c r="C56" s="145"/>
      <c r="D56" s="146"/>
      <c r="E56" s="147"/>
      <c r="F56" s="146"/>
    </row>
    <row r="57" spans="1:6" ht="12.75">
      <c r="A57" s="148"/>
      <c r="C57" s="149"/>
      <c r="D57" s="149"/>
      <c r="E57" s="94"/>
      <c r="F57" s="93"/>
    </row>
    <row r="58" spans="1:6" ht="12.75">
      <c r="A58" s="148"/>
      <c r="C58" s="149"/>
      <c r="D58" s="149"/>
      <c r="E58" s="94"/>
      <c r="F58" s="93"/>
    </row>
    <row r="59" spans="1:6" ht="12.75">
      <c r="A59" s="148" t="s">
        <v>671</v>
      </c>
      <c r="C59" s="149"/>
      <c r="D59" s="149"/>
      <c r="E59" s="94" t="s">
        <v>479</v>
      </c>
      <c r="F59" s="93"/>
    </row>
    <row r="60" spans="1:5" ht="12.75">
      <c r="A60" s="93"/>
      <c r="C60" s="93"/>
      <c r="D60" s="93"/>
      <c r="E60" s="94"/>
    </row>
    <row r="61" spans="3:5" ht="12.75">
      <c r="C61" s="93"/>
      <c r="D61" s="93"/>
      <c r="E61" s="94"/>
    </row>
    <row r="62" ht="12.75">
      <c r="A62" s="148" t="s">
        <v>672</v>
      </c>
    </row>
    <row r="63" ht="12.75">
      <c r="A63" s="93" t="s">
        <v>481</v>
      </c>
    </row>
  </sheetData>
  <mergeCells count="3">
    <mergeCell ref="A2:F2"/>
    <mergeCell ref="A4:F4"/>
    <mergeCell ref="A5:F5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7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SheetLayoutView="100" workbookViewId="0" topLeftCell="A1">
      <selection activeCell="E18" sqref="E18"/>
    </sheetView>
  </sheetViews>
  <sheetFormatPr defaultColWidth="9.140625" defaultRowHeight="12.75"/>
  <cols>
    <col min="1" max="1" width="7.57421875" style="151" customWidth="1"/>
    <col min="2" max="2" width="42.421875" style="152" customWidth="1"/>
    <col min="3" max="3" width="11.421875" style="152" customWidth="1"/>
    <col min="4" max="4" width="10.57421875" style="153" customWidth="1"/>
    <col min="5" max="5" width="10.8515625" style="154" customWidth="1"/>
    <col min="6" max="6" width="10.28125" style="153" customWidth="1"/>
    <col min="7" max="16384" width="9.140625" style="156" customWidth="1"/>
  </cols>
  <sheetData>
    <row r="1" ht="12.75">
      <c r="F1" s="155" t="s">
        <v>674</v>
      </c>
    </row>
    <row r="2" spans="2:5" ht="12.75">
      <c r="B2" s="1058" t="s">
        <v>675</v>
      </c>
      <c r="C2" s="1059"/>
      <c r="D2" s="1059"/>
      <c r="E2" s="1059"/>
    </row>
    <row r="3" spans="4:6" ht="12.75">
      <c r="D3" s="159"/>
      <c r="E3" s="160"/>
      <c r="F3" s="159"/>
    </row>
    <row r="4" spans="1:6" s="164" customFormat="1" ht="30.75" customHeight="1">
      <c r="A4" s="161"/>
      <c r="B4" s="1056" t="s">
        <v>676</v>
      </c>
      <c r="C4" s="1057"/>
      <c r="D4" s="1057"/>
      <c r="E4" s="1057"/>
      <c r="F4" s="163"/>
    </row>
    <row r="5" spans="1:6" s="152" customFormat="1" ht="15.75" customHeight="1">
      <c r="A5" s="151"/>
      <c r="B5" s="1060" t="s">
        <v>677</v>
      </c>
      <c r="C5" s="1060"/>
      <c r="D5" s="1060"/>
      <c r="E5" s="1060"/>
      <c r="F5" s="166"/>
    </row>
    <row r="6" spans="2:6" ht="12" customHeight="1">
      <c r="B6" s="167"/>
      <c r="F6" s="168" t="s">
        <v>486</v>
      </c>
    </row>
    <row r="7" spans="1:6" s="172" customFormat="1" ht="42" customHeight="1">
      <c r="A7" s="169" t="s">
        <v>678</v>
      </c>
      <c r="B7" s="170" t="s">
        <v>434</v>
      </c>
      <c r="C7" s="170" t="s">
        <v>487</v>
      </c>
      <c r="D7" s="169" t="s">
        <v>488</v>
      </c>
      <c r="E7" s="171" t="s">
        <v>679</v>
      </c>
      <c r="F7" s="170" t="s">
        <v>438</v>
      </c>
    </row>
    <row r="8" spans="1:6" s="177" customFormat="1" ht="9.75" customHeight="1">
      <c r="A8" s="173">
        <v>1</v>
      </c>
      <c r="B8" s="174">
        <v>2</v>
      </c>
      <c r="C8" s="174">
        <v>3</v>
      </c>
      <c r="D8" s="175">
        <v>4</v>
      </c>
      <c r="E8" s="175">
        <v>5</v>
      </c>
      <c r="F8" s="176">
        <v>6</v>
      </c>
    </row>
    <row r="9" spans="1:6" s="184" customFormat="1" ht="12.75">
      <c r="A9" s="179"/>
      <c r="B9" s="180" t="s">
        <v>680</v>
      </c>
      <c r="C9" s="181">
        <v>49827097</v>
      </c>
      <c r="D9" s="182">
        <v>15569301</v>
      </c>
      <c r="E9" s="183">
        <v>31.246654807122315</v>
      </c>
      <c r="F9" s="138">
        <v>2692439</v>
      </c>
    </row>
    <row r="10" spans="1:6" s="184" customFormat="1" ht="12.75">
      <c r="A10" s="179"/>
      <c r="B10" s="185" t="s">
        <v>681</v>
      </c>
      <c r="C10" s="181">
        <v>2459000</v>
      </c>
      <c r="D10" s="182">
        <v>1456922</v>
      </c>
      <c r="E10" s="183">
        <v>59.248556323708826</v>
      </c>
      <c r="F10" s="138">
        <v>344751</v>
      </c>
    </row>
    <row r="11" spans="1:6" s="184" customFormat="1" ht="25.5">
      <c r="A11" s="179" t="s">
        <v>682</v>
      </c>
      <c r="B11" s="186" t="s">
        <v>683</v>
      </c>
      <c r="C11" s="187">
        <v>2400000</v>
      </c>
      <c r="D11" s="188">
        <v>1416779</v>
      </c>
      <c r="E11" s="189">
        <v>59.03245833333334</v>
      </c>
      <c r="F11" s="190">
        <v>339254</v>
      </c>
    </row>
    <row r="12" spans="1:6" s="184" customFormat="1" ht="24.75" customHeight="1">
      <c r="A12" s="179" t="s">
        <v>684</v>
      </c>
      <c r="B12" s="186" t="s">
        <v>685</v>
      </c>
      <c r="C12" s="187">
        <v>59000</v>
      </c>
      <c r="D12" s="188">
        <v>40143</v>
      </c>
      <c r="E12" s="189">
        <v>68.03898305084746</v>
      </c>
      <c r="F12" s="190">
        <v>5497</v>
      </c>
    </row>
    <row r="13" spans="1:6" s="184" customFormat="1" ht="12.75">
      <c r="A13" s="179"/>
      <c r="B13" s="185" t="s">
        <v>686</v>
      </c>
      <c r="C13" s="181">
        <v>5449707</v>
      </c>
      <c r="D13" s="182">
        <v>1768574</v>
      </c>
      <c r="E13" s="183">
        <v>32.452643784335564</v>
      </c>
      <c r="F13" s="138">
        <v>483660</v>
      </c>
    </row>
    <row r="14" spans="1:6" s="184" customFormat="1" ht="25.5">
      <c r="A14" s="179" t="s">
        <v>628</v>
      </c>
      <c r="B14" s="191" t="s">
        <v>687</v>
      </c>
      <c r="C14" s="187">
        <v>310000</v>
      </c>
      <c r="D14" s="188">
        <v>255875</v>
      </c>
      <c r="E14" s="189">
        <v>82.54032258064517</v>
      </c>
      <c r="F14" s="190">
        <v>37060</v>
      </c>
    </row>
    <row r="15" spans="1:6" s="184" customFormat="1" ht="15" customHeight="1">
      <c r="A15" s="179" t="s">
        <v>688</v>
      </c>
      <c r="B15" s="191" t="s">
        <v>689</v>
      </c>
      <c r="C15" s="187">
        <v>250000</v>
      </c>
      <c r="D15" s="188">
        <v>175034</v>
      </c>
      <c r="E15" s="189">
        <v>70.0136</v>
      </c>
      <c r="F15" s="190">
        <v>23734</v>
      </c>
    </row>
    <row r="16" spans="1:6" s="184" customFormat="1" ht="12.75">
      <c r="A16" s="179" t="s">
        <v>646</v>
      </c>
      <c r="B16" s="186" t="s">
        <v>690</v>
      </c>
      <c r="C16" s="192">
        <v>721800</v>
      </c>
      <c r="D16" s="188">
        <v>614610</v>
      </c>
      <c r="E16" s="189">
        <v>85.14962593516209</v>
      </c>
      <c r="F16" s="190">
        <v>172725</v>
      </c>
    </row>
    <row r="17" spans="1:6" s="184" customFormat="1" ht="51">
      <c r="A17" s="179" t="s">
        <v>691</v>
      </c>
      <c r="B17" s="191" t="s">
        <v>692</v>
      </c>
      <c r="C17" s="193">
        <v>4167907</v>
      </c>
      <c r="D17" s="188">
        <v>723055</v>
      </c>
      <c r="E17" s="189">
        <v>17.348155800981164</v>
      </c>
      <c r="F17" s="190">
        <v>250141</v>
      </c>
    </row>
    <row r="18" spans="1:6" s="184" customFormat="1" ht="12.75">
      <c r="A18" s="179"/>
      <c r="B18" s="185" t="s">
        <v>693</v>
      </c>
      <c r="C18" s="181">
        <v>7245871</v>
      </c>
      <c r="D18" s="182">
        <v>4599039</v>
      </c>
      <c r="E18" s="183">
        <v>63.47116861451163</v>
      </c>
      <c r="F18" s="138">
        <v>798208</v>
      </c>
    </row>
    <row r="19" spans="1:6" s="184" customFormat="1" ht="51">
      <c r="A19" s="179" t="s">
        <v>694</v>
      </c>
      <c r="B19" s="191" t="s">
        <v>695</v>
      </c>
      <c r="C19" s="187">
        <v>135000</v>
      </c>
      <c r="D19" s="188">
        <v>87788</v>
      </c>
      <c r="E19" s="189">
        <v>65.02814814814815</v>
      </c>
      <c r="F19" s="190">
        <v>12252</v>
      </c>
    </row>
    <row r="20" spans="1:6" s="184" customFormat="1" ht="12.75">
      <c r="A20" s="179" t="s">
        <v>696</v>
      </c>
      <c r="B20" s="191" t="s">
        <v>697</v>
      </c>
      <c r="C20" s="187">
        <v>1576000</v>
      </c>
      <c r="D20" s="188">
        <v>963806</v>
      </c>
      <c r="E20" s="189">
        <v>61.15520304568528</v>
      </c>
      <c r="F20" s="190">
        <v>168885</v>
      </c>
    </row>
    <row r="21" spans="1:6" s="184" customFormat="1" ht="25.5">
      <c r="A21" s="179" t="s">
        <v>698</v>
      </c>
      <c r="B21" s="191" t="s">
        <v>699</v>
      </c>
      <c r="C21" s="187">
        <v>990150</v>
      </c>
      <c r="D21" s="188">
        <v>660962</v>
      </c>
      <c r="E21" s="189">
        <v>66.75372418320457</v>
      </c>
      <c r="F21" s="190">
        <v>121050</v>
      </c>
    </row>
    <row r="22" spans="1:6" s="184" customFormat="1" ht="25.5">
      <c r="A22" s="179" t="s">
        <v>700</v>
      </c>
      <c r="B22" s="191" t="s">
        <v>701</v>
      </c>
      <c r="C22" s="187">
        <v>54700</v>
      </c>
      <c r="D22" s="188">
        <v>27327</v>
      </c>
      <c r="E22" s="189">
        <v>49.95795246800731</v>
      </c>
      <c r="F22" s="190">
        <v>3753</v>
      </c>
    </row>
    <row r="23" spans="1:6" s="184" customFormat="1" ht="38.25">
      <c r="A23" s="179" t="s">
        <v>702</v>
      </c>
      <c r="B23" s="191" t="s">
        <v>703</v>
      </c>
      <c r="C23" s="187">
        <v>50000</v>
      </c>
      <c r="D23" s="188">
        <v>28599</v>
      </c>
      <c r="E23" s="189">
        <v>57.19800000000001</v>
      </c>
      <c r="F23" s="190">
        <v>3080</v>
      </c>
    </row>
    <row r="24" spans="1:6" s="184" customFormat="1" ht="12.75">
      <c r="A24" s="179" t="s">
        <v>704</v>
      </c>
      <c r="B24" s="191" t="s">
        <v>705</v>
      </c>
      <c r="C24" s="187">
        <v>145000</v>
      </c>
      <c r="D24" s="188">
        <v>65292</v>
      </c>
      <c r="E24" s="189">
        <v>45.02896551724138</v>
      </c>
      <c r="F24" s="190">
        <v>6909</v>
      </c>
    </row>
    <row r="25" spans="1:6" s="184" customFormat="1" ht="12.75">
      <c r="A25" s="179" t="s">
        <v>706</v>
      </c>
      <c r="B25" s="191" t="s">
        <v>707</v>
      </c>
      <c r="C25" s="187">
        <v>46000</v>
      </c>
      <c r="D25" s="188">
        <v>42754</v>
      </c>
      <c r="E25" s="189">
        <v>92.94347826086955</v>
      </c>
      <c r="F25" s="190">
        <v>7612</v>
      </c>
    </row>
    <row r="26" spans="1:6" s="184" customFormat="1" ht="12.75">
      <c r="A26" s="179" t="s">
        <v>708</v>
      </c>
      <c r="B26" s="191" t="s">
        <v>709</v>
      </c>
      <c r="C26" s="187">
        <v>4249021</v>
      </c>
      <c r="D26" s="188">
        <v>2722511</v>
      </c>
      <c r="E26" s="189">
        <v>64.07384195088704</v>
      </c>
      <c r="F26" s="190">
        <v>474667</v>
      </c>
    </row>
    <row r="27" spans="1:6" s="184" customFormat="1" ht="12.75">
      <c r="A27" s="179"/>
      <c r="B27" s="185" t="s">
        <v>710</v>
      </c>
      <c r="C27" s="181">
        <v>95508</v>
      </c>
      <c r="D27" s="182">
        <v>24466</v>
      </c>
      <c r="E27" s="183">
        <v>25.616702265778784</v>
      </c>
      <c r="F27" s="138">
        <v>3532</v>
      </c>
    </row>
    <row r="28" spans="1:6" s="184" customFormat="1" ht="25.5">
      <c r="A28" s="179" t="s">
        <v>711</v>
      </c>
      <c r="B28" s="191" t="s">
        <v>712</v>
      </c>
      <c r="C28" s="187">
        <v>95508</v>
      </c>
      <c r="D28" s="188">
        <v>24466</v>
      </c>
      <c r="E28" s="189">
        <v>25.616702265778784</v>
      </c>
      <c r="F28" s="190">
        <v>3532</v>
      </c>
    </row>
    <row r="29" spans="1:6" s="184" customFormat="1" ht="12.75">
      <c r="A29" s="179"/>
      <c r="B29" s="185" t="s">
        <v>713</v>
      </c>
      <c r="C29" s="181">
        <v>23176084</v>
      </c>
      <c r="D29" s="182">
        <v>604524</v>
      </c>
      <c r="E29" s="183">
        <v>2.6083957928354073</v>
      </c>
      <c r="F29" s="138">
        <v>25812</v>
      </c>
    </row>
    <row r="30" spans="1:6" s="184" customFormat="1" ht="38.25">
      <c r="A30" s="179" t="s">
        <v>714</v>
      </c>
      <c r="B30" s="186" t="s">
        <v>715</v>
      </c>
      <c r="C30" s="187">
        <v>117000</v>
      </c>
      <c r="D30" s="188">
        <v>98664</v>
      </c>
      <c r="E30" s="189">
        <v>84.32820512820513</v>
      </c>
      <c r="F30" s="190">
        <v>6530</v>
      </c>
    </row>
    <row r="31" spans="1:6" s="184" customFormat="1" ht="25.5">
      <c r="A31" s="179" t="s">
        <v>716</v>
      </c>
      <c r="B31" s="191" t="s">
        <v>717</v>
      </c>
      <c r="C31" s="187">
        <v>150000</v>
      </c>
      <c r="D31" s="188">
        <v>49679</v>
      </c>
      <c r="E31" s="189">
        <v>33.11933333333334</v>
      </c>
      <c r="F31" s="190">
        <v>6053</v>
      </c>
    </row>
    <row r="32" spans="1:6" s="184" customFormat="1" ht="25.5">
      <c r="A32" s="179" t="s">
        <v>718</v>
      </c>
      <c r="B32" s="191" t="s">
        <v>719</v>
      </c>
      <c r="C32" s="187">
        <v>25000</v>
      </c>
      <c r="D32" s="188">
        <v>16661</v>
      </c>
      <c r="E32" s="189">
        <v>66.644</v>
      </c>
      <c r="F32" s="190">
        <v>2327</v>
      </c>
    </row>
    <row r="33" spans="1:6" s="184" customFormat="1" ht="25.5">
      <c r="A33" s="179" t="s">
        <v>720</v>
      </c>
      <c r="B33" s="191" t="s">
        <v>721</v>
      </c>
      <c r="C33" s="187">
        <v>5000</v>
      </c>
      <c r="D33" s="188">
        <v>116</v>
      </c>
      <c r="E33" s="189">
        <v>2.32</v>
      </c>
      <c r="F33" s="190">
        <v>0</v>
      </c>
    </row>
    <row r="34" spans="1:6" s="184" customFormat="1" ht="25.5">
      <c r="A34" s="194" t="s">
        <v>722</v>
      </c>
      <c r="B34" s="191" t="s">
        <v>723</v>
      </c>
      <c r="C34" s="187">
        <v>405000</v>
      </c>
      <c r="D34" s="188">
        <v>247728</v>
      </c>
      <c r="E34" s="189">
        <v>61.1674074074074</v>
      </c>
      <c r="F34" s="190">
        <v>714</v>
      </c>
    </row>
    <row r="35" spans="1:6" s="184" customFormat="1" ht="25.5">
      <c r="A35" s="194" t="s">
        <v>724</v>
      </c>
      <c r="B35" s="191" t="s">
        <v>725</v>
      </c>
      <c r="C35" s="187">
        <v>465000</v>
      </c>
      <c r="D35" s="188">
        <v>191676</v>
      </c>
      <c r="E35" s="189">
        <v>41.22064516129032</v>
      </c>
      <c r="F35" s="190">
        <v>10188</v>
      </c>
    </row>
    <row r="36" spans="1:6" s="184" customFormat="1" ht="25.5">
      <c r="A36" s="179" t="s">
        <v>726</v>
      </c>
      <c r="B36" s="191" t="s">
        <v>727</v>
      </c>
      <c r="C36" s="187">
        <v>19686000</v>
      </c>
      <c r="D36" s="188">
        <v>0</v>
      </c>
      <c r="E36" s="189">
        <v>0</v>
      </c>
      <c r="F36" s="190">
        <v>0</v>
      </c>
    </row>
    <row r="37" spans="1:6" s="184" customFormat="1" ht="25.5">
      <c r="A37" s="179" t="s">
        <v>728</v>
      </c>
      <c r="B37" s="191" t="s">
        <v>729</v>
      </c>
      <c r="C37" s="187">
        <v>2323084</v>
      </c>
      <c r="D37" s="188">
        <v>0</v>
      </c>
      <c r="E37" s="189">
        <v>0</v>
      </c>
      <c r="F37" s="190">
        <v>0</v>
      </c>
    </row>
    <row r="38" spans="1:6" s="184" customFormat="1" ht="12.75">
      <c r="A38" s="179"/>
      <c r="B38" s="195" t="s">
        <v>730</v>
      </c>
      <c r="C38" s="181">
        <v>412149</v>
      </c>
      <c r="D38" s="182">
        <v>245813</v>
      </c>
      <c r="E38" s="183">
        <v>59.64178003586081</v>
      </c>
      <c r="F38" s="138">
        <v>37447</v>
      </c>
    </row>
    <row r="39" spans="1:6" s="184" customFormat="1" ht="12.75">
      <c r="A39" s="196" t="s">
        <v>731</v>
      </c>
      <c r="B39" s="191" t="s">
        <v>732</v>
      </c>
      <c r="C39" s="187">
        <v>39922</v>
      </c>
      <c r="D39" s="188">
        <v>26615</v>
      </c>
      <c r="E39" s="189">
        <v>66.66750162817495</v>
      </c>
      <c r="F39" s="190">
        <v>6653</v>
      </c>
    </row>
    <row r="40" spans="1:6" s="184" customFormat="1" ht="12.75">
      <c r="A40" s="179" t="s">
        <v>733</v>
      </c>
      <c r="B40" s="191" t="s">
        <v>734</v>
      </c>
      <c r="C40" s="187">
        <v>327143</v>
      </c>
      <c r="D40" s="188">
        <v>185729</v>
      </c>
      <c r="E40" s="189">
        <v>56.773031976841935</v>
      </c>
      <c r="F40" s="190">
        <v>27885</v>
      </c>
    </row>
    <row r="41" spans="1:6" s="197" customFormat="1" ht="12.75">
      <c r="A41" s="179" t="s">
        <v>735</v>
      </c>
      <c r="B41" s="191" t="s">
        <v>736</v>
      </c>
      <c r="C41" s="187">
        <v>45084</v>
      </c>
      <c r="D41" s="188">
        <v>33469</v>
      </c>
      <c r="E41" s="189">
        <v>74.23697985981723</v>
      </c>
      <c r="F41" s="190">
        <v>2909</v>
      </c>
    </row>
    <row r="42" spans="1:6" s="184" customFormat="1" ht="12.75">
      <c r="A42" s="179"/>
      <c r="B42" s="195" t="s">
        <v>737</v>
      </c>
      <c r="C42" s="181">
        <v>300000</v>
      </c>
      <c r="D42" s="182">
        <v>0</v>
      </c>
      <c r="E42" s="183">
        <v>0</v>
      </c>
      <c r="F42" s="138">
        <v>0</v>
      </c>
    </row>
    <row r="43" spans="1:6" s="184" customFormat="1" ht="25.5">
      <c r="A43" s="179" t="s">
        <v>738</v>
      </c>
      <c r="B43" s="191" t="s">
        <v>739</v>
      </c>
      <c r="C43" s="187">
        <v>300000</v>
      </c>
      <c r="D43" s="188">
        <v>0</v>
      </c>
      <c r="E43" s="189">
        <v>0</v>
      </c>
      <c r="F43" s="190">
        <v>0</v>
      </c>
    </row>
    <row r="44" spans="1:6" s="184" customFormat="1" ht="12.75">
      <c r="A44" s="179"/>
      <c r="B44" s="185" t="s">
        <v>740</v>
      </c>
      <c r="C44" s="181">
        <v>10433778</v>
      </c>
      <c r="D44" s="182">
        <v>6804318</v>
      </c>
      <c r="E44" s="183">
        <v>65.21432600923653</v>
      </c>
      <c r="F44" s="138">
        <v>998109</v>
      </c>
    </row>
    <row r="45" spans="1:6" s="184" customFormat="1" ht="12.75">
      <c r="A45" s="179" t="s">
        <v>741</v>
      </c>
      <c r="B45" s="191" t="s">
        <v>742</v>
      </c>
      <c r="C45" s="187">
        <v>295000</v>
      </c>
      <c r="D45" s="188">
        <v>35866</v>
      </c>
      <c r="E45" s="189">
        <v>12.157966101694916</v>
      </c>
      <c r="F45" s="190">
        <v>3832</v>
      </c>
    </row>
    <row r="46" spans="1:6" s="184" customFormat="1" ht="12.75">
      <c r="A46" s="179" t="s">
        <v>743</v>
      </c>
      <c r="B46" s="191" t="s">
        <v>744</v>
      </c>
      <c r="C46" s="187">
        <v>2085000</v>
      </c>
      <c r="D46" s="188">
        <v>1878016</v>
      </c>
      <c r="E46" s="189">
        <v>90.0727098321343</v>
      </c>
      <c r="F46" s="190">
        <v>238433</v>
      </c>
    </row>
    <row r="47" spans="1:6" s="184" customFormat="1" ht="12.75">
      <c r="A47" s="179" t="s">
        <v>745</v>
      </c>
      <c r="B47" s="191" t="s">
        <v>746</v>
      </c>
      <c r="C47" s="187">
        <v>50000</v>
      </c>
      <c r="D47" s="188">
        <v>17520</v>
      </c>
      <c r="E47" s="189">
        <v>35.04</v>
      </c>
      <c r="F47" s="190">
        <v>2375</v>
      </c>
    </row>
    <row r="48" spans="1:6" s="184" customFormat="1" ht="25.5">
      <c r="A48" s="179" t="s">
        <v>747</v>
      </c>
      <c r="B48" s="191" t="s">
        <v>748</v>
      </c>
      <c r="C48" s="187">
        <v>30000</v>
      </c>
      <c r="D48" s="198">
        <v>15677</v>
      </c>
      <c r="E48" s="189">
        <v>52.25666666666666</v>
      </c>
      <c r="F48" s="190">
        <v>2145</v>
      </c>
    </row>
    <row r="49" spans="1:6" s="184" customFormat="1" ht="12.75" customHeight="1">
      <c r="A49" s="179" t="s">
        <v>749</v>
      </c>
      <c r="B49" s="191" t="s">
        <v>750</v>
      </c>
      <c r="C49" s="187">
        <v>2196000</v>
      </c>
      <c r="D49" s="198">
        <v>1305981</v>
      </c>
      <c r="E49" s="189">
        <v>59.47090163934426</v>
      </c>
      <c r="F49" s="190">
        <v>219908</v>
      </c>
    </row>
    <row r="50" spans="1:6" s="184" customFormat="1" ht="25.5" customHeight="1">
      <c r="A50" s="179" t="s">
        <v>751</v>
      </c>
      <c r="B50" s="191" t="s">
        <v>752</v>
      </c>
      <c r="C50" s="187">
        <v>1000</v>
      </c>
      <c r="D50" s="188">
        <v>0</v>
      </c>
      <c r="E50" s="189">
        <v>0</v>
      </c>
      <c r="F50" s="190">
        <v>0</v>
      </c>
    </row>
    <row r="51" spans="1:6" s="184" customFormat="1" ht="12.75">
      <c r="A51" s="179" t="s">
        <v>753</v>
      </c>
      <c r="B51" s="191" t="s">
        <v>754</v>
      </c>
      <c r="C51" s="187">
        <v>2650000</v>
      </c>
      <c r="D51" s="188">
        <v>1639095</v>
      </c>
      <c r="E51" s="189">
        <v>61.85264150943396</v>
      </c>
      <c r="F51" s="190">
        <v>240210</v>
      </c>
    </row>
    <row r="52" spans="1:6" s="184" customFormat="1" ht="12.75">
      <c r="A52" s="179" t="s">
        <v>755</v>
      </c>
      <c r="B52" s="191" t="s">
        <v>756</v>
      </c>
      <c r="C52" s="187">
        <v>650000</v>
      </c>
      <c r="D52" s="188">
        <v>543893</v>
      </c>
      <c r="E52" s="189">
        <v>83.67584615384615</v>
      </c>
      <c r="F52" s="190">
        <v>85492</v>
      </c>
    </row>
    <row r="53" spans="1:6" s="184" customFormat="1" ht="26.25" customHeight="1">
      <c r="A53" s="179" t="s">
        <v>757</v>
      </c>
      <c r="B53" s="191" t="s">
        <v>758</v>
      </c>
      <c r="C53" s="187">
        <v>155000</v>
      </c>
      <c r="D53" s="188">
        <v>77448</v>
      </c>
      <c r="E53" s="189">
        <v>49.96645161290322</v>
      </c>
      <c r="F53" s="190">
        <v>12740</v>
      </c>
    </row>
    <row r="54" spans="1:6" s="184" customFormat="1" ht="12.75">
      <c r="A54" s="179" t="s">
        <v>636</v>
      </c>
      <c r="B54" s="191" t="s">
        <v>759</v>
      </c>
      <c r="C54" s="187">
        <v>1816078</v>
      </c>
      <c r="D54" s="188">
        <v>1014897</v>
      </c>
      <c r="E54" s="189">
        <v>55.88399837451916</v>
      </c>
      <c r="F54" s="190">
        <v>153049</v>
      </c>
    </row>
    <row r="55" spans="1:6" s="184" customFormat="1" ht="51">
      <c r="A55" s="179" t="s">
        <v>650</v>
      </c>
      <c r="B55" s="191" t="s">
        <v>760</v>
      </c>
      <c r="C55" s="187">
        <v>51200</v>
      </c>
      <c r="D55" s="188">
        <v>7442</v>
      </c>
      <c r="E55" s="189">
        <v>14.53515625</v>
      </c>
      <c r="F55" s="190">
        <v>825</v>
      </c>
    </row>
    <row r="56" spans="1:6" s="184" customFormat="1" ht="12.75">
      <c r="A56" s="179" t="s">
        <v>761</v>
      </c>
      <c r="B56" s="191" t="s">
        <v>762</v>
      </c>
      <c r="C56" s="187">
        <v>452000</v>
      </c>
      <c r="D56" s="188">
        <v>268198</v>
      </c>
      <c r="E56" s="189">
        <v>59.33584070796461</v>
      </c>
      <c r="F56" s="190">
        <v>39100</v>
      </c>
    </row>
    <row r="57" spans="1:6" s="184" customFormat="1" ht="12.75">
      <c r="A57" s="179" t="s">
        <v>763</v>
      </c>
      <c r="B57" s="191" t="s">
        <v>764</v>
      </c>
      <c r="C57" s="187">
        <v>2500</v>
      </c>
      <c r="D57" s="188">
        <v>285</v>
      </c>
      <c r="E57" s="189">
        <v>11.4</v>
      </c>
      <c r="F57" s="190">
        <v>0</v>
      </c>
    </row>
    <row r="58" spans="1:6" s="184" customFormat="1" ht="12.75">
      <c r="A58" s="179"/>
      <c r="B58" s="195" t="s">
        <v>765</v>
      </c>
      <c r="C58" s="181">
        <v>18000</v>
      </c>
      <c r="D58" s="182">
        <v>7745</v>
      </c>
      <c r="E58" s="183">
        <v>43.02777777777778</v>
      </c>
      <c r="F58" s="138">
        <v>720</v>
      </c>
    </row>
    <row r="59" spans="1:6" s="184" customFormat="1" ht="38.25">
      <c r="A59" s="179" t="s">
        <v>766</v>
      </c>
      <c r="B59" s="191" t="s">
        <v>767</v>
      </c>
      <c r="C59" s="187">
        <v>18000</v>
      </c>
      <c r="D59" s="188">
        <v>7745</v>
      </c>
      <c r="E59" s="189">
        <v>43.02777777777778</v>
      </c>
      <c r="F59" s="190">
        <v>720</v>
      </c>
    </row>
    <row r="60" spans="1:6" s="184" customFormat="1" ht="12.75">
      <c r="A60" s="199"/>
      <c r="B60" s="195" t="s">
        <v>768</v>
      </c>
      <c r="C60" s="181">
        <v>102000</v>
      </c>
      <c r="D60" s="182">
        <v>57900</v>
      </c>
      <c r="E60" s="183">
        <v>56.76470588235294</v>
      </c>
      <c r="F60" s="138">
        <v>200</v>
      </c>
    </row>
    <row r="61" spans="1:6" s="184" customFormat="1" ht="25.5">
      <c r="A61" s="179" t="s">
        <v>769</v>
      </c>
      <c r="B61" s="191" t="s">
        <v>770</v>
      </c>
      <c r="C61" s="187">
        <v>102000</v>
      </c>
      <c r="D61" s="188">
        <v>57900</v>
      </c>
      <c r="E61" s="189">
        <v>56.76470588235294</v>
      </c>
      <c r="F61" s="190">
        <v>200</v>
      </c>
    </row>
    <row r="62" spans="1:6" s="184" customFormat="1" ht="25.5">
      <c r="A62" s="179"/>
      <c r="B62" s="195" t="s">
        <v>771</v>
      </c>
      <c r="C62" s="181">
        <v>135000</v>
      </c>
      <c r="D62" s="182">
        <v>0</v>
      </c>
      <c r="E62" s="183">
        <v>0</v>
      </c>
      <c r="F62" s="138">
        <v>0</v>
      </c>
    </row>
    <row r="63" spans="1:6" s="184" customFormat="1" ht="12.75">
      <c r="A63" s="179" t="s">
        <v>772</v>
      </c>
      <c r="B63" s="200" t="s">
        <v>773</v>
      </c>
      <c r="C63" s="187">
        <v>135000</v>
      </c>
      <c r="D63" s="188">
        <v>0</v>
      </c>
      <c r="E63" s="189">
        <v>0</v>
      </c>
      <c r="F63" s="190">
        <v>0</v>
      </c>
    </row>
    <row r="64" spans="1:6" s="207" customFormat="1" ht="12.75">
      <c r="A64" s="201"/>
      <c r="B64" s="202"/>
      <c r="C64" s="203"/>
      <c r="D64" s="204"/>
      <c r="E64" s="205"/>
      <c r="F64" s="206"/>
    </row>
    <row r="65" spans="1:6" s="184" customFormat="1" ht="15.75">
      <c r="A65" s="208"/>
      <c r="B65" s="209"/>
      <c r="C65" s="210"/>
      <c r="D65" s="153"/>
      <c r="E65" s="154"/>
      <c r="F65" s="38"/>
    </row>
    <row r="66" spans="1:6" s="184" customFormat="1" ht="12.75">
      <c r="A66" s="211"/>
      <c r="B66" s="210"/>
      <c r="C66" s="210"/>
      <c r="D66" s="153"/>
      <c r="E66" s="154"/>
      <c r="F66" s="38"/>
    </row>
    <row r="67" spans="1:6" s="217" customFormat="1" ht="11.25">
      <c r="A67" s="211"/>
      <c r="B67" s="212"/>
      <c r="C67" s="213"/>
      <c r="D67" s="214"/>
      <c r="E67" s="215"/>
      <c r="F67" s="216"/>
    </row>
    <row r="68" spans="1:6" s="210" customFormat="1" ht="12.75">
      <c r="A68" s="151"/>
      <c r="B68" s="218"/>
      <c r="C68" s="153"/>
      <c r="D68" s="153"/>
      <c r="E68" s="219"/>
      <c r="F68" s="38"/>
    </row>
    <row r="69" spans="1:5" s="220" customFormat="1" ht="17.25" customHeight="1">
      <c r="A69" s="148" t="s">
        <v>774</v>
      </c>
      <c r="B69" s="209"/>
      <c r="D69" s="165"/>
      <c r="E69" s="221" t="s">
        <v>479</v>
      </c>
    </row>
    <row r="70" spans="1:6" s="210" customFormat="1" ht="12.75">
      <c r="A70" s="151"/>
      <c r="B70" s="218"/>
      <c r="C70" s="153"/>
      <c r="D70" s="153"/>
      <c r="E70" s="219"/>
      <c r="F70" s="168"/>
    </row>
    <row r="71" spans="1:6" s="210" customFormat="1" ht="12.75" customHeight="1">
      <c r="A71" s="151"/>
      <c r="B71" s="178"/>
      <c r="C71" s="178"/>
      <c r="D71" s="222"/>
      <c r="E71" s="223"/>
      <c r="F71" s="224"/>
    </row>
    <row r="72" ht="12.75">
      <c r="A72" s="225" t="s">
        <v>582</v>
      </c>
    </row>
    <row r="73" ht="12.75">
      <c r="A73" s="225" t="s">
        <v>481</v>
      </c>
    </row>
  </sheetData>
  <mergeCells count="3">
    <mergeCell ref="B4:E4"/>
    <mergeCell ref="B2:E2"/>
    <mergeCell ref="B5:E5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H490"/>
  <sheetViews>
    <sheetView zoomScaleSheetLayoutView="75" workbookViewId="0" topLeftCell="A3">
      <selection activeCell="C8" sqref="C8"/>
    </sheetView>
  </sheetViews>
  <sheetFormatPr defaultColWidth="9.140625" defaultRowHeight="17.25" customHeight="1"/>
  <cols>
    <col min="1" max="1" width="35.8515625" style="37" customWidth="1"/>
    <col min="2" max="2" width="12.140625" style="271" customWidth="1"/>
    <col min="3" max="3" width="12.140625" style="229" customWidth="1"/>
    <col min="4" max="4" width="13.00390625" style="229" customWidth="1"/>
    <col min="5" max="5" width="7.7109375" style="229" customWidth="1"/>
    <col min="6" max="6" width="8.00390625" style="229" customWidth="1"/>
    <col min="7" max="7" width="12.8515625" style="229" customWidth="1"/>
    <col min="8" max="8" width="11.7109375" style="229" customWidth="1"/>
    <col min="9" max="16384" width="11.421875" style="37" customWidth="1"/>
  </cols>
  <sheetData>
    <row r="1" spans="1:8" ht="17.25" customHeight="1">
      <c r="A1" s="226"/>
      <c r="B1" s="227"/>
      <c r="C1" s="228"/>
      <c r="D1" s="228"/>
      <c r="E1" s="228"/>
      <c r="F1" s="228"/>
      <c r="G1" s="228"/>
      <c r="H1" s="229" t="s">
        <v>775</v>
      </c>
    </row>
    <row r="2" spans="1:8" ht="14.25" customHeight="1">
      <c r="A2" s="231"/>
      <c r="B2" s="232" t="s">
        <v>776</v>
      </c>
      <c r="C2" s="231"/>
      <c r="D2" s="233"/>
      <c r="E2" s="233"/>
      <c r="F2" s="233"/>
      <c r="G2" s="233"/>
      <c r="H2" s="233"/>
    </row>
    <row r="3" spans="1:8" ht="17.25" customHeight="1">
      <c r="A3" s="234" t="s">
        <v>777</v>
      </c>
      <c r="B3" s="230"/>
      <c r="C3" s="233"/>
      <c r="D3" s="233"/>
      <c r="E3" s="233"/>
      <c r="F3" s="233"/>
      <c r="G3" s="233"/>
      <c r="H3" s="233"/>
    </row>
    <row r="4" spans="1:8" ht="13.5" customHeight="1">
      <c r="A4" s="235"/>
      <c r="B4" s="235" t="s">
        <v>778</v>
      </c>
      <c r="C4" s="236"/>
      <c r="D4" s="236"/>
      <c r="E4" s="236"/>
      <c r="F4" s="236"/>
      <c r="G4" s="236"/>
      <c r="H4" s="233"/>
    </row>
    <row r="5" spans="1:8" ht="14.25" customHeight="1">
      <c r="A5" s="237"/>
      <c r="B5" s="238"/>
      <c r="C5" s="239" t="s">
        <v>779</v>
      </c>
      <c r="D5" s="239"/>
      <c r="E5" s="239"/>
      <c r="F5" s="239"/>
      <c r="G5" s="240"/>
      <c r="H5" s="233"/>
    </row>
    <row r="6" spans="1:8" ht="14.25" customHeight="1">
      <c r="A6" s="241"/>
      <c r="B6" s="241"/>
      <c r="C6" s="240"/>
      <c r="D6" s="240"/>
      <c r="E6" s="240"/>
      <c r="F6" s="240"/>
      <c r="G6" s="240"/>
      <c r="H6" s="233"/>
    </row>
    <row r="7" spans="1:8" ht="11.25" customHeight="1">
      <c r="A7" s="241"/>
      <c r="B7" s="241"/>
      <c r="C7" s="240"/>
      <c r="D7" s="240"/>
      <c r="E7" s="240"/>
      <c r="F7" s="240"/>
      <c r="G7" s="240"/>
      <c r="H7" s="242" t="s">
        <v>486</v>
      </c>
    </row>
    <row r="8" spans="1:8" ht="113.25" customHeight="1">
      <c r="A8" s="65" t="s">
        <v>434</v>
      </c>
      <c r="B8" s="65" t="s">
        <v>487</v>
      </c>
      <c r="C8" s="65" t="s">
        <v>780</v>
      </c>
      <c r="D8" s="65" t="s">
        <v>488</v>
      </c>
      <c r="E8" s="65" t="s">
        <v>781</v>
      </c>
      <c r="F8" s="65" t="s">
        <v>782</v>
      </c>
      <c r="G8" s="65" t="s">
        <v>783</v>
      </c>
      <c r="H8" s="65" t="s">
        <v>438</v>
      </c>
    </row>
    <row r="9" spans="1:8" ht="12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133">
        <v>8</v>
      </c>
    </row>
    <row r="10" spans="1:8" ht="12.75">
      <c r="A10" s="243" t="s">
        <v>784</v>
      </c>
      <c r="B10" s="22">
        <v>1890319039</v>
      </c>
      <c r="C10" s="22" t="s">
        <v>441</v>
      </c>
      <c r="D10" s="22">
        <v>1048874648</v>
      </c>
      <c r="E10" s="244">
        <v>55.48664677021221</v>
      </c>
      <c r="F10" s="245" t="s">
        <v>441</v>
      </c>
      <c r="G10" s="245" t="s">
        <v>441</v>
      </c>
      <c r="H10" s="246">
        <v>149280479</v>
      </c>
    </row>
    <row r="11" spans="1:8" ht="12.75" customHeight="1">
      <c r="A11" s="247" t="s">
        <v>785</v>
      </c>
      <c r="B11" s="248">
        <v>2072456978</v>
      </c>
      <c r="C11" s="248">
        <v>1184438590</v>
      </c>
      <c r="D11" s="248">
        <v>1148452886.74</v>
      </c>
      <c r="E11" s="244">
        <v>55.415041129022654</v>
      </c>
      <c r="F11" s="249">
        <v>96.96179239989134</v>
      </c>
      <c r="G11" s="248">
        <v>194661254</v>
      </c>
      <c r="H11" s="248">
        <v>176467486.74</v>
      </c>
    </row>
    <row r="12" spans="1:8" ht="12" customHeight="1">
      <c r="A12" s="250" t="s">
        <v>786</v>
      </c>
      <c r="B12" s="251">
        <v>1772117360</v>
      </c>
      <c r="C12" s="251">
        <v>1031229609</v>
      </c>
      <c r="D12" s="251">
        <v>1031229609</v>
      </c>
      <c r="E12" s="252">
        <v>58.19194779515055</v>
      </c>
      <c r="F12" s="253">
        <v>100</v>
      </c>
      <c r="G12" s="251">
        <v>161031267</v>
      </c>
      <c r="H12" s="251">
        <v>161031267</v>
      </c>
    </row>
    <row r="13" spans="1:8" ht="12.75" customHeight="1">
      <c r="A13" s="250" t="s">
        <v>787</v>
      </c>
      <c r="B13" s="251">
        <v>99947556</v>
      </c>
      <c r="C13" s="251">
        <v>59714348</v>
      </c>
      <c r="D13" s="251">
        <v>54453704</v>
      </c>
      <c r="E13" s="252">
        <v>54.482276685184786</v>
      </c>
      <c r="F13" s="253">
        <v>91.1903182799551</v>
      </c>
      <c r="G13" s="251">
        <v>7859308</v>
      </c>
      <c r="H13" s="251">
        <v>6695659</v>
      </c>
    </row>
    <row r="14" spans="1:8" ht="12.75" customHeight="1">
      <c r="A14" s="250" t="s">
        <v>788</v>
      </c>
      <c r="B14" s="251">
        <v>200392062</v>
      </c>
      <c r="C14" s="251">
        <v>93494633</v>
      </c>
      <c r="D14" s="251">
        <v>62769573.74</v>
      </c>
      <c r="E14" s="252">
        <v>31.32338332842745</v>
      </c>
      <c r="F14" s="253">
        <v>67.13708768716168</v>
      </c>
      <c r="G14" s="251">
        <v>25770679</v>
      </c>
      <c r="H14" s="251">
        <v>8740560.74</v>
      </c>
    </row>
    <row r="15" spans="1:8" s="257" customFormat="1" ht="12.75" customHeight="1">
      <c r="A15" s="254" t="s">
        <v>789</v>
      </c>
      <c r="B15" s="246">
        <v>2071884858</v>
      </c>
      <c r="C15" s="246">
        <v>1195398262</v>
      </c>
      <c r="D15" s="246">
        <v>984703845</v>
      </c>
      <c r="E15" s="255">
        <v>47.52695793870221</v>
      </c>
      <c r="F15" s="256">
        <v>82.37454213397542</v>
      </c>
      <c r="G15" s="246">
        <v>195683008</v>
      </c>
      <c r="H15" s="246">
        <v>141745174.28</v>
      </c>
    </row>
    <row r="16" spans="1:8" s="258" customFormat="1" ht="12.75" customHeight="1">
      <c r="A16" s="67" t="s">
        <v>790</v>
      </c>
      <c r="B16" s="198">
        <v>1772212269</v>
      </c>
      <c r="C16" s="198">
        <v>1039744526</v>
      </c>
      <c r="D16" s="198">
        <v>912791492</v>
      </c>
      <c r="E16" s="252">
        <v>51.50576530626648</v>
      </c>
      <c r="F16" s="253">
        <v>87.78997813160883</v>
      </c>
      <c r="G16" s="198">
        <v>147989356</v>
      </c>
      <c r="H16" s="198">
        <v>125827883.71000001</v>
      </c>
    </row>
    <row r="17" spans="1:8" s="258" customFormat="1" ht="12.75" customHeight="1">
      <c r="A17" s="67" t="s">
        <v>791</v>
      </c>
      <c r="B17" s="198">
        <v>732447356</v>
      </c>
      <c r="C17" s="198">
        <v>426563637</v>
      </c>
      <c r="D17" s="198">
        <v>382520376</v>
      </c>
      <c r="E17" s="252">
        <v>52.22496509360053</v>
      </c>
      <c r="F17" s="253">
        <v>89.67486743367203</v>
      </c>
      <c r="G17" s="198">
        <v>64414918</v>
      </c>
      <c r="H17" s="198">
        <v>59406269.71</v>
      </c>
    </row>
    <row r="18" spans="1:8" s="258" customFormat="1" ht="12.75" customHeight="1">
      <c r="A18" s="87" t="s">
        <v>792</v>
      </c>
      <c r="B18" s="259">
        <v>322988272</v>
      </c>
      <c r="C18" s="259">
        <v>188941542</v>
      </c>
      <c r="D18" s="259">
        <v>180051446</v>
      </c>
      <c r="E18" s="260">
        <v>55.74550583062658</v>
      </c>
      <c r="F18" s="261">
        <v>95.29479017377767</v>
      </c>
      <c r="G18" s="259">
        <v>30698262</v>
      </c>
      <c r="H18" s="259">
        <v>28566028</v>
      </c>
    </row>
    <row r="19" spans="1:8" s="258" customFormat="1" ht="12.75" customHeight="1">
      <c r="A19" s="67" t="s">
        <v>793</v>
      </c>
      <c r="B19" s="198">
        <v>57387861</v>
      </c>
      <c r="C19" s="198">
        <v>38199824</v>
      </c>
      <c r="D19" s="198">
        <v>37278445</v>
      </c>
      <c r="E19" s="252">
        <v>64.9587636660652</v>
      </c>
      <c r="F19" s="253">
        <v>97.58800197613476</v>
      </c>
      <c r="G19" s="198">
        <v>4884809</v>
      </c>
      <c r="H19" s="198">
        <v>4586016</v>
      </c>
    </row>
    <row r="20" spans="1:8" s="258" customFormat="1" ht="12.75" customHeight="1">
      <c r="A20" s="67" t="s">
        <v>794</v>
      </c>
      <c r="B20" s="198">
        <v>982377052</v>
      </c>
      <c r="C20" s="198">
        <v>574981065</v>
      </c>
      <c r="D20" s="198">
        <v>492992671</v>
      </c>
      <c r="E20" s="252">
        <v>50.18365097152127</v>
      </c>
      <c r="F20" s="253">
        <v>85.740679303935</v>
      </c>
      <c r="G20" s="198">
        <v>78689629</v>
      </c>
      <c r="H20" s="198">
        <v>61835598</v>
      </c>
    </row>
    <row r="21" spans="1:8" s="264" customFormat="1" ht="12.75" customHeight="1">
      <c r="A21" s="262" t="s">
        <v>795</v>
      </c>
      <c r="B21" s="259">
        <v>15178062</v>
      </c>
      <c r="C21" s="259" t="s">
        <v>441</v>
      </c>
      <c r="D21" s="259">
        <v>8736690</v>
      </c>
      <c r="E21" s="260">
        <v>57.561301304474846</v>
      </c>
      <c r="F21" s="261" t="s">
        <v>441</v>
      </c>
      <c r="G21" s="259" t="s">
        <v>441</v>
      </c>
      <c r="H21" s="259">
        <v>1263608</v>
      </c>
    </row>
    <row r="22" spans="1:8" s="264" customFormat="1" ht="12.75">
      <c r="A22" s="262" t="s">
        <v>796</v>
      </c>
      <c r="B22" s="259">
        <v>212319951</v>
      </c>
      <c r="C22" s="259" t="s">
        <v>441</v>
      </c>
      <c r="D22" s="259">
        <v>127156308</v>
      </c>
      <c r="E22" s="260">
        <v>59.88900590882296</v>
      </c>
      <c r="F22" s="259" t="s">
        <v>441</v>
      </c>
      <c r="G22" s="259" t="s">
        <v>441</v>
      </c>
      <c r="H22" s="259">
        <v>10306076</v>
      </c>
    </row>
    <row r="23" spans="1:8" s="258" customFormat="1" ht="24.75" customHeight="1">
      <c r="A23" s="265" t="s">
        <v>797</v>
      </c>
      <c r="B23" s="198">
        <v>467372698</v>
      </c>
      <c r="C23" s="198">
        <v>250857747</v>
      </c>
      <c r="D23" s="198">
        <v>220512917</v>
      </c>
      <c r="E23" s="252">
        <v>47.181386063761906</v>
      </c>
      <c r="F23" s="253">
        <v>87.90357070375825</v>
      </c>
      <c r="G23" s="198">
        <v>39094769</v>
      </c>
      <c r="H23" s="198">
        <v>32238851.39</v>
      </c>
    </row>
    <row r="24" spans="1:8" s="264" customFormat="1" ht="12.75">
      <c r="A24" s="262" t="s">
        <v>798</v>
      </c>
      <c r="B24" s="259">
        <v>12024656</v>
      </c>
      <c r="C24" s="259" t="s">
        <v>441</v>
      </c>
      <c r="D24" s="259">
        <v>7867253</v>
      </c>
      <c r="E24" s="260">
        <v>65.42601301858448</v>
      </c>
      <c r="F24" s="261" t="s">
        <v>441</v>
      </c>
      <c r="G24" s="259" t="s">
        <v>441</v>
      </c>
      <c r="H24" s="259">
        <v>258624</v>
      </c>
    </row>
    <row r="25" spans="1:8" s="258" customFormat="1" ht="12" customHeight="1">
      <c r="A25" s="67" t="s">
        <v>799</v>
      </c>
      <c r="B25" s="198">
        <v>111933179</v>
      </c>
      <c r="C25" s="198">
        <v>75898876</v>
      </c>
      <c r="D25" s="198">
        <v>64959698</v>
      </c>
      <c r="E25" s="252">
        <v>58.03435458578372</v>
      </c>
      <c r="F25" s="253">
        <v>85.58716732511296</v>
      </c>
      <c r="G25" s="198">
        <v>9475934</v>
      </c>
      <c r="H25" s="198">
        <v>8009974</v>
      </c>
    </row>
    <row r="26" spans="1:8" s="258" customFormat="1" ht="12.75" customHeight="1">
      <c r="A26" s="266" t="s">
        <v>800</v>
      </c>
      <c r="B26" s="198">
        <v>6290085</v>
      </c>
      <c r="C26" s="198">
        <v>4722361</v>
      </c>
      <c r="D26" s="198">
        <v>3516077</v>
      </c>
      <c r="E26" s="252">
        <v>55.89871996960295</v>
      </c>
      <c r="F26" s="253">
        <v>74.45591304857888</v>
      </c>
      <c r="G26" s="198">
        <v>506041</v>
      </c>
      <c r="H26" s="198">
        <v>386572</v>
      </c>
    </row>
    <row r="27" spans="1:8" s="258" customFormat="1" ht="12.75" customHeight="1">
      <c r="A27" s="67" t="s">
        <v>801</v>
      </c>
      <c r="B27" s="198">
        <v>299672589</v>
      </c>
      <c r="C27" s="198">
        <v>155653736</v>
      </c>
      <c r="D27" s="198">
        <v>71912353</v>
      </c>
      <c r="E27" s="252">
        <v>23.996973910750306</v>
      </c>
      <c r="F27" s="253">
        <v>46.200210061132104</v>
      </c>
      <c r="G27" s="198">
        <v>47693652</v>
      </c>
      <c r="H27" s="198">
        <v>15917289.57</v>
      </c>
    </row>
    <row r="28" spans="1:8" s="258" customFormat="1" ht="12.75" customHeight="1">
      <c r="A28" s="67" t="s">
        <v>802</v>
      </c>
      <c r="B28" s="198">
        <v>105782117</v>
      </c>
      <c r="C28" s="198">
        <v>48698793</v>
      </c>
      <c r="D28" s="198">
        <v>23633857</v>
      </c>
      <c r="E28" s="252">
        <v>22.342015522340134</v>
      </c>
      <c r="F28" s="253">
        <v>48.53068329640121</v>
      </c>
      <c r="G28" s="198">
        <v>9123633</v>
      </c>
      <c r="H28" s="198">
        <v>6960932.57</v>
      </c>
    </row>
    <row r="29" spans="1:8" s="258" customFormat="1" ht="12.75" customHeight="1">
      <c r="A29" s="67" t="s">
        <v>803</v>
      </c>
      <c r="B29" s="198">
        <v>193890472</v>
      </c>
      <c r="C29" s="198">
        <v>106954943</v>
      </c>
      <c r="D29" s="198">
        <v>48278496</v>
      </c>
      <c r="E29" s="252">
        <v>24.89988058825294</v>
      </c>
      <c r="F29" s="253">
        <v>45.13909749828019</v>
      </c>
      <c r="G29" s="198">
        <v>38570019</v>
      </c>
      <c r="H29" s="198">
        <v>8956357</v>
      </c>
    </row>
    <row r="30" spans="1:8" s="264" customFormat="1" ht="12.75" customHeight="1">
      <c r="A30" s="262" t="s">
        <v>798</v>
      </c>
      <c r="B30" s="259">
        <v>5499875</v>
      </c>
      <c r="C30" s="259">
        <v>5499875</v>
      </c>
      <c r="D30" s="259">
        <v>2620475</v>
      </c>
      <c r="E30" s="252">
        <v>47.64608286551967</v>
      </c>
      <c r="F30" s="253">
        <v>47.64608286551967</v>
      </c>
      <c r="G30" s="259">
        <v>0</v>
      </c>
      <c r="H30" s="259">
        <v>421397</v>
      </c>
    </row>
    <row r="31" spans="1:8" ht="12.75" customHeight="1">
      <c r="A31" s="73" t="s">
        <v>804</v>
      </c>
      <c r="B31" s="188">
        <v>86980</v>
      </c>
      <c r="C31" s="198" t="s">
        <v>441</v>
      </c>
      <c r="D31" s="198">
        <v>-12148348</v>
      </c>
      <c r="E31" s="252" t="s">
        <v>441</v>
      </c>
      <c r="F31" s="253" t="s">
        <v>441</v>
      </c>
      <c r="G31" s="198" t="s">
        <v>441</v>
      </c>
      <c r="H31" s="77">
        <v>2239966</v>
      </c>
    </row>
    <row r="32" spans="1:8" ht="12.75">
      <c r="A32" s="79" t="s">
        <v>805</v>
      </c>
      <c r="B32" s="188">
        <v>-181652799</v>
      </c>
      <c r="C32" s="198" t="s">
        <v>441</v>
      </c>
      <c r="D32" s="198">
        <v>76319151</v>
      </c>
      <c r="E32" s="252" t="s">
        <v>441</v>
      </c>
      <c r="F32" s="253" t="s">
        <v>441</v>
      </c>
      <c r="G32" s="198" t="s">
        <v>441</v>
      </c>
      <c r="H32" s="198">
        <v>5295338.72</v>
      </c>
    </row>
    <row r="33" spans="1:8" ht="12.75">
      <c r="A33" s="72" t="s">
        <v>806</v>
      </c>
      <c r="B33" s="188">
        <v>181652799</v>
      </c>
      <c r="C33" s="198" t="s">
        <v>441</v>
      </c>
      <c r="D33" s="198">
        <v>-76319151</v>
      </c>
      <c r="E33" s="252" t="s">
        <v>441</v>
      </c>
      <c r="F33" s="252" t="s">
        <v>441</v>
      </c>
      <c r="G33" s="198" t="s">
        <v>441</v>
      </c>
      <c r="H33" s="198">
        <v>-5295339</v>
      </c>
    </row>
    <row r="34" spans="1:8" ht="12.75">
      <c r="A34" s="73" t="s">
        <v>807</v>
      </c>
      <c r="B34" s="188">
        <v>184076773</v>
      </c>
      <c r="C34" s="198" t="s">
        <v>441</v>
      </c>
      <c r="D34" s="198">
        <v>-86198583</v>
      </c>
      <c r="E34" s="252" t="s">
        <v>441</v>
      </c>
      <c r="F34" s="253" t="s">
        <v>441</v>
      </c>
      <c r="G34" s="198" t="s">
        <v>441</v>
      </c>
      <c r="H34" s="77">
        <v>-6162773</v>
      </c>
    </row>
    <row r="35" spans="1:8" ht="38.25" customHeight="1">
      <c r="A35" s="76" t="s">
        <v>808</v>
      </c>
      <c r="B35" s="188">
        <v>756181</v>
      </c>
      <c r="C35" s="198">
        <v>806074</v>
      </c>
      <c r="D35" s="198">
        <v>806074</v>
      </c>
      <c r="E35" s="252" t="s">
        <v>441</v>
      </c>
      <c r="F35" s="253" t="s">
        <v>441</v>
      </c>
      <c r="G35" s="198">
        <v>-201959</v>
      </c>
      <c r="H35" s="198">
        <v>-201959</v>
      </c>
    </row>
    <row r="36" spans="1:8" ht="28.5" customHeight="1">
      <c r="A36" s="265" t="s">
        <v>809</v>
      </c>
      <c r="B36" s="198">
        <v>-3180155</v>
      </c>
      <c r="C36" s="198">
        <v>9073358</v>
      </c>
      <c r="D36" s="198">
        <v>9073358</v>
      </c>
      <c r="E36" s="252" t="s">
        <v>441</v>
      </c>
      <c r="F36" s="253" t="s">
        <v>441</v>
      </c>
      <c r="G36" s="198">
        <v>1069393</v>
      </c>
      <c r="H36" s="198">
        <v>1069393</v>
      </c>
    </row>
    <row r="37" spans="1:8" s="258" customFormat="1" ht="12.75" customHeight="1">
      <c r="A37" s="267" t="s">
        <v>810</v>
      </c>
      <c r="B37" s="70"/>
      <c r="C37" s="22"/>
      <c r="D37" s="22"/>
      <c r="E37" s="244"/>
      <c r="F37" s="249"/>
      <c r="G37" s="22"/>
      <c r="H37" s="22"/>
    </row>
    <row r="38" spans="1:8" s="258" customFormat="1" ht="12.75" customHeight="1">
      <c r="A38" s="247" t="s">
        <v>785</v>
      </c>
      <c r="B38" s="70">
        <v>1806699</v>
      </c>
      <c r="C38" s="22">
        <v>980327</v>
      </c>
      <c r="D38" s="22">
        <v>980327</v>
      </c>
      <c r="E38" s="244">
        <v>54.2606709806116</v>
      </c>
      <c r="F38" s="249">
        <v>100</v>
      </c>
      <c r="G38" s="22">
        <v>107417</v>
      </c>
      <c r="H38" s="22">
        <v>107417</v>
      </c>
    </row>
    <row r="39" spans="1:8" s="258" customFormat="1" ht="12.75" customHeight="1">
      <c r="A39" s="250" t="s">
        <v>786</v>
      </c>
      <c r="B39" s="74">
        <v>1806699</v>
      </c>
      <c r="C39" s="77">
        <v>980327</v>
      </c>
      <c r="D39" s="77">
        <v>980327</v>
      </c>
      <c r="E39" s="268">
        <v>54.2606709806116</v>
      </c>
      <c r="F39" s="269">
        <v>100</v>
      </c>
      <c r="G39" s="77">
        <v>107417</v>
      </c>
      <c r="H39" s="77">
        <v>107417</v>
      </c>
    </row>
    <row r="40" spans="1:8" s="258" customFormat="1" ht="12.75" customHeight="1">
      <c r="A40" s="68" t="s">
        <v>811</v>
      </c>
      <c r="B40" s="70">
        <v>1806699</v>
      </c>
      <c r="C40" s="22">
        <v>980327</v>
      </c>
      <c r="D40" s="22">
        <v>967925</v>
      </c>
      <c r="E40" s="244">
        <v>53.57422570112676</v>
      </c>
      <c r="F40" s="249">
        <v>98.73491192224635</v>
      </c>
      <c r="G40" s="22">
        <v>107417</v>
      </c>
      <c r="H40" s="22">
        <v>115470</v>
      </c>
    </row>
    <row r="41" spans="1:8" s="258" customFormat="1" ht="12.75" customHeight="1">
      <c r="A41" s="67" t="s">
        <v>812</v>
      </c>
      <c r="B41" s="74">
        <v>1755799</v>
      </c>
      <c r="C41" s="77">
        <v>950812</v>
      </c>
      <c r="D41" s="77">
        <v>944295</v>
      </c>
      <c r="E41" s="268">
        <v>53.78149776825252</v>
      </c>
      <c r="F41" s="269">
        <v>99.31458584872719</v>
      </c>
      <c r="G41" s="77">
        <v>102327</v>
      </c>
      <c r="H41" s="77">
        <v>114832</v>
      </c>
    </row>
    <row r="42" spans="1:8" s="258" customFormat="1" ht="12.75" customHeight="1">
      <c r="A42" s="67" t="s">
        <v>813</v>
      </c>
      <c r="B42" s="74">
        <v>1743799</v>
      </c>
      <c r="C42" s="77">
        <v>943812</v>
      </c>
      <c r="D42" s="77">
        <v>937295</v>
      </c>
      <c r="E42" s="268">
        <v>53.750174188653624</v>
      </c>
      <c r="F42" s="269">
        <v>99.30950231613923</v>
      </c>
      <c r="G42" s="77">
        <v>101327</v>
      </c>
      <c r="H42" s="77">
        <v>113832</v>
      </c>
    </row>
    <row r="43" spans="1:8" s="272" customFormat="1" ht="12.75" customHeight="1">
      <c r="A43" s="270" t="s">
        <v>792</v>
      </c>
      <c r="B43" s="82">
        <v>610155</v>
      </c>
      <c r="C43" s="259">
        <v>304853</v>
      </c>
      <c r="D43" s="259">
        <v>302203</v>
      </c>
      <c r="E43" s="260">
        <v>49.52889020003114</v>
      </c>
      <c r="F43" s="261">
        <v>99.13072858066019</v>
      </c>
      <c r="G43" s="259">
        <v>40830</v>
      </c>
      <c r="H43" s="259">
        <v>49256</v>
      </c>
    </row>
    <row r="44" spans="1:8" s="258" customFormat="1" ht="12.75" customHeight="1">
      <c r="A44" s="67" t="s">
        <v>814</v>
      </c>
      <c r="B44" s="74">
        <v>12000</v>
      </c>
      <c r="C44" s="77">
        <v>7000</v>
      </c>
      <c r="D44" s="77">
        <v>7000</v>
      </c>
      <c r="E44" s="268">
        <v>58.333333333333336</v>
      </c>
      <c r="F44" s="269">
        <v>100</v>
      </c>
      <c r="G44" s="77">
        <v>1000</v>
      </c>
      <c r="H44" s="77">
        <v>1000</v>
      </c>
    </row>
    <row r="45" spans="1:8" s="258" customFormat="1" ht="12.75" customHeight="1">
      <c r="A45" s="67" t="s">
        <v>799</v>
      </c>
      <c r="B45" s="74">
        <v>12000</v>
      </c>
      <c r="C45" s="77">
        <v>7000</v>
      </c>
      <c r="D45" s="77">
        <v>7000</v>
      </c>
      <c r="E45" s="268">
        <v>58.333333333333336</v>
      </c>
      <c r="F45" s="269">
        <v>100</v>
      </c>
      <c r="G45" s="77">
        <v>1000</v>
      </c>
      <c r="H45" s="77">
        <v>1000</v>
      </c>
    </row>
    <row r="46" spans="1:8" s="258" customFormat="1" ht="12.75" customHeight="1">
      <c r="A46" s="67" t="s">
        <v>801</v>
      </c>
      <c r="B46" s="74">
        <v>50900</v>
      </c>
      <c r="C46" s="77">
        <v>29515</v>
      </c>
      <c r="D46" s="77">
        <v>23630</v>
      </c>
      <c r="E46" s="268">
        <v>46.424361493123776</v>
      </c>
      <c r="F46" s="269">
        <v>80.06098593935288</v>
      </c>
      <c r="G46" s="77">
        <v>5090</v>
      </c>
      <c r="H46" s="77">
        <v>638</v>
      </c>
    </row>
    <row r="47" spans="1:8" s="258" customFormat="1" ht="12.75" customHeight="1">
      <c r="A47" s="67" t="s">
        <v>815</v>
      </c>
      <c r="B47" s="74">
        <v>50900</v>
      </c>
      <c r="C47" s="77">
        <v>29515</v>
      </c>
      <c r="D47" s="77">
        <v>23630</v>
      </c>
      <c r="E47" s="268">
        <v>46.424361493123776</v>
      </c>
      <c r="F47" s="269">
        <v>80.06098593935288</v>
      </c>
      <c r="G47" s="77">
        <v>5090</v>
      </c>
      <c r="H47" s="77">
        <v>638</v>
      </c>
    </row>
    <row r="48" spans="1:8" s="258" customFormat="1" ht="12.75" customHeight="1">
      <c r="A48" s="254" t="s">
        <v>816</v>
      </c>
      <c r="B48" s="70"/>
      <c r="C48" s="22"/>
      <c r="D48" s="22"/>
      <c r="E48" s="244"/>
      <c r="F48" s="249"/>
      <c r="G48" s="22"/>
      <c r="H48" s="22"/>
    </row>
    <row r="49" spans="1:8" s="258" customFormat="1" ht="12.75" customHeight="1">
      <c r="A49" s="247" t="s">
        <v>785</v>
      </c>
      <c r="B49" s="70">
        <v>9831088</v>
      </c>
      <c r="C49" s="22">
        <v>5770592</v>
      </c>
      <c r="D49" s="22">
        <v>5835724</v>
      </c>
      <c r="E49" s="244">
        <v>59.3598999418986</v>
      </c>
      <c r="F49" s="249">
        <v>101.12868835641126</v>
      </c>
      <c r="G49" s="22">
        <v>810599</v>
      </c>
      <c r="H49" s="22">
        <v>818743</v>
      </c>
    </row>
    <row r="50" spans="1:8" s="258" customFormat="1" ht="12.75" customHeight="1">
      <c r="A50" s="250" t="s">
        <v>786</v>
      </c>
      <c r="B50" s="74">
        <v>9572088</v>
      </c>
      <c r="C50" s="77">
        <v>5638592</v>
      </c>
      <c r="D50" s="77">
        <v>5638592</v>
      </c>
      <c r="E50" s="268">
        <v>58.906604285292815</v>
      </c>
      <c r="F50" s="269">
        <v>100</v>
      </c>
      <c r="G50" s="77">
        <v>785599</v>
      </c>
      <c r="H50" s="77">
        <v>785599</v>
      </c>
    </row>
    <row r="51" spans="1:8" s="258" customFormat="1" ht="13.5" customHeight="1">
      <c r="A51" s="250" t="s">
        <v>787</v>
      </c>
      <c r="B51" s="74">
        <v>259000</v>
      </c>
      <c r="C51" s="77">
        <v>132000</v>
      </c>
      <c r="D51" s="77">
        <v>197132</v>
      </c>
      <c r="E51" s="268">
        <v>76.11274131274132</v>
      </c>
      <c r="F51" s="269">
        <v>149.34242424242424</v>
      </c>
      <c r="G51" s="77">
        <v>25000</v>
      </c>
      <c r="H51" s="77">
        <v>33144</v>
      </c>
    </row>
    <row r="52" spans="1:8" s="258" customFormat="1" ht="12.75" customHeight="1">
      <c r="A52" s="68" t="s">
        <v>817</v>
      </c>
      <c r="B52" s="70">
        <v>9831088</v>
      </c>
      <c r="C52" s="22">
        <v>5770592</v>
      </c>
      <c r="D52" s="22">
        <v>5181082</v>
      </c>
      <c r="E52" s="244">
        <v>52.70100318499844</v>
      </c>
      <c r="F52" s="249">
        <v>89.7842370418841</v>
      </c>
      <c r="G52" s="22">
        <v>810599</v>
      </c>
      <c r="H52" s="22">
        <v>881017</v>
      </c>
    </row>
    <row r="53" spans="1:8" s="258" customFormat="1" ht="12.75" customHeight="1">
      <c r="A53" s="67" t="s">
        <v>812</v>
      </c>
      <c r="B53" s="74">
        <v>8761233</v>
      </c>
      <c r="C53" s="77">
        <v>5170992</v>
      </c>
      <c r="D53" s="77">
        <v>4856830</v>
      </c>
      <c r="E53" s="268">
        <v>55.43546210904333</v>
      </c>
      <c r="F53" s="269">
        <v>93.92453130849941</v>
      </c>
      <c r="G53" s="77">
        <v>716999</v>
      </c>
      <c r="H53" s="77">
        <v>743924</v>
      </c>
    </row>
    <row r="54" spans="1:8" s="258" customFormat="1" ht="12.75" customHeight="1">
      <c r="A54" s="67" t="s">
        <v>813</v>
      </c>
      <c r="B54" s="74">
        <v>8656447</v>
      </c>
      <c r="C54" s="77">
        <v>5074592</v>
      </c>
      <c r="D54" s="77">
        <v>4761264</v>
      </c>
      <c r="E54" s="268">
        <v>55.002520087051884</v>
      </c>
      <c r="F54" s="269">
        <v>93.82555287203385</v>
      </c>
      <c r="G54" s="77">
        <v>716999</v>
      </c>
      <c r="H54" s="77">
        <v>743924</v>
      </c>
    </row>
    <row r="55" spans="1:8" s="272" customFormat="1" ht="12" customHeight="1">
      <c r="A55" s="270" t="s">
        <v>792</v>
      </c>
      <c r="B55" s="82">
        <v>5068485</v>
      </c>
      <c r="C55" s="259">
        <v>2996528</v>
      </c>
      <c r="D55" s="259">
        <v>2910065</v>
      </c>
      <c r="E55" s="260">
        <v>57.41488827529331</v>
      </c>
      <c r="F55" s="261">
        <v>97.11456058478346</v>
      </c>
      <c r="G55" s="259">
        <v>484131</v>
      </c>
      <c r="H55" s="259">
        <v>483632</v>
      </c>
    </row>
    <row r="56" spans="1:8" s="258" customFormat="1" ht="12.75" customHeight="1">
      <c r="A56" s="67" t="s">
        <v>814</v>
      </c>
      <c r="B56" s="74">
        <v>104786</v>
      </c>
      <c r="C56" s="77">
        <v>96400</v>
      </c>
      <c r="D56" s="77">
        <v>95566</v>
      </c>
      <c r="E56" s="268">
        <v>91.20111465272078</v>
      </c>
      <c r="F56" s="269">
        <v>99.13485477178423</v>
      </c>
      <c r="G56" s="77">
        <v>0</v>
      </c>
      <c r="H56" s="77">
        <v>0</v>
      </c>
    </row>
    <row r="57" spans="1:8" s="258" customFormat="1" ht="12" customHeight="1">
      <c r="A57" s="266" t="s">
        <v>800</v>
      </c>
      <c r="B57" s="74">
        <v>104786</v>
      </c>
      <c r="C57" s="77">
        <v>96400</v>
      </c>
      <c r="D57" s="77">
        <v>95566</v>
      </c>
      <c r="E57" s="268">
        <v>91.20111465272078</v>
      </c>
      <c r="F57" s="269">
        <v>99.13485477178423</v>
      </c>
      <c r="G57" s="77">
        <v>0</v>
      </c>
      <c r="H57" s="77">
        <v>0</v>
      </c>
    </row>
    <row r="58" spans="1:8" s="258" customFormat="1" ht="12.75" customHeight="1">
      <c r="A58" s="67" t="s">
        <v>801</v>
      </c>
      <c r="B58" s="74">
        <v>1069855</v>
      </c>
      <c r="C58" s="77">
        <v>599600</v>
      </c>
      <c r="D58" s="77">
        <v>324252</v>
      </c>
      <c r="E58" s="268">
        <v>30.308032396913596</v>
      </c>
      <c r="F58" s="269">
        <v>54.0780520346898</v>
      </c>
      <c r="G58" s="77">
        <v>93600</v>
      </c>
      <c r="H58" s="77">
        <v>137093</v>
      </c>
    </row>
    <row r="59" spans="1:8" s="258" customFormat="1" ht="12.75">
      <c r="A59" s="67" t="s">
        <v>802</v>
      </c>
      <c r="B59" s="74">
        <v>1069855</v>
      </c>
      <c r="C59" s="77">
        <v>599600</v>
      </c>
      <c r="D59" s="77">
        <v>324252</v>
      </c>
      <c r="E59" s="268">
        <v>30.308032396913596</v>
      </c>
      <c r="F59" s="269">
        <v>54.0780520346898</v>
      </c>
      <c r="G59" s="77">
        <v>93600</v>
      </c>
      <c r="H59" s="77">
        <v>137093</v>
      </c>
    </row>
    <row r="60" spans="1:8" s="258" customFormat="1" ht="12.75" customHeight="1">
      <c r="A60" s="254" t="s">
        <v>818</v>
      </c>
      <c r="B60" s="74"/>
      <c r="C60" s="77"/>
      <c r="D60" s="77"/>
      <c r="E60" s="244"/>
      <c r="F60" s="249"/>
      <c r="G60" s="77"/>
      <c r="H60" s="77"/>
    </row>
    <row r="61" spans="1:8" s="258" customFormat="1" ht="12.75" customHeight="1">
      <c r="A61" s="247" t="s">
        <v>785</v>
      </c>
      <c r="B61" s="70">
        <v>8151146</v>
      </c>
      <c r="C61" s="22">
        <v>4208578</v>
      </c>
      <c r="D61" s="22">
        <v>3988741</v>
      </c>
      <c r="E61" s="244">
        <v>48.93472647895155</v>
      </c>
      <c r="F61" s="249">
        <v>94.77645418476264</v>
      </c>
      <c r="G61" s="22">
        <v>655205</v>
      </c>
      <c r="H61" s="22">
        <v>578318</v>
      </c>
    </row>
    <row r="62" spans="1:8" s="258" customFormat="1" ht="12.75" customHeight="1">
      <c r="A62" s="250" t="s">
        <v>786</v>
      </c>
      <c r="B62" s="74">
        <v>6697579</v>
      </c>
      <c r="C62" s="77">
        <v>3766357</v>
      </c>
      <c r="D62" s="77">
        <v>3766357</v>
      </c>
      <c r="E62" s="268">
        <v>56.23460357839751</v>
      </c>
      <c r="F62" s="269">
        <v>100</v>
      </c>
      <c r="G62" s="77">
        <v>542810</v>
      </c>
      <c r="H62" s="77">
        <v>542810</v>
      </c>
    </row>
    <row r="63" spans="1:8" s="258" customFormat="1" ht="13.5" customHeight="1">
      <c r="A63" s="250" t="s">
        <v>787</v>
      </c>
      <c r="B63" s="74">
        <v>495985</v>
      </c>
      <c r="C63" s="77">
        <v>311587</v>
      </c>
      <c r="D63" s="77">
        <v>219179</v>
      </c>
      <c r="E63" s="268">
        <v>44.190650926943356</v>
      </c>
      <c r="F63" s="269">
        <v>70.34279350550568</v>
      </c>
      <c r="G63" s="77">
        <v>35322</v>
      </c>
      <c r="H63" s="77">
        <v>35508</v>
      </c>
    </row>
    <row r="64" spans="1:8" s="258" customFormat="1" ht="12.75" customHeight="1">
      <c r="A64" s="250" t="s">
        <v>788</v>
      </c>
      <c r="B64" s="74">
        <v>957582</v>
      </c>
      <c r="C64" s="77">
        <v>130634</v>
      </c>
      <c r="D64" s="77">
        <v>3205</v>
      </c>
      <c r="E64" s="268">
        <v>0.33469718520189395</v>
      </c>
      <c r="F64" s="269">
        <v>2.453419477318309</v>
      </c>
      <c r="G64" s="77">
        <v>77073</v>
      </c>
      <c r="H64" s="77">
        <v>0</v>
      </c>
    </row>
    <row r="65" spans="1:8" s="258" customFormat="1" ht="12.75" customHeight="1">
      <c r="A65" s="68" t="s">
        <v>817</v>
      </c>
      <c r="B65" s="70">
        <v>8151146</v>
      </c>
      <c r="C65" s="22">
        <v>4208578</v>
      </c>
      <c r="D65" s="22">
        <v>3601272</v>
      </c>
      <c r="E65" s="244">
        <v>44.18117403368802</v>
      </c>
      <c r="F65" s="249">
        <v>85.56980528815195</v>
      </c>
      <c r="G65" s="22">
        <v>655205</v>
      </c>
      <c r="H65" s="22">
        <v>506989</v>
      </c>
    </row>
    <row r="66" spans="1:8" s="258" customFormat="1" ht="12.75" customHeight="1">
      <c r="A66" s="67" t="s">
        <v>819</v>
      </c>
      <c r="B66" s="74">
        <v>7123954</v>
      </c>
      <c r="C66" s="77">
        <v>4054385</v>
      </c>
      <c r="D66" s="77">
        <v>3526757</v>
      </c>
      <c r="E66" s="268">
        <v>49.505611630844335</v>
      </c>
      <c r="F66" s="269">
        <v>86.98623835674213</v>
      </c>
      <c r="G66" s="77">
        <v>648205</v>
      </c>
      <c r="H66" s="77">
        <v>478560</v>
      </c>
    </row>
    <row r="67" spans="1:8" s="258" customFormat="1" ht="12.75" customHeight="1">
      <c r="A67" s="67" t="s">
        <v>813</v>
      </c>
      <c r="B67" s="74">
        <v>7118257</v>
      </c>
      <c r="C67" s="77">
        <v>4048688</v>
      </c>
      <c r="D67" s="77">
        <v>3522405</v>
      </c>
      <c r="E67" s="268">
        <v>49.48409421014161</v>
      </c>
      <c r="F67" s="269">
        <v>87.00114703825041</v>
      </c>
      <c r="G67" s="77">
        <v>648205</v>
      </c>
      <c r="H67" s="77">
        <v>478560</v>
      </c>
    </row>
    <row r="68" spans="1:8" s="272" customFormat="1" ht="12.75" customHeight="1">
      <c r="A68" s="270" t="s">
        <v>820</v>
      </c>
      <c r="B68" s="82">
        <v>3907377</v>
      </c>
      <c r="C68" s="259">
        <v>2272090</v>
      </c>
      <c r="D68" s="259">
        <v>2144753</v>
      </c>
      <c r="E68" s="260">
        <v>54.88984042236006</v>
      </c>
      <c r="F68" s="261">
        <v>94.3956005263876</v>
      </c>
      <c r="G68" s="259">
        <v>332632</v>
      </c>
      <c r="H68" s="259">
        <v>283635</v>
      </c>
    </row>
    <row r="69" spans="1:8" s="258" customFormat="1" ht="12.75" customHeight="1">
      <c r="A69" s="67" t="s">
        <v>814</v>
      </c>
      <c r="B69" s="74">
        <v>5697</v>
      </c>
      <c r="C69" s="77">
        <v>5697</v>
      </c>
      <c r="D69" s="77">
        <v>4352</v>
      </c>
      <c r="E69" s="268">
        <v>76.39108302615412</v>
      </c>
      <c r="F69" s="269">
        <v>76.39108302615412</v>
      </c>
      <c r="G69" s="77">
        <v>0</v>
      </c>
      <c r="H69" s="77">
        <v>0</v>
      </c>
    </row>
    <row r="70" spans="1:8" s="258" customFormat="1" ht="12" customHeight="1">
      <c r="A70" s="266" t="s">
        <v>800</v>
      </c>
      <c r="B70" s="74">
        <v>5697</v>
      </c>
      <c r="C70" s="74">
        <v>5697</v>
      </c>
      <c r="D70" s="77">
        <v>4352</v>
      </c>
      <c r="E70" s="268">
        <v>76.39108302615412</v>
      </c>
      <c r="F70" s="269">
        <v>76.39108302615412</v>
      </c>
      <c r="G70" s="77">
        <v>0</v>
      </c>
      <c r="H70" s="77">
        <v>0</v>
      </c>
    </row>
    <row r="71" spans="1:8" s="258" customFormat="1" ht="12.75" customHeight="1">
      <c r="A71" s="67" t="s">
        <v>801</v>
      </c>
      <c r="B71" s="74">
        <v>1027192</v>
      </c>
      <c r="C71" s="77">
        <v>154193</v>
      </c>
      <c r="D71" s="77">
        <v>74515</v>
      </c>
      <c r="E71" s="268">
        <v>7.2542426342884285</v>
      </c>
      <c r="F71" s="269">
        <v>48.32579948506093</v>
      </c>
      <c r="G71" s="77">
        <v>7000</v>
      </c>
      <c r="H71" s="77">
        <v>28429</v>
      </c>
    </row>
    <row r="72" spans="1:8" s="258" customFormat="1" ht="12.75" customHeight="1">
      <c r="A72" s="67" t="s">
        <v>802</v>
      </c>
      <c r="B72" s="74">
        <v>1027192</v>
      </c>
      <c r="C72" s="77">
        <v>154193</v>
      </c>
      <c r="D72" s="77">
        <v>74515</v>
      </c>
      <c r="E72" s="268">
        <v>7.2542426342884285</v>
      </c>
      <c r="F72" s="269">
        <v>48.32579948506093</v>
      </c>
      <c r="G72" s="77">
        <v>7000</v>
      </c>
      <c r="H72" s="77">
        <v>28429</v>
      </c>
    </row>
    <row r="73" spans="1:8" s="258" customFormat="1" ht="12.75" customHeight="1">
      <c r="A73" s="254" t="s">
        <v>821</v>
      </c>
      <c r="B73" s="74"/>
      <c r="C73" s="77"/>
      <c r="D73" s="77"/>
      <c r="E73" s="244"/>
      <c r="F73" s="249"/>
      <c r="G73" s="77"/>
      <c r="H73" s="77"/>
    </row>
    <row r="74" spans="1:8" s="258" customFormat="1" ht="12.75" customHeight="1">
      <c r="A74" s="247" t="s">
        <v>785</v>
      </c>
      <c r="B74" s="70">
        <v>110138178</v>
      </c>
      <c r="C74" s="22">
        <v>60208692</v>
      </c>
      <c r="D74" s="22">
        <v>60241658</v>
      </c>
      <c r="E74" s="244">
        <v>54.69643596246889</v>
      </c>
      <c r="F74" s="249">
        <v>100.05475289182499</v>
      </c>
      <c r="G74" s="22">
        <v>10457864</v>
      </c>
      <c r="H74" s="22">
        <v>10467551</v>
      </c>
    </row>
    <row r="75" spans="1:8" s="258" customFormat="1" ht="12.75" customHeight="1">
      <c r="A75" s="250" t="s">
        <v>786</v>
      </c>
      <c r="B75" s="74">
        <v>109687530</v>
      </c>
      <c r="C75" s="77">
        <v>59911535</v>
      </c>
      <c r="D75" s="77">
        <v>59911535</v>
      </c>
      <c r="E75" s="268">
        <v>54.62018791014803</v>
      </c>
      <c r="F75" s="269">
        <v>100</v>
      </c>
      <c r="G75" s="77">
        <v>10424482</v>
      </c>
      <c r="H75" s="77">
        <v>10424482</v>
      </c>
    </row>
    <row r="76" spans="1:8" s="258" customFormat="1" ht="12.75" customHeight="1">
      <c r="A76" s="250" t="s">
        <v>787</v>
      </c>
      <c r="B76" s="74">
        <v>450648</v>
      </c>
      <c r="C76" s="77">
        <v>297157</v>
      </c>
      <c r="D76" s="77">
        <v>330123</v>
      </c>
      <c r="E76" s="268">
        <v>73.25517920860626</v>
      </c>
      <c r="F76" s="269">
        <v>111.0937989009177</v>
      </c>
      <c r="G76" s="77">
        <v>33382</v>
      </c>
      <c r="H76" s="77">
        <v>43069</v>
      </c>
    </row>
    <row r="77" spans="1:8" s="258" customFormat="1" ht="12.75" customHeight="1">
      <c r="A77" s="68" t="s">
        <v>817</v>
      </c>
      <c r="B77" s="70">
        <v>110138178</v>
      </c>
      <c r="C77" s="22">
        <v>60208692</v>
      </c>
      <c r="D77" s="22">
        <v>53718252</v>
      </c>
      <c r="E77" s="244">
        <v>48.77350703949361</v>
      </c>
      <c r="F77" s="249">
        <v>89.22009466673018</v>
      </c>
      <c r="G77" s="22">
        <v>10457864</v>
      </c>
      <c r="H77" s="22">
        <v>8133705</v>
      </c>
    </row>
    <row r="78" spans="1:8" s="258" customFormat="1" ht="12.75" customHeight="1">
      <c r="A78" s="273" t="s">
        <v>819</v>
      </c>
      <c r="B78" s="74">
        <v>93229518</v>
      </c>
      <c r="C78" s="77">
        <v>52347727</v>
      </c>
      <c r="D78" s="77">
        <v>47549231</v>
      </c>
      <c r="E78" s="268">
        <v>51.00233490427356</v>
      </c>
      <c r="F78" s="269">
        <v>90.83342052272872</v>
      </c>
      <c r="G78" s="77">
        <v>8944986</v>
      </c>
      <c r="H78" s="77">
        <v>7403922</v>
      </c>
    </row>
    <row r="79" spans="1:8" s="258" customFormat="1" ht="12.75" customHeight="1">
      <c r="A79" s="67" t="s">
        <v>791</v>
      </c>
      <c r="B79" s="74">
        <v>87400277</v>
      </c>
      <c r="C79" s="77">
        <v>49203889</v>
      </c>
      <c r="D79" s="77">
        <v>44603396</v>
      </c>
      <c r="E79" s="268">
        <v>51.03347212503686</v>
      </c>
      <c r="F79" s="269">
        <v>90.650143528289</v>
      </c>
      <c r="G79" s="77">
        <v>8242972</v>
      </c>
      <c r="H79" s="77">
        <v>6793129</v>
      </c>
    </row>
    <row r="80" spans="1:8" s="272" customFormat="1" ht="12.75" customHeight="1">
      <c r="A80" s="270" t="s">
        <v>792</v>
      </c>
      <c r="B80" s="82">
        <v>36326863</v>
      </c>
      <c r="C80" s="259">
        <v>20387485</v>
      </c>
      <c r="D80" s="259">
        <v>19377580</v>
      </c>
      <c r="E80" s="260">
        <v>53.34228832255623</v>
      </c>
      <c r="F80" s="261">
        <v>95.04644638610402</v>
      </c>
      <c r="G80" s="259">
        <v>3367507</v>
      </c>
      <c r="H80" s="259">
        <v>3073996</v>
      </c>
    </row>
    <row r="81" spans="1:8" s="258" customFormat="1" ht="12.75" customHeight="1">
      <c r="A81" s="67" t="s">
        <v>822</v>
      </c>
      <c r="B81" s="74">
        <v>5829241</v>
      </c>
      <c r="C81" s="77">
        <v>3143838</v>
      </c>
      <c r="D81" s="77">
        <v>2945835</v>
      </c>
      <c r="E81" s="268">
        <v>50.53548137742118</v>
      </c>
      <c r="F81" s="269">
        <v>93.70187013452983</v>
      </c>
      <c r="G81" s="77">
        <v>702014</v>
      </c>
      <c r="H81" s="77">
        <v>610793</v>
      </c>
    </row>
    <row r="82" spans="1:8" s="264" customFormat="1" ht="12.75" customHeight="1">
      <c r="A82" s="262" t="s">
        <v>795</v>
      </c>
      <c r="B82" s="81">
        <v>157904</v>
      </c>
      <c r="C82" s="274" t="s">
        <v>441</v>
      </c>
      <c r="D82" s="274">
        <v>92113</v>
      </c>
      <c r="E82" s="275">
        <v>58.3348110244199</v>
      </c>
      <c r="F82" s="276">
        <v>0</v>
      </c>
      <c r="G82" s="274" t="s">
        <v>441</v>
      </c>
      <c r="H82" s="259">
        <v>13159</v>
      </c>
    </row>
    <row r="83" spans="1:8" s="258" customFormat="1" ht="24.75" customHeight="1">
      <c r="A83" s="265" t="s">
        <v>797</v>
      </c>
      <c r="B83" s="74">
        <v>2300311</v>
      </c>
      <c r="C83" s="77">
        <v>943499</v>
      </c>
      <c r="D83" s="77">
        <v>923073</v>
      </c>
      <c r="E83" s="268">
        <v>40.12818266747409</v>
      </c>
      <c r="F83" s="269">
        <v>97.83507984640153</v>
      </c>
      <c r="G83" s="77">
        <v>115820</v>
      </c>
      <c r="H83" s="77">
        <v>139675</v>
      </c>
    </row>
    <row r="84" spans="1:8" s="258" customFormat="1" ht="12.75" customHeight="1">
      <c r="A84" s="67" t="s">
        <v>799</v>
      </c>
      <c r="B84" s="74">
        <v>1773516</v>
      </c>
      <c r="C84" s="77">
        <v>1115854</v>
      </c>
      <c r="D84" s="77">
        <v>1108109</v>
      </c>
      <c r="E84" s="268">
        <v>62.48091362017597</v>
      </c>
      <c r="F84" s="269">
        <v>99.30591278070429</v>
      </c>
      <c r="G84" s="77">
        <v>170517</v>
      </c>
      <c r="H84" s="77">
        <v>162969</v>
      </c>
    </row>
    <row r="85" spans="1:8" s="258" customFormat="1" ht="12" customHeight="1">
      <c r="A85" s="266" t="s">
        <v>800</v>
      </c>
      <c r="B85" s="74">
        <v>1517510</v>
      </c>
      <c r="C85" s="77">
        <v>992372</v>
      </c>
      <c r="D85" s="77">
        <v>822540</v>
      </c>
      <c r="E85" s="268">
        <v>54.203267194285374</v>
      </c>
      <c r="F85" s="269">
        <v>82.8862563635411</v>
      </c>
      <c r="G85" s="77">
        <v>402518</v>
      </c>
      <c r="H85" s="77">
        <v>294989</v>
      </c>
    </row>
    <row r="86" spans="1:8" s="258" customFormat="1" ht="13.5" customHeight="1">
      <c r="A86" s="67" t="s">
        <v>801</v>
      </c>
      <c r="B86" s="74">
        <v>16908660</v>
      </c>
      <c r="C86" s="77">
        <v>7860965</v>
      </c>
      <c r="D86" s="77">
        <v>6169021</v>
      </c>
      <c r="E86" s="268">
        <v>36.484387290299765</v>
      </c>
      <c r="F86" s="269">
        <v>78.47663741029251</v>
      </c>
      <c r="G86" s="77">
        <v>1512878</v>
      </c>
      <c r="H86" s="77">
        <v>729783</v>
      </c>
    </row>
    <row r="87" spans="1:8" s="258" customFormat="1" ht="13.5" customHeight="1">
      <c r="A87" s="67" t="s">
        <v>802</v>
      </c>
      <c r="B87" s="74">
        <v>10095690</v>
      </c>
      <c r="C87" s="77">
        <v>4960991</v>
      </c>
      <c r="D87" s="77">
        <v>3522531</v>
      </c>
      <c r="E87" s="268">
        <v>34.89143386930462</v>
      </c>
      <c r="F87" s="269">
        <v>71.00458356001855</v>
      </c>
      <c r="G87" s="77">
        <v>1067148</v>
      </c>
      <c r="H87" s="77">
        <v>246857</v>
      </c>
    </row>
    <row r="88" spans="1:8" s="258" customFormat="1" ht="13.5" customHeight="1">
      <c r="A88" s="67" t="s">
        <v>803</v>
      </c>
      <c r="B88" s="74">
        <v>6812970</v>
      </c>
      <c r="C88" s="77">
        <v>2899974</v>
      </c>
      <c r="D88" s="77">
        <v>2646490</v>
      </c>
      <c r="E88" s="268">
        <v>38.84487969270377</v>
      </c>
      <c r="F88" s="269">
        <v>91.25909404705008</v>
      </c>
      <c r="G88" s="77">
        <v>445730</v>
      </c>
      <c r="H88" s="77">
        <v>482926</v>
      </c>
    </row>
    <row r="89" spans="1:8" s="258" customFormat="1" ht="12.75" customHeight="1">
      <c r="A89" s="254" t="s">
        <v>823</v>
      </c>
      <c r="B89" s="74"/>
      <c r="C89" s="77"/>
      <c r="D89" s="77"/>
      <c r="E89" s="244"/>
      <c r="F89" s="249"/>
      <c r="G89" s="77"/>
      <c r="H89" s="77"/>
    </row>
    <row r="90" spans="1:8" s="258" customFormat="1" ht="12.75" customHeight="1">
      <c r="A90" s="247" t="s">
        <v>785</v>
      </c>
      <c r="B90" s="70">
        <v>19933226</v>
      </c>
      <c r="C90" s="22">
        <v>11768594</v>
      </c>
      <c r="D90" s="22">
        <v>12067835</v>
      </c>
      <c r="E90" s="244">
        <v>60.54130425250784</v>
      </c>
      <c r="F90" s="249">
        <v>102.54270816038007</v>
      </c>
      <c r="G90" s="22">
        <v>1690289</v>
      </c>
      <c r="H90" s="22">
        <v>1667122</v>
      </c>
    </row>
    <row r="91" spans="1:8" s="258" customFormat="1" ht="12.75" customHeight="1">
      <c r="A91" s="250" t="s">
        <v>786</v>
      </c>
      <c r="B91" s="74">
        <v>18775325</v>
      </c>
      <c r="C91" s="77">
        <v>10789493</v>
      </c>
      <c r="D91" s="77">
        <v>10789493</v>
      </c>
      <c r="E91" s="268">
        <v>57.466344790303225</v>
      </c>
      <c r="F91" s="269">
        <v>100</v>
      </c>
      <c r="G91" s="77">
        <v>1663189</v>
      </c>
      <c r="H91" s="77">
        <v>1663189</v>
      </c>
    </row>
    <row r="92" spans="1:8" ht="13.5" customHeight="1">
      <c r="A92" s="250" t="s">
        <v>787</v>
      </c>
      <c r="B92" s="74">
        <v>367000</v>
      </c>
      <c r="C92" s="77">
        <v>188200</v>
      </c>
      <c r="D92" s="77">
        <v>75927</v>
      </c>
      <c r="E92" s="268">
        <v>20.688555858310625</v>
      </c>
      <c r="F92" s="269">
        <v>40.343783209351756</v>
      </c>
      <c r="G92" s="77">
        <v>27100</v>
      </c>
      <c r="H92" s="77">
        <v>3933</v>
      </c>
    </row>
    <row r="93" spans="1:8" ht="13.5" customHeight="1">
      <c r="A93" s="250" t="s">
        <v>824</v>
      </c>
      <c r="B93" s="74">
        <v>790901</v>
      </c>
      <c r="C93" s="77">
        <v>790901</v>
      </c>
      <c r="D93" s="77">
        <v>1202415</v>
      </c>
      <c r="E93" s="268">
        <v>152.0310380186648</v>
      </c>
      <c r="F93" s="269">
        <v>0</v>
      </c>
      <c r="G93" s="77">
        <v>0</v>
      </c>
      <c r="H93" s="77">
        <v>0</v>
      </c>
    </row>
    <row r="94" spans="1:8" s="258" customFormat="1" ht="12.75" customHeight="1">
      <c r="A94" s="68" t="s">
        <v>817</v>
      </c>
      <c r="B94" s="70">
        <v>19933226</v>
      </c>
      <c r="C94" s="22">
        <v>11768594</v>
      </c>
      <c r="D94" s="22">
        <v>10902224</v>
      </c>
      <c r="E94" s="244">
        <v>54.69372594280525</v>
      </c>
      <c r="F94" s="249">
        <v>92.63828797220806</v>
      </c>
      <c r="G94" s="22">
        <v>1690289</v>
      </c>
      <c r="H94" s="22">
        <v>1658364</v>
      </c>
    </row>
    <row r="95" spans="1:8" s="258" customFormat="1" ht="12.75" customHeight="1">
      <c r="A95" s="273" t="s">
        <v>819</v>
      </c>
      <c r="B95" s="74">
        <v>19394152</v>
      </c>
      <c r="C95" s="77">
        <v>11393594</v>
      </c>
      <c r="D95" s="77">
        <v>10579968</v>
      </c>
      <c r="E95" s="268">
        <v>54.55236196973191</v>
      </c>
      <c r="F95" s="269">
        <v>92.85891703706486</v>
      </c>
      <c r="G95" s="77">
        <v>1588289</v>
      </c>
      <c r="H95" s="77">
        <v>1599180</v>
      </c>
    </row>
    <row r="96" spans="1:8" s="258" customFormat="1" ht="12.75" customHeight="1">
      <c r="A96" s="67" t="s">
        <v>791</v>
      </c>
      <c r="B96" s="74">
        <v>18593682</v>
      </c>
      <c r="C96" s="77">
        <v>10773824</v>
      </c>
      <c r="D96" s="77">
        <v>10012337</v>
      </c>
      <c r="E96" s="268">
        <v>53.84805978719008</v>
      </c>
      <c r="F96" s="269">
        <v>92.9320638614479</v>
      </c>
      <c r="G96" s="77">
        <v>1510889</v>
      </c>
      <c r="H96" s="77">
        <v>1569858</v>
      </c>
    </row>
    <row r="97" spans="1:8" s="272" customFormat="1" ht="12.75" customHeight="1">
      <c r="A97" s="270" t="s">
        <v>792</v>
      </c>
      <c r="B97" s="82">
        <v>7714633</v>
      </c>
      <c r="C97" s="259">
        <v>4318534</v>
      </c>
      <c r="D97" s="259">
        <v>4080389</v>
      </c>
      <c r="E97" s="260">
        <v>52.89155038224113</v>
      </c>
      <c r="F97" s="261">
        <v>94.48551290785254</v>
      </c>
      <c r="G97" s="259">
        <v>700562</v>
      </c>
      <c r="H97" s="259">
        <v>469703</v>
      </c>
    </row>
    <row r="98" spans="1:8" s="258" customFormat="1" ht="12.75" customHeight="1">
      <c r="A98" s="67" t="s">
        <v>822</v>
      </c>
      <c r="B98" s="74">
        <v>800470</v>
      </c>
      <c r="C98" s="77">
        <v>619770</v>
      </c>
      <c r="D98" s="77">
        <v>567631</v>
      </c>
      <c r="E98" s="268">
        <v>70.9122140742314</v>
      </c>
      <c r="F98" s="269">
        <v>91.58736305403617</v>
      </c>
      <c r="G98" s="77">
        <v>77400</v>
      </c>
      <c r="H98" s="77">
        <v>29322</v>
      </c>
    </row>
    <row r="99" spans="1:8" s="264" customFormat="1" ht="12.75" customHeight="1">
      <c r="A99" s="262" t="s">
        <v>795</v>
      </c>
      <c r="B99" s="81">
        <v>14280</v>
      </c>
      <c r="C99" s="274" t="s">
        <v>441</v>
      </c>
      <c r="D99" s="274">
        <v>3639</v>
      </c>
      <c r="E99" s="275">
        <v>25.483193277310924</v>
      </c>
      <c r="F99" s="276">
        <v>0</v>
      </c>
      <c r="G99" s="274" t="s">
        <v>441</v>
      </c>
      <c r="H99" s="259">
        <v>560</v>
      </c>
    </row>
    <row r="100" spans="1:8" s="258" customFormat="1" ht="24.75" customHeight="1">
      <c r="A100" s="265" t="s">
        <v>797</v>
      </c>
      <c r="B100" s="74">
        <v>163450</v>
      </c>
      <c r="C100" s="77">
        <v>95340</v>
      </c>
      <c r="D100" s="77">
        <v>95340</v>
      </c>
      <c r="E100" s="268">
        <v>58.32976445396145</v>
      </c>
      <c r="F100" s="269">
        <v>100</v>
      </c>
      <c r="G100" s="77">
        <v>13620</v>
      </c>
      <c r="H100" s="77">
        <v>13620</v>
      </c>
    </row>
    <row r="101" spans="1:8" s="258" customFormat="1" ht="12" customHeight="1">
      <c r="A101" s="266" t="s">
        <v>800</v>
      </c>
      <c r="B101" s="74">
        <v>622740</v>
      </c>
      <c r="C101" s="77">
        <v>516100</v>
      </c>
      <c r="D101" s="77">
        <v>468652</v>
      </c>
      <c r="E101" s="268">
        <v>75.25644731348557</v>
      </c>
      <c r="F101" s="269">
        <v>90.80643286184848</v>
      </c>
      <c r="G101" s="77">
        <v>62590</v>
      </c>
      <c r="H101" s="77">
        <v>15142</v>
      </c>
    </row>
    <row r="102" spans="1:8" s="258" customFormat="1" ht="12.75" customHeight="1">
      <c r="A102" s="273" t="s">
        <v>801</v>
      </c>
      <c r="B102" s="74">
        <v>539074</v>
      </c>
      <c r="C102" s="77">
        <v>375000</v>
      </c>
      <c r="D102" s="77">
        <v>322256</v>
      </c>
      <c r="E102" s="268">
        <v>59.77954789138411</v>
      </c>
      <c r="F102" s="269">
        <v>85.93493333333333</v>
      </c>
      <c r="G102" s="77">
        <v>102000</v>
      </c>
      <c r="H102" s="77">
        <v>59184</v>
      </c>
    </row>
    <row r="103" spans="1:8" s="258" customFormat="1" ht="12" customHeight="1">
      <c r="A103" s="67" t="s">
        <v>802</v>
      </c>
      <c r="B103" s="74">
        <v>539074</v>
      </c>
      <c r="C103" s="77">
        <v>375000</v>
      </c>
      <c r="D103" s="77">
        <v>322256</v>
      </c>
      <c r="E103" s="268">
        <v>59.77954789138411</v>
      </c>
      <c r="F103" s="269">
        <v>85.93493333333333</v>
      </c>
      <c r="G103" s="77">
        <v>102000</v>
      </c>
      <c r="H103" s="77">
        <v>59184</v>
      </c>
    </row>
    <row r="104" spans="1:8" s="258" customFormat="1" ht="12.75" customHeight="1">
      <c r="A104" s="254" t="s">
        <v>825</v>
      </c>
      <c r="B104" s="70"/>
      <c r="C104" s="22"/>
      <c r="D104" s="22"/>
      <c r="E104" s="244"/>
      <c r="F104" s="249"/>
      <c r="G104" s="22"/>
      <c r="H104" s="22"/>
    </row>
    <row r="105" spans="1:8" s="258" customFormat="1" ht="12.75" customHeight="1">
      <c r="A105" s="247" t="s">
        <v>785</v>
      </c>
      <c r="B105" s="70">
        <v>40439304</v>
      </c>
      <c r="C105" s="22">
        <v>16597342</v>
      </c>
      <c r="D105" s="22">
        <v>15563589</v>
      </c>
      <c r="E105" s="244">
        <v>38.48629293916631</v>
      </c>
      <c r="F105" s="249">
        <v>93.7715749907425</v>
      </c>
      <c r="G105" s="22">
        <v>3740383</v>
      </c>
      <c r="H105" s="22">
        <v>3890670</v>
      </c>
    </row>
    <row r="106" spans="1:8" s="258" customFormat="1" ht="12.75" customHeight="1">
      <c r="A106" s="250" t="s">
        <v>786</v>
      </c>
      <c r="B106" s="74">
        <v>34616898</v>
      </c>
      <c r="C106" s="77">
        <v>12969519</v>
      </c>
      <c r="D106" s="77">
        <v>12969519</v>
      </c>
      <c r="E106" s="268">
        <v>37.46586132587616</v>
      </c>
      <c r="F106" s="269">
        <v>100</v>
      </c>
      <c r="G106" s="77">
        <v>3045808</v>
      </c>
      <c r="H106" s="77">
        <v>3045808</v>
      </c>
    </row>
    <row r="107" spans="1:8" s="258" customFormat="1" ht="12.75" customHeight="1">
      <c r="A107" s="250" t="s">
        <v>787</v>
      </c>
      <c r="B107" s="74">
        <v>2877120</v>
      </c>
      <c r="C107" s="77">
        <v>1922999</v>
      </c>
      <c r="D107" s="77">
        <v>1832406</v>
      </c>
      <c r="E107" s="268">
        <v>63.6888972305639</v>
      </c>
      <c r="F107" s="269">
        <v>95.2889731091904</v>
      </c>
      <c r="G107" s="77">
        <v>481099</v>
      </c>
      <c r="H107" s="77">
        <v>433070</v>
      </c>
    </row>
    <row r="108" spans="1:8" s="258" customFormat="1" ht="12.75" customHeight="1">
      <c r="A108" s="250" t="s">
        <v>824</v>
      </c>
      <c r="B108" s="74">
        <v>2945286</v>
      </c>
      <c r="C108" s="77">
        <v>1704824</v>
      </c>
      <c r="D108" s="77">
        <v>761664</v>
      </c>
      <c r="E108" s="268">
        <v>25.860442754965053</v>
      </c>
      <c r="F108" s="269">
        <v>44.676987184600875</v>
      </c>
      <c r="G108" s="77">
        <v>213476</v>
      </c>
      <c r="H108" s="77">
        <v>411792</v>
      </c>
    </row>
    <row r="109" spans="1:8" s="258" customFormat="1" ht="12.75" customHeight="1">
      <c r="A109" s="68" t="s">
        <v>817</v>
      </c>
      <c r="B109" s="70">
        <v>40656952</v>
      </c>
      <c r="C109" s="22">
        <v>16581186</v>
      </c>
      <c r="D109" s="22">
        <v>10330480</v>
      </c>
      <c r="E109" s="244">
        <v>25.408889480942893</v>
      </c>
      <c r="F109" s="249">
        <v>62.302419139378806</v>
      </c>
      <c r="G109" s="22">
        <v>3543953</v>
      </c>
      <c r="H109" s="22">
        <v>2614124</v>
      </c>
    </row>
    <row r="110" spans="1:8" s="258" customFormat="1" ht="12.75" customHeight="1">
      <c r="A110" s="67" t="s">
        <v>819</v>
      </c>
      <c r="B110" s="74">
        <v>39317297</v>
      </c>
      <c r="C110" s="77">
        <v>15808238</v>
      </c>
      <c r="D110" s="77">
        <v>10145909</v>
      </c>
      <c r="E110" s="268">
        <v>25.805204767764174</v>
      </c>
      <c r="F110" s="269">
        <v>64.18115035970486</v>
      </c>
      <c r="G110" s="77">
        <v>3426490</v>
      </c>
      <c r="H110" s="77">
        <v>2540526</v>
      </c>
    </row>
    <row r="111" spans="1:8" s="258" customFormat="1" ht="12.75" customHeight="1">
      <c r="A111" s="67" t="s">
        <v>791</v>
      </c>
      <c r="B111" s="74">
        <v>17719120</v>
      </c>
      <c r="C111" s="77">
        <v>9938417</v>
      </c>
      <c r="D111" s="77">
        <v>7967199</v>
      </c>
      <c r="E111" s="268">
        <v>44.96385260667572</v>
      </c>
      <c r="F111" s="269">
        <v>80.16567427186845</v>
      </c>
      <c r="G111" s="77">
        <v>1535908</v>
      </c>
      <c r="H111" s="77">
        <v>1474041</v>
      </c>
    </row>
    <row r="112" spans="1:8" s="264" customFormat="1" ht="12.75" customHeight="1">
      <c r="A112" s="87" t="s">
        <v>792</v>
      </c>
      <c r="B112" s="82">
        <v>6494915</v>
      </c>
      <c r="C112" s="259">
        <v>3612919</v>
      </c>
      <c r="D112" s="259">
        <v>3319653</v>
      </c>
      <c r="E112" s="260">
        <v>51.11156958944035</v>
      </c>
      <c r="F112" s="261">
        <v>91.88285151147866</v>
      </c>
      <c r="G112" s="259">
        <v>637761</v>
      </c>
      <c r="H112" s="259">
        <v>572381</v>
      </c>
    </row>
    <row r="113" spans="1:8" s="258" customFormat="1" ht="12.75" customHeight="1">
      <c r="A113" s="67" t="s">
        <v>814</v>
      </c>
      <c r="B113" s="74">
        <v>21598177</v>
      </c>
      <c r="C113" s="77">
        <v>5869821</v>
      </c>
      <c r="D113" s="77">
        <v>2178710</v>
      </c>
      <c r="E113" s="268">
        <v>10.087471734304243</v>
      </c>
      <c r="F113" s="269">
        <v>37.117145480245476</v>
      </c>
      <c r="G113" s="77">
        <v>1890582</v>
      </c>
      <c r="H113" s="77">
        <v>1066485</v>
      </c>
    </row>
    <row r="114" spans="1:8" s="258" customFormat="1" ht="26.25" customHeight="1">
      <c r="A114" s="265" t="s">
        <v>797</v>
      </c>
      <c r="B114" s="74">
        <v>21353930</v>
      </c>
      <c r="C114" s="77">
        <v>5734682</v>
      </c>
      <c r="D114" s="77">
        <v>2092449</v>
      </c>
      <c r="E114" s="268">
        <v>9.79889416140261</v>
      </c>
      <c r="F114" s="269">
        <v>36.48762041208214</v>
      </c>
      <c r="G114" s="77">
        <v>1844235</v>
      </c>
      <c r="H114" s="77">
        <v>1036076</v>
      </c>
    </row>
    <row r="115" spans="1:8" s="258" customFormat="1" ht="12.75">
      <c r="A115" s="266" t="s">
        <v>800</v>
      </c>
      <c r="B115" s="74">
        <v>111945</v>
      </c>
      <c r="C115" s="77">
        <v>94990</v>
      </c>
      <c r="D115" s="77">
        <v>86261</v>
      </c>
      <c r="E115" s="268">
        <v>77.05659028987449</v>
      </c>
      <c r="F115" s="269">
        <v>90.81061164333087</v>
      </c>
      <c r="G115" s="77">
        <v>20000</v>
      </c>
      <c r="H115" s="77">
        <v>30410</v>
      </c>
    </row>
    <row r="116" spans="1:8" s="258" customFormat="1" ht="12.75" customHeight="1">
      <c r="A116" s="67" t="s">
        <v>801</v>
      </c>
      <c r="B116" s="74">
        <v>1339655</v>
      </c>
      <c r="C116" s="77">
        <v>772948</v>
      </c>
      <c r="D116" s="77">
        <v>184571</v>
      </c>
      <c r="E116" s="268">
        <v>13.777502416666978</v>
      </c>
      <c r="F116" s="269">
        <v>23.878837903714093</v>
      </c>
      <c r="G116" s="77">
        <v>117463</v>
      </c>
      <c r="H116" s="77">
        <v>73598</v>
      </c>
    </row>
    <row r="117" spans="1:8" s="258" customFormat="1" ht="12" customHeight="1">
      <c r="A117" s="67" t="s">
        <v>826</v>
      </c>
      <c r="B117" s="74">
        <v>1339655</v>
      </c>
      <c r="C117" s="77">
        <v>772948</v>
      </c>
      <c r="D117" s="77">
        <v>184571</v>
      </c>
      <c r="E117" s="268">
        <v>13.777502416666978</v>
      </c>
      <c r="F117" s="269">
        <v>23.878837903714093</v>
      </c>
      <c r="G117" s="77">
        <v>117463</v>
      </c>
      <c r="H117" s="77">
        <v>73598</v>
      </c>
    </row>
    <row r="118" spans="1:8" s="258" customFormat="1" ht="12" customHeight="1">
      <c r="A118" s="79" t="s">
        <v>805</v>
      </c>
      <c r="B118" s="74">
        <v>-217648</v>
      </c>
      <c r="C118" s="77">
        <v>16156</v>
      </c>
      <c r="D118" s="77">
        <v>5233109</v>
      </c>
      <c r="E118" s="268">
        <v>-2404.3910350657943</v>
      </c>
      <c r="F118" s="269">
        <v>32391.117850953207</v>
      </c>
      <c r="G118" s="77">
        <v>196430</v>
      </c>
      <c r="H118" s="77">
        <v>1276546</v>
      </c>
    </row>
    <row r="119" spans="1:8" s="258" customFormat="1" ht="26.25" customHeight="1">
      <c r="A119" s="265" t="s">
        <v>809</v>
      </c>
      <c r="B119" s="74">
        <v>217648</v>
      </c>
      <c r="C119" s="77">
        <v>197844</v>
      </c>
      <c r="D119" s="77">
        <v>197844</v>
      </c>
      <c r="E119" s="252" t="s">
        <v>441</v>
      </c>
      <c r="F119" s="253" t="s">
        <v>441</v>
      </c>
      <c r="G119" s="77">
        <v>17570</v>
      </c>
      <c r="H119" s="77">
        <v>17570</v>
      </c>
    </row>
    <row r="120" spans="1:8" s="258" customFormat="1" ht="37.5" customHeight="1">
      <c r="A120" s="76" t="s">
        <v>808</v>
      </c>
      <c r="B120" s="74">
        <v>0</v>
      </c>
      <c r="C120" s="77">
        <v>-214000</v>
      </c>
      <c r="D120" s="77">
        <v>-214000</v>
      </c>
      <c r="E120" s="252" t="s">
        <v>441</v>
      </c>
      <c r="F120" s="253" t="s">
        <v>441</v>
      </c>
      <c r="G120" s="77">
        <v>-214000</v>
      </c>
      <c r="H120" s="77">
        <v>-214000</v>
      </c>
    </row>
    <row r="121" spans="1:8" s="258" customFormat="1" ht="12.75" customHeight="1">
      <c r="A121" s="254" t="s">
        <v>827</v>
      </c>
      <c r="B121" s="74"/>
      <c r="C121" s="77"/>
      <c r="D121" s="77"/>
      <c r="E121" s="244"/>
      <c r="F121" s="249"/>
      <c r="G121" s="77"/>
      <c r="H121" s="77"/>
    </row>
    <row r="122" spans="1:8" s="258" customFormat="1" ht="12.75" customHeight="1">
      <c r="A122" s="247" t="s">
        <v>785</v>
      </c>
      <c r="B122" s="70">
        <v>325284621</v>
      </c>
      <c r="C122" s="22">
        <v>169560455</v>
      </c>
      <c r="D122" s="22">
        <v>164342872</v>
      </c>
      <c r="E122" s="244">
        <v>50.522791853722474</v>
      </c>
      <c r="F122" s="249">
        <v>96.92287744804648</v>
      </c>
      <c r="G122" s="22">
        <v>30072660</v>
      </c>
      <c r="H122" s="22">
        <v>30096444</v>
      </c>
    </row>
    <row r="123" spans="1:8" s="258" customFormat="1" ht="12.75" customHeight="1">
      <c r="A123" s="250" t="s">
        <v>786</v>
      </c>
      <c r="B123" s="74">
        <v>301702628</v>
      </c>
      <c r="C123" s="77">
        <v>158747212</v>
      </c>
      <c r="D123" s="77">
        <v>158747212</v>
      </c>
      <c r="E123" s="268">
        <v>52.617112768404525</v>
      </c>
      <c r="F123" s="269">
        <v>100</v>
      </c>
      <c r="G123" s="77">
        <v>28005161</v>
      </c>
      <c r="H123" s="77">
        <v>28005161</v>
      </c>
    </row>
    <row r="124" spans="1:8" s="258" customFormat="1" ht="12.75" customHeight="1">
      <c r="A124" s="250" t="s">
        <v>787</v>
      </c>
      <c r="B124" s="74">
        <v>5198607</v>
      </c>
      <c r="C124" s="77">
        <v>2881316</v>
      </c>
      <c r="D124" s="77">
        <v>2838510</v>
      </c>
      <c r="E124" s="268">
        <v>54.60135763291974</v>
      </c>
      <c r="F124" s="269">
        <v>98.51435941076925</v>
      </c>
      <c r="G124" s="77">
        <v>441794</v>
      </c>
      <c r="H124" s="77">
        <v>594686</v>
      </c>
    </row>
    <row r="125" spans="1:8" s="258" customFormat="1" ht="12.75" customHeight="1">
      <c r="A125" s="250" t="s">
        <v>788</v>
      </c>
      <c r="B125" s="74">
        <v>18383386</v>
      </c>
      <c r="C125" s="77">
        <v>7931927</v>
      </c>
      <c r="D125" s="77">
        <v>2757150</v>
      </c>
      <c r="E125" s="268">
        <v>14.998053133410789</v>
      </c>
      <c r="F125" s="269">
        <v>34.76015349107474</v>
      </c>
      <c r="G125" s="77">
        <v>1625705</v>
      </c>
      <c r="H125" s="77">
        <v>1496597</v>
      </c>
    </row>
    <row r="126" spans="1:8" s="258" customFormat="1" ht="12.75" customHeight="1">
      <c r="A126" s="68" t="s">
        <v>817</v>
      </c>
      <c r="B126" s="70">
        <v>325454621</v>
      </c>
      <c r="C126" s="22">
        <v>169730455</v>
      </c>
      <c r="D126" s="22">
        <v>114537289</v>
      </c>
      <c r="E126" s="244">
        <v>35.19301359067198</v>
      </c>
      <c r="F126" s="249">
        <v>67.48187236050242</v>
      </c>
      <c r="G126" s="22">
        <v>30072660</v>
      </c>
      <c r="H126" s="22">
        <v>18501642</v>
      </c>
    </row>
    <row r="127" spans="1:8" s="258" customFormat="1" ht="12.75" customHeight="1">
      <c r="A127" s="67" t="s">
        <v>790</v>
      </c>
      <c r="B127" s="74">
        <v>288568054</v>
      </c>
      <c r="C127" s="77">
        <v>161271966</v>
      </c>
      <c r="D127" s="77">
        <v>113356684</v>
      </c>
      <c r="E127" s="268">
        <v>39.28247857955892</v>
      </c>
      <c r="F127" s="269">
        <v>70.28914374368078</v>
      </c>
      <c r="G127" s="77">
        <v>28616214</v>
      </c>
      <c r="H127" s="77">
        <v>18302130</v>
      </c>
    </row>
    <row r="128" spans="1:8" s="258" customFormat="1" ht="12.75" customHeight="1">
      <c r="A128" s="67" t="s">
        <v>791</v>
      </c>
      <c r="B128" s="74">
        <v>76884504</v>
      </c>
      <c r="C128" s="77">
        <v>42606257</v>
      </c>
      <c r="D128" s="77">
        <v>32191089</v>
      </c>
      <c r="E128" s="268">
        <v>41.869411032423386</v>
      </c>
      <c r="F128" s="269">
        <v>75.55483928100044</v>
      </c>
      <c r="G128" s="77">
        <v>7587279</v>
      </c>
      <c r="H128" s="77">
        <v>5378970</v>
      </c>
    </row>
    <row r="129" spans="1:8" s="264" customFormat="1" ht="12.75" customHeight="1">
      <c r="A129" s="87" t="s">
        <v>792</v>
      </c>
      <c r="B129" s="82">
        <v>30990214</v>
      </c>
      <c r="C129" s="259">
        <v>17743377</v>
      </c>
      <c r="D129" s="259">
        <v>16849932</v>
      </c>
      <c r="E129" s="260">
        <v>54.371783299076284</v>
      </c>
      <c r="F129" s="261">
        <v>94.96462821028939</v>
      </c>
      <c r="G129" s="259">
        <v>2625808</v>
      </c>
      <c r="H129" s="259">
        <v>2658254</v>
      </c>
    </row>
    <row r="130" spans="1:8" s="258" customFormat="1" ht="12.75" customHeight="1">
      <c r="A130" s="67" t="s">
        <v>828</v>
      </c>
      <c r="B130" s="74">
        <v>53020000</v>
      </c>
      <c r="C130" s="77">
        <v>35626681</v>
      </c>
      <c r="D130" s="77">
        <v>34948856</v>
      </c>
      <c r="E130" s="268">
        <v>65.91636363636364</v>
      </c>
      <c r="F130" s="269">
        <v>98.09742310825979</v>
      </c>
      <c r="G130" s="77">
        <v>4345662</v>
      </c>
      <c r="H130" s="77">
        <v>4220907</v>
      </c>
    </row>
    <row r="131" spans="1:8" s="258" customFormat="1" ht="11.25" customHeight="1">
      <c r="A131" s="67" t="s">
        <v>814</v>
      </c>
      <c r="B131" s="74">
        <v>158663550</v>
      </c>
      <c r="C131" s="77">
        <v>83039028</v>
      </c>
      <c r="D131" s="77">
        <v>46216739</v>
      </c>
      <c r="E131" s="268">
        <v>29.12876902098812</v>
      </c>
      <c r="F131" s="269">
        <v>55.656647377905244</v>
      </c>
      <c r="G131" s="77">
        <v>16683273</v>
      </c>
      <c r="H131" s="77">
        <v>8702253</v>
      </c>
    </row>
    <row r="132" spans="1:8" s="264" customFormat="1" ht="12.75" customHeight="1">
      <c r="A132" s="262" t="s">
        <v>796</v>
      </c>
      <c r="B132" s="82">
        <v>21210127</v>
      </c>
      <c r="C132" s="259" t="s">
        <v>441</v>
      </c>
      <c r="D132" s="259">
        <v>709750</v>
      </c>
      <c r="E132" s="260">
        <v>3.3462788789524933</v>
      </c>
      <c r="F132" s="261" t="s">
        <v>441</v>
      </c>
      <c r="G132" s="259" t="s">
        <v>441</v>
      </c>
      <c r="H132" s="259">
        <v>429100</v>
      </c>
    </row>
    <row r="133" spans="1:8" s="264" customFormat="1" ht="12.75" customHeight="1">
      <c r="A133" s="262" t="s">
        <v>829</v>
      </c>
      <c r="B133" s="82">
        <v>0</v>
      </c>
      <c r="C133" s="259"/>
      <c r="D133" s="259">
        <v>1823645</v>
      </c>
      <c r="E133" s="260" t="s">
        <v>441</v>
      </c>
      <c r="F133" s="261" t="s">
        <v>441</v>
      </c>
      <c r="G133" s="259" t="s">
        <v>441</v>
      </c>
      <c r="H133" s="259">
        <v>677942</v>
      </c>
    </row>
    <row r="134" spans="1:8" s="258" customFormat="1" ht="24.75" customHeight="1">
      <c r="A134" s="265" t="s">
        <v>797</v>
      </c>
      <c r="B134" s="74">
        <v>3980000</v>
      </c>
      <c r="C134" s="77">
        <v>1559165</v>
      </c>
      <c r="D134" s="77">
        <v>985775</v>
      </c>
      <c r="E134" s="268">
        <v>24.768216080402013</v>
      </c>
      <c r="F134" s="269">
        <v>63.22454647198982</v>
      </c>
      <c r="G134" s="77">
        <v>304167</v>
      </c>
      <c r="H134" s="77">
        <v>659327</v>
      </c>
    </row>
    <row r="135" spans="1:8" s="258" customFormat="1" ht="13.5" customHeight="1">
      <c r="A135" s="67" t="s">
        <v>799</v>
      </c>
      <c r="B135" s="74">
        <v>924685</v>
      </c>
      <c r="C135" s="77">
        <v>539395</v>
      </c>
      <c r="D135" s="77">
        <v>368060</v>
      </c>
      <c r="E135" s="268">
        <v>39.80382508638077</v>
      </c>
      <c r="F135" s="269">
        <v>68.23570852529222</v>
      </c>
      <c r="G135" s="77">
        <v>77057</v>
      </c>
      <c r="H135" s="77">
        <v>36476</v>
      </c>
    </row>
    <row r="136" spans="1:8" s="258" customFormat="1" ht="12.75" customHeight="1">
      <c r="A136" s="266" t="s">
        <v>800</v>
      </c>
      <c r="B136" s="74">
        <v>2478900</v>
      </c>
      <c r="C136" s="77">
        <v>2188900</v>
      </c>
      <c r="D136" s="77">
        <v>1429029</v>
      </c>
      <c r="E136" s="268">
        <v>57.647706644076</v>
      </c>
      <c r="F136" s="269">
        <v>65.28525743524145</v>
      </c>
      <c r="G136" s="77">
        <v>0</v>
      </c>
      <c r="H136" s="77">
        <v>0</v>
      </c>
    </row>
    <row r="137" spans="1:8" s="258" customFormat="1" ht="12.75" customHeight="1">
      <c r="A137" s="67" t="s">
        <v>801</v>
      </c>
      <c r="B137" s="74">
        <v>36886567</v>
      </c>
      <c r="C137" s="77">
        <v>8458489</v>
      </c>
      <c r="D137" s="77">
        <v>1180605</v>
      </c>
      <c r="E137" s="268">
        <v>3.2006366979068557</v>
      </c>
      <c r="F137" s="269">
        <v>13.957634750130904</v>
      </c>
      <c r="G137" s="77">
        <v>1456446</v>
      </c>
      <c r="H137" s="77">
        <v>199512</v>
      </c>
    </row>
    <row r="138" spans="1:8" s="258" customFormat="1" ht="12.75" customHeight="1">
      <c r="A138" s="67" t="s">
        <v>802</v>
      </c>
      <c r="B138" s="74">
        <v>12463057</v>
      </c>
      <c r="C138" s="77">
        <v>3538916</v>
      </c>
      <c r="D138" s="77">
        <v>881783</v>
      </c>
      <c r="E138" s="268">
        <v>7.07517425299427</v>
      </c>
      <c r="F138" s="269">
        <v>24.91675416992096</v>
      </c>
      <c r="G138" s="77">
        <v>1242027</v>
      </c>
      <c r="H138" s="77">
        <v>194169</v>
      </c>
    </row>
    <row r="139" spans="1:8" s="258" customFormat="1" ht="12.75" customHeight="1">
      <c r="A139" s="67" t="s">
        <v>803</v>
      </c>
      <c r="B139" s="74">
        <v>24423510</v>
      </c>
      <c r="C139" s="77">
        <v>4919573</v>
      </c>
      <c r="D139" s="77">
        <v>298822</v>
      </c>
      <c r="E139" s="268">
        <v>1.223501454131695</v>
      </c>
      <c r="F139" s="269">
        <v>6.074145052832837</v>
      </c>
      <c r="G139" s="77">
        <v>214419</v>
      </c>
      <c r="H139" s="77">
        <v>5343</v>
      </c>
    </row>
    <row r="140" spans="1:8" s="258" customFormat="1" ht="12.75" customHeight="1">
      <c r="A140" s="73" t="s">
        <v>830</v>
      </c>
      <c r="B140" s="74">
        <v>86980</v>
      </c>
      <c r="C140" s="77" t="s">
        <v>441</v>
      </c>
      <c r="D140" s="77">
        <v>-12148348</v>
      </c>
      <c r="E140" s="268" t="s">
        <v>441</v>
      </c>
      <c r="F140" s="268" t="s">
        <v>441</v>
      </c>
      <c r="G140" s="77" t="s">
        <v>441</v>
      </c>
      <c r="H140" s="77">
        <v>2239966</v>
      </c>
    </row>
    <row r="141" spans="1:8" s="258" customFormat="1" ht="11.25" customHeight="1">
      <c r="A141" s="79" t="s">
        <v>805</v>
      </c>
      <c r="B141" s="74">
        <v>-256980</v>
      </c>
      <c r="C141" s="77">
        <v>-170000</v>
      </c>
      <c r="D141" s="77">
        <v>61953931</v>
      </c>
      <c r="E141" s="268" t="s">
        <v>441</v>
      </c>
      <c r="F141" s="268" t="s">
        <v>441</v>
      </c>
      <c r="G141" s="77">
        <v>0</v>
      </c>
      <c r="H141" s="77">
        <v>9354836</v>
      </c>
    </row>
    <row r="142" spans="1:8" s="258" customFormat="1" ht="30" customHeight="1">
      <c r="A142" s="265" t="s">
        <v>809</v>
      </c>
      <c r="B142" s="74">
        <v>170000</v>
      </c>
      <c r="C142" s="77">
        <v>170000</v>
      </c>
      <c r="D142" s="77">
        <v>170000</v>
      </c>
      <c r="E142" s="252" t="s">
        <v>441</v>
      </c>
      <c r="F142" s="253" t="s">
        <v>441</v>
      </c>
      <c r="G142" s="77">
        <v>0</v>
      </c>
      <c r="H142" s="77">
        <v>0</v>
      </c>
    </row>
    <row r="143" spans="1:8" s="258" customFormat="1" ht="12.75" customHeight="1">
      <c r="A143" s="254" t="s">
        <v>831</v>
      </c>
      <c r="B143" s="74"/>
      <c r="C143" s="77"/>
      <c r="D143" s="77"/>
      <c r="E143" s="244"/>
      <c r="F143" s="249"/>
      <c r="G143" s="77"/>
      <c r="H143" s="77"/>
    </row>
    <row r="144" spans="1:8" s="258" customFormat="1" ht="12.75" customHeight="1">
      <c r="A144" s="247" t="s">
        <v>785</v>
      </c>
      <c r="B144" s="70">
        <v>159291100</v>
      </c>
      <c r="C144" s="22">
        <v>81149043</v>
      </c>
      <c r="D144" s="22">
        <v>86585694</v>
      </c>
      <c r="E144" s="244">
        <v>54.356893762426154</v>
      </c>
      <c r="F144" s="249">
        <v>106.6995873260021</v>
      </c>
      <c r="G144" s="22">
        <v>12597047</v>
      </c>
      <c r="H144" s="22">
        <v>11071242</v>
      </c>
    </row>
    <row r="145" spans="1:8" s="258" customFormat="1" ht="12.75" customHeight="1">
      <c r="A145" s="250" t="s">
        <v>786</v>
      </c>
      <c r="B145" s="74">
        <v>112876003</v>
      </c>
      <c r="C145" s="77">
        <v>61731805</v>
      </c>
      <c r="D145" s="77">
        <v>61731805</v>
      </c>
      <c r="E145" s="268">
        <v>54.68992820378305</v>
      </c>
      <c r="F145" s="269">
        <v>100</v>
      </c>
      <c r="G145" s="77">
        <v>9921740</v>
      </c>
      <c r="H145" s="77">
        <v>9921740</v>
      </c>
    </row>
    <row r="146" spans="1:8" s="258" customFormat="1" ht="14.25" customHeight="1">
      <c r="A146" s="250" t="s">
        <v>787</v>
      </c>
      <c r="B146" s="74">
        <v>8875018</v>
      </c>
      <c r="C146" s="77">
        <v>5212909</v>
      </c>
      <c r="D146" s="77">
        <v>5314552</v>
      </c>
      <c r="E146" s="268">
        <v>59.88215460520756</v>
      </c>
      <c r="F146" s="269">
        <v>101.94983261745026</v>
      </c>
      <c r="G146" s="77">
        <v>664129</v>
      </c>
      <c r="H146" s="77">
        <v>665307</v>
      </c>
    </row>
    <row r="147" spans="1:8" s="258" customFormat="1" ht="12.75" customHeight="1">
      <c r="A147" s="250" t="s">
        <v>788</v>
      </c>
      <c r="B147" s="74">
        <v>37540079</v>
      </c>
      <c r="C147" s="77">
        <v>14204329</v>
      </c>
      <c r="D147" s="77">
        <v>19539337</v>
      </c>
      <c r="E147" s="268">
        <v>52.049269795090204</v>
      </c>
      <c r="F147" s="269">
        <v>137.55902865950233</v>
      </c>
      <c r="G147" s="77">
        <v>2011178</v>
      </c>
      <c r="H147" s="77">
        <v>484195</v>
      </c>
    </row>
    <row r="148" spans="1:8" s="258" customFormat="1" ht="12.75" customHeight="1">
      <c r="A148" s="68" t="s">
        <v>817</v>
      </c>
      <c r="B148" s="70">
        <v>159791100</v>
      </c>
      <c r="C148" s="22">
        <v>81732543</v>
      </c>
      <c r="D148" s="22">
        <v>66658818</v>
      </c>
      <c r="E148" s="244">
        <v>41.716226998875406</v>
      </c>
      <c r="F148" s="249">
        <v>81.55725437296132</v>
      </c>
      <c r="G148" s="22">
        <v>12608947</v>
      </c>
      <c r="H148" s="22">
        <v>11007224.71</v>
      </c>
    </row>
    <row r="149" spans="1:8" s="258" customFormat="1" ht="12.75" customHeight="1">
      <c r="A149" s="67" t="s">
        <v>790</v>
      </c>
      <c r="B149" s="74">
        <v>110009287</v>
      </c>
      <c r="C149" s="77">
        <v>63643101</v>
      </c>
      <c r="D149" s="77">
        <v>60123380</v>
      </c>
      <c r="E149" s="268">
        <v>54.65300397774598</v>
      </c>
      <c r="F149" s="269">
        <v>94.46959537688147</v>
      </c>
      <c r="G149" s="77">
        <v>9189559</v>
      </c>
      <c r="H149" s="77">
        <v>9169491.71</v>
      </c>
    </row>
    <row r="150" spans="1:8" s="258" customFormat="1" ht="12.75" customHeight="1">
      <c r="A150" s="67" t="s">
        <v>791</v>
      </c>
      <c r="B150" s="74">
        <v>106434613</v>
      </c>
      <c r="C150" s="77">
        <v>61637945</v>
      </c>
      <c r="D150" s="77">
        <v>58160150</v>
      </c>
      <c r="E150" s="268">
        <v>54.644018858789856</v>
      </c>
      <c r="F150" s="269">
        <v>94.35770449517744</v>
      </c>
      <c r="G150" s="77">
        <v>8903369</v>
      </c>
      <c r="H150" s="77">
        <v>8914572.71</v>
      </c>
    </row>
    <row r="151" spans="1:8" s="264" customFormat="1" ht="12" customHeight="1">
      <c r="A151" s="87" t="s">
        <v>792</v>
      </c>
      <c r="B151" s="82">
        <v>54673344</v>
      </c>
      <c r="C151" s="259">
        <v>31579900</v>
      </c>
      <c r="D151" s="259">
        <v>31432245</v>
      </c>
      <c r="E151" s="260">
        <v>57.49098683263274</v>
      </c>
      <c r="F151" s="261">
        <v>99.53243993806187</v>
      </c>
      <c r="G151" s="259">
        <v>4633648</v>
      </c>
      <c r="H151" s="259">
        <v>4651460</v>
      </c>
    </row>
    <row r="152" spans="1:8" s="258" customFormat="1" ht="12.75" customHeight="1">
      <c r="A152" s="67" t="s">
        <v>822</v>
      </c>
      <c r="B152" s="74">
        <v>3574674</v>
      </c>
      <c r="C152" s="77">
        <v>2005156</v>
      </c>
      <c r="D152" s="77">
        <v>1963230</v>
      </c>
      <c r="E152" s="268">
        <v>54.92053261360337</v>
      </c>
      <c r="F152" s="269">
        <v>97.90909036503894</v>
      </c>
      <c r="G152" s="77">
        <v>286190</v>
      </c>
      <c r="H152" s="77">
        <v>254919</v>
      </c>
    </row>
    <row r="153" spans="1:8" s="258" customFormat="1" ht="27" customHeight="1">
      <c r="A153" s="265" t="s">
        <v>797</v>
      </c>
      <c r="B153" s="74">
        <v>30801</v>
      </c>
      <c r="C153" s="77">
        <v>18301</v>
      </c>
      <c r="D153" s="77">
        <v>13301</v>
      </c>
      <c r="E153" s="268">
        <v>43.183662868088696</v>
      </c>
      <c r="F153" s="269">
        <v>72.67908857439484</v>
      </c>
      <c r="G153" s="77">
        <v>2500</v>
      </c>
      <c r="H153" s="77">
        <v>0</v>
      </c>
    </row>
    <row r="154" spans="1:8" s="258" customFormat="1" ht="12.75" customHeight="1">
      <c r="A154" s="67" t="s">
        <v>799</v>
      </c>
      <c r="B154" s="74">
        <v>3483853</v>
      </c>
      <c r="C154" s="77">
        <v>1931385</v>
      </c>
      <c r="D154" s="77">
        <v>1898166</v>
      </c>
      <c r="E154" s="268">
        <v>54.48467544411317</v>
      </c>
      <c r="F154" s="269">
        <v>98.28004256013172</v>
      </c>
      <c r="G154" s="77">
        <v>283690</v>
      </c>
      <c r="H154" s="77">
        <v>254919</v>
      </c>
    </row>
    <row r="155" spans="1:8" s="258" customFormat="1" ht="12.75" customHeight="1">
      <c r="A155" s="266" t="s">
        <v>800</v>
      </c>
      <c r="B155" s="74">
        <v>60020</v>
      </c>
      <c r="C155" s="77">
        <v>55470</v>
      </c>
      <c r="D155" s="77">
        <v>51763</v>
      </c>
      <c r="E155" s="268">
        <v>86.242919026991</v>
      </c>
      <c r="F155" s="269">
        <v>93.31710834685416</v>
      </c>
      <c r="G155" s="77">
        <v>0</v>
      </c>
      <c r="H155" s="77">
        <v>0</v>
      </c>
    </row>
    <row r="156" spans="1:8" s="258" customFormat="1" ht="12.75" customHeight="1">
      <c r="A156" s="67" t="s">
        <v>801</v>
      </c>
      <c r="B156" s="74">
        <v>49781813</v>
      </c>
      <c r="C156" s="77">
        <v>18089442</v>
      </c>
      <c r="D156" s="77">
        <v>6535438</v>
      </c>
      <c r="E156" s="268">
        <v>13.128163893910413</v>
      </c>
      <c r="F156" s="269">
        <v>36.128466538658294</v>
      </c>
      <c r="G156" s="77">
        <v>3419388</v>
      </c>
      <c r="H156" s="77">
        <v>1837733</v>
      </c>
    </row>
    <row r="157" spans="1:8" s="258" customFormat="1" ht="12.75" customHeight="1">
      <c r="A157" s="67" t="s">
        <v>802</v>
      </c>
      <c r="B157" s="74">
        <v>36271062</v>
      </c>
      <c r="C157" s="77">
        <v>12469548</v>
      </c>
      <c r="D157" s="77">
        <v>1528276</v>
      </c>
      <c r="E157" s="268">
        <v>4.213485670753175</v>
      </c>
      <c r="F157" s="269">
        <v>12.256065737106109</v>
      </c>
      <c r="G157" s="77">
        <v>1964231</v>
      </c>
      <c r="H157" s="77">
        <v>835807</v>
      </c>
    </row>
    <row r="158" spans="1:8" s="258" customFormat="1" ht="12.75">
      <c r="A158" s="67" t="s">
        <v>803</v>
      </c>
      <c r="B158" s="74">
        <v>13510751</v>
      </c>
      <c r="C158" s="77">
        <v>5619894</v>
      </c>
      <c r="D158" s="77">
        <v>5007162</v>
      </c>
      <c r="E158" s="268">
        <v>37.06057494509373</v>
      </c>
      <c r="F158" s="269">
        <v>89.09708973158568</v>
      </c>
      <c r="G158" s="77">
        <v>1455157</v>
      </c>
      <c r="H158" s="77">
        <v>1001926</v>
      </c>
    </row>
    <row r="159" spans="1:8" s="258" customFormat="1" ht="12.75">
      <c r="A159" s="79" t="s">
        <v>805</v>
      </c>
      <c r="B159" s="74">
        <v>-500000</v>
      </c>
      <c r="C159" s="77">
        <v>-583500</v>
      </c>
      <c r="D159" s="77">
        <v>19926876</v>
      </c>
      <c r="E159" s="252" t="s">
        <v>441</v>
      </c>
      <c r="F159" s="253" t="s">
        <v>441</v>
      </c>
      <c r="G159" s="77">
        <v>-11900</v>
      </c>
      <c r="H159" s="77">
        <v>64017.289999999106</v>
      </c>
    </row>
    <row r="160" spans="1:8" s="258" customFormat="1" ht="38.25">
      <c r="A160" s="76" t="s">
        <v>808</v>
      </c>
      <c r="B160" s="74">
        <v>500000</v>
      </c>
      <c r="C160" s="77">
        <v>583500</v>
      </c>
      <c r="D160" s="77">
        <v>583500</v>
      </c>
      <c r="E160" s="252" t="s">
        <v>441</v>
      </c>
      <c r="F160" s="253" t="s">
        <v>441</v>
      </c>
      <c r="G160" s="77">
        <v>11900</v>
      </c>
      <c r="H160" s="77">
        <v>11900</v>
      </c>
    </row>
    <row r="161" spans="1:8" s="258" customFormat="1" ht="12.75" customHeight="1">
      <c r="A161" s="267" t="s">
        <v>832</v>
      </c>
      <c r="B161" s="74"/>
      <c r="C161" s="77"/>
      <c r="D161" s="77"/>
      <c r="E161" s="268"/>
      <c r="F161" s="269"/>
      <c r="G161" s="77"/>
      <c r="H161" s="77"/>
    </row>
    <row r="162" spans="1:8" s="258" customFormat="1" ht="12.75" customHeight="1">
      <c r="A162" s="247" t="s">
        <v>785</v>
      </c>
      <c r="B162" s="70">
        <v>148567049</v>
      </c>
      <c r="C162" s="22">
        <v>89847933</v>
      </c>
      <c r="D162" s="22">
        <v>88055542</v>
      </c>
      <c r="E162" s="244">
        <v>59.26990042051653</v>
      </c>
      <c r="F162" s="249">
        <v>98.00508376748077</v>
      </c>
      <c r="G162" s="22">
        <v>16932321</v>
      </c>
      <c r="H162" s="22">
        <v>17808963</v>
      </c>
    </row>
    <row r="163" spans="1:8" s="258" customFormat="1" ht="12.75" customHeight="1">
      <c r="A163" s="250" t="s">
        <v>786</v>
      </c>
      <c r="B163" s="74">
        <v>108026227</v>
      </c>
      <c r="C163" s="77">
        <v>66819078</v>
      </c>
      <c r="D163" s="77">
        <v>66819078</v>
      </c>
      <c r="E163" s="268">
        <v>61.854495760552666</v>
      </c>
      <c r="F163" s="269">
        <v>100</v>
      </c>
      <c r="G163" s="77">
        <v>13492370</v>
      </c>
      <c r="H163" s="77">
        <v>13492370</v>
      </c>
    </row>
    <row r="164" spans="1:8" s="258" customFormat="1" ht="12.75" customHeight="1">
      <c r="A164" s="250" t="s">
        <v>787</v>
      </c>
      <c r="B164" s="74">
        <v>34832021</v>
      </c>
      <c r="C164" s="77">
        <v>19893420</v>
      </c>
      <c r="D164" s="77">
        <v>16743892</v>
      </c>
      <c r="E164" s="268">
        <v>48.07040050877324</v>
      </c>
      <c r="F164" s="269">
        <v>84.1679912252393</v>
      </c>
      <c r="G164" s="77">
        <v>2733326</v>
      </c>
      <c r="H164" s="77">
        <v>1508864</v>
      </c>
    </row>
    <row r="165" spans="1:8" s="258" customFormat="1" ht="12.75" customHeight="1">
      <c r="A165" s="250" t="s">
        <v>788</v>
      </c>
      <c r="B165" s="74">
        <v>5708801</v>
      </c>
      <c r="C165" s="77">
        <v>3135435</v>
      </c>
      <c r="D165" s="77">
        <v>4492572</v>
      </c>
      <c r="E165" s="268">
        <v>78.69554395047226</v>
      </c>
      <c r="F165" s="269">
        <v>143.2838505661894</v>
      </c>
      <c r="G165" s="77">
        <v>706625</v>
      </c>
      <c r="H165" s="77">
        <v>2807729</v>
      </c>
    </row>
    <row r="166" spans="1:8" s="258" customFormat="1" ht="12.75" customHeight="1">
      <c r="A166" s="68" t="s">
        <v>817</v>
      </c>
      <c r="B166" s="70">
        <v>150766160</v>
      </c>
      <c r="C166" s="22">
        <v>91264155</v>
      </c>
      <c r="D166" s="22">
        <v>76683721</v>
      </c>
      <c r="E166" s="244">
        <v>50.8626876216785</v>
      </c>
      <c r="F166" s="249">
        <v>84.02392045376413</v>
      </c>
      <c r="G166" s="22">
        <v>17086641</v>
      </c>
      <c r="H166" s="22">
        <v>12608757</v>
      </c>
    </row>
    <row r="167" spans="1:8" s="258" customFormat="1" ht="12.75" customHeight="1">
      <c r="A167" s="67" t="s">
        <v>819</v>
      </c>
      <c r="B167" s="74">
        <v>141459261</v>
      </c>
      <c r="C167" s="77">
        <v>85405751</v>
      </c>
      <c r="D167" s="77">
        <v>74687798</v>
      </c>
      <c r="E167" s="268">
        <v>52.79809711433457</v>
      </c>
      <c r="F167" s="269">
        <v>87.4505488512126</v>
      </c>
      <c r="G167" s="77">
        <v>15599708</v>
      </c>
      <c r="H167" s="77">
        <v>12168953</v>
      </c>
    </row>
    <row r="168" spans="1:8" s="258" customFormat="1" ht="12.75" customHeight="1">
      <c r="A168" s="67" t="s">
        <v>791</v>
      </c>
      <c r="B168" s="74">
        <v>109189430</v>
      </c>
      <c r="C168" s="77">
        <v>65316743</v>
      </c>
      <c r="D168" s="77">
        <v>58523493</v>
      </c>
      <c r="E168" s="268">
        <v>53.59813033184623</v>
      </c>
      <c r="F168" s="269">
        <v>89.59952733711783</v>
      </c>
      <c r="G168" s="77">
        <v>10849772</v>
      </c>
      <c r="H168" s="77">
        <v>9562711</v>
      </c>
    </row>
    <row r="169" spans="1:8" s="264" customFormat="1" ht="12.75" customHeight="1">
      <c r="A169" s="87" t="s">
        <v>792</v>
      </c>
      <c r="B169" s="82">
        <v>54876838</v>
      </c>
      <c r="C169" s="259">
        <v>33954408</v>
      </c>
      <c r="D169" s="259">
        <v>30793468</v>
      </c>
      <c r="E169" s="260">
        <v>56.11377973344601</v>
      </c>
      <c r="F169" s="261">
        <v>90.69063433531223</v>
      </c>
      <c r="G169" s="259">
        <v>6398117</v>
      </c>
      <c r="H169" s="259">
        <v>5297548</v>
      </c>
    </row>
    <row r="170" spans="1:8" s="258" customFormat="1" ht="12.75" customHeight="1">
      <c r="A170" s="67" t="s">
        <v>793</v>
      </c>
      <c r="B170" s="74">
        <v>2549214</v>
      </c>
      <c r="C170" s="77">
        <v>1496109</v>
      </c>
      <c r="D170" s="77">
        <v>1270434</v>
      </c>
      <c r="E170" s="268">
        <v>49.836302483824426</v>
      </c>
      <c r="F170" s="269">
        <v>84.91587177137495</v>
      </c>
      <c r="G170" s="77">
        <v>461091</v>
      </c>
      <c r="H170" s="77">
        <v>283458</v>
      </c>
    </row>
    <row r="171" spans="1:8" s="258" customFormat="1" ht="12.75" customHeight="1">
      <c r="A171" s="67" t="s">
        <v>822</v>
      </c>
      <c r="B171" s="74">
        <v>29720617</v>
      </c>
      <c r="C171" s="77">
        <v>18592899</v>
      </c>
      <c r="D171" s="77">
        <v>14893871</v>
      </c>
      <c r="E171" s="268">
        <v>50.1129266596316</v>
      </c>
      <c r="F171" s="269">
        <v>80.10515735066383</v>
      </c>
      <c r="G171" s="77">
        <v>4288845</v>
      </c>
      <c r="H171" s="77">
        <v>2322784</v>
      </c>
    </row>
    <row r="172" spans="1:8" s="264" customFormat="1" ht="12.75">
      <c r="A172" s="262" t="s">
        <v>796</v>
      </c>
      <c r="B172" s="82">
        <v>528838</v>
      </c>
      <c r="C172" s="259" t="s">
        <v>441</v>
      </c>
      <c r="D172" s="259">
        <v>132210</v>
      </c>
      <c r="E172" s="260">
        <v>25.000094546912287</v>
      </c>
      <c r="F172" s="261" t="s">
        <v>441</v>
      </c>
      <c r="G172" s="259" t="s">
        <v>441</v>
      </c>
      <c r="H172" s="259">
        <v>0</v>
      </c>
    </row>
    <row r="173" spans="1:8" s="258" customFormat="1" ht="26.25" customHeight="1">
      <c r="A173" s="265" t="s">
        <v>797</v>
      </c>
      <c r="B173" s="74">
        <v>19446470</v>
      </c>
      <c r="C173" s="77">
        <v>12971851</v>
      </c>
      <c r="D173" s="77">
        <v>9772268</v>
      </c>
      <c r="E173" s="268">
        <v>50.25214344814252</v>
      </c>
      <c r="F173" s="269">
        <v>75.3344144948936</v>
      </c>
      <c r="G173" s="77">
        <v>3981271</v>
      </c>
      <c r="H173" s="77">
        <v>2162633</v>
      </c>
    </row>
    <row r="174" spans="1:8" s="264" customFormat="1" ht="12.75">
      <c r="A174" s="262" t="s">
        <v>798</v>
      </c>
      <c r="B174" s="82">
        <v>3898163</v>
      </c>
      <c r="C174" s="259" t="s">
        <v>441</v>
      </c>
      <c r="D174" s="259">
        <v>2509382</v>
      </c>
      <c r="E174" s="260">
        <v>64.37344975056199</v>
      </c>
      <c r="F174" s="261" t="s">
        <v>441</v>
      </c>
      <c r="G174" s="259" t="s">
        <v>441</v>
      </c>
      <c r="H174" s="259">
        <v>237624</v>
      </c>
    </row>
    <row r="175" spans="1:8" s="258" customFormat="1" ht="12.75" customHeight="1">
      <c r="A175" s="67" t="s">
        <v>799</v>
      </c>
      <c r="B175" s="74">
        <v>8751848</v>
      </c>
      <c r="C175" s="77">
        <v>5292058</v>
      </c>
      <c r="D175" s="77">
        <v>4981314</v>
      </c>
      <c r="E175" s="268">
        <v>56.91728192719984</v>
      </c>
      <c r="F175" s="269">
        <v>94.12810668363801</v>
      </c>
      <c r="G175" s="77">
        <v>143024</v>
      </c>
      <c r="H175" s="77">
        <v>160151</v>
      </c>
    </row>
    <row r="176" spans="1:8" s="258" customFormat="1" ht="12" customHeight="1">
      <c r="A176" s="266" t="s">
        <v>800</v>
      </c>
      <c r="B176" s="74">
        <v>37130</v>
      </c>
      <c r="C176" s="77">
        <v>8080</v>
      </c>
      <c r="D176" s="77">
        <v>8079</v>
      </c>
      <c r="E176" s="268">
        <v>21.75868569889577</v>
      </c>
      <c r="F176" s="269">
        <v>0</v>
      </c>
      <c r="G176" s="77">
        <v>-24150</v>
      </c>
      <c r="H176" s="77">
        <v>0</v>
      </c>
    </row>
    <row r="177" spans="1:8" s="258" customFormat="1" ht="12.75" customHeight="1">
      <c r="A177" s="67" t="s">
        <v>801</v>
      </c>
      <c r="B177" s="74">
        <v>9306899</v>
      </c>
      <c r="C177" s="77">
        <v>5858404</v>
      </c>
      <c r="D177" s="77">
        <v>1995923</v>
      </c>
      <c r="E177" s="268">
        <v>21.445628667507837</v>
      </c>
      <c r="F177" s="269">
        <v>34.0693984231883</v>
      </c>
      <c r="G177" s="77">
        <v>1486933</v>
      </c>
      <c r="H177" s="77">
        <v>439804</v>
      </c>
    </row>
    <row r="178" spans="1:8" s="258" customFormat="1" ht="12.75" customHeight="1">
      <c r="A178" s="67" t="s">
        <v>802</v>
      </c>
      <c r="B178" s="74">
        <v>9306899</v>
      </c>
      <c r="C178" s="77">
        <v>5858404</v>
      </c>
      <c r="D178" s="77">
        <v>1995923</v>
      </c>
      <c r="E178" s="268">
        <v>21.445628667507837</v>
      </c>
      <c r="F178" s="269">
        <v>34.0693984231883</v>
      </c>
      <c r="G178" s="77">
        <v>1486933</v>
      </c>
      <c r="H178" s="77">
        <v>439804</v>
      </c>
    </row>
    <row r="179" spans="1:8" s="258" customFormat="1" ht="12.75" customHeight="1">
      <c r="A179" s="67" t="s">
        <v>830</v>
      </c>
      <c r="B179" s="74">
        <v>-829257</v>
      </c>
      <c r="C179" s="77">
        <v>-245512</v>
      </c>
      <c r="D179" s="77">
        <v>-818011</v>
      </c>
      <c r="E179" s="268">
        <v>0</v>
      </c>
      <c r="F179" s="269">
        <v>0</v>
      </c>
      <c r="G179" s="77" t="s">
        <v>441</v>
      </c>
      <c r="H179" s="77">
        <v>-143353</v>
      </c>
    </row>
    <row r="180" spans="1:8" s="258" customFormat="1" ht="12.75" customHeight="1">
      <c r="A180" s="67" t="s">
        <v>833</v>
      </c>
      <c r="B180" s="74">
        <v>1022597</v>
      </c>
      <c r="C180" s="77">
        <v>834728</v>
      </c>
      <c r="D180" s="77">
        <v>278242</v>
      </c>
      <c r="E180" s="268">
        <v>27.20935031102184</v>
      </c>
      <c r="F180" s="269">
        <v>0</v>
      </c>
      <c r="G180" s="77">
        <v>0</v>
      </c>
      <c r="H180" s="77">
        <v>620</v>
      </c>
    </row>
    <row r="181" spans="1:8" s="258" customFormat="1" ht="12.75" customHeight="1">
      <c r="A181" s="67" t="s">
        <v>834</v>
      </c>
      <c r="B181" s="74">
        <v>1851854</v>
      </c>
      <c r="C181" s="77">
        <v>1080240</v>
      </c>
      <c r="D181" s="198">
        <v>1096253</v>
      </c>
      <c r="E181" s="268">
        <v>59.19759333079173</v>
      </c>
      <c r="F181" s="269">
        <v>0</v>
      </c>
      <c r="G181" s="77">
        <v>154320</v>
      </c>
      <c r="H181" s="77">
        <v>143973</v>
      </c>
    </row>
    <row r="182" spans="1:8" s="258" customFormat="1" ht="12.75" customHeight="1">
      <c r="A182" s="68" t="s">
        <v>805</v>
      </c>
      <c r="B182" s="74">
        <v>-1369854</v>
      </c>
      <c r="C182" s="77">
        <v>-1170710</v>
      </c>
      <c r="D182" s="77">
        <v>12189832</v>
      </c>
      <c r="E182" s="252" t="s">
        <v>441</v>
      </c>
      <c r="F182" s="253" t="s">
        <v>441</v>
      </c>
      <c r="G182" s="77">
        <v>0</v>
      </c>
      <c r="H182" s="77">
        <v>5343559</v>
      </c>
    </row>
    <row r="183" spans="1:8" s="258" customFormat="1" ht="13.5" customHeight="1">
      <c r="A183" s="72" t="s">
        <v>806</v>
      </c>
      <c r="B183" s="74">
        <v>1022597</v>
      </c>
      <c r="C183" s="77">
        <v>1170710</v>
      </c>
      <c r="D183" s="77">
        <v>714224</v>
      </c>
      <c r="E183" s="252" t="s">
        <v>441</v>
      </c>
      <c r="F183" s="253" t="s">
        <v>441</v>
      </c>
      <c r="G183" s="77">
        <v>0</v>
      </c>
      <c r="H183" s="77">
        <v>100620</v>
      </c>
    </row>
    <row r="184" spans="1:8" s="258" customFormat="1" ht="12.75" customHeight="1">
      <c r="A184" s="72" t="s">
        <v>835</v>
      </c>
      <c r="B184" s="74">
        <v>1022597</v>
      </c>
      <c r="C184" s="77">
        <v>834728</v>
      </c>
      <c r="D184" s="77">
        <v>378242</v>
      </c>
      <c r="E184" s="252" t="s">
        <v>441</v>
      </c>
      <c r="F184" s="253" t="s">
        <v>441</v>
      </c>
      <c r="G184" s="77">
        <v>0</v>
      </c>
      <c r="H184" s="77">
        <v>100620</v>
      </c>
    </row>
    <row r="185" spans="1:8" s="258" customFormat="1" ht="24.75" customHeight="1">
      <c r="A185" s="265" t="s">
        <v>809</v>
      </c>
      <c r="B185" s="74">
        <v>347257</v>
      </c>
      <c r="C185" s="77">
        <v>335982</v>
      </c>
      <c r="D185" s="77">
        <v>335982</v>
      </c>
      <c r="E185" s="252" t="s">
        <v>441</v>
      </c>
      <c r="F185" s="253" t="s">
        <v>441</v>
      </c>
      <c r="G185" s="77">
        <v>0</v>
      </c>
      <c r="H185" s="77">
        <v>0</v>
      </c>
    </row>
    <row r="186" spans="1:8" s="258" customFormat="1" ht="12.75" customHeight="1">
      <c r="A186" s="254" t="s">
        <v>836</v>
      </c>
      <c r="C186" s="77"/>
      <c r="D186" s="77"/>
      <c r="E186" s="244"/>
      <c r="F186" s="249"/>
      <c r="G186" s="77"/>
      <c r="H186" s="77"/>
    </row>
    <row r="187" spans="1:8" s="258" customFormat="1" ht="12.75" customHeight="1">
      <c r="A187" s="247" t="s">
        <v>785</v>
      </c>
      <c r="B187" s="70">
        <v>257898908</v>
      </c>
      <c r="C187" s="22">
        <v>141254812</v>
      </c>
      <c r="D187" s="22">
        <v>133646505</v>
      </c>
      <c r="E187" s="244">
        <v>51.82127603270038</v>
      </c>
      <c r="F187" s="249">
        <v>94.61377145863179</v>
      </c>
      <c r="G187" s="22">
        <v>13425874</v>
      </c>
      <c r="H187" s="22">
        <v>13605865</v>
      </c>
    </row>
    <row r="188" spans="1:8" s="258" customFormat="1" ht="12.75" customHeight="1">
      <c r="A188" s="250" t="s">
        <v>786</v>
      </c>
      <c r="B188" s="74">
        <v>222109885</v>
      </c>
      <c r="C188" s="77">
        <v>117535193</v>
      </c>
      <c r="D188" s="77">
        <v>117535193</v>
      </c>
      <c r="E188" s="268">
        <v>52.91758761659797</v>
      </c>
      <c r="F188" s="269">
        <v>100</v>
      </c>
      <c r="G188" s="77">
        <v>12805980</v>
      </c>
      <c r="H188" s="77">
        <v>12805980</v>
      </c>
    </row>
    <row r="189" spans="1:8" s="258" customFormat="1" ht="13.5" customHeight="1">
      <c r="A189" s="250" t="s">
        <v>787</v>
      </c>
      <c r="B189" s="74">
        <v>10390647</v>
      </c>
      <c r="C189" s="77">
        <v>7104053</v>
      </c>
      <c r="D189" s="77">
        <v>4805461</v>
      </c>
      <c r="E189" s="268">
        <v>46.2479477938188</v>
      </c>
      <c r="F189" s="269">
        <v>67.64393508888517</v>
      </c>
      <c r="G189" s="77">
        <v>559727</v>
      </c>
      <c r="H189" s="77">
        <v>531672</v>
      </c>
    </row>
    <row r="190" spans="1:8" s="258" customFormat="1" ht="12.75" customHeight="1">
      <c r="A190" s="250" t="s">
        <v>788</v>
      </c>
      <c r="B190" s="74">
        <v>25398376</v>
      </c>
      <c r="C190" s="77">
        <v>16615566</v>
      </c>
      <c r="D190" s="77">
        <v>11305851</v>
      </c>
      <c r="E190" s="268">
        <v>44.51407050592526</v>
      </c>
      <c r="F190" s="269">
        <v>68.0437308003832</v>
      </c>
      <c r="G190" s="77">
        <v>60167</v>
      </c>
      <c r="H190" s="77">
        <v>268213</v>
      </c>
    </row>
    <row r="191" spans="1:8" s="258" customFormat="1" ht="12.75" customHeight="1">
      <c r="A191" s="68" t="s">
        <v>817</v>
      </c>
      <c r="B191" s="70">
        <v>257898908</v>
      </c>
      <c r="C191" s="22">
        <v>141254812</v>
      </c>
      <c r="D191" s="22">
        <v>112746008</v>
      </c>
      <c r="E191" s="244">
        <v>43.71713276118253</v>
      </c>
      <c r="F191" s="249">
        <v>79.81746349285432</v>
      </c>
      <c r="G191" s="22">
        <v>13425874</v>
      </c>
      <c r="H191" s="22">
        <v>13525708</v>
      </c>
    </row>
    <row r="192" spans="1:8" ht="12.75" customHeight="1">
      <c r="A192" s="67" t="s">
        <v>819</v>
      </c>
      <c r="B192" s="74">
        <v>251607430</v>
      </c>
      <c r="C192" s="77">
        <v>138558677</v>
      </c>
      <c r="D192" s="77">
        <v>111284802</v>
      </c>
      <c r="E192" s="268">
        <v>44.22953725969062</v>
      </c>
      <c r="F192" s="269">
        <v>80.31601081179492</v>
      </c>
      <c r="G192" s="77">
        <v>13151932</v>
      </c>
      <c r="H192" s="77">
        <v>13208919</v>
      </c>
    </row>
    <row r="193" spans="1:8" ht="12.75" customHeight="1">
      <c r="A193" s="67" t="s">
        <v>791</v>
      </c>
      <c r="B193" s="74">
        <v>55219858</v>
      </c>
      <c r="C193" s="77">
        <v>30367938</v>
      </c>
      <c r="D193" s="77">
        <v>27570662</v>
      </c>
      <c r="E193" s="268">
        <v>49.92888971210321</v>
      </c>
      <c r="F193" s="269">
        <v>90.78871933945597</v>
      </c>
      <c r="G193" s="77">
        <v>5056979</v>
      </c>
      <c r="H193" s="77">
        <v>4801899</v>
      </c>
    </row>
    <row r="194" spans="1:8" s="263" customFormat="1" ht="12.75" customHeight="1">
      <c r="A194" s="87" t="s">
        <v>792</v>
      </c>
      <c r="B194" s="82">
        <v>22314192</v>
      </c>
      <c r="C194" s="259">
        <v>12887470</v>
      </c>
      <c r="D194" s="259">
        <v>12497687</v>
      </c>
      <c r="E194" s="260">
        <v>56.00779539765545</v>
      </c>
      <c r="F194" s="261">
        <v>96.97548859473582</v>
      </c>
      <c r="G194" s="259">
        <v>2055059</v>
      </c>
      <c r="H194" s="259">
        <v>1964968</v>
      </c>
    </row>
    <row r="195" spans="1:8" ht="12.75" customHeight="1">
      <c r="A195" s="67" t="s">
        <v>793</v>
      </c>
      <c r="B195" s="74">
        <v>2645</v>
      </c>
      <c r="C195" s="77">
        <v>1392</v>
      </c>
      <c r="D195" s="77">
        <v>1392</v>
      </c>
      <c r="E195" s="268">
        <v>52.62759924385634</v>
      </c>
      <c r="F195" s="269">
        <v>0</v>
      </c>
      <c r="G195" s="77">
        <v>0</v>
      </c>
      <c r="H195" s="77">
        <v>1392</v>
      </c>
    </row>
    <row r="196" spans="1:8" ht="12.75" customHeight="1">
      <c r="A196" s="67" t="s">
        <v>822</v>
      </c>
      <c r="B196" s="74">
        <v>196384927</v>
      </c>
      <c r="C196" s="77">
        <v>108189347</v>
      </c>
      <c r="D196" s="77">
        <v>83712748</v>
      </c>
      <c r="E196" s="268">
        <v>42.6268702383661</v>
      </c>
      <c r="F196" s="269">
        <v>77.37614684003961</v>
      </c>
      <c r="G196" s="77">
        <v>8094953</v>
      </c>
      <c r="H196" s="77">
        <v>8405628</v>
      </c>
    </row>
    <row r="197" spans="1:8" ht="25.5" customHeight="1">
      <c r="A197" s="265" t="s">
        <v>797</v>
      </c>
      <c r="B197" s="74">
        <v>143103691</v>
      </c>
      <c r="C197" s="77">
        <v>72691573</v>
      </c>
      <c r="D197" s="77">
        <v>59724362</v>
      </c>
      <c r="E197" s="268">
        <v>0</v>
      </c>
      <c r="F197" s="269">
        <v>82.1613283839655</v>
      </c>
      <c r="G197" s="77">
        <v>5707835</v>
      </c>
      <c r="H197" s="77">
        <v>6156029</v>
      </c>
    </row>
    <row r="198" spans="1:8" ht="12.75" customHeight="1">
      <c r="A198" s="67" t="s">
        <v>799</v>
      </c>
      <c r="B198" s="74">
        <v>500940</v>
      </c>
      <c r="C198" s="77">
        <v>304700</v>
      </c>
      <c r="D198" s="77">
        <v>266620</v>
      </c>
      <c r="E198" s="268">
        <v>53.22393899468998</v>
      </c>
      <c r="F198" s="269">
        <v>87.50246143747948</v>
      </c>
      <c r="G198" s="77">
        <v>16650</v>
      </c>
      <c r="H198" s="77">
        <v>5450</v>
      </c>
    </row>
    <row r="199" spans="1:8" ht="12.75">
      <c r="A199" s="266" t="s">
        <v>800</v>
      </c>
      <c r="B199" s="74">
        <v>242510</v>
      </c>
      <c r="C199" s="77">
        <v>120168</v>
      </c>
      <c r="D199" s="77">
        <v>113222</v>
      </c>
      <c r="E199" s="268">
        <v>46.687559275906146</v>
      </c>
      <c r="F199" s="269">
        <v>94.21975900406098</v>
      </c>
      <c r="G199" s="77">
        <v>44630</v>
      </c>
      <c r="H199" s="77">
        <v>45171</v>
      </c>
    </row>
    <row r="200" spans="1:8" ht="12.75" customHeight="1">
      <c r="A200" s="67" t="s">
        <v>801</v>
      </c>
      <c r="B200" s="74">
        <v>6291478</v>
      </c>
      <c r="C200" s="77">
        <v>2696135</v>
      </c>
      <c r="D200" s="77">
        <v>1461206</v>
      </c>
      <c r="E200" s="268">
        <v>23.225162672427686</v>
      </c>
      <c r="F200" s="269">
        <v>54.196321771721365</v>
      </c>
      <c r="G200" s="77">
        <v>273942</v>
      </c>
      <c r="H200" s="77">
        <v>316789</v>
      </c>
    </row>
    <row r="201" spans="1:8" ht="12.75" customHeight="1">
      <c r="A201" s="67" t="s">
        <v>802</v>
      </c>
      <c r="B201" s="74">
        <v>5307970</v>
      </c>
      <c r="C201" s="77">
        <v>2276250</v>
      </c>
      <c r="D201" s="77">
        <v>1343994</v>
      </c>
      <c r="E201" s="268">
        <v>25.320301358146335</v>
      </c>
      <c r="F201" s="269">
        <v>59.04421746293246</v>
      </c>
      <c r="G201" s="77">
        <v>173942</v>
      </c>
      <c r="H201" s="77">
        <v>294110</v>
      </c>
    </row>
    <row r="202" spans="1:8" ht="12.75">
      <c r="A202" s="67" t="s">
        <v>803</v>
      </c>
      <c r="B202" s="74">
        <v>983508</v>
      </c>
      <c r="C202" s="77">
        <v>419885</v>
      </c>
      <c r="D202" s="77">
        <v>117212</v>
      </c>
      <c r="E202" s="268">
        <v>11.917747491631994</v>
      </c>
      <c r="F202" s="269">
        <v>27.915262512354573</v>
      </c>
      <c r="G202" s="77">
        <v>100000</v>
      </c>
      <c r="H202" s="77">
        <v>22679</v>
      </c>
    </row>
    <row r="203" spans="1:8" ht="12.75">
      <c r="A203" s="79" t="s">
        <v>805</v>
      </c>
      <c r="B203" s="74">
        <v>0</v>
      </c>
      <c r="C203" s="77">
        <v>0</v>
      </c>
      <c r="D203" s="77">
        <v>20900497</v>
      </c>
      <c r="E203" s="252" t="s">
        <v>441</v>
      </c>
      <c r="F203" s="253" t="s">
        <v>441</v>
      </c>
      <c r="G203" s="77">
        <v>0</v>
      </c>
      <c r="H203" s="77">
        <v>80157</v>
      </c>
    </row>
    <row r="204" spans="1:8" ht="39" customHeight="1">
      <c r="A204" s="76" t="s">
        <v>808</v>
      </c>
      <c r="B204" s="74">
        <v>0</v>
      </c>
      <c r="C204" s="77">
        <v>0</v>
      </c>
      <c r="D204" s="77">
        <v>0</v>
      </c>
      <c r="E204" s="252" t="s">
        <v>441</v>
      </c>
      <c r="F204" s="253" t="s">
        <v>441</v>
      </c>
      <c r="G204" s="77">
        <v>0</v>
      </c>
      <c r="H204" s="77">
        <v>0</v>
      </c>
    </row>
    <row r="205" spans="1:8" ht="12.75" customHeight="1">
      <c r="A205" s="254" t="s">
        <v>837</v>
      </c>
      <c r="B205" s="74"/>
      <c r="C205" s="77"/>
      <c r="D205" s="77"/>
      <c r="E205" s="244"/>
      <c r="F205" s="249"/>
      <c r="G205" s="77"/>
      <c r="H205" s="77"/>
    </row>
    <row r="206" spans="1:8" ht="12.75" customHeight="1">
      <c r="A206" s="247" t="s">
        <v>785</v>
      </c>
      <c r="B206" s="70">
        <v>231425839</v>
      </c>
      <c r="C206" s="22">
        <v>126385521</v>
      </c>
      <c r="D206" s="22">
        <v>109043615.74</v>
      </c>
      <c r="E206" s="244">
        <v>47.11816805382739</v>
      </c>
      <c r="F206" s="249">
        <v>86.2785664664863</v>
      </c>
      <c r="G206" s="22">
        <v>38720950</v>
      </c>
      <c r="H206" s="22">
        <v>23656113.740000002</v>
      </c>
    </row>
    <row r="207" spans="1:8" ht="12.75" customHeight="1">
      <c r="A207" s="250" t="s">
        <v>786</v>
      </c>
      <c r="B207" s="74">
        <v>160525819</v>
      </c>
      <c r="C207" s="77">
        <v>96991398</v>
      </c>
      <c r="D207" s="77">
        <v>96991398</v>
      </c>
      <c r="E207" s="268">
        <v>60.421057873562376</v>
      </c>
      <c r="F207" s="269">
        <v>100</v>
      </c>
      <c r="G207" s="77">
        <v>22251227</v>
      </c>
      <c r="H207" s="77">
        <v>22251227</v>
      </c>
    </row>
    <row r="208" spans="1:8" ht="12.75" customHeight="1">
      <c r="A208" s="250" t="s">
        <v>787</v>
      </c>
      <c r="B208" s="74">
        <v>473300</v>
      </c>
      <c r="C208" s="77">
        <v>288223</v>
      </c>
      <c r="D208" s="77">
        <v>347459</v>
      </c>
      <c r="E208" s="268">
        <v>73.41200084512994</v>
      </c>
      <c r="F208" s="269">
        <v>120.55214191788997</v>
      </c>
      <c r="G208" s="77">
        <v>40743</v>
      </c>
      <c r="H208" s="77">
        <v>36133</v>
      </c>
    </row>
    <row r="209" spans="1:8" ht="12.75">
      <c r="A209" s="250" t="s">
        <v>824</v>
      </c>
      <c r="B209" s="74">
        <v>70426720</v>
      </c>
      <c r="C209" s="77">
        <v>29105900</v>
      </c>
      <c r="D209" s="77">
        <v>11704758.74</v>
      </c>
      <c r="E209" s="268">
        <v>16.61976979759955</v>
      </c>
      <c r="F209" s="269">
        <v>40.21438519338004</v>
      </c>
      <c r="G209" s="77">
        <v>16428980</v>
      </c>
      <c r="H209" s="77">
        <v>1368753.74</v>
      </c>
    </row>
    <row r="210" spans="1:8" ht="12.75" customHeight="1">
      <c r="A210" s="68" t="s">
        <v>817</v>
      </c>
      <c r="B210" s="70">
        <v>220299145</v>
      </c>
      <c r="C210" s="22">
        <v>127632421</v>
      </c>
      <c r="D210" s="22">
        <v>86681483</v>
      </c>
      <c r="E210" s="244">
        <v>39.347171774089276</v>
      </c>
      <c r="F210" s="249">
        <v>67.91494067169658</v>
      </c>
      <c r="G210" s="22">
        <v>39043740</v>
      </c>
      <c r="H210" s="22">
        <v>15275889</v>
      </c>
    </row>
    <row r="211" spans="1:8" ht="12.75" customHeight="1">
      <c r="A211" s="67" t="s">
        <v>819</v>
      </c>
      <c r="B211" s="74">
        <v>79566182</v>
      </c>
      <c r="C211" s="77">
        <v>48565885</v>
      </c>
      <c r="D211" s="77">
        <v>48291755</v>
      </c>
      <c r="E211" s="268">
        <v>60.69381964312426</v>
      </c>
      <c r="F211" s="269">
        <v>99.43555028390814</v>
      </c>
      <c r="G211" s="77">
        <v>5956146</v>
      </c>
      <c r="H211" s="77">
        <v>5988940</v>
      </c>
    </row>
    <row r="212" spans="1:8" ht="12.75" customHeight="1">
      <c r="A212" s="67" t="s">
        <v>791</v>
      </c>
      <c r="B212" s="74">
        <v>33998388</v>
      </c>
      <c r="C212" s="77">
        <v>22669663</v>
      </c>
      <c r="D212" s="77">
        <v>22419140</v>
      </c>
      <c r="E212" s="268">
        <v>65.94177347467179</v>
      </c>
      <c r="F212" s="269">
        <v>98.89489755538051</v>
      </c>
      <c r="G212" s="77">
        <v>2656508</v>
      </c>
      <c r="H212" s="77">
        <v>2683529</v>
      </c>
    </row>
    <row r="213" spans="1:8" s="263" customFormat="1" ht="12" customHeight="1">
      <c r="A213" s="87" t="s">
        <v>792</v>
      </c>
      <c r="B213" s="82">
        <v>1291016</v>
      </c>
      <c r="C213" s="259">
        <v>768280</v>
      </c>
      <c r="D213" s="259">
        <v>701863</v>
      </c>
      <c r="E213" s="260">
        <v>54.365166659437214</v>
      </c>
      <c r="F213" s="261">
        <v>91.35510490966836</v>
      </c>
      <c r="G213" s="259">
        <v>135139</v>
      </c>
      <c r="H213" s="259">
        <v>125087</v>
      </c>
    </row>
    <row r="214" spans="1:8" ht="12" customHeight="1">
      <c r="A214" s="67" t="s">
        <v>828</v>
      </c>
      <c r="B214" s="74">
        <v>1217800</v>
      </c>
      <c r="C214" s="77">
        <v>761220</v>
      </c>
      <c r="D214" s="77">
        <v>748771</v>
      </c>
      <c r="E214" s="268">
        <v>61.48554770898341</v>
      </c>
      <c r="F214" s="269">
        <v>98.36459893329129</v>
      </c>
      <c r="G214" s="77">
        <v>80680</v>
      </c>
      <c r="H214" s="77">
        <v>80259</v>
      </c>
    </row>
    <row r="215" spans="1:8" ht="12.75" customHeight="1">
      <c r="A215" s="67" t="s">
        <v>822</v>
      </c>
      <c r="B215" s="74">
        <v>44349994</v>
      </c>
      <c r="C215" s="77">
        <v>25135002</v>
      </c>
      <c r="D215" s="77">
        <v>25123844</v>
      </c>
      <c r="E215" s="268">
        <v>56.64903584879853</v>
      </c>
      <c r="F215" s="269">
        <v>99.95560772185338</v>
      </c>
      <c r="G215" s="77">
        <v>3218958</v>
      </c>
      <c r="H215" s="77">
        <v>3225152</v>
      </c>
    </row>
    <row r="216" spans="1:8" ht="12.75" customHeight="1">
      <c r="A216" s="262" t="s">
        <v>796</v>
      </c>
      <c r="B216" s="82">
        <v>28808047</v>
      </c>
      <c r="C216" s="259" t="s">
        <v>441</v>
      </c>
      <c r="D216" s="259">
        <v>13984991</v>
      </c>
      <c r="E216" s="260">
        <v>48.545432461978415</v>
      </c>
      <c r="F216" s="261" t="s">
        <v>441</v>
      </c>
      <c r="G216" s="259" t="s">
        <v>441</v>
      </c>
      <c r="H216" s="259">
        <v>2003945</v>
      </c>
    </row>
    <row r="217" spans="1:8" ht="27" customHeight="1">
      <c r="A217" s="265" t="s">
        <v>797</v>
      </c>
      <c r="B217" s="74">
        <v>7123058</v>
      </c>
      <c r="C217" s="77">
        <v>5250509</v>
      </c>
      <c r="D217" s="77">
        <v>5250509</v>
      </c>
      <c r="E217" s="268">
        <v>73.71144528094534</v>
      </c>
      <c r="F217" s="269">
        <v>100</v>
      </c>
      <c r="G217" s="77">
        <v>390509</v>
      </c>
      <c r="H217" s="77">
        <v>390509</v>
      </c>
    </row>
    <row r="218" spans="1:8" ht="12.75">
      <c r="A218" s="67" t="s">
        <v>799</v>
      </c>
      <c r="B218" s="74">
        <v>5133336</v>
      </c>
      <c r="C218" s="77">
        <v>2994446</v>
      </c>
      <c r="D218" s="77">
        <v>2994446</v>
      </c>
      <c r="E218" s="268">
        <v>58.333333333333336</v>
      </c>
      <c r="F218" s="269">
        <v>100</v>
      </c>
      <c r="G218" s="77">
        <v>427778</v>
      </c>
      <c r="H218" s="77">
        <v>427778</v>
      </c>
    </row>
    <row r="219" spans="1:8" ht="12.75" customHeight="1">
      <c r="A219" s="266" t="s">
        <v>800</v>
      </c>
      <c r="B219" s="74">
        <v>111753</v>
      </c>
      <c r="C219" s="77">
        <v>78653</v>
      </c>
      <c r="D219" s="77">
        <v>74903</v>
      </c>
      <c r="E219" s="268">
        <v>67.0254937227636</v>
      </c>
      <c r="F219" s="269">
        <v>95.23222254713743</v>
      </c>
      <c r="G219" s="77">
        <v>0</v>
      </c>
      <c r="H219" s="77">
        <v>412</v>
      </c>
    </row>
    <row r="220" spans="1:8" ht="12.75" customHeight="1">
      <c r="A220" s="67" t="s">
        <v>801</v>
      </c>
      <c r="B220" s="74">
        <v>140732963</v>
      </c>
      <c r="C220" s="77">
        <v>79066536</v>
      </c>
      <c r="D220" s="77">
        <v>38389728</v>
      </c>
      <c r="E220" s="268">
        <v>27.278419484424553</v>
      </c>
      <c r="F220" s="269">
        <v>48.553699127529754</v>
      </c>
      <c r="G220" s="77">
        <v>33087594</v>
      </c>
      <c r="H220" s="77">
        <v>9286949</v>
      </c>
    </row>
    <row r="221" spans="1:8" ht="12.75" customHeight="1">
      <c r="A221" s="67" t="s">
        <v>802</v>
      </c>
      <c r="B221" s="74">
        <v>23056228</v>
      </c>
      <c r="C221" s="77">
        <v>11179872</v>
      </c>
      <c r="D221" s="77">
        <v>10173901</v>
      </c>
      <c r="E221" s="268">
        <v>44.12647636898802</v>
      </c>
      <c r="F221" s="269">
        <v>91.00194528166334</v>
      </c>
      <c r="G221" s="77">
        <v>2732000</v>
      </c>
      <c r="H221" s="77">
        <v>3850089</v>
      </c>
    </row>
    <row r="222" spans="1:8" ht="12.75">
      <c r="A222" s="67" t="s">
        <v>803</v>
      </c>
      <c r="B222" s="74">
        <v>117676735</v>
      </c>
      <c r="C222" s="77">
        <v>67886664</v>
      </c>
      <c r="D222" s="77">
        <v>28215827</v>
      </c>
      <c r="E222" s="268">
        <v>23.977404709605512</v>
      </c>
      <c r="F222" s="269">
        <v>41.56313675982075</v>
      </c>
      <c r="G222" s="77">
        <v>30355594</v>
      </c>
      <c r="H222" s="77">
        <v>5436860</v>
      </c>
    </row>
    <row r="223" spans="1:8" ht="12" customHeight="1">
      <c r="A223" s="68" t="s">
        <v>805</v>
      </c>
      <c r="B223" s="74">
        <v>11126694</v>
      </c>
      <c r="C223" s="77">
        <v>-1246900</v>
      </c>
      <c r="D223" s="77">
        <v>22362132.739999995</v>
      </c>
      <c r="E223" s="268">
        <v>0</v>
      </c>
      <c r="F223" s="269">
        <v>0</v>
      </c>
      <c r="G223" s="77">
        <v>-322790</v>
      </c>
      <c r="H223" s="77">
        <v>8380224.740000002</v>
      </c>
    </row>
    <row r="224" spans="1:8" ht="38.25" customHeight="1">
      <c r="A224" s="76" t="s">
        <v>808</v>
      </c>
      <c r="B224" s="74">
        <v>241597</v>
      </c>
      <c r="C224" s="77">
        <v>200668</v>
      </c>
      <c r="D224" s="77">
        <v>200668</v>
      </c>
      <c r="E224" s="252" t="s">
        <v>441</v>
      </c>
      <c r="F224" s="253" t="s">
        <v>441</v>
      </c>
      <c r="G224" s="77">
        <v>0</v>
      </c>
      <c r="H224" s="77">
        <v>0</v>
      </c>
    </row>
    <row r="225" spans="1:8" ht="26.25" customHeight="1">
      <c r="A225" s="265" t="s">
        <v>809</v>
      </c>
      <c r="B225" s="74">
        <v>-11368291</v>
      </c>
      <c r="C225" s="77">
        <v>1046232</v>
      </c>
      <c r="D225" s="77">
        <v>1046232</v>
      </c>
      <c r="E225" s="252" t="s">
        <v>441</v>
      </c>
      <c r="F225" s="253" t="s">
        <v>441</v>
      </c>
      <c r="G225" s="77">
        <v>322790</v>
      </c>
      <c r="H225" s="77">
        <v>322790</v>
      </c>
    </row>
    <row r="226" spans="1:8" ht="12.75" customHeight="1">
      <c r="A226" s="254" t="s">
        <v>838</v>
      </c>
      <c r="B226" s="70"/>
      <c r="C226" s="22"/>
      <c r="D226" s="22"/>
      <c r="E226" s="244"/>
      <c r="F226" s="249"/>
      <c r="G226" s="22"/>
      <c r="H226" s="22"/>
    </row>
    <row r="227" spans="1:8" ht="12.75">
      <c r="A227" s="247" t="s">
        <v>785</v>
      </c>
      <c r="B227" s="182">
        <v>164543427</v>
      </c>
      <c r="C227" s="22">
        <v>97203506</v>
      </c>
      <c r="D227" s="22">
        <v>96757247</v>
      </c>
      <c r="E227" s="244">
        <v>58.80347137780228</v>
      </c>
      <c r="F227" s="249">
        <v>99.54090236210205</v>
      </c>
      <c r="G227" s="22">
        <v>13709689</v>
      </c>
      <c r="H227" s="22">
        <v>13521362</v>
      </c>
    </row>
    <row r="228" spans="1:8" ht="11.25" customHeight="1">
      <c r="A228" s="250" t="s">
        <v>786</v>
      </c>
      <c r="B228" s="188">
        <v>160454859</v>
      </c>
      <c r="C228" s="77">
        <v>94977502</v>
      </c>
      <c r="D228" s="77">
        <v>94977502</v>
      </c>
      <c r="E228" s="268">
        <v>59.192661781591795</v>
      </c>
      <c r="F228" s="269">
        <v>100</v>
      </c>
      <c r="G228" s="77">
        <v>13212815</v>
      </c>
      <c r="H228" s="77">
        <v>13212815</v>
      </c>
    </row>
    <row r="229" spans="1:8" ht="12.75" customHeight="1">
      <c r="A229" s="250" t="s">
        <v>787</v>
      </c>
      <c r="B229" s="188">
        <v>2698678</v>
      </c>
      <c r="C229" s="77">
        <v>1761336</v>
      </c>
      <c r="D229" s="77">
        <v>1705580</v>
      </c>
      <c r="E229" s="268">
        <v>63.20057450351617</v>
      </c>
      <c r="F229" s="269">
        <v>96.83444839599031</v>
      </c>
      <c r="G229" s="77">
        <v>328030</v>
      </c>
      <c r="H229" s="77">
        <v>278184</v>
      </c>
    </row>
    <row r="230" spans="1:8" ht="12.75" customHeight="1">
      <c r="A230" s="250" t="s">
        <v>788</v>
      </c>
      <c r="B230" s="188">
        <v>1389890</v>
      </c>
      <c r="C230" s="77">
        <v>464668</v>
      </c>
      <c r="D230" s="77">
        <v>74165</v>
      </c>
      <c r="E230" s="268">
        <v>5.336033786846441</v>
      </c>
      <c r="F230" s="269">
        <v>15.960858075012696</v>
      </c>
      <c r="G230" s="77">
        <v>168844</v>
      </c>
      <c r="H230" s="77">
        <v>30363</v>
      </c>
    </row>
    <row r="231" spans="1:8" ht="12.75" customHeight="1">
      <c r="A231" s="68" t="s">
        <v>817</v>
      </c>
      <c r="B231" s="182">
        <v>164543427</v>
      </c>
      <c r="C231" s="22">
        <v>97203506</v>
      </c>
      <c r="D231" s="22">
        <v>85184543</v>
      </c>
      <c r="E231" s="244">
        <v>51.77024968612086</v>
      </c>
      <c r="F231" s="249">
        <v>87.63525772414012</v>
      </c>
      <c r="G231" s="22">
        <v>13709689</v>
      </c>
      <c r="H231" s="22">
        <v>12180283</v>
      </c>
    </row>
    <row r="232" spans="1:8" ht="12.75" customHeight="1">
      <c r="A232" s="67" t="s">
        <v>819</v>
      </c>
      <c r="B232" s="188">
        <v>159265101</v>
      </c>
      <c r="C232" s="77">
        <v>95468146</v>
      </c>
      <c r="D232" s="77">
        <v>84206391</v>
      </c>
      <c r="E232" s="268">
        <v>52.87184101933292</v>
      </c>
      <c r="F232" s="269">
        <v>88.20365171855333</v>
      </c>
      <c r="G232" s="77">
        <v>13006991</v>
      </c>
      <c r="H232" s="77">
        <v>11918529</v>
      </c>
    </row>
    <row r="233" spans="1:8" ht="12.75" customHeight="1">
      <c r="A233" s="67" t="s">
        <v>791</v>
      </c>
      <c r="B233" s="188">
        <v>46017913</v>
      </c>
      <c r="C233" s="77">
        <v>21251526</v>
      </c>
      <c r="D233" s="77">
        <v>19991469</v>
      </c>
      <c r="E233" s="268">
        <v>43.4427980251951</v>
      </c>
      <c r="F233" s="269">
        <v>94.07074579020819</v>
      </c>
      <c r="G233" s="77">
        <v>2857540</v>
      </c>
      <c r="H233" s="77">
        <v>3186113</v>
      </c>
    </row>
    <row r="234" spans="1:8" s="263" customFormat="1" ht="12.75" customHeight="1">
      <c r="A234" s="87" t="s">
        <v>792</v>
      </c>
      <c r="B234" s="82">
        <v>14517235</v>
      </c>
      <c r="C234" s="259">
        <v>7978234</v>
      </c>
      <c r="D234" s="259">
        <v>7769548</v>
      </c>
      <c r="E234" s="260">
        <v>53.519475299531905</v>
      </c>
      <c r="F234" s="261">
        <v>97.38430835696221</v>
      </c>
      <c r="G234" s="259">
        <v>1258991</v>
      </c>
      <c r="H234" s="259">
        <v>1197688</v>
      </c>
    </row>
    <row r="235" spans="1:8" ht="12.75" customHeight="1">
      <c r="A235" s="67" t="s">
        <v>828</v>
      </c>
      <c r="B235" s="74">
        <v>19963</v>
      </c>
      <c r="C235" s="77">
        <v>10753</v>
      </c>
      <c r="D235" s="77">
        <v>10753</v>
      </c>
      <c r="E235" s="268">
        <v>53.86464960176326</v>
      </c>
      <c r="F235" s="261">
        <v>0</v>
      </c>
      <c r="G235" s="77">
        <v>0</v>
      </c>
      <c r="H235" s="77">
        <v>0</v>
      </c>
    </row>
    <row r="236" spans="1:8" ht="12.75" customHeight="1">
      <c r="A236" s="67" t="s">
        <v>814</v>
      </c>
      <c r="B236" s="74">
        <v>113227225</v>
      </c>
      <c r="C236" s="77">
        <v>74205867</v>
      </c>
      <c r="D236" s="77">
        <v>64204169</v>
      </c>
      <c r="E236" s="268">
        <v>56.70382631032421</v>
      </c>
      <c r="F236" s="269">
        <v>86.52168837269969</v>
      </c>
      <c r="G236" s="77">
        <v>10149451</v>
      </c>
      <c r="H236" s="77">
        <v>8732416</v>
      </c>
    </row>
    <row r="237" spans="1:8" s="263" customFormat="1" ht="12.75" customHeight="1">
      <c r="A237" s="262" t="s">
        <v>795</v>
      </c>
      <c r="B237" s="81">
        <v>14998857</v>
      </c>
      <c r="C237" s="274" t="s">
        <v>441</v>
      </c>
      <c r="D237" s="274">
        <v>8638598</v>
      </c>
      <c r="E237" s="275">
        <v>57.595042075539496</v>
      </c>
      <c r="F237" s="276" t="s">
        <v>441</v>
      </c>
      <c r="G237" s="274" t="s">
        <v>441</v>
      </c>
      <c r="H237" s="259">
        <v>1249889</v>
      </c>
    </row>
    <row r="238" spans="1:8" ht="24.75" customHeight="1">
      <c r="A238" s="265" t="s">
        <v>797</v>
      </c>
      <c r="B238" s="74">
        <v>9062200</v>
      </c>
      <c r="C238" s="77">
        <v>4811596</v>
      </c>
      <c r="D238" s="77">
        <v>4243677</v>
      </c>
      <c r="E238" s="268">
        <v>46.82833086888393</v>
      </c>
      <c r="F238" s="269">
        <v>88.19686856502499</v>
      </c>
      <c r="G238" s="77">
        <v>1008102</v>
      </c>
      <c r="H238" s="77">
        <v>776371.39</v>
      </c>
    </row>
    <row r="239" spans="1:8" ht="12.75" customHeight="1">
      <c r="A239" s="67" t="s">
        <v>799</v>
      </c>
      <c r="B239" s="74">
        <v>84793574</v>
      </c>
      <c r="C239" s="77">
        <v>60372358</v>
      </c>
      <c r="D239" s="77">
        <v>51062866</v>
      </c>
      <c r="E239" s="268">
        <v>60.22020725296942</v>
      </c>
      <c r="F239" s="269">
        <v>84.57987677075658</v>
      </c>
      <c r="G239" s="77">
        <v>7836409</v>
      </c>
      <c r="H239" s="77">
        <v>6682666</v>
      </c>
    </row>
    <row r="240" spans="1:8" ht="12.75">
      <c r="A240" s="266" t="s">
        <v>800</v>
      </c>
      <c r="B240" s="74">
        <v>265780</v>
      </c>
      <c r="C240" s="77">
        <v>91252</v>
      </c>
      <c r="D240" s="77">
        <v>89990</v>
      </c>
      <c r="E240" s="268">
        <v>33.85883061178418</v>
      </c>
      <c r="F240" s="269">
        <v>98.61701661333451</v>
      </c>
      <c r="G240" s="77">
        <v>0</v>
      </c>
      <c r="H240" s="77">
        <v>-1</v>
      </c>
    </row>
    <row r="241" spans="1:8" ht="12.75" customHeight="1">
      <c r="A241" s="67" t="s">
        <v>801</v>
      </c>
      <c r="B241" s="74">
        <v>5278326</v>
      </c>
      <c r="C241" s="77">
        <v>1735360</v>
      </c>
      <c r="D241" s="77">
        <v>978152</v>
      </c>
      <c r="E241" s="268">
        <v>18.531481382544392</v>
      </c>
      <c r="F241" s="269">
        <v>56.365941360870366</v>
      </c>
      <c r="G241" s="77">
        <v>702698</v>
      </c>
      <c r="H241" s="77">
        <v>261754</v>
      </c>
    </row>
    <row r="242" spans="1:8" ht="12.75" customHeight="1">
      <c r="A242" s="67" t="s">
        <v>802</v>
      </c>
      <c r="B242" s="74">
        <v>1283743</v>
      </c>
      <c r="C242" s="77">
        <v>499488</v>
      </c>
      <c r="D242" s="77">
        <v>228190</v>
      </c>
      <c r="E242" s="268">
        <v>17.775364695270003</v>
      </c>
      <c r="F242" s="269">
        <v>45.684781215965145</v>
      </c>
      <c r="G242" s="77">
        <v>219107</v>
      </c>
      <c r="H242" s="77">
        <v>57693</v>
      </c>
    </row>
    <row r="243" spans="1:8" ht="12" customHeight="1">
      <c r="A243" s="67" t="s">
        <v>803</v>
      </c>
      <c r="B243" s="74">
        <v>3994583</v>
      </c>
      <c r="C243" s="77">
        <v>1235872</v>
      </c>
      <c r="D243" s="77">
        <v>749962</v>
      </c>
      <c r="E243" s="268">
        <v>18.774475333220014</v>
      </c>
      <c r="F243" s="269">
        <v>60.68282152196991</v>
      </c>
      <c r="G243" s="77">
        <v>483591</v>
      </c>
      <c r="H243" s="77">
        <v>204061</v>
      </c>
    </row>
    <row r="244" spans="1:8" ht="12.75" customHeight="1">
      <c r="A244" s="254" t="s">
        <v>839</v>
      </c>
      <c r="B244" s="70"/>
      <c r="C244" s="22"/>
      <c r="D244" s="22"/>
      <c r="E244" s="268"/>
      <c r="F244" s="269"/>
      <c r="G244" s="22"/>
      <c r="H244" s="22"/>
    </row>
    <row r="245" spans="1:8" ht="12.75" customHeight="1">
      <c r="A245" s="247" t="s">
        <v>785</v>
      </c>
      <c r="B245" s="70">
        <v>67838376</v>
      </c>
      <c r="C245" s="22">
        <v>38471577</v>
      </c>
      <c r="D245" s="22">
        <v>37890240</v>
      </c>
      <c r="E245" s="244">
        <v>55.853695554268576</v>
      </c>
      <c r="F245" s="249">
        <v>98.48891819537317</v>
      </c>
      <c r="G245" s="22">
        <v>5785321</v>
      </c>
      <c r="H245" s="22">
        <v>5928777</v>
      </c>
    </row>
    <row r="246" spans="1:8" ht="12.75" customHeight="1">
      <c r="A246" s="250" t="s">
        <v>786</v>
      </c>
      <c r="B246" s="74">
        <v>51602452</v>
      </c>
      <c r="C246" s="77">
        <v>28894831</v>
      </c>
      <c r="D246" s="77">
        <v>28894831</v>
      </c>
      <c r="E246" s="268">
        <v>55.995073644950054</v>
      </c>
      <c r="F246" s="269">
        <v>100</v>
      </c>
      <c r="G246" s="77">
        <v>4454450</v>
      </c>
      <c r="H246" s="77">
        <v>4454450</v>
      </c>
    </row>
    <row r="247" spans="1:8" ht="12" customHeight="1">
      <c r="A247" s="250" t="s">
        <v>787</v>
      </c>
      <c r="B247" s="74">
        <v>13310999</v>
      </c>
      <c r="C247" s="77">
        <v>8480482</v>
      </c>
      <c r="D247" s="77">
        <v>8786832</v>
      </c>
      <c r="E247" s="268">
        <v>66.01181474057657</v>
      </c>
      <c r="F247" s="269">
        <v>103.61241259635949</v>
      </c>
      <c r="G247" s="77">
        <v>1176266</v>
      </c>
      <c r="H247" s="77">
        <v>1345783</v>
      </c>
    </row>
    <row r="248" spans="1:8" ht="12.75" customHeight="1">
      <c r="A248" s="250" t="s">
        <v>788</v>
      </c>
      <c r="B248" s="74">
        <v>2924925</v>
      </c>
      <c r="C248" s="77">
        <v>1096264</v>
      </c>
      <c r="D248" s="77">
        <v>208577</v>
      </c>
      <c r="E248" s="268">
        <v>7.131020453515902</v>
      </c>
      <c r="F248" s="269">
        <v>19.026165230273</v>
      </c>
      <c r="G248" s="77">
        <v>154605</v>
      </c>
      <c r="H248" s="77">
        <v>128544</v>
      </c>
    </row>
    <row r="249" spans="1:8" ht="12.75" customHeight="1">
      <c r="A249" s="68" t="s">
        <v>817</v>
      </c>
      <c r="B249" s="70">
        <v>67838376</v>
      </c>
      <c r="C249" s="22">
        <v>38689521</v>
      </c>
      <c r="D249" s="22">
        <v>34647076</v>
      </c>
      <c r="E249" s="244">
        <v>51.07297379878315</v>
      </c>
      <c r="F249" s="249">
        <v>89.55157651085936</v>
      </c>
      <c r="G249" s="22">
        <v>5788462</v>
      </c>
      <c r="H249" s="22">
        <v>5275332</v>
      </c>
    </row>
    <row r="250" spans="1:8" ht="12.75" customHeight="1">
      <c r="A250" s="67" t="s">
        <v>819</v>
      </c>
      <c r="B250" s="74">
        <v>62191328</v>
      </c>
      <c r="C250" s="77">
        <v>36720359</v>
      </c>
      <c r="D250" s="77">
        <v>33799253</v>
      </c>
      <c r="E250" s="268">
        <v>54.347212202961806</v>
      </c>
      <c r="F250" s="269">
        <v>92.04499607424862</v>
      </c>
      <c r="G250" s="77">
        <v>5437853</v>
      </c>
      <c r="H250" s="77">
        <v>5058414</v>
      </c>
    </row>
    <row r="251" spans="1:8" ht="12.75" customHeight="1">
      <c r="A251" s="67" t="s">
        <v>791</v>
      </c>
      <c r="B251" s="74">
        <v>60321045</v>
      </c>
      <c r="C251" s="77">
        <v>35474055</v>
      </c>
      <c r="D251" s="77">
        <v>32983314</v>
      </c>
      <c r="E251" s="268">
        <v>54.679613060416976</v>
      </c>
      <c r="F251" s="269">
        <v>92.97869668409771</v>
      </c>
      <c r="G251" s="77">
        <v>5241934</v>
      </c>
      <c r="H251" s="77">
        <v>4916362</v>
      </c>
    </row>
    <row r="252" spans="1:8" s="263" customFormat="1" ht="12.75" customHeight="1">
      <c r="A252" s="87" t="s">
        <v>792</v>
      </c>
      <c r="B252" s="82">
        <v>29774478</v>
      </c>
      <c r="C252" s="259">
        <v>17843183</v>
      </c>
      <c r="D252" s="259">
        <v>16963501</v>
      </c>
      <c r="E252" s="260">
        <v>56.973294376479075</v>
      </c>
      <c r="F252" s="261">
        <v>95.06992670534176</v>
      </c>
      <c r="G252" s="259">
        <v>2730775</v>
      </c>
      <c r="H252" s="259">
        <v>2677034</v>
      </c>
    </row>
    <row r="253" spans="1:8" s="152" customFormat="1" ht="12.75" customHeight="1">
      <c r="A253" s="64" t="s">
        <v>793</v>
      </c>
      <c r="B253" s="188">
        <v>37045</v>
      </c>
      <c r="C253" s="198">
        <v>19813</v>
      </c>
      <c r="D253" s="198">
        <v>15756</v>
      </c>
      <c r="E253" s="260">
        <v>42.532055608044274</v>
      </c>
      <c r="F253" s="260">
        <v>0.21466741840228273</v>
      </c>
      <c r="G253" s="77">
        <v>0</v>
      </c>
      <c r="H253" s="77">
        <v>0</v>
      </c>
    </row>
    <row r="254" spans="1:8" ht="12.75" customHeight="1">
      <c r="A254" s="67" t="s">
        <v>822</v>
      </c>
      <c r="B254" s="74">
        <v>1833238</v>
      </c>
      <c r="C254" s="77">
        <v>1226491</v>
      </c>
      <c r="D254" s="77">
        <v>800183</v>
      </c>
      <c r="E254" s="268">
        <v>43.64861518253495</v>
      </c>
      <c r="F254" s="269">
        <v>65.24165281278053</v>
      </c>
      <c r="G254" s="77">
        <v>195919</v>
      </c>
      <c r="H254" s="77">
        <v>142052</v>
      </c>
    </row>
    <row r="255" spans="1:8" ht="24" customHeight="1">
      <c r="A255" s="265" t="s">
        <v>797</v>
      </c>
      <c r="B255" s="74">
        <v>1010830</v>
      </c>
      <c r="C255" s="77">
        <v>705836</v>
      </c>
      <c r="D255" s="77">
        <v>513271</v>
      </c>
      <c r="E255" s="268">
        <v>50.77718310695172</v>
      </c>
      <c r="F255" s="269">
        <v>72.71816682628825</v>
      </c>
      <c r="G255" s="77">
        <v>137568</v>
      </c>
      <c r="H255" s="77">
        <v>122294</v>
      </c>
    </row>
    <row r="256" spans="1:8" ht="12.75" customHeight="1">
      <c r="A256" s="67" t="s">
        <v>799</v>
      </c>
      <c r="B256" s="74">
        <v>791806</v>
      </c>
      <c r="C256" s="77">
        <v>500053</v>
      </c>
      <c r="D256" s="77">
        <v>266987</v>
      </c>
      <c r="E256" s="268">
        <v>33.71873918611377</v>
      </c>
      <c r="F256" s="269">
        <v>53.3917404755096</v>
      </c>
      <c r="G256" s="77">
        <v>58351</v>
      </c>
      <c r="H256" s="77">
        <v>19758</v>
      </c>
    </row>
    <row r="257" spans="1:8" ht="12.75">
      <c r="A257" s="266" t="s">
        <v>800</v>
      </c>
      <c r="B257" s="74">
        <v>30602</v>
      </c>
      <c r="C257" s="77">
        <v>20602</v>
      </c>
      <c r="D257" s="77">
        <v>19925</v>
      </c>
      <c r="E257" s="268">
        <v>65.11012352133847</v>
      </c>
      <c r="F257" s="269">
        <v>96.7139112707504</v>
      </c>
      <c r="G257" s="77">
        <v>0</v>
      </c>
      <c r="H257" s="77">
        <v>0</v>
      </c>
    </row>
    <row r="258" spans="1:8" ht="12.75" customHeight="1">
      <c r="A258" s="67" t="s">
        <v>801</v>
      </c>
      <c r="B258" s="74">
        <v>5647048</v>
      </c>
      <c r="C258" s="77">
        <v>1969162</v>
      </c>
      <c r="D258" s="77">
        <v>847823</v>
      </c>
      <c r="E258" s="268">
        <v>15.013561067658712</v>
      </c>
      <c r="F258" s="269">
        <v>43.055015280611755</v>
      </c>
      <c r="G258" s="77">
        <v>350609</v>
      </c>
      <c r="H258" s="77">
        <v>216918</v>
      </c>
    </row>
    <row r="259" spans="1:8" ht="12.75">
      <c r="A259" s="67" t="s">
        <v>802</v>
      </c>
      <c r="B259" s="74">
        <v>3031663</v>
      </c>
      <c r="C259" s="77">
        <v>1556024</v>
      </c>
      <c r="D259" s="77">
        <v>814223</v>
      </c>
      <c r="E259" s="268">
        <v>26.85730570977051</v>
      </c>
      <c r="F259" s="269">
        <v>52.32714919564223</v>
      </c>
      <c r="G259" s="77">
        <v>188483</v>
      </c>
      <c r="H259" s="77">
        <v>216918</v>
      </c>
    </row>
    <row r="260" spans="1:8" ht="14.25" customHeight="1">
      <c r="A260" s="67" t="s">
        <v>803</v>
      </c>
      <c r="B260" s="74">
        <v>2615385</v>
      </c>
      <c r="C260" s="77">
        <v>413138</v>
      </c>
      <c r="D260" s="77">
        <v>33600</v>
      </c>
      <c r="E260" s="268">
        <v>1.2847056934256333</v>
      </c>
      <c r="F260" s="269">
        <v>8.132875697708757</v>
      </c>
      <c r="G260" s="77">
        <v>162126</v>
      </c>
      <c r="H260" s="77">
        <v>0</v>
      </c>
    </row>
    <row r="261" spans="1:8" ht="13.5" customHeight="1">
      <c r="A261" s="68" t="s">
        <v>805</v>
      </c>
      <c r="B261" s="74">
        <v>0</v>
      </c>
      <c r="C261" s="77">
        <v>-217944</v>
      </c>
      <c r="D261" s="77">
        <v>3243164</v>
      </c>
      <c r="E261" s="268" t="s">
        <v>441</v>
      </c>
      <c r="F261" s="269" t="s">
        <v>441</v>
      </c>
      <c r="G261" s="77">
        <v>-3141</v>
      </c>
      <c r="H261" s="77">
        <v>653445</v>
      </c>
    </row>
    <row r="262" spans="1:8" ht="38.25" customHeight="1">
      <c r="A262" s="76" t="s">
        <v>808</v>
      </c>
      <c r="B262" s="74">
        <v>0</v>
      </c>
      <c r="C262" s="77">
        <v>217944</v>
      </c>
      <c r="D262" s="77">
        <v>217944</v>
      </c>
      <c r="E262" s="252" t="s">
        <v>441</v>
      </c>
      <c r="F262" s="253" t="s">
        <v>441</v>
      </c>
      <c r="G262" s="77">
        <v>3141</v>
      </c>
      <c r="H262" s="77">
        <v>3141</v>
      </c>
    </row>
    <row r="263" spans="1:8" ht="17.25" customHeight="1">
      <c r="A263" s="267" t="s">
        <v>840</v>
      </c>
      <c r="B263" s="74"/>
      <c r="C263" s="77"/>
      <c r="D263" s="77"/>
      <c r="E263" s="244"/>
      <c r="F263" s="249"/>
      <c r="G263" s="77"/>
      <c r="H263" s="77"/>
    </row>
    <row r="264" spans="1:8" ht="12.75" customHeight="1">
      <c r="A264" s="247" t="s">
        <v>785</v>
      </c>
      <c r="B264" s="70">
        <v>58275926</v>
      </c>
      <c r="C264" s="22">
        <v>31201511</v>
      </c>
      <c r="D264" s="22">
        <v>26676288</v>
      </c>
      <c r="E264" s="244">
        <v>45.775828598588035</v>
      </c>
      <c r="F264" s="249">
        <v>85.49678251159054</v>
      </c>
      <c r="G264" s="22">
        <v>6249442</v>
      </c>
      <c r="H264" s="22">
        <v>3752109</v>
      </c>
    </row>
    <row r="265" spans="1:8" ht="12.75" customHeight="1">
      <c r="A265" s="250" t="s">
        <v>786</v>
      </c>
      <c r="B265" s="74">
        <v>29050421</v>
      </c>
      <c r="C265" s="77">
        <v>16202905</v>
      </c>
      <c r="D265" s="77">
        <v>16202905</v>
      </c>
      <c r="E265" s="268">
        <v>55.775112519023395</v>
      </c>
      <c r="F265" s="269">
        <v>100</v>
      </c>
      <c r="G265" s="77">
        <v>2066130</v>
      </c>
      <c r="H265" s="77">
        <v>2066130</v>
      </c>
    </row>
    <row r="266" spans="1:8" ht="12.75" customHeight="1">
      <c r="A266" s="250" t="s">
        <v>787</v>
      </c>
      <c r="B266" s="74">
        <v>1863905</v>
      </c>
      <c r="C266" s="77">
        <v>1085581</v>
      </c>
      <c r="D266" s="77">
        <v>1186259</v>
      </c>
      <c r="E266" s="268">
        <v>63.64374793779726</v>
      </c>
      <c r="F266" s="269">
        <v>109.27411220351131</v>
      </c>
      <c r="G266" s="77">
        <v>149650</v>
      </c>
      <c r="H266" s="77">
        <v>115934</v>
      </c>
    </row>
    <row r="267" spans="1:8" ht="12.75" customHeight="1">
      <c r="A267" s="250" t="s">
        <v>788</v>
      </c>
      <c r="B267" s="74">
        <v>27361600</v>
      </c>
      <c r="C267" s="77">
        <v>13913025</v>
      </c>
      <c r="D267" s="77">
        <v>9287124</v>
      </c>
      <c r="E267" s="268">
        <v>33.94218174375768</v>
      </c>
      <c r="F267" s="269">
        <v>66.75129240406022</v>
      </c>
      <c r="G267" s="77">
        <v>4033662</v>
      </c>
      <c r="H267" s="77">
        <v>1570045</v>
      </c>
    </row>
    <row r="268" spans="1:8" ht="12.75" customHeight="1">
      <c r="A268" s="68" t="s">
        <v>817</v>
      </c>
      <c r="B268" s="70">
        <v>65768741</v>
      </c>
      <c r="C268" s="22">
        <v>38551773</v>
      </c>
      <c r="D268" s="22">
        <v>19989157</v>
      </c>
      <c r="E268" s="244">
        <v>30.393096623211928</v>
      </c>
      <c r="F268" s="249">
        <v>51.850162637137345</v>
      </c>
      <c r="G268" s="22">
        <v>6978475</v>
      </c>
      <c r="H268" s="22">
        <v>3159455</v>
      </c>
    </row>
    <row r="269" spans="1:8" ht="12.75" customHeight="1">
      <c r="A269" s="67" t="s">
        <v>819</v>
      </c>
      <c r="B269" s="74">
        <v>28248078</v>
      </c>
      <c r="C269" s="77">
        <v>16824264</v>
      </c>
      <c r="D269" s="77">
        <v>11010043</v>
      </c>
      <c r="E269" s="268">
        <v>38.97625530487419</v>
      </c>
      <c r="F269" s="269">
        <v>65.44145408084418</v>
      </c>
      <c r="G269" s="77">
        <v>2276961</v>
      </c>
      <c r="H269" s="77">
        <v>1811011</v>
      </c>
    </row>
    <row r="270" spans="1:8" ht="12.75" customHeight="1">
      <c r="A270" s="67" t="s">
        <v>791</v>
      </c>
      <c r="B270" s="74">
        <v>23423246</v>
      </c>
      <c r="C270" s="77">
        <v>14022596</v>
      </c>
      <c r="D270" s="77">
        <v>9193311</v>
      </c>
      <c r="E270" s="268">
        <v>39.24866348583796</v>
      </c>
      <c r="F270" s="269">
        <v>65.56069218566947</v>
      </c>
      <c r="G270" s="77">
        <v>1507912</v>
      </c>
      <c r="H270" s="77">
        <v>1455072</v>
      </c>
    </row>
    <row r="271" spans="1:8" s="263" customFormat="1" ht="12.75" customHeight="1">
      <c r="A271" s="87" t="s">
        <v>792</v>
      </c>
      <c r="B271" s="82">
        <v>5550235</v>
      </c>
      <c r="C271" s="259">
        <v>3224935</v>
      </c>
      <c r="D271" s="259">
        <v>2807869</v>
      </c>
      <c r="E271" s="260">
        <v>50.59009213123409</v>
      </c>
      <c r="F271" s="261">
        <v>87.06746027439313</v>
      </c>
      <c r="G271" s="259">
        <v>484718</v>
      </c>
      <c r="H271" s="259">
        <v>509052</v>
      </c>
    </row>
    <row r="272" spans="1:8" ht="12.75" customHeight="1">
      <c r="A272" s="67" t="s">
        <v>822</v>
      </c>
      <c r="B272" s="74">
        <v>4824832</v>
      </c>
      <c r="C272" s="77">
        <v>2801668</v>
      </c>
      <c r="D272" s="77">
        <v>1816732</v>
      </c>
      <c r="E272" s="268">
        <v>37.653787738101556</v>
      </c>
      <c r="F272" s="269">
        <v>64.84465682586232</v>
      </c>
      <c r="G272" s="77">
        <v>769049</v>
      </c>
      <c r="H272" s="77">
        <v>355939</v>
      </c>
    </row>
    <row r="273" spans="1:8" ht="25.5" customHeight="1">
      <c r="A273" s="265" t="s">
        <v>797</v>
      </c>
      <c r="B273" s="74">
        <v>1659296</v>
      </c>
      <c r="C273" s="77">
        <v>1099296</v>
      </c>
      <c r="D273" s="77">
        <v>878010</v>
      </c>
      <c r="E273" s="268">
        <v>52.91460956935954</v>
      </c>
      <c r="F273" s="269">
        <v>79.87020784210986</v>
      </c>
      <c r="G273" s="77">
        <v>137000</v>
      </c>
      <c r="H273" s="77">
        <v>226319</v>
      </c>
    </row>
    <row r="274" spans="1:8" ht="12.75">
      <c r="A274" s="266" t="s">
        <v>800</v>
      </c>
      <c r="B274" s="74">
        <v>293375</v>
      </c>
      <c r="C274" s="77">
        <v>230776</v>
      </c>
      <c r="D274" s="77">
        <v>155762</v>
      </c>
      <c r="E274" s="268">
        <v>53.093140178951856</v>
      </c>
      <c r="F274" s="269">
        <v>67.49488681665338</v>
      </c>
      <c r="G274" s="77">
        <v>453</v>
      </c>
      <c r="H274" s="77">
        <v>0</v>
      </c>
    </row>
    <row r="275" spans="1:8" ht="12.75" customHeight="1">
      <c r="A275" s="67" t="s">
        <v>801</v>
      </c>
      <c r="B275" s="74">
        <v>37520663</v>
      </c>
      <c r="C275" s="77">
        <v>21727509</v>
      </c>
      <c r="D275" s="77">
        <v>8979114</v>
      </c>
      <c r="E275" s="268">
        <v>23.93111763510149</v>
      </c>
      <c r="F275" s="269">
        <v>41.32601670996892</v>
      </c>
      <c r="G275" s="77">
        <v>4701514</v>
      </c>
      <c r="H275" s="77">
        <v>1348444</v>
      </c>
    </row>
    <row r="276" spans="1:8" ht="12.75" customHeight="1">
      <c r="A276" s="67" t="s">
        <v>802</v>
      </c>
      <c r="B276" s="74">
        <v>3129760</v>
      </c>
      <c r="C276" s="77">
        <v>2807400</v>
      </c>
      <c r="D276" s="77">
        <v>708547</v>
      </c>
      <c r="E276" s="268">
        <v>22.639020244363785</v>
      </c>
      <c r="F276" s="269">
        <v>25.238548122818266</v>
      </c>
      <c r="G276" s="77">
        <v>289471</v>
      </c>
      <c r="H276" s="77">
        <v>187964</v>
      </c>
    </row>
    <row r="277" spans="1:8" ht="12.75" customHeight="1">
      <c r="A277" s="67" t="s">
        <v>803</v>
      </c>
      <c r="B277" s="74">
        <v>34390903</v>
      </c>
      <c r="C277" s="77">
        <v>18920109</v>
      </c>
      <c r="D277" s="77">
        <v>8270567</v>
      </c>
      <c r="E277" s="268">
        <v>24.04870555448922</v>
      </c>
      <c r="F277" s="269">
        <v>43.71310440124843</v>
      </c>
      <c r="G277" s="77">
        <v>4412043</v>
      </c>
      <c r="H277" s="77">
        <v>1160480</v>
      </c>
    </row>
    <row r="278" spans="1:8" ht="13.5" customHeight="1">
      <c r="A278" s="68" t="s">
        <v>805</v>
      </c>
      <c r="B278" s="74">
        <v>-7492815</v>
      </c>
      <c r="C278" s="77">
        <v>-7350262</v>
      </c>
      <c r="D278" s="77">
        <v>6687131</v>
      </c>
      <c r="E278" s="268" t="s">
        <v>441</v>
      </c>
      <c r="F278" s="269" t="s">
        <v>441</v>
      </c>
      <c r="G278" s="77">
        <v>-729033</v>
      </c>
      <c r="H278" s="77">
        <v>592654</v>
      </c>
    </row>
    <row r="279" spans="1:8" ht="40.5" customHeight="1">
      <c r="A279" s="76" t="s">
        <v>808</v>
      </c>
      <c r="B279" s="74">
        <v>39584</v>
      </c>
      <c r="C279" s="77">
        <v>26962</v>
      </c>
      <c r="D279" s="77">
        <v>26962</v>
      </c>
      <c r="E279" s="268" t="s">
        <v>441</v>
      </c>
      <c r="F279" s="269" t="s">
        <v>441</v>
      </c>
      <c r="G279" s="77">
        <v>0</v>
      </c>
      <c r="H279" s="77">
        <v>0</v>
      </c>
    </row>
    <row r="280" spans="1:8" ht="27.75" customHeight="1">
      <c r="A280" s="265" t="s">
        <v>809</v>
      </c>
      <c r="B280" s="74">
        <v>7453231</v>
      </c>
      <c r="C280" s="77">
        <v>7323300</v>
      </c>
      <c r="D280" s="77">
        <v>7323300</v>
      </c>
      <c r="E280" s="268" t="s">
        <v>841</v>
      </c>
      <c r="F280" s="269" t="s">
        <v>441</v>
      </c>
      <c r="G280" s="77">
        <v>729033</v>
      </c>
      <c r="H280" s="77">
        <v>729033</v>
      </c>
    </row>
    <row r="281" spans="1:8" ht="12.75" customHeight="1">
      <c r="A281" s="254" t="s">
        <v>842</v>
      </c>
      <c r="B281" s="70"/>
      <c r="C281" s="22"/>
      <c r="D281" s="22"/>
      <c r="E281" s="268"/>
      <c r="F281" s="269"/>
      <c r="G281" s="22"/>
      <c r="H281" s="22"/>
    </row>
    <row r="282" spans="1:8" ht="12.75" customHeight="1">
      <c r="A282" s="247" t="s">
        <v>785</v>
      </c>
      <c r="B282" s="70">
        <v>44740168</v>
      </c>
      <c r="C282" s="22">
        <v>29006430</v>
      </c>
      <c r="D282" s="22">
        <v>28888907</v>
      </c>
      <c r="E282" s="244">
        <v>64.5704034906619</v>
      </c>
      <c r="F282" s="249">
        <v>99.59483811003284</v>
      </c>
      <c r="G282" s="22">
        <v>3285112</v>
      </c>
      <c r="H282" s="22">
        <v>3229134</v>
      </c>
    </row>
    <row r="283" spans="1:8" ht="12.75" customHeight="1">
      <c r="A283" s="250" t="s">
        <v>786</v>
      </c>
      <c r="B283" s="74">
        <v>38883496</v>
      </c>
      <c r="C283" s="77">
        <v>25670989</v>
      </c>
      <c r="D283" s="77">
        <v>25670989</v>
      </c>
      <c r="E283" s="268">
        <v>66.02026988519756</v>
      </c>
      <c r="F283" s="269">
        <v>100</v>
      </c>
      <c r="G283" s="77">
        <v>2968152</v>
      </c>
      <c r="H283" s="77">
        <v>2968152</v>
      </c>
    </row>
    <row r="284" spans="1:8" ht="13.5" customHeight="1">
      <c r="A284" s="250" t="s">
        <v>787</v>
      </c>
      <c r="B284" s="74">
        <v>5714734</v>
      </c>
      <c r="C284" s="77">
        <v>3233038</v>
      </c>
      <c r="D284" s="77">
        <v>3215273</v>
      </c>
      <c r="E284" s="268">
        <v>56.26286367834443</v>
      </c>
      <c r="F284" s="269">
        <v>99.45051682040236</v>
      </c>
      <c r="G284" s="77">
        <v>303960</v>
      </c>
      <c r="H284" s="77">
        <v>260982</v>
      </c>
    </row>
    <row r="285" spans="1:8" ht="12.75" customHeight="1">
      <c r="A285" s="250" t="s">
        <v>788</v>
      </c>
      <c r="B285" s="74">
        <v>141938</v>
      </c>
      <c r="C285" s="77">
        <v>102403</v>
      </c>
      <c r="D285" s="77">
        <v>2645</v>
      </c>
      <c r="E285" s="268">
        <v>1.8634896926827207</v>
      </c>
      <c r="F285" s="269">
        <v>2.5829321406599415</v>
      </c>
      <c r="G285" s="77">
        <v>13000</v>
      </c>
      <c r="H285" s="77">
        <v>0</v>
      </c>
    </row>
    <row r="286" spans="1:8" ht="12.75" customHeight="1">
      <c r="A286" s="68" t="s">
        <v>811</v>
      </c>
      <c r="B286" s="70">
        <v>44740168</v>
      </c>
      <c r="C286" s="22">
        <v>29006430</v>
      </c>
      <c r="D286" s="22">
        <v>26209514</v>
      </c>
      <c r="E286" s="244">
        <v>58.581617306399025</v>
      </c>
      <c r="F286" s="249">
        <v>90.35760002178827</v>
      </c>
      <c r="G286" s="22">
        <v>3285112</v>
      </c>
      <c r="H286" s="22">
        <v>2839031</v>
      </c>
    </row>
    <row r="287" spans="1:8" ht="12.75" customHeight="1">
      <c r="A287" s="67" t="s">
        <v>819</v>
      </c>
      <c r="B287" s="74">
        <v>42341687</v>
      </c>
      <c r="C287" s="77">
        <v>27485668</v>
      </c>
      <c r="D287" s="77">
        <v>25988537</v>
      </c>
      <c r="E287" s="268">
        <v>61.37813309139053</v>
      </c>
      <c r="F287" s="269">
        <v>94.5530485196867</v>
      </c>
      <c r="G287" s="77">
        <v>2836649</v>
      </c>
      <c r="H287" s="77">
        <v>2805217</v>
      </c>
    </row>
    <row r="288" spans="1:8" ht="12.75" customHeight="1">
      <c r="A288" s="67" t="s">
        <v>791</v>
      </c>
      <c r="B288" s="74">
        <v>25233383</v>
      </c>
      <c r="C288" s="77">
        <v>15849690</v>
      </c>
      <c r="D288" s="77">
        <v>15346137</v>
      </c>
      <c r="E288" s="268">
        <v>60.816803676304524</v>
      </c>
      <c r="F288" s="269">
        <v>96.82294732578366</v>
      </c>
      <c r="G288" s="77">
        <v>2278808</v>
      </c>
      <c r="H288" s="77">
        <v>2202438</v>
      </c>
    </row>
    <row r="289" spans="1:8" ht="12.75" customHeight="1">
      <c r="A289" s="87" t="s">
        <v>792</v>
      </c>
      <c r="B289" s="82">
        <v>15189775</v>
      </c>
      <c r="C289" s="259">
        <v>9645131</v>
      </c>
      <c r="D289" s="259">
        <v>9437757</v>
      </c>
      <c r="E289" s="260">
        <v>62.13230281554532</v>
      </c>
      <c r="F289" s="261">
        <v>97.84996180974629</v>
      </c>
      <c r="G289" s="259">
        <v>1509220</v>
      </c>
      <c r="H289" s="259">
        <v>1492962</v>
      </c>
    </row>
    <row r="290" spans="1:8" ht="12.75" customHeight="1">
      <c r="A290" s="67" t="s">
        <v>822</v>
      </c>
      <c r="B290" s="77">
        <v>17108304</v>
      </c>
      <c r="C290" s="77">
        <v>11635978</v>
      </c>
      <c r="D290" s="77">
        <v>10642400</v>
      </c>
      <c r="E290" s="268">
        <v>62.20604917939265</v>
      </c>
      <c r="F290" s="269">
        <v>91.4611560798757</v>
      </c>
      <c r="G290" s="77">
        <v>557841</v>
      </c>
      <c r="H290" s="77">
        <v>602779</v>
      </c>
    </row>
    <row r="291" spans="1:8" ht="24.75" customHeight="1">
      <c r="A291" s="265" t="s">
        <v>797</v>
      </c>
      <c r="B291" s="74">
        <v>16567940</v>
      </c>
      <c r="C291" s="77">
        <v>11278551</v>
      </c>
      <c r="D291" s="77">
        <v>10344083</v>
      </c>
      <c r="E291" s="268">
        <v>62.43433402100683</v>
      </c>
      <c r="F291" s="269">
        <v>91.71464490429666</v>
      </c>
      <c r="G291" s="77">
        <v>547239</v>
      </c>
      <c r="H291" s="77">
        <v>596051</v>
      </c>
    </row>
    <row r="292" spans="1:8" s="263" customFormat="1" ht="12.75">
      <c r="A292" s="262" t="s">
        <v>796</v>
      </c>
      <c r="B292" s="82">
        <v>7876493</v>
      </c>
      <c r="C292" s="259" t="s">
        <v>441</v>
      </c>
      <c r="D292" s="259">
        <v>5212871</v>
      </c>
      <c r="E292" s="260">
        <v>66.18263991347419</v>
      </c>
      <c r="F292" s="261" t="s">
        <v>441</v>
      </c>
      <c r="G292" s="259" t="s">
        <v>441</v>
      </c>
      <c r="H292" s="259">
        <v>0</v>
      </c>
    </row>
    <row r="293" spans="1:8" ht="12.75" customHeight="1">
      <c r="A293" s="67" t="s">
        <v>799</v>
      </c>
      <c r="B293" s="74">
        <v>470342</v>
      </c>
      <c r="C293" s="77">
        <v>289205</v>
      </c>
      <c r="D293" s="77">
        <v>250195</v>
      </c>
      <c r="E293" s="268">
        <v>53.19427140251136</v>
      </c>
      <c r="F293" s="269">
        <v>86.51129821406961</v>
      </c>
      <c r="G293" s="77">
        <v>10102</v>
      </c>
      <c r="H293" s="77">
        <v>6280</v>
      </c>
    </row>
    <row r="294" spans="1:8" ht="12.75">
      <c r="A294" s="266" t="s">
        <v>800</v>
      </c>
      <c r="B294" s="74">
        <v>68863</v>
      </c>
      <c r="C294" s="77">
        <v>67063</v>
      </c>
      <c r="D294" s="77">
        <v>48122</v>
      </c>
      <c r="E294" s="268">
        <v>69.88077777616427</v>
      </c>
      <c r="F294" s="269">
        <v>0</v>
      </c>
      <c r="G294" s="77">
        <v>0</v>
      </c>
      <c r="H294" s="77">
        <v>449</v>
      </c>
    </row>
    <row r="295" spans="1:8" ht="12.75" customHeight="1">
      <c r="A295" s="67" t="s">
        <v>801</v>
      </c>
      <c r="B295" s="74">
        <v>2398481</v>
      </c>
      <c r="C295" s="77">
        <v>1520762</v>
      </c>
      <c r="D295" s="77">
        <v>220977</v>
      </c>
      <c r="E295" s="268">
        <v>9.213206191752196</v>
      </c>
      <c r="F295" s="269">
        <v>14.530676068970688</v>
      </c>
      <c r="G295" s="77">
        <v>448463</v>
      </c>
      <c r="H295" s="77">
        <v>33814</v>
      </c>
    </row>
    <row r="296" spans="1:8" ht="12.75" customHeight="1">
      <c r="A296" s="67" t="s">
        <v>802</v>
      </c>
      <c r="B296" s="74">
        <v>425201</v>
      </c>
      <c r="C296" s="77">
        <v>296549</v>
      </c>
      <c r="D296" s="77">
        <v>220399</v>
      </c>
      <c r="E296" s="268">
        <v>51.83407376746527</v>
      </c>
      <c r="F296" s="269">
        <v>74.32127574195158</v>
      </c>
      <c r="G296" s="77">
        <v>39081</v>
      </c>
      <c r="H296" s="77">
        <v>33814</v>
      </c>
    </row>
    <row r="297" spans="1:8" ht="12.75">
      <c r="A297" s="67" t="s">
        <v>803</v>
      </c>
      <c r="B297" s="74">
        <v>1973280</v>
      </c>
      <c r="C297" s="77">
        <v>1224213</v>
      </c>
      <c r="D297" s="77">
        <v>578</v>
      </c>
      <c r="E297" s="268">
        <v>0.029291332198167517</v>
      </c>
      <c r="F297" s="269">
        <v>0.04721400605940306</v>
      </c>
      <c r="G297" s="77">
        <v>409382</v>
      </c>
      <c r="H297" s="77">
        <v>0</v>
      </c>
    </row>
    <row r="298" spans="1:8" ht="12.75" customHeight="1">
      <c r="A298" s="254" t="s">
        <v>843</v>
      </c>
      <c r="B298" s="74"/>
      <c r="C298" s="77"/>
      <c r="D298" s="77"/>
      <c r="E298" s="244"/>
      <c r="F298" s="249"/>
      <c r="G298" s="77"/>
      <c r="H298" s="77"/>
    </row>
    <row r="299" spans="1:8" ht="12.75" customHeight="1">
      <c r="A299" s="247" t="s">
        <v>785</v>
      </c>
      <c r="B299" s="70">
        <v>2525080</v>
      </c>
      <c r="C299" s="22">
        <v>1450882</v>
      </c>
      <c r="D299" s="22">
        <v>1448850</v>
      </c>
      <c r="E299" s="244">
        <v>57.37838009092782</v>
      </c>
      <c r="F299" s="249">
        <v>99.85994725966688</v>
      </c>
      <c r="G299" s="22">
        <v>192074</v>
      </c>
      <c r="H299" s="22">
        <v>191362</v>
      </c>
    </row>
    <row r="300" spans="1:8" ht="12.75" customHeight="1">
      <c r="A300" s="250" t="s">
        <v>786</v>
      </c>
      <c r="B300" s="74">
        <v>2113895</v>
      </c>
      <c r="C300" s="77">
        <v>1262708</v>
      </c>
      <c r="D300" s="77">
        <v>1262708</v>
      </c>
      <c r="E300" s="268">
        <v>59.7337143046367</v>
      </c>
      <c r="F300" s="269">
        <v>100</v>
      </c>
      <c r="G300" s="77">
        <v>190317</v>
      </c>
      <c r="H300" s="77">
        <v>190317</v>
      </c>
    </row>
    <row r="301" spans="1:8" ht="12.75" customHeight="1">
      <c r="A301" s="250" t="s">
        <v>787</v>
      </c>
      <c r="B301" s="74">
        <v>880</v>
      </c>
      <c r="C301" s="77">
        <v>440</v>
      </c>
      <c r="D301" s="77">
        <v>167</v>
      </c>
      <c r="E301" s="268">
        <v>18.977272727272727</v>
      </c>
      <c r="F301" s="269">
        <v>37.95454545454545</v>
      </c>
      <c r="G301" s="77">
        <v>0</v>
      </c>
      <c r="H301" s="77">
        <v>167</v>
      </c>
    </row>
    <row r="302" spans="1:8" ht="12.75" customHeight="1">
      <c r="A302" s="250" t="s">
        <v>788</v>
      </c>
      <c r="B302" s="74">
        <v>410305</v>
      </c>
      <c r="C302" s="77">
        <v>187734</v>
      </c>
      <c r="D302" s="77">
        <v>185975</v>
      </c>
      <c r="E302" s="268">
        <v>45.32603794738061</v>
      </c>
      <c r="F302" s="269">
        <v>0</v>
      </c>
      <c r="G302" s="77">
        <v>1757</v>
      </c>
      <c r="H302" s="77">
        <v>878</v>
      </c>
    </row>
    <row r="303" spans="1:8" ht="12.75" customHeight="1">
      <c r="A303" s="68" t="s">
        <v>817</v>
      </c>
      <c r="B303" s="70">
        <v>2525080</v>
      </c>
      <c r="C303" s="22">
        <v>1450882</v>
      </c>
      <c r="D303" s="22">
        <v>1242160</v>
      </c>
      <c r="E303" s="244">
        <v>49.19289685871339</v>
      </c>
      <c r="F303" s="249">
        <v>85.61412988788888</v>
      </c>
      <c r="G303" s="22">
        <v>192074</v>
      </c>
      <c r="H303" s="22">
        <v>319185.57</v>
      </c>
    </row>
    <row r="304" spans="1:8" ht="12.75" customHeight="1">
      <c r="A304" s="67" t="s">
        <v>819</v>
      </c>
      <c r="B304" s="74">
        <v>2391880</v>
      </c>
      <c r="C304" s="77">
        <v>1373882</v>
      </c>
      <c r="D304" s="77">
        <v>1233074</v>
      </c>
      <c r="E304" s="268">
        <v>51.5525026339114</v>
      </c>
      <c r="F304" s="269">
        <v>89.75108488210778</v>
      </c>
      <c r="G304" s="77">
        <v>192074</v>
      </c>
      <c r="H304" s="77">
        <v>318184</v>
      </c>
    </row>
    <row r="305" spans="1:8" ht="12.75" customHeight="1">
      <c r="A305" s="67" t="s">
        <v>791</v>
      </c>
      <c r="B305" s="74">
        <v>2391380</v>
      </c>
      <c r="C305" s="77">
        <v>1373382</v>
      </c>
      <c r="D305" s="77">
        <v>1232574</v>
      </c>
      <c r="E305" s="268">
        <v>51.542373023108</v>
      </c>
      <c r="F305" s="269">
        <v>89.7473536131972</v>
      </c>
      <c r="G305" s="77">
        <v>192074</v>
      </c>
      <c r="H305" s="77">
        <v>318184</v>
      </c>
    </row>
    <row r="306" spans="1:8" s="263" customFormat="1" ht="12" customHeight="1">
      <c r="A306" s="87" t="s">
        <v>792</v>
      </c>
      <c r="B306" s="82">
        <v>1349680</v>
      </c>
      <c r="C306" s="259">
        <v>786680</v>
      </c>
      <c r="D306" s="259">
        <v>682103</v>
      </c>
      <c r="E306" s="260">
        <v>50.53812755616146</v>
      </c>
      <c r="F306" s="261">
        <v>86.70653887222251</v>
      </c>
      <c r="G306" s="259">
        <v>130000</v>
      </c>
      <c r="H306" s="259">
        <v>213645</v>
      </c>
    </row>
    <row r="307" spans="1:8" ht="12.75">
      <c r="A307" s="67" t="s">
        <v>822</v>
      </c>
      <c r="B307" s="74">
        <v>500</v>
      </c>
      <c r="C307" s="77">
        <v>500</v>
      </c>
      <c r="D307" s="77">
        <v>500</v>
      </c>
      <c r="E307" s="268">
        <v>100</v>
      </c>
      <c r="F307" s="261">
        <v>100</v>
      </c>
      <c r="G307" s="77">
        <v>0</v>
      </c>
      <c r="H307" s="77">
        <v>0</v>
      </c>
    </row>
    <row r="308" spans="1:8" ht="12.75">
      <c r="A308" s="266" t="s">
        <v>800</v>
      </c>
      <c r="B308" s="74">
        <v>500</v>
      </c>
      <c r="C308" s="77">
        <v>500</v>
      </c>
      <c r="D308" s="77">
        <v>500</v>
      </c>
      <c r="E308" s="268">
        <v>100</v>
      </c>
      <c r="F308" s="261">
        <v>100</v>
      </c>
      <c r="G308" s="77">
        <v>0</v>
      </c>
      <c r="H308" s="77">
        <v>0</v>
      </c>
    </row>
    <row r="309" spans="1:8" ht="12.75" customHeight="1">
      <c r="A309" s="67" t="s">
        <v>801</v>
      </c>
      <c r="B309" s="74">
        <v>133200</v>
      </c>
      <c r="C309" s="77">
        <v>77000</v>
      </c>
      <c r="D309" s="77">
        <v>9086</v>
      </c>
      <c r="E309" s="268">
        <v>6.821321321321322</v>
      </c>
      <c r="F309" s="261">
        <v>11.8</v>
      </c>
      <c r="G309" s="77">
        <v>0</v>
      </c>
      <c r="H309" s="77">
        <v>1001.57</v>
      </c>
    </row>
    <row r="310" spans="1:8" ht="12.75" customHeight="1">
      <c r="A310" s="67" t="s">
        <v>802</v>
      </c>
      <c r="B310" s="74">
        <v>133200</v>
      </c>
      <c r="C310" s="77">
        <v>77000</v>
      </c>
      <c r="D310" s="77">
        <v>9086</v>
      </c>
      <c r="E310" s="268">
        <v>6.821321321321322</v>
      </c>
      <c r="F310" s="261">
        <v>11.8</v>
      </c>
      <c r="G310" s="77">
        <v>0</v>
      </c>
      <c r="H310" s="77">
        <v>1001.57</v>
      </c>
    </row>
    <row r="311" spans="1:8" ht="12.75" customHeight="1">
      <c r="A311" s="254" t="s">
        <v>844</v>
      </c>
      <c r="B311" s="70"/>
      <c r="C311" s="22"/>
      <c r="D311" s="22"/>
      <c r="E311" s="244"/>
      <c r="F311" s="249"/>
      <c r="G311" s="22"/>
      <c r="H311" s="22"/>
    </row>
    <row r="312" spans="1:8" ht="12.75" customHeight="1">
      <c r="A312" s="247" t="s">
        <v>785</v>
      </c>
      <c r="B312" s="70">
        <v>1654826</v>
      </c>
      <c r="C312" s="22">
        <v>1025982</v>
      </c>
      <c r="D312" s="22">
        <v>1025882</v>
      </c>
      <c r="E312" s="244">
        <v>61.99334552394028</v>
      </c>
      <c r="F312" s="249">
        <v>99.99025324031025</v>
      </c>
      <c r="G312" s="22">
        <v>142521</v>
      </c>
      <c r="H312" s="22">
        <v>142521</v>
      </c>
    </row>
    <row r="313" spans="1:8" ht="12.75" customHeight="1">
      <c r="A313" s="250" t="s">
        <v>786</v>
      </c>
      <c r="B313" s="74">
        <v>1654626</v>
      </c>
      <c r="C313" s="77">
        <v>1025882</v>
      </c>
      <c r="D313" s="77">
        <v>1025882</v>
      </c>
      <c r="E313" s="268">
        <v>62.00083886026208</v>
      </c>
      <c r="F313" s="269">
        <v>100</v>
      </c>
      <c r="G313" s="77">
        <v>142521</v>
      </c>
      <c r="H313" s="77">
        <v>142521</v>
      </c>
    </row>
    <row r="314" spans="1:8" ht="12.75" customHeight="1">
      <c r="A314" s="250" t="s">
        <v>787</v>
      </c>
      <c r="B314" s="74">
        <v>200</v>
      </c>
      <c r="C314" s="77">
        <v>100</v>
      </c>
      <c r="D314" s="77">
        <v>0</v>
      </c>
      <c r="E314" s="268">
        <v>0</v>
      </c>
      <c r="F314" s="269">
        <v>0</v>
      </c>
      <c r="G314" s="77">
        <v>0</v>
      </c>
      <c r="H314" s="77">
        <v>0</v>
      </c>
    </row>
    <row r="315" spans="1:8" ht="12.75" customHeight="1">
      <c r="A315" s="68" t="s">
        <v>817</v>
      </c>
      <c r="B315" s="70">
        <v>1654826</v>
      </c>
      <c r="C315" s="22">
        <v>1025982</v>
      </c>
      <c r="D315" s="22">
        <v>988834</v>
      </c>
      <c r="E315" s="244">
        <v>59.754560298182405</v>
      </c>
      <c r="F315" s="249">
        <v>96.37927371045495</v>
      </c>
      <c r="G315" s="22">
        <v>142521</v>
      </c>
      <c r="H315" s="22">
        <v>161239</v>
      </c>
    </row>
    <row r="316" spans="1:8" ht="12.75" customHeight="1">
      <c r="A316" s="67" t="s">
        <v>819</v>
      </c>
      <c r="B316" s="74">
        <v>1564558</v>
      </c>
      <c r="C316" s="74">
        <v>935714</v>
      </c>
      <c r="D316" s="74">
        <v>933280</v>
      </c>
      <c r="E316" s="268">
        <v>59.651352011238956</v>
      </c>
      <c r="F316" s="269">
        <v>99.73987778316878</v>
      </c>
      <c r="G316" s="77">
        <v>142521</v>
      </c>
      <c r="H316" s="77">
        <v>140194</v>
      </c>
    </row>
    <row r="317" spans="1:8" ht="12.75" customHeight="1">
      <c r="A317" s="67" t="s">
        <v>791</v>
      </c>
      <c r="B317" s="74">
        <v>1563248</v>
      </c>
      <c r="C317" s="77">
        <v>934404</v>
      </c>
      <c r="D317" s="77">
        <v>931970</v>
      </c>
      <c r="E317" s="268">
        <v>59.61753989130324</v>
      </c>
      <c r="F317" s="269">
        <v>99.7395131013994</v>
      </c>
      <c r="G317" s="77">
        <v>142521</v>
      </c>
      <c r="H317" s="77">
        <v>140194</v>
      </c>
    </row>
    <row r="318" spans="1:8" ht="12.75" customHeight="1">
      <c r="A318" s="87" t="s">
        <v>792</v>
      </c>
      <c r="B318" s="82">
        <v>1143712</v>
      </c>
      <c r="C318" s="259">
        <v>685244</v>
      </c>
      <c r="D318" s="259">
        <v>681298</v>
      </c>
      <c r="E318" s="268">
        <v>59.5690173750035</v>
      </c>
      <c r="F318" s="269">
        <v>99.42414672729714</v>
      </c>
      <c r="G318" s="259">
        <v>105309</v>
      </c>
      <c r="H318" s="259">
        <v>99291</v>
      </c>
    </row>
    <row r="319" spans="1:8" ht="12.75" customHeight="1">
      <c r="A319" s="67" t="s">
        <v>822</v>
      </c>
      <c r="B319" s="74">
        <v>1310</v>
      </c>
      <c r="C319" s="77">
        <v>1310</v>
      </c>
      <c r="D319" s="77">
        <v>1310</v>
      </c>
      <c r="E319" s="268">
        <v>100</v>
      </c>
      <c r="F319" s="269">
        <v>100</v>
      </c>
      <c r="G319" s="77">
        <v>0</v>
      </c>
      <c r="H319" s="77">
        <v>0</v>
      </c>
    </row>
    <row r="320" spans="1:8" ht="12.75" customHeight="1">
      <c r="A320" s="266" t="s">
        <v>800</v>
      </c>
      <c r="B320" s="74">
        <v>1310</v>
      </c>
      <c r="C320" s="77">
        <v>1310</v>
      </c>
      <c r="D320" s="77">
        <v>1310</v>
      </c>
      <c r="E320" s="268">
        <v>100</v>
      </c>
      <c r="F320" s="269">
        <v>100</v>
      </c>
      <c r="G320" s="77">
        <v>0</v>
      </c>
      <c r="H320" s="77">
        <v>0</v>
      </c>
    </row>
    <row r="321" spans="1:8" ht="12.75">
      <c r="A321" s="67" t="s">
        <v>801</v>
      </c>
      <c r="B321" s="74">
        <v>90268</v>
      </c>
      <c r="C321" s="77">
        <v>90268</v>
      </c>
      <c r="D321" s="77">
        <v>55554</v>
      </c>
      <c r="E321" s="268">
        <v>61.54340408561173</v>
      </c>
      <c r="F321" s="269">
        <v>61.54340408561173</v>
      </c>
      <c r="G321" s="77">
        <v>0</v>
      </c>
      <c r="H321" s="77">
        <v>21045</v>
      </c>
    </row>
    <row r="322" spans="1:8" ht="12.75">
      <c r="A322" s="67" t="s">
        <v>802</v>
      </c>
      <c r="B322" s="74">
        <v>90268</v>
      </c>
      <c r="C322" s="74">
        <v>90268</v>
      </c>
      <c r="D322" s="77">
        <v>55554</v>
      </c>
      <c r="E322" s="268">
        <v>61.54340408561173</v>
      </c>
      <c r="F322" s="269">
        <v>61.54340408561173</v>
      </c>
      <c r="G322" s="77">
        <v>0</v>
      </c>
      <c r="H322" s="77">
        <v>21045</v>
      </c>
    </row>
    <row r="323" spans="1:8" ht="12.75" customHeight="1">
      <c r="A323" s="254" t="s">
        <v>845</v>
      </c>
      <c r="B323" s="74"/>
      <c r="C323" s="77"/>
      <c r="D323" s="77"/>
      <c r="E323" s="268"/>
      <c r="F323" s="269"/>
      <c r="G323" s="77"/>
      <c r="H323" s="77"/>
    </row>
    <row r="324" spans="1:8" ht="12.75" customHeight="1">
      <c r="A324" s="247" t="s">
        <v>785</v>
      </c>
      <c r="B324" s="70">
        <v>282624764</v>
      </c>
      <c r="C324" s="22">
        <v>154130077</v>
      </c>
      <c r="D324" s="22">
        <v>153674939</v>
      </c>
      <c r="E324" s="244">
        <v>54.374194541565366</v>
      </c>
      <c r="F324" s="249">
        <v>99.70470526657817</v>
      </c>
      <c r="G324" s="22">
        <v>26393739</v>
      </c>
      <c r="H324" s="22">
        <v>26301537</v>
      </c>
    </row>
    <row r="325" spans="1:8" ht="11.25" customHeight="1">
      <c r="A325" s="250" t="s">
        <v>786</v>
      </c>
      <c r="B325" s="74">
        <v>269073029</v>
      </c>
      <c r="C325" s="77">
        <v>146606842</v>
      </c>
      <c r="D325" s="77">
        <v>146606842</v>
      </c>
      <c r="E325" s="268">
        <v>54.48589274995675</v>
      </c>
      <c r="F325" s="269">
        <v>100</v>
      </c>
      <c r="G325" s="77">
        <v>25328572</v>
      </c>
      <c r="H325" s="77">
        <v>25328572</v>
      </c>
    </row>
    <row r="326" spans="1:8" ht="12.75" customHeight="1">
      <c r="A326" s="250" t="s">
        <v>787</v>
      </c>
      <c r="B326" s="74">
        <v>11310140</v>
      </c>
      <c r="C326" s="77">
        <v>6528967</v>
      </c>
      <c r="D326" s="77">
        <v>6760706</v>
      </c>
      <c r="E326" s="268">
        <v>59.77561727794705</v>
      </c>
      <c r="F326" s="269">
        <v>103.54939763058995</v>
      </c>
      <c r="G326" s="77">
        <v>789560</v>
      </c>
      <c r="H326" s="77">
        <v>799819</v>
      </c>
    </row>
    <row r="327" spans="1:8" ht="12.75">
      <c r="A327" s="250" t="s">
        <v>788</v>
      </c>
      <c r="B327" s="74">
        <v>2241595</v>
      </c>
      <c r="C327" s="77">
        <v>994268</v>
      </c>
      <c r="D327" s="77">
        <v>307391</v>
      </c>
      <c r="E327" s="268">
        <v>13.713048075142922</v>
      </c>
      <c r="F327" s="269">
        <v>30.916312302115728</v>
      </c>
      <c r="G327" s="77">
        <v>275607</v>
      </c>
      <c r="H327" s="77">
        <v>173146</v>
      </c>
    </row>
    <row r="328" spans="1:8" ht="12.75" customHeight="1">
      <c r="A328" s="68" t="s">
        <v>817</v>
      </c>
      <c r="B328" s="70">
        <v>282624764</v>
      </c>
      <c r="C328" s="22">
        <v>154130077</v>
      </c>
      <c r="D328" s="22">
        <v>145824778</v>
      </c>
      <c r="E328" s="244">
        <v>51.596603190794696</v>
      </c>
      <c r="F328" s="249">
        <v>94.61150012920581</v>
      </c>
      <c r="G328" s="22">
        <v>26393739</v>
      </c>
      <c r="H328" s="22">
        <v>22637442</v>
      </c>
    </row>
    <row r="329" spans="1:8" ht="12.75" customHeight="1">
      <c r="A329" s="67" t="s">
        <v>819</v>
      </c>
      <c r="B329" s="74">
        <v>275574060</v>
      </c>
      <c r="C329" s="77">
        <v>151247050</v>
      </c>
      <c r="D329" s="77">
        <v>144626039</v>
      </c>
      <c r="E329" s="268">
        <v>52.48173177112534</v>
      </c>
      <c r="F329" s="269">
        <v>95.62238668456673</v>
      </c>
      <c r="G329" s="77">
        <v>25574319</v>
      </c>
      <c r="H329" s="77">
        <v>22196434</v>
      </c>
    </row>
    <row r="330" spans="1:8" ht="12.75" customHeight="1">
      <c r="A330" s="67" t="s">
        <v>791</v>
      </c>
      <c r="B330" s="74">
        <v>46643829</v>
      </c>
      <c r="C330" s="77">
        <v>26412061</v>
      </c>
      <c r="D330" s="77">
        <v>24722568</v>
      </c>
      <c r="E330" s="268">
        <v>53.00286989732339</v>
      </c>
      <c r="F330" s="269">
        <v>93.60332766155584</v>
      </c>
      <c r="G330" s="77">
        <v>4200709</v>
      </c>
      <c r="H330" s="77">
        <v>3902315</v>
      </c>
    </row>
    <row r="331" spans="1:8" s="263" customFormat="1" ht="11.25" customHeight="1">
      <c r="A331" s="87" t="s">
        <v>792</v>
      </c>
      <c r="B331" s="82">
        <v>21107018</v>
      </c>
      <c r="C331" s="259">
        <v>12126444</v>
      </c>
      <c r="D331" s="259">
        <v>11527372</v>
      </c>
      <c r="E331" s="260">
        <v>54.61392983130066</v>
      </c>
      <c r="F331" s="261">
        <v>95.05978834355727</v>
      </c>
      <c r="G331" s="259">
        <v>2139634</v>
      </c>
      <c r="H331" s="259">
        <v>1822329</v>
      </c>
    </row>
    <row r="332" spans="1:8" ht="11.25" customHeight="1">
      <c r="A332" s="67" t="s">
        <v>793</v>
      </c>
      <c r="B332" s="74">
        <v>541194</v>
      </c>
      <c r="C332" s="77">
        <v>283856</v>
      </c>
      <c r="D332" s="77">
        <v>282483</v>
      </c>
      <c r="E332" s="268">
        <v>52.196254947394095</v>
      </c>
      <c r="F332" s="261">
        <v>99.51630404148582</v>
      </c>
      <c r="G332" s="77">
        <v>-2624</v>
      </c>
      <c r="H332" s="77">
        <v>0</v>
      </c>
    </row>
    <row r="333" spans="1:8" ht="12.75" customHeight="1">
      <c r="A333" s="67" t="s">
        <v>814</v>
      </c>
      <c r="B333" s="77">
        <v>228389037</v>
      </c>
      <c r="C333" s="77">
        <v>124551133</v>
      </c>
      <c r="D333" s="77">
        <v>119620988</v>
      </c>
      <c r="E333" s="268">
        <v>52.37597634776139</v>
      </c>
      <c r="F333" s="269">
        <v>96.0416698899078</v>
      </c>
      <c r="G333" s="77">
        <v>21376234</v>
      </c>
      <c r="H333" s="77">
        <v>18294119</v>
      </c>
    </row>
    <row r="334" spans="1:8" ht="25.5" customHeight="1">
      <c r="A334" s="265" t="s">
        <v>797</v>
      </c>
      <c r="B334" s="74">
        <v>227770666</v>
      </c>
      <c r="C334" s="77">
        <v>124270073</v>
      </c>
      <c r="D334" s="77">
        <v>119384323</v>
      </c>
      <c r="E334" s="268">
        <v>52.41426611098375</v>
      </c>
      <c r="F334" s="269">
        <v>96.06844199729407</v>
      </c>
      <c r="G334" s="77">
        <v>21344234</v>
      </c>
      <c r="H334" s="77">
        <v>18287164</v>
      </c>
    </row>
    <row r="335" spans="1:8" ht="12.75" customHeight="1">
      <c r="A335" s="67" t="s">
        <v>799</v>
      </c>
      <c r="B335" s="74">
        <v>421005</v>
      </c>
      <c r="C335" s="77">
        <v>263330</v>
      </c>
      <c r="D335" s="77">
        <v>218935</v>
      </c>
      <c r="E335" s="268">
        <v>52.00294533319082</v>
      </c>
      <c r="F335" s="269">
        <v>83.14092583450423</v>
      </c>
      <c r="G335" s="77">
        <v>32000</v>
      </c>
      <c r="H335" s="77">
        <v>6955</v>
      </c>
    </row>
    <row r="336" spans="1:8" ht="12.75" customHeight="1">
      <c r="A336" s="266" t="s">
        <v>800</v>
      </c>
      <c r="B336" s="74">
        <v>197366</v>
      </c>
      <c r="C336" s="77">
        <v>17730</v>
      </c>
      <c r="D336" s="77">
        <v>17730</v>
      </c>
      <c r="E336" s="268">
        <v>8.983310195271729</v>
      </c>
      <c r="F336" s="269">
        <v>100</v>
      </c>
      <c r="G336" s="77">
        <v>0</v>
      </c>
      <c r="H336" s="77">
        <v>0</v>
      </c>
    </row>
    <row r="337" spans="1:8" ht="12.75" customHeight="1">
      <c r="A337" s="67" t="s">
        <v>801</v>
      </c>
      <c r="B337" s="74">
        <v>7050704</v>
      </c>
      <c r="C337" s="77">
        <v>2883027</v>
      </c>
      <c r="D337" s="77">
        <v>1198739</v>
      </c>
      <c r="E337" s="268">
        <v>17.00169231327822</v>
      </c>
      <c r="F337" s="269">
        <v>41.579180493280155</v>
      </c>
      <c r="G337" s="77">
        <v>819420</v>
      </c>
      <c r="H337" s="77">
        <v>441008</v>
      </c>
    </row>
    <row r="338" spans="1:8" ht="12" customHeight="1">
      <c r="A338" s="67" t="s">
        <v>802</v>
      </c>
      <c r="B338" s="74">
        <v>3633464</v>
      </c>
      <c r="C338" s="77">
        <v>1941229</v>
      </c>
      <c r="D338" s="77">
        <v>961422</v>
      </c>
      <c r="E338" s="268">
        <v>26.460204366962216</v>
      </c>
      <c r="F338" s="269">
        <v>49.526459783982204</v>
      </c>
      <c r="G338" s="77">
        <v>412092</v>
      </c>
      <c r="H338" s="77">
        <v>227759</v>
      </c>
    </row>
    <row r="339" spans="1:8" ht="12" customHeight="1">
      <c r="A339" s="67" t="s">
        <v>803</v>
      </c>
      <c r="B339" s="74">
        <v>3417240</v>
      </c>
      <c r="C339" s="77">
        <v>941798</v>
      </c>
      <c r="D339" s="77">
        <v>237317</v>
      </c>
      <c r="E339" s="268">
        <v>6.944698060423031</v>
      </c>
      <c r="F339" s="269">
        <v>25.19829092862801</v>
      </c>
      <c r="G339" s="77">
        <v>407328</v>
      </c>
      <c r="H339" s="77">
        <v>213249</v>
      </c>
    </row>
    <row r="340" spans="1:8" ht="12.75" customHeight="1">
      <c r="A340" s="254" t="s">
        <v>846</v>
      </c>
      <c r="B340" s="70"/>
      <c r="C340" s="22"/>
      <c r="D340" s="22"/>
      <c r="E340" s="244"/>
      <c r="F340" s="249"/>
      <c r="G340" s="22"/>
      <c r="H340" s="22"/>
    </row>
    <row r="341" spans="1:8" ht="12.75" customHeight="1">
      <c r="A341" s="247" t="s">
        <v>785</v>
      </c>
      <c r="B341" s="70">
        <v>449469</v>
      </c>
      <c r="C341" s="22">
        <v>264653</v>
      </c>
      <c r="D341" s="22">
        <v>264688</v>
      </c>
      <c r="E341" s="244">
        <v>58.889044628216844</v>
      </c>
      <c r="F341" s="249">
        <v>100.01322486425622</v>
      </c>
      <c r="G341" s="22">
        <v>47260</v>
      </c>
      <c r="H341" s="22">
        <v>47321</v>
      </c>
    </row>
    <row r="342" spans="1:8" ht="12.75" customHeight="1">
      <c r="A342" s="250" t="s">
        <v>786</v>
      </c>
      <c r="B342" s="74">
        <v>437819</v>
      </c>
      <c r="C342" s="77">
        <v>257863</v>
      </c>
      <c r="D342" s="77">
        <v>257863</v>
      </c>
      <c r="E342" s="268">
        <v>58.89716983502314</v>
      </c>
      <c r="F342" s="269">
        <v>100</v>
      </c>
      <c r="G342" s="77">
        <v>46290</v>
      </c>
      <c r="H342" s="77">
        <v>46290</v>
      </c>
    </row>
    <row r="343" spans="1:8" ht="12.75" customHeight="1">
      <c r="A343" s="250" t="s">
        <v>787</v>
      </c>
      <c r="B343" s="74">
        <v>11650</v>
      </c>
      <c r="C343" s="77">
        <v>6790</v>
      </c>
      <c r="D343" s="77">
        <v>6825</v>
      </c>
      <c r="E343" s="268">
        <v>58.583690987124456</v>
      </c>
      <c r="F343" s="269">
        <v>100.51546391752578</v>
      </c>
      <c r="G343" s="77">
        <v>970</v>
      </c>
      <c r="H343" s="77">
        <v>1031</v>
      </c>
    </row>
    <row r="344" spans="1:8" ht="12.75" customHeight="1">
      <c r="A344" s="68" t="s">
        <v>817</v>
      </c>
      <c r="B344" s="70">
        <v>449469</v>
      </c>
      <c r="C344" s="22">
        <v>264653</v>
      </c>
      <c r="D344" s="22">
        <v>251011</v>
      </c>
      <c r="E344" s="244">
        <v>55.84612064458283</v>
      </c>
      <c r="F344" s="249">
        <v>94.84532576619196</v>
      </c>
      <c r="G344" s="22">
        <v>47260</v>
      </c>
      <c r="H344" s="22">
        <v>40356</v>
      </c>
    </row>
    <row r="345" spans="1:8" ht="12.75" customHeight="1">
      <c r="A345" s="67" t="s">
        <v>819</v>
      </c>
      <c r="B345" s="74">
        <v>429519</v>
      </c>
      <c r="C345" s="77">
        <v>250943</v>
      </c>
      <c r="D345" s="77">
        <v>249004</v>
      </c>
      <c r="E345" s="268">
        <v>57.97275557076637</v>
      </c>
      <c r="F345" s="269">
        <v>99.22731456944406</v>
      </c>
      <c r="G345" s="77">
        <v>42260</v>
      </c>
      <c r="H345" s="77">
        <v>40356</v>
      </c>
    </row>
    <row r="346" spans="1:8" ht="12.75" customHeight="1">
      <c r="A346" s="67" t="s">
        <v>791</v>
      </c>
      <c r="B346" s="74">
        <v>426519</v>
      </c>
      <c r="C346" s="77">
        <v>250943</v>
      </c>
      <c r="D346" s="77">
        <v>249004</v>
      </c>
      <c r="E346" s="268">
        <v>58.3805176322743</v>
      </c>
      <c r="F346" s="269">
        <v>99.22731456944406</v>
      </c>
      <c r="G346" s="77">
        <v>42260</v>
      </c>
      <c r="H346" s="77">
        <v>40356</v>
      </c>
    </row>
    <row r="347" spans="1:8" s="263" customFormat="1" ht="12.75" customHeight="1">
      <c r="A347" s="87" t="s">
        <v>820</v>
      </c>
      <c r="B347" s="82">
        <v>278338</v>
      </c>
      <c r="C347" s="259">
        <v>162760</v>
      </c>
      <c r="D347" s="259">
        <v>167381</v>
      </c>
      <c r="E347" s="260">
        <v>60.1358779613276</v>
      </c>
      <c r="F347" s="261">
        <v>102.83914966822314</v>
      </c>
      <c r="G347" s="259">
        <v>29760</v>
      </c>
      <c r="H347" s="259">
        <v>27444</v>
      </c>
    </row>
    <row r="348" spans="1:8" ht="12.75" customHeight="1">
      <c r="A348" s="67" t="s">
        <v>814</v>
      </c>
      <c r="B348" s="74">
        <v>3000</v>
      </c>
      <c r="C348" s="77">
        <v>0</v>
      </c>
      <c r="D348" s="77">
        <v>0</v>
      </c>
      <c r="E348" s="260">
        <v>0</v>
      </c>
      <c r="F348" s="261">
        <v>0</v>
      </c>
      <c r="G348" s="77">
        <v>0</v>
      </c>
      <c r="H348" s="77">
        <v>0</v>
      </c>
    </row>
    <row r="349" spans="1:8" ht="12.75" customHeight="1">
      <c r="A349" s="266" t="s">
        <v>800</v>
      </c>
      <c r="B349" s="74">
        <v>3000</v>
      </c>
      <c r="C349" s="77">
        <v>0</v>
      </c>
      <c r="D349" s="77">
        <v>0</v>
      </c>
      <c r="E349" s="260">
        <v>0</v>
      </c>
      <c r="F349" s="261">
        <v>0</v>
      </c>
      <c r="G349" s="77">
        <v>0</v>
      </c>
      <c r="H349" s="77">
        <v>0</v>
      </c>
    </row>
    <row r="350" spans="1:8" ht="12.75" customHeight="1">
      <c r="A350" s="67" t="s">
        <v>801</v>
      </c>
      <c r="B350" s="74">
        <v>19950</v>
      </c>
      <c r="C350" s="74">
        <v>13710</v>
      </c>
      <c r="D350" s="74">
        <v>2007</v>
      </c>
      <c r="E350" s="268">
        <v>10.06015037593985</v>
      </c>
      <c r="F350" s="269">
        <v>14.638949671772428</v>
      </c>
      <c r="G350" s="77">
        <v>5000</v>
      </c>
      <c r="H350" s="77">
        <v>0</v>
      </c>
    </row>
    <row r="351" spans="1:8" ht="12.75" customHeight="1">
      <c r="A351" s="67" t="s">
        <v>802</v>
      </c>
      <c r="B351" s="74">
        <v>19950</v>
      </c>
      <c r="C351" s="77">
        <v>13710</v>
      </c>
      <c r="D351" s="77">
        <v>2007</v>
      </c>
      <c r="E351" s="268">
        <v>10.06015037593985</v>
      </c>
      <c r="F351" s="269">
        <v>14.638949671772428</v>
      </c>
      <c r="G351" s="77">
        <v>5000</v>
      </c>
      <c r="H351" s="77">
        <v>0</v>
      </c>
    </row>
    <row r="352" spans="1:8" ht="12.75" customHeight="1">
      <c r="A352" s="254" t="s">
        <v>847</v>
      </c>
      <c r="B352" s="74"/>
      <c r="C352" s="77"/>
      <c r="D352" s="77"/>
      <c r="E352" s="244"/>
      <c r="F352" s="249"/>
      <c r="G352" s="77"/>
      <c r="H352" s="77"/>
    </row>
    <row r="353" spans="1:8" ht="12.75" customHeight="1">
      <c r="A353" s="247" t="s">
        <v>785</v>
      </c>
      <c r="B353" s="70">
        <v>9777515</v>
      </c>
      <c r="C353" s="22">
        <v>5742815</v>
      </c>
      <c r="D353" s="22">
        <v>5726629</v>
      </c>
      <c r="E353" s="244">
        <v>58.56937064274511</v>
      </c>
      <c r="F353" s="249">
        <v>99.71815216056935</v>
      </c>
      <c r="G353" s="22">
        <v>846323</v>
      </c>
      <c r="H353" s="22">
        <v>845912</v>
      </c>
    </row>
    <row r="354" spans="1:8" ht="12.75" customHeight="1">
      <c r="A354" s="250" t="s">
        <v>786</v>
      </c>
      <c r="B354" s="74">
        <v>9742040</v>
      </c>
      <c r="C354" s="77">
        <v>5713590</v>
      </c>
      <c r="D354" s="77">
        <v>5713590</v>
      </c>
      <c r="E354" s="268">
        <v>58.64880456249409</v>
      </c>
      <c r="F354" s="269">
        <v>100</v>
      </c>
      <c r="G354" s="77">
        <v>845073</v>
      </c>
      <c r="H354" s="77">
        <v>845073</v>
      </c>
    </row>
    <row r="355" spans="1:8" ht="12.75" customHeight="1">
      <c r="A355" s="250" t="s">
        <v>787</v>
      </c>
      <c r="B355" s="74">
        <v>15000</v>
      </c>
      <c r="C355" s="74">
        <v>8750</v>
      </c>
      <c r="D355" s="77">
        <v>13039</v>
      </c>
      <c r="E355" s="268">
        <v>86.92666666666666</v>
      </c>
      <c r="F355" s="269">
        <v>149.01714285714286</v>
      </c>
      <c r="G355" s="77">
        <v>1250</v>
      </c>
      <c r="H355" s="77">
        <v>839</v>
      </c>
    </row>
    <row r="356" spans="1:8" ht="12.75" customHeight="1">
      <c r="A356" s="250" t="s">
        <v>788</v>
      </c>
      <c r="B356" s="74">
        <v>20475</v>
      </c>
      <c r="C356" s="74">
        <v>20475</v>
      </c>
      <c r="D356" s="77">
        <v>0</v>
      </c>
      <c r="E356" s="268">
        <v>0</v>
      </c>
      <c r="F356" s="269">
        <v>0</v>
      </c>
      <c r="G356" s="77">
        <v>0</v>
      </c>
      <c r="H356" s="77">
        <v>0</v>
      </c>
    </row>
    <row r="357" spans="1:8" ht="12.75" customHeight="1">
      <c r="A357" s="68" t="s">
        <v>817</v>
      </c>
      <c r="B357" s="70">
        <v>9777515</v>
      </c>
      <c r="C357" s="22">
        <v>5742815</v>
      </c>
      <c r="D357" s="22">
        <v>5676614</v>
      </c>
      <c r="E357" s="244">
        <v>58.05783984990052</v>
      </c>
      <c r="F357" s="249">
        <v>98.84723780933217</v>
      </c>
      <c r="G357" s="22">
        <v>846323</v>
      </c>
      <c r="H357" s="22">
        <v>906085</v>
      </c>
    </row>
    <row r="358" spans="1:8" ht="12.75" customHeight="1">
      <c r="A358" s="67" t="s">
        <v>819</v>
      </c>
      <c r="B358" s="74">
        <v>9574455</v>
      </c>
      <c r="C358" s="77">
        <v>5644815</v>
      </c>
      <c r="D358" s="77">
        <v>5603424</v>
      </c>
      <c r="E358" s="268">
        <v>58.524730650465216</v>
      </c>
      <c r="F358" s="269">
        <v>99.26674301992182</v>
      </c>
      <c r="G358" s="77">
        <v>846323</v>
      </c>
      <c r="H358" s="77">
        <v>854593</v>
      </c>
    </row>
    <row r="359" spans="1:8" ht="12.75" customHeight="1">
      <c r="A359" s="67" t="s">
        <v>791</v>
      </c>
      <c r="B359" s="74">
        <v>9251860</v>
      </c>
      <c r="C359" s="77">
        <v>5456634</v>
      </c>
      <c r="D359" s="77">
        <v>5434039</v>
      </c>
      <c r="E359" s="268">
        <v>58.734557159317156</v>
      </c>
      <c r="F359" s="269">
        <v>99.58591688575777</v>
      </c>
      <c r="G359" s="77">
        <v>819440</v>
      </c>
      <c r="H359" s="77">
        <v>819105</v>
      </c>
    </row>
    <row r="360" spans="1:8" s="263" customFormat="1" ht="12.75" customHeight="1">
      <c r="A360" s="87" t="s">
        <v>820</v>
      </c>
      <c r="B360" s="82">
        <v>6459364</v>
      </c>
      <c r="C360" s="259">
        <v>3819083</v>
      </c>
      <c r="D360" s="259">
        <v>3891883</v>
      </c>
      <c r="E360" s="260">
        <v>60.251798783905045</v>
      </c>
      <c r="F360" s="261">
        <v>101.90621675412659</v>
      </c>
      <c r="G360" s="259">
        <v>588460</v>
      </c>
      <c r="H360" s="259">
        <v>590670</v>
      </c>
    </row>
    <row r="361" spans="1:8" ht="12.75" customHeight="1">
      <c r="A361" s="67" t="s">
        <v>822</v>
      </c>
      <c r="B361" s="74">
        <v>322595</v>
      </c>
      <c r="C361" s="77">
        <v>188181</v>
      </c>
      <c r="D361" s="77">
        <v>169385</v>
      </c>
      <c r="E361" s="268">
        <v>52.50701343790202</v>
      </c>
      <c r="F361" s="269">
        <v>90.01174401241359</v>
      </c>
      <c r="G361" s="77">
        <v>26883</v>
      </c>
      <c r="H361" s="77">
        <v>35488</v>
      </c>
    </row>
    <row r="362" spans="1:8" ht="12.75" customHeight="1">
      <c r="A362" s="67" t="s">
        <v>848</v>
      </c>
      <c r="B362" s="74">
        <v>322595</v>
      </c>
      <c r="C362" s="77">
        <v>188181</v>
      </c>
      <c r="D362" s="77">
        <v>169385</v>
      </c>
      <c r="E362" s="268">
        <v>52.50701343790202</v>
      </c>
      <c r="F362" s="269">
        <v>90.01174401241359</v>
      </c>
      <c r="G362" s="77">
        <v>26883</v>
      </c>
      <c r="H362" s="77">
        <v>35488</v>
      </c>
    </row>
    <row r="363" spans="1:8" ht="12.75" customHeight="1">
      <c r="A363" s="67" t="s">
        <v>801</v>
      </c>
      <c r="B363" s="74">
        <v>203060</v>
      </c>
      <c r="C363" s="77">
        <v>98000</v>
      </c>
      <c r="D363" s="77">
        <v>73190</v>
      </c>
      <c r="E363" s="268">
        <v>36.043533930857876</v>
      </c>
      <c r="F363" s="269">
        <v>74.68367346938776</v>
      </c>
      <c r="G363" s="77">
        <v>0</v>
      </c>
      <c r="H363" s="77">
        <v>51492</v>
      </c>
    </row>
    <row r="364" spans="1:8" ht="12" customHeight="1">
      <c r="A364" s="67" t="s">
        <v>802</v>
      </c>
      <c r="B364" s="74">
        <v>203060</v>
      </c>
      <c r="C364" s="77">
        <v>98000</v>
      </c>
      <c r="D364" s="77">
        <v>73190</v>
      </c>
      <c r="E364" s="268">
        <v>36.043533930857876</v>
      </c>
      <c r="F364" s="269">
        <v>74.68367346938776</v>
      </c>
      <c r="G364" s="77">
        <v>0</v>
      </c>
      <c r="H364" s="77">
        <v>51492</v>
      </c>
    </row>
    <row r="365" spans="1:8" ht="12.75" customHeight="1">
      <c r="A365" s="243" t="s">
        <v>849</v>
      </c>
      <c r="B365" s="70"/>
      <c r="C365" s="22"/>
      <c r="D365" s="22"/>
      <c r="E365" s="244"/>
      <c r="F365" s="249"/>
      <c r="G365" s="22"/>
      <c r="H365" s="22"/>
    </row>
    <row r="366" spans="1:8" ht="12.75" customHeight="1">
      <c r="A366" s="247" t="s">
        <v>785</v>
      </c>
      <c r="B366" s="70">
        <v>413083</v>
      </c>
      <c r="C366" s="22">
        <v>320039</v>
      </c>
      <c r="D366" s="22">
        <v>320039</v>
      </c>
      <c r="E366" s="244">
        <v>77.47571311334525</v>
      </c>
      <c r="F366" s="249">
        <v>100</v>
      </c>
      <c r="G366" s="22">
        <v>14272</v>
      </c>
      <c r="H366" s="22">
        <v>14272</v>
      </c>
    </row>
    <row r="367" spans="1:8" ht="12.75" customHeight="1">
      <c r="A367" s="250" t="s">
        <v>786</v>
      </c>
      <c r="B367" s="74">
        <v>413083</v>
      </c>
      <c r="C367" s="77">
        <v>320039</v>
      </c>
      <c r="D367" s="77">
        <v>320039</v>
      </c>
      <c r="E367" s="268">
        <v>77.47571311334525</v>
      </c>
      <c r="F367" s="269">
        <v>100</v>
      </c>
      <c r="G367" s="77">
        <v>14272</v>
      </c>
      <c r="H367" s="77">
        <v>14272</v>
      </c>
    </row>
    <row r="368" spans="1:8" ht="12.75" customHeight="1">
      <c r="A368" s="68" t="s">
        <v>817</v>
      </c>
      <c r="B368" s="70">
        <v>413083</v>
      </c>
      <c r="C368" s="22">
        <v>320039</v>
      </c>
      <c r="D368" s="22">
        <v>259115</v>
      </c>
      <c r="E368" s="244">
        <v>62.72710326980292</v>
      </c>
      <c r="F368" s="249">
        <v>80.96357006489833</v>
      </c>
      <c r="G368" s="22">
        <v>14272</v>
      </c>
      <c r="H368" s="22">
        <v>19155</v>
      </c>
    </row>
    <row r="369" spans="1:8" ht="12.75" customHeight="1">
      <c r="A369" s="67" t="s">
        <v>819</v>
      </c>
      <c r="B369" s="74">
        <v>406683</v>
      </c>
      <c r="C369" s="77">
        <v>316639</v>
      </c>
      <c r="D369" s="77">
        <v>256196</v>
      </c>
      <c r="E369" s="268">
        <v>62.99648620670153</v>
      </c>
      <c r="F369" s="269">
        <v>80.91106907235053</v>
      </c>
      <c r="G369" s="77">
        <v>14272</v>
      </c>
      <c r="H369" s="77">
        <v>19155</v>
      </c>
    </row>
    <row r="370" spans="1:8" ht="12.75" customHeight="1">
      <c r="A370" s="67" t="s">
        <v>791</v>
      </c>
      <c r="B370" s="74">
        <v>405924</v>
      </c>
      <c r="C370" s="77">
        <v>315880</v>
      </c>
      <c r="D370" s="77">
        <v>255437</v>
      </c>
      <c r="E370" s="268">
        <v>62.92729673534947</v>
      </c>
      <c r="F370" s="269">
        <v>80.8652019754337</v>
      </c>
      <c r="G370" s="77">
        <v>14272</v>
      </c>
      <c r="H370" s="77">
        <v>19155</v>
      </c>
    </row>
    <row r="371" spans="1:8" s="263" customFormat="1" ht="12.75">
      <c r="A371" s="87" t="s">
        <v>820</v>
      </c>
      <c r="B371" s="82">
        <v>140822</v>
      </c>
      <c r="C371" s="259">
        <v>96800</v>
      </c>
      <c r="D371" s="259">
        <v>96654</v>
      </c>
      <c r="E371" s="260">
        <v>68.63558250841488</v>
      </c>
      <c r="F371" s="261">
        <v>99.84917355371901</v>
      </c>
      <c r="G371" s="259">
        <v>7800</v>
      </c>
      <c r="H371" s="259">
        <v>8455</v>
      </c>
    </row>
    <row r="372" spans="1:8" ht="12.75">
      <c r="A372" s="67" t="s">
        <v>822</v>
      </c>
      <c r="B372" s="74">
        <v>759</v>
      </c>
      <c r="C372" s="77">
        <v>759</v>
      </c>
      <c r="D372" s="77">
        <v>759</v>
      </c>
      <c r="E372" s="260">
        <v>100</v>
      </c>
      <c r="F372" s="261">
        <v>0</v>
      </c>
      <c r="G372" s="77">
        <v>0</v>
      </c>
      <c r="H372" s="77">
        <v>0</v>
      </c>
    </row>
    <row r="373" spans="1:8" ht="12.75">
      <c r="A373" s="266" t="s">
        <v>800</v>
      </c>
      <c r="B373" s="74">
        <v>759</v>
      </c>
      <c r="C373" s="77">
        <v>759</v>
      </c>
      <c r="D373" s="77">
        <v>759</v>
      </c>
      <c r="E373" s="260">
        <v>100</v>
      </c>
      <c r="F373" s="261">
        <v>0</v>
      </c>
      <c r="G373" s="77">
        <v>0</v>
      </c>
      <c r="H373" s="77">
        <v>0</v>
      </c>
    </row>
    <row r="374" spans="1:8" ht="12.75">
      <c r="A374" s="67" t="s">
        <v>801</v>
      </c>
      <c r="B374" s="74">
        <v>6400</v>
      </c>
      <c r="C374" s="77">
        <v>3400</v>
      </c>
      <c r="D374" s="77">
        <v>2919</v>
      </c>
      <c r="E374" s="260">
        <v>45.609375</v>
      </c>
      <c r="F374" s="261">
        <v>85.8529411764706</v>
      </c>
      <c r="G374" s="77">
        <v>0</v>
      </c>
      <c r="H374" s="77">
        <v>0</v>
      </c>
    </row>
    <row r="375" spans="1:8" ht="12.75">
      <c r="A375" s="67" t="s">
        <v>802</v>
      </c>
      <c r="B375" s="74">
        <v>6400</v>
      </c>
      <c r="C375" s="77">
        <v>3400</v>
      </c>
      <c r="D375" s="77">
        <v>2919</v>
      </c>
      <c r="E375" s="260">
        <v>45.609375</v>
      </c>
      <c r="F375" s="261">
        <v>85.8529411764706</v>
      </c>
      <c r="G375" s="77">
        <v>0</v>
      </c>
      <c r="H375" s="77">
        <v>0</v>
      </c>
    </row>
    <row r="376" spans="1:8" ht="15" customHeight="1">
      <c r="A376" s="267" t="s">
        <v>850</v>
      </c>
      <c r="B376" s="74"/>
      <c r="C376" s="77"/>
      <c r="D376" s="77"/>
      <c r="E376" s="268"/>
      <c r="F376" s="269"/>
      <c r="G376" s="77"/>
      <c r="H376" s="77"/>
    </row>
    <row r="377" spans="1:8" ht="12.75" customHeight="1">
      <c r="A377" s="247" t="s">
        <v>785</v>
      </c>
      <c r="B377" s="70">
        <v>6264036</v>
      </c>
      <c r="C377" s="22">
        <v>3173668</v>
      </c>
      <c r="D377" s="22">
        <v>2862744</v>
      </c>
      <c r="E377" s="244">
        <v>45.70126991607328</v>
      </c>
      <c r="F377" s="249">
        <v>90.20300800209726</v>
      </c>
      <c r="G377" s="22">
        <v>478002</v>
      </c>
      <c r="H377" s="22">
        <v>420381</v>
      </c>
    </row>
    <row r="378" spans="1:8" ht="12.75" customHeight="1">
      <c r="A378" s="250" t="s">
        <v>786</v>
      </c>
      <c r="B378" s="74">
        <v>5534036</v>
      </c>
      <c r="C378" s="77">
        <v>2840168</v>
      </c>
      <c r="D378" s="77">
        <v>2840168</v>
      </c>
      <c r="E378" s="268">
        <v>51.32182009658051</v>
      </c>
      <c r="F378" s="269">
        <v>100</v>
      </c>
      <c r="G378" s="77">
        <v>415002</v>
      </c>
      <c r="H378" s="77">
        <v>415002</v>
      </c>
    </row>
    <row r="379" spans="1:8" ht="12.75" customHeight="1">
      <c r="A379" s="250" t="s">
        <v>787</v>
      </c>
      <c r="B379" s="74">
        <v>730000</v>
      </c>
      <c r="C379" s="77">
        <v>333500</v>
      </c>
      <c r="D379" s="77">
        <v>22576</v>
      </c>
      <c r="E379" s="268">
        <v>3.0926027397260274</v>
      </c>
      <c r="F379" s="269">
        <v>6.7694152923538224</v>
      </c>
      <c r="G379" s="77">
        <v>63000</v>
      </c>
      <c r="H379" s="77">
        <v>5379</v>
      </c>
    </row>
    <row r="380" spans="1:8" ht="12.75" customHeight="1">
      <c r="A380" s="68" t="s">
        <v>817</v>
      </c>
      <c r="B380" s="70">
        <v>6264036</v>
      </c>
      <c r="C380" s="22">
        <v>3173668</v>
      </c>
      <c r="D380" s="22">
        <v>2161674</v>
      </c>
      <c r="E380" s="244">
        <v>34.509284429399834</v>
      </c>
      <c r="F380" s="249">
        <v>68.1127956673477</v>
      </c>
      <c r="G380" s="22">
        <v>478002</v>
      </c>
      <c r="H380" s="22">
        <v>314593</v>
      </c>
    </row>
    <row r="381" spans="1:8" ht="12.75" customHeight="1">
      <c r="A381" s="67" t="s">
        <v>819</v>
      </c>
      <c r="B381" s="74">
        <v>6220536</v>
      </c>
      <c r="C381" s="77">
        <v>3136468</v>
      </c>
      <c r="D381" s="77">
        <v>2144362</v>
      </c>
      <c r="E381" s="268">
        <v>34.47230270831967</v>
      </c>
      <c r="F381" s="269">
        <v>68.36868732599855</v>
      </c>
      <c r="G381" s="77">
        <v>477002</v>
      </c>
      <c r="H381" s="77">
        <v>313279</v>
      </c>
    </row>
    <row r="382" spans="1:8" ht="12.75" customHeight="1">
      <c r="A382" s="67" t="s">
        <v>791</v>
      </c>
      <c r="B382" s="74">
        <v>988916</v>
      </c>
      <c r="C382" s="77">
        <v>571741</v>
      </c>
      <c r="D382" s="77">
        <v>408492</v>
      </c>
      <c r="E382" s="268">
        <v>41.30704731241076</v>
      </c>
      <c r="F382" s="269">
        <v>71.44703633288499</v>
      </c>
      <c r="G382" s="77">
        <v>81943</v>
      </c>
      <c r="H382" s="77">
        <v>90205</v>
      </c>
    </row>
    <row r="383" spans="1:8" s="263" customFormat="1" ht="12.75" customHeight="1">
      <c r="A383" s="87" t="s">
        <v>820</v>
      </c>
      <c r="B383" s="82">
        <v>463364</v>
      </c>
      <c r="C383" s="259">
        <v>262042</v>
      </c>
      <c r="D383" s="259">
        <v>238401</v>
      </c>
      <c r="E383" s="260">
        <v>51.45004791049801</v>
      </c>
      <c r="F383" s="261">
        <v>90.97816380580213</v>
      </c>
      <c r="G383" s="259">
        <v>40182</v>
      </c>
      <c r="H383" s="259">
        <v>54190</v>
      </c>
    </row>
    <row r="384" spans="1:8" ht="12.75" customHeight="1">
      <c r="A384" s="67" t="s">
        <v>822</v>
      </c>
      <c r="B384" s="74">
        <v>5231620</v>
      </c>
      <c r="C384" s="77">
        <v>2564727</v>
      </c>
      <c r="D384" s="77">
        <v>1735870</v>
      </c>
      <c r="E384" s="268">
        <v>33.18035331312289</v>
      </c>
      <c r="F384" s="269">
        <v>67.6824472936106</v>
      </c>
      <c r="G384" s="77">
        <v>395059</v>
      </c>
      <c r="H384" s="77">
        <v>223074</v>
      </c>
    </row>
    <row r="385" spans="1:8" s="263" customFormat="1" ht="12.75" customHeight="1">
      <c r="A385" s="262" t="s">
        <v>795</v>
      </c>
      <c r="B385" s="81">
        <v>7021</v>
      </c>
      <c r="C385" s="274" t="s">
        <v>441</v>
      </c>
      <c r="D385" s="274">
        <v>2340</v>
      </c>
      <c r="E385" s="275">
        <v>33.32858567155676</v>
      </c>
      <c r="F385" s="276" t="s">
        <v>441</v>
      </c>
      <c r="G385" s="274" t="s">
        <v>441</v>
      </c>
      <c r="H385" s="259">
        <v>0</v>
      </c>
    </row>
    <row r="386" spans="1:8" s="263" customFormat="1" ht="12.75" customHeight="1">
      <c r="A386" s="262" t="s">
        <v>796</v>
      </c>
      <c r="B386" s="82">
        <v>505820</v>
      </c>
      <c r="C386" s="259" t="s">
        <v>441</v>
      </c>
      <c r="D386" s="274">
        <v>282505</v>
      </c>
      <c r="E386" s="260">
        <v>55.85089557550117</v>
      </c>
      <c r="F386" s="261" t="s">
        <v>441</v>
      </c>
      <c r="G386" s="259" t="s">
        <v>441</v>
      </c>
      <c r="H386" s="259">
        <v>2500</v>
      </c>
    </row>
    <row r="387" spans="1:8" ht="24.75" customHeight="1">
      <c r="A387" s="265" t="s">
        <v>797</v>
      </c>
      <c r="B387" s="188">
        <v>165100</v>
      </c>
      <c r="C387" s="77">
        <v>144720</v>
      </c>
      <c r="D387" s="198">
        <v>83409</v>
      </c>
      <c r="E387" s="268">
        <v>50.52029073288916</v>
      </c>
      <c r="F387" s="269">
        <v>0</v>
      </c>
      <c r="G387" s="77">
        <v>2000</v>
      </c>
      <c r="H387" s="77">
        <v>10489</v>
      </c>
    </row>
    <row r="388" spans="1:8" ht="12" customHeight="1">
      <c r="A388" s="67" t="s">
        <v>848</v>
      </c>
      <c r="B388" s="74">
        <v>4553679</v>
      </c>
      <c r="C388" s="77">
        <v>2100911</v>
      </c>
      <c r="D388" s="77">
        <v>1367615</v>
      </c>
      <c r="E388" s="268">
        <v>30.033188549302665</v>
      </c>
      <c r="F388" s="269">
        <v>65.0962844213772</v>
      </c>
      <c r="G388" s="77">
        <v>392473</v>
      </c>
      <c r="H388" s="77">
        <v>210084</v>
      </c>
    </row>
    <row r="389" spans="1:8" ht="12.75" customHeight="1">
      <c r="A389" s="67" t="s">
        <v>801</v>
      </c>
      <c r="B389" s="74">
        <v>43500</v>
      </c>
      <c r="C389" s="77">
        <v>37200</v>
      </c>
      <c r="D389" s="77">
        <v>17312</v>
      </c>
      <c r="E389" s="268">
        <v>39.797701149425286</v>
      </c>
      <c r="F389" s="269">
        <v>46.53763440860215</v>
      </c>
      <c r="G389" s="77">
        <v>1000</v>
      </c>
      <c r="H389" s="77">
        <v>1314</v>
      </c>
    </row>
    <row r="390" spans="1:8" ht="12.75" customHeight="1">
      <c r="A390" s="67" t="s">
        <v>802</v>
      </c>
      <c r="B390" s="74">
        <v>43500</v>
      </c>
      <c r="C390" s="77">
        <v>37200</v>
      </c>
      <c r="D390" s="77">
        <v>17312</v>
      </c>
      <c r="E390" s="268">
        <v>39.797701149425286</v>
      </c>
      <c r="F390" s="269">
        <v>46.53763440860215</v>
      </c>
      <c r="G390" s="77">
        <v>1000</v>
      </c>
      <c r="H390" s="77">
        <v>1314</v>
      </c>
    </row>
    <row r="391" spans="1:8" ht="12.75" customHeight="1">
      <c r="A391" s="267" t="s">
        <v>851</v>
      </c>
      <c r="B391" s="70"/>
      <c r="C391" s="22"/>
      <c r="D391" s="22"/>
      <c r="E391" s="244"/>
      <c r="F391" s="249"/>
      <c r="G391" s="22"/>
      <c r="H391" s="22"/>
    </row>
    <row r="392" spans="1:8" ht="12.75" customHeight="1">
      <c r="A392" s="247" t="s">
        <v>785</v>
      </c>
      <c r="B392" s="70">
        <v>50916</v>
      </c>
      <c r="C392" s="22">
        <v>28632</v>
      </c>
      <c r="D392" s="22">
        <v>28632</v>
      </c>
      <c r="E392" s="244">
        <v>56.23379684185718</v>
      </c>
      <c r="F392" s="249">
        <v>100</v>
      </c>
      <c r="G392" s="22">
        <v>4100</v>
      </c>
      <c r="H392" s="22">
        <v>4100</v>
      </c>
    </row>
    <row r="393" spans="1:8" ht="12.75" customHeight="1">
      <c r="A393" s="250" t="s">
        <v>786</v>
      </c>
      <c r="B393" s="74">
        <v>50916</v>
      </c>
      <c r="C393" s="77">
        <v>28632</v>
      </c>
      <c r="D393" s="77">
        <v>28632</v>
      </c>
      <c r="E393" s="268">
        <v>56.23379684185718</v>
      </c>
      <c r="F393" s="269">
        <v>100</v>
      </c>
      <c r="G393" s="77">
        <v>4100</v>
      </c>
      <c r="H393" s="77">
        <v>4100</v>
      </c>
    </row>
    <row r="394" spans="1:8" ht="12.75" customHeight="1">
      <c r="A394" s="68" t="s">
        <v>817</v>
      </c>
      <c r="B394" s="70">
        <v>50916</v>
      </c>
      <c r="C394" s="22">
        <v>28632</v>
      </c>
      <c r="D394" s="22">
        <v>26959</v>
      </c>
      <c r="E394" s="244">
        <v>52.94799277240946</v>
      </c>
      <c r="F394" s="249">
        <v>94.15688739871473</v>
      </c>
      <c r="G394" s="22">
        <v>4100</v>
      </c>
      <c r="H394" s="22">
        <v>3609</v>
      </c>
    </row>
    <row r="395" spans="1:8" ht="12.75" customHeight="1">
      <c r="A395" s="67" t="s">
        <v>790</v>
      </c>
      <c r="B395" s="74">
        <v>50416</v>
      </c>
      <c r="C395" s="77">
        <v>28132</v>
      </c>
      <c r="D395" s="77">
        <v>26459</v>
      </c>
      <c r="E395" s="268">
        <v>52.481355125357034</v>
      </c>
      <c r="F395" s="269">
        <v>94.0530356888952</v>
      </c>
      <c r="G395" s="77">
        <v>4100</v>
      </c>
      <c r="H395" s="77">
        <v>3609</v>
      </c>
    </row>
    <row r="396" spans="1:8" ht="12.75" customHeight="1">
      <c r="A396" s="67" t="s">
        <v>791</v>
      </c>
      <c r="B396" s="74">
        <v>50416</v>
      </c>
      <c r="C396" s="77">
        <v>28132</v>
      </c>
      <c r="D396" s="77">
        <v>26459</v>
      </c>
      <c r="E396" s="268">
        <v>52.481355125357034</v>
      </c>
      <c r="F396" s="269">
        <v>94.0530356888952</v>
      </c>
      <c r="G396" s="77">
        <v>4100</v>
      </c>
      <c r="H396" s="77">
        <v>3609</v>
      </c>
    </row>
    <row r="397" spans="1:8" s="263" customFormat="1" ht="13.5" customHeight="1">
      <c r="A397" s="87" t="s">
        <v>820</v>
      </c>
      <c r="B397" s="82">
        <v>35331</v>
      </c>
      <c r="C397" s="259">
        <v>20332</v>
      </c>
      <c r="D397" s="259">
        <v>20342</v>
      </c>
      <c r="E397" s="260">
        <v>57.57550026888568</v>
      </c>
      <c r="F397" s="261">
        <v>100.04918355301986</v>
      </c>
      <c r="G397" s="259">
        <v>2900</v>
      </c>
      <c r="H397" s="259">
        <v>2679</v>
      </c>
    </row>
    <row r="398" spans="1:8" s="263" customFormat="1" ht="13.5" customHeight="1">
      <c r="A398" s="67" t="s">
        <v>801</v>
      </c>
      <c r="B398" s="82">
        <v>500</v>
      </c>
      <c r="C398" s="82">
        <v>500</v>
      </c>
      <c r="D398" s="82">
        <v>500</v>
      </c>
      <c r="E398" s="260">
        <v>100</v>
      </c>
      <c r="F398" s="261">
        <v>100</v>
      </c>
      <c r="G398" s="77">
        <v>0</v>
      </c>
      <c r="H398" s="77">
        <v>0</v>
      </c>
    </row>
    <row r="399" spans="1:8" s="263" customFormat="1" ht="13.5" customHeight="1">
      <c r="A399" s="67" t="s">
        <v>802</v>
      </c>
      <c r="B399" s="82">
        <v>500</v>
      </c>
      <c r="C399" s="82">
        <v>500</v>
      </c>
      <c r="D399" s="82">
        <v>500</v>
      </c>
      <c r="E399" s="260">
        <v>100</v>
      </c>
      <c r="F399" s="261">
        <v>100</v>
      </c>
      <c r="G399" s="77">
        <v>0</v>
      </c>
      <c r="H399" s="77">
        <v>0</v>
      </c>
    </row>
    <row r="400" spans="1:8" ht="27" customHeight="1">
      <c r="A400" s="267" t="s">
        <v>852</v>
      </c>
      <c r="B400" s="74"/>
      <c r="C400" s="77"/>
      <c r="D400" s="77"/>
      <c r="E400" s="268"/>
      <c r="F400" s="269"/>
      <c r="G400" s="77"/>
      <c r="H400" s="77"/>
    </row>
    <row r="401" spans="1:8" ht="12.75" customHeight="1">
      <c r="A401" s="247" t="s">
        <v>785</v>
      </c>
      <c r="B401" s="70">
        <v>5037807</v>
      </c>
      <c r="C401" s="22">
        <v>4362943</v>
      </c>
      <c r="D401" s="22">
        <v>2483490</v>
      </c>
      <c r="E401" s="244">
        <v>49.29704532150597</v>
      </c>
      <c r="F401" s="249">
        <v>56.92235722538662</v>
      </c>
      <c r="G401" s="22">
        <v>1668521</v>
      </c>
      <c r="H401" s="22">
        <v>1669601</v>
      </c>
    </row>
    <row r="402" spans="1:8" ht="12.75" customHeight="1">
      <c r="A402" s="250" t="s">
        <v>786</v>
      </c>
      <c r="B402" s="74">
        <v>2967807</v>
      </c>
      <c r="C402" s="77">
        <v>2478243</v>
      </c>
      <c r="D402" s="77">
        <v>2478243</v>
      </c>
      <c r="E402" s="268">
        <v>83.50418339197932</v>
      </c>
      <c r="F402" s="269">
        <v>100</v>
      </c>
      <c r="G402" s="77">
        <v>1668521</v>
      </c>
      <c r="H402" s="77">
        <v>1668521</v>
      </c>
    </row>
    <row r="403" spans="1:8" ht="12.75" customHeight="1">
      <c r="A403" s="67" t="s">
        <v>853</v>
      </c>
      <c r="B403" s="74">
        <v>2070000</v>
      </c>
      <c r="C403" s="77">
        <v>1884700</v>
      </c>
      <c r="D403" s="77">
        <v>3240</v>
      </c>
      <c r="E403" s="268">
        <v>0.1565217391304348</v>
      </c>
      <c r="F403" s="269">
        <v>0.17191064890964078</v>
      </c>
      <c r="G403" s="77">
        <v>0</v>
      </c>
      <c r="H403" s="77">
        <v>305</v>
      </c>
    </row>
    <row r="404" spans="1:8" ht="12.75" customHeight="1">
      <c r="A404" s="68" t="s">
        <v>817</v>
      </c>
      <c r="B404" s="70">
        <v>5037807</v>
      </c>
      <c r="C404" s="22">
        <v>4362943</v>
      </c>
      <c r="D404" s="22">
        <v>1143988</v>
      </c>
      <c r="E404" s="244">
        <v>22.708055310574622</v>
      </c>
      <c r="F404" s="249">
        <v>26.22055800408119</v>
      </c>
      <c r="G404" s="22">
        <v>1668521</v>
      </c>
      <c r="H404" s="22">
        <v>769996</v>
      </c>
    </row>
    <row r="405" spans="1:8" ht="12.75" customHeight="1">
      <c r="A405" s="67" t="s">
        <v>819</v>
      </c>
      <c r="B405" s="74">
        <v>4968110</v>
      </c>
      <c r="C405" s="77">
        <v>4302726</v>
      </c>
      <c r="D405" s="77">
        <v>1141284</v>
      </c>
      <c r="E405" s="268">
        <v>22.97219667036358</v>
      </c>
      <c r="F405" s="269">
        <v>26.524672963140112</v>
      </c>
      <c r="G405" s="77">
        <v>1639556</v>
      </c>
      <c r="H405" s="77">
        <v>769767</v>
      </c>
    </row>
    <row r="406" spans="1:8" ht="12.75" customHeight="1">
      <c r="A406" s="67" t="s">
        <v>791</v>
      </c>
      <c r="B406" s="74">
        <v>3360972</v>
      </c>
      <c r="C406" s="77">
        <v>2708547</v>
      </c>
      <c r="D406" s="77">
        <v>413149</v>
      </c>
      <c r="E406" s="268">
        <v>12.292545132777066</v>
      </c>
      <c r="F406" s="269">
        <v>15.253528921595233</v>
      </c>
      <c r="G406" s="77">
        <v>66377</v>
      </c>
      <c r="H406" s="77">
        <v>62852</v>
      </c>
    </row>
    <row r="407" spans="1:8" s="263" customFormat="1" ht="12.75" customHeight="1">
      <c r="A407" s="87" t="s">
        <v>820</v>
      </c>
      <c r="B407" s="82">
        <v>473335</v>
      </c>
      <c r="C407" s="259">
        <v>218400</v>
      </c>
      <c r="D407" s="259">
        <v>196303</v>
      </c>
      <c r="E407" s="260">
        <v>41.47231875944099</v>
      </c>
      <c r="F407" s="261">
        <v>89.88232600732601</v>
      </c>
      <c r="G407" s="259">
        <v>50070</v>
      </c>
      <c r="H407" s="259">
        <v>33101</v>
      </c>
    </row>
    <row r="408" spans="1:8" ht="12.75" customHeight="1">
      <c r="A408" s="67" t="s">
        <v>822</v>
      </c>
      <c r="B408" s="74">
        <v>1607138</v>
      </c>
      <c r="C408" s="77">
        <v>1594179</v>
      </c>
      <c r="D408" s="77">
        <v>728135</v>
      </c>
      <c r="E408" s="268">
        <v>45.306314703528884</v>
      </c>
      <c r="F408" s="269">
        <v>45.67460743116049</v>
      </c>
      <c r="G408" s="77">
        <v>1573179</v>
      </c>
      <c r="H408" s="77">
        <v>706915</v>
      </c>
    </row>
    <row r="409" spans="1:8" ht="24.75" customHeight="1">
      <c r="A409" s="265" t="s">
        <v>797</v>
      </c>
      <c r="B409" s="74">
        <v>1607138</v>
      </c>
      <c r="C409" s="77">
        <v>1594179</v>
      </c>
      <c r="D409" s="77">
        <v>728135</v>
      </c>
      <c r="E409" s="268">
        <v>45.306314703528884</v>
      </c>
      <c r="F409" s="269">
        <v>45.67460743116049</v>
      </c>
      <c r="G409" s="77">
        <v>1573179</v>
      </c>
      <c r="H409" s="77">
        <v>706915</v>
      </c>
    </row>
    <row r="410" spans="1:8" ht="12.75">
      <c r="A410" s="67" t="s">
        <v>801</v>
      </c>
      <c r="B410" s="74">
        <v>69697</v>
      </c>
      <c r="C410" s="77">
        <v>60217</v>
      </c>
      <c r="D410" s="77">
        <v>2704</v>
      </c>
      <c r="E410" s="268">
        <v>3.879650487108484</v>
      </c>
      <c r="F410" s="269">
        <v>4.49042629157879</v>
      </c>
      <c r="G410" s="77">
        <v>28965</v>
      </c>
      <c r="H410" s="77">
        <v>229</v>
      </c>
    </row>
    <row r="411" spans="1:8" ht="12.75">
      <c r="A411" s="67" t="s">
        <v>802</v>
      </c>
      <c r="B411" s="74">
        <v>69697</v>
      </c>
      <c r="C411" s="77">
        <v>60217</v>
      </c>
      <c r="D411" s="77">
        <v>2704</v>
      </c>
      <c r="E411" s="268">
        <v>3.879650487108484</v>
      </c>
      <c r="F411" s="269">
        <v>4.49042629157879</v>
      </c>
      <c r="G411" s="77">
        <v>28965</v>
      </c>
      <c r="H411" s="77">
        <v>229</v>
      </c>
    </row>
    <row r="412" spans="1:8" ht="12.75" customHeight="1">
      <c r="A412" s="254" t="s">
        <v>854</v>
      </c>
      <c r="B412" s="70"/>
      <c r="C412" s="22"/>
      <c r="D412" s="22"/>
      <c r="E412" s="244"/>
      <c r="F412" s="249"/>
      <c r="G412" s="22"/>
      <c r="H412" s="22"/>
    </row>
    <row r="413" spans="1:8" ht="12.75" customHeight="1">
      <c r="A413" s="247" t="s">
        <v>785</v>
      </c>
      <c r="B413" s="70">
        <v>7595660</v>
      </c>
      <c r="C413" s="22">
        <v>4523955</v>
      </c>
      <c r="D413" s="22">
        <v>4526190</v>
      </c>
      <c r="E413" s="244">
        <v>59.5891601256507</v>
      </c>
      <c r="F413" s="249">
        <v>100.04940367443973</v>
      </c>
      <c r="G413" s="22">
        <v>654937</v>
      </c>
      <c r="H413" s="22">
        <v>655167</v>
      </c>
    </row>
    <row r="414" spans="1:8" ht="12.75" customHeight="1">
      <c r="A414" s="250" t="s">
        <v>786</v>
      </c>
      <c r="B414" s="74">
        <v>7593636</v>
      </c>
      <c r="C414" s="77">
        <v>4522455</v>
      </c>
      <c r="D414" s="77">
        <v>4522455</v>
      </c>
      <c r="E414" s="268">
        <v>59.555857036076</v>
      </c>
      <c r="F414" s="269">
        <v>100</v>
      </c>
      <c r="G414" s="77">
        <v>654937</v>
      </c>
      <c r="H414" s="77">
        <v>654937</v>
      </c>
    </row>
    <row r="415" spans="1:8" ht="14.25" customHeight="1">
      <c r="A415" s="250" t="s">
        <v>787</v>
      </c>
      <c r="B415" s="74">
        <v>2024</v>
      </c>
      <c r="C415" s="77">
        <v>1500</v>
      </c>
      <c r="D415" s="77">
        <v>3735</v>
      </c>
      <c r="E415" s="268">
        <v>184.53557312252963</v>
      </c>
      <c r="F415" s="269">
        <v>0</v>
      </c>
      <c r="G415" s="77">
        <v>0</v>
      </c>
      <c r="H415" s="77">
        <v>230</v>
      </c>
    </row>
    <row r="416" spans="1:8" ht="12.75" customHeight="1">
      <c r="A416" s="68" t="s">
        <v>817</v>
      </c>
      <c r="B416" s="70">
        <v>7595660</v>
      </c>
      <c r="C416" s="22">
        <v>4523955</v>
      </c>
      <c r="D416" s="22">
        <v>4503623</v>
      </c>
      <c r="E416" s="244">
        <v>59.29205625317615</v>
      </c>
      <c r="F416" s="249">
        <v>99.55057024218853</v>
      </c>
      <c r="G416" s="22">
        <v>654937</v>
      </c>
      <c r="H416" s="22">
        <v>659073</v>
      </c>
    </row>
    <row r="417" spans="1:8" ht="12.75" customHeight="1">
      <c r="A417" s="67" t="s">
        <v>819</v>
      </c>
      <c r="B417" s="74">
        <v>7587660</v>
      </c>
      <c r="C417" s="77">
        <v>4516955</v>
      </c>
      <c r="D417" s="77">
        <v>4500645</v>
      </c>
      <c r="E417" s="268">
        <v>59.3153225104973</v>
      </c>
      <c r="F417" s="269">
        <v>99.63891603967717</v>
      </c>
      <c r="G417" s="77">
        <v>654937</v>
      </c>
      <c r="H417" s="77">
        <v>658963</v>
      </c>
    </row>
    <row r="418" spans="1:8" ht="12.75" customHeight="1">
      <c r="A418" s="67" t="s">
        <v>791</v>
      </c>
      <c r="B418" s="74">
        <v>258518</v>
      </c>
      <c r="C418" s="77">
        <v>160500</v>
      </c>
      <c r="D418" s="77">
        <v>153022</v>
      </c>
      <c r="E418" s="268">
        <v>59.192009840707414</v>
      </c>
      <c r="F418" s="269">
        <v>95.34080996884735</v>
      </c>
      <c r="G418" s="77">
        <v>17100</v>
      </c>
      <c r="H418" s="77">
        <v>22785</v>
      </c>
    </row>
    <row r="419" spans="1:8" s="263" customFormat="1" ht="12.75" customHeight="1">
      <c r="A419" s="87" t="s">
        <v>820</v>
      </c>
      <c r="B419" s="82">
        <v>117248</v>
      </c>
      <c r="C419" s="259">
        <v>76704</v>
      </c>
      <c r="D419" s="259">
        <v>70698</v>
      </c>
      <c r="E419" s="260">
        <v>60.297830240174676</v>
      </c>
      <c r="F419" s="261">
        <v>92.16989987484355</v>
      </c>
      <c r="G419" s="259">
        <v>8100</v>
      </c>
      <c r="H419" s="259">
        <v>10182</v>
      </c>
    </row>
    <row r="420" spans="1:8" ht="12.75" customHeight="1">
      <c r="A420" s="67" t="s">
        <v>822</v>
      </c>
      <c r="B420" s="74">
        <v>7329142</v>
      </c>
      <c r="C420" s="77">
        <v>4356455</v>
      </c>
      <c r="D420" s="77">
        <v>4347623</v>
      </c>
      <c r="E420" s="268">
        <v>59.319672070755345</v>
      </c>
      <c r="F420" s="269">
        <v>99.79726635532789</v>
      </c>
      <c r="G420" s="77">
        <v>637837</v>
      </c>
      <c r="H420" s="77">
        <v>636178</v>
      </c>
    </row>
    <row r="421" spans="1:8" ht="24.75" customHeight="1">
      <c r="A421" s="265" t="s">
        <v>797</v>
      </c>
      <c r="B421" s="74">
        <v>7329142</v>
      </c>
      <c r="C421" s="77">
        <v>4356455</v>
      </c>
      <c r="D421" s="77">
        <v>4347623</v>
      </c>
      <c r="E421" s="268">
        <v>59.319672070755345</v>
      </c>
      <c r="F421" s="269">
        <v>99.79726635532789</v>
      </c>
      <c r="G421" s="77">
        <v>637837</v>
      </c>
      <c r="H421" s="77">
        <v>636178</v>
      </c>
    </row>
    <row r="422" spans="1:8" ht="12.75" customHeight="1">
      <c r="A422" s="67" t="s">
        <v>801</v>
      </c>
      <c r="B422" s="74">
        <v>8000</v>
      </c>
      <c r="C422" s="77">
        <v>7000</v>
      </c>
      <c r="D422" s="77">
        <v>2978</v>
      </c>
      <c r="E422" s="268">
        <v>37.225</v>
      </c>
      <c r="F422" s="269">
        <v>42.542857142857144</v>
      </c>
      <c r="G422" s="77">
        <v>0</v>
      </c>
      <c r="H422" s="77">
        <v>110</v>
      </c>
    </row>
    <row r="423" spans="1:8" ht="12.75" customHeight="1">
      <c r="A423" s="67" t="s">
        <v>802</v>
      </c>
      <c r="B423" s="74">
        <v>8000</v>
      </c>
      <c r="C423" s="77">
        <v>7000</v>
      </c>
      <c r="D423" s="77">
        <v>2978</v>
      </c>
      <c r="E423" s="268">
        <v>37.225</v>
      </c>
      <c r="F423" s="269">
        <v>42.542857142857144</v>
      </c>
      <c r="G423" s="77">
        <v>0</v>
      </c>
      <c r="H423" s="77">
        <v>110</v>
      </c>
    </row>
    <row r="424" spans="1:8" ht="12.75" customHeight="1">
      <c r="A424" s="267" t="s">
        <v>855</v>
      </c>
      <c r="B424" s="74"/>
      <c r="C424" s="77"/>
      <c r="D424" s="77"/>
      <c r="E424" s="244"/>
      <c r="F424" s="249"/>
      <c r="G424" s="77"/>
      <c r="H424" s="77"/>
    </row>
    <row r="425" spans="1:8" ht="12.75" customHeight="1">
      <c r="A425" s="247" t="s">
        <v>785</v>
      </c>
      <c r="B425" s="70">
        <v>157462</v>
      </c>
      <c r="C425" s="22">
        <v>97243</v>
      </c>
      <c r="D425" s="22">
        <v>97243</v>
      </c>
      <c r="E425" s="244">
        <v>61.756487279470605</v>
      </c>
      <c r="F425" s="249">
        <v>100</v>
      </c>
      <c r="G425" s="22">
        <v>12800</v>
      </c>
      <c r="H425" s="22">
        <v>12800</v>
      </c>
    </row>
    <row r="426" spans="1:8" ht="12.75" customHeight="1">
      <c r="A426" s="250" t="s">
        <v>786</v>
      </c>
      <c r="B426" s="74">
        <v>157462</v>
      </c>
      <c r="C426" s="77">
        <v>97243</v>
      </c>
      <c r="D426" s="77">
        <v>97243</v>
      </c>
      <c r="E426" s="268">
        <v>61.756487279470605</v>
      </c>
      <c r="F426" s="269">
        <v>100</v>
      </c>
      <c r="G426" s="77">
        <v>12800</v>
      </c>
      <c r="H426" s="77">
        <v>12800</v>
      </c>
    </row>
    <row r="427" spans="1:8" ht="12.75" customHeight="1">
      <c r="A427" s="68" t="s">
        <v>817</v>
      </c>
      <c r="B427" s="70">
        <v>157462</v>
      </c>
      <c r="C427" s="22">
        <v>97243</v>
      </c>
      <c r="D427" s="22">
        <v>96688</v>
      </c>
      <c r="E427" s="244">
        <v>61.40402128767576</v>
      </c>
      <c r="F427" s="249">
        <v>99.42926483140174</v>
      </c>
      <c r="G427" s="22">
        <v>12800</v>
      </c>
      <c r="H427" s="22">
        <v>12512</v>
      </c>
    </row>
    <row r="428" spans="1:8" ht="12.75" customHeight="1">
      <c r="A428" s="67" t="s">
        <v>819</v>
      </c>
      <c r="B428" s="74">
        <v>149562</v>
      </c>
      <c r="C428" s="77">
        <v>89343</v>
      </c>
      <c r="D428" s="77">
        <v>89055</v>
      </c>
      <c r="E428" s="268">
        <v>59.543868094836924</v>
      </c>
      <c r="F428" s="269">
        <v>99.67764682179914</v>
      </c>
      <c r="G428" s="77">
        <v>12800</v>
      </c>
      <c r="H428" s="77">
        <v>12512</v>
      </c>
    </row>
    <row r="429" spans="1:8" ht="12.75" customHeight="1">
      <c r="A429" s="67" t="s">
        <v>791</v>
      </c>
      <c r="B429" s="74">
        <v>149562</v>
      </c>
      <c r="C429" s="77">
        <v>89343</v>
      </c>
      <c r="D429" s="77">
        <v>89055</v>
      </c>
      <c r="E429" s="268">
        <v>59.543868094836924</v>
      </c>
      <c r="F429" s="269">
        <v>99.67764682179914</v>
      </c>
      <c r="G429" s="77">
        <v>12800</v>
      </c>
      <c r="H429" s="77">
        <v>12512</v>
      </c>
    </row>
    <row r="430" spans="1:8" s="263" customFormat="1" ht="12.75" customHeight="1">
      <c r="A430" s="87" t="s">
        <v>820</v>
      </c>
      <c r="B430" s="82">
        <v>83819</v>
      </c>
      <c r="C430" s="259">
        <v>48600</v>
      </c>
      <c r="D430" s="259">
        <v>48603</v>
      </c>
      <c r="E430" s="260">
        <v>57.98565957599112</v>
      </c>
      <c r="F430" s="261">
        <v>100.00617283950616</v>
      </c>
      <c r="G430" s="259">
        <v>7800</v>
      </c>
      <c r="H430" s="259">
        <v>7233</v>
      </c>
    </row>
    <row r="431" spans="1:8" ht="12.75" customHeight="1">
      <c r="A431" s="67" t="s">
        <v>801</v>
      </c>
      <c r="B431" s="74">
        <v>7900</v>
      </c>
      <c r="C431" s="74">
        <v>7900</v>
      </c>
      <c r="D431" s="77">
        <v>7633</v>
      </c>
      <c r="E431" s="260">
        <v>96.62025316455696</v>
      </c>
      <c r="F431" s="261">
        <v>0</v>
      </c>
      <c r="G431" s="77">
        <v>0</v>
      </c>
      <c r="H431" s="77">
        <v>0</v>
      </c>
    </row>
    <row r="432" spans="1:8" ht="12.75" customHeight="1">
      <c r="A432" s="67" t="s">
        <v>802</v>
      </c>
      <c r="B432" s="74">
        <v>7900</v>
      </c>
      <c r="C432" s="74">
        <v>7900</v>
      </c>
      <c r="D432" s="77">
        <v>7633</v>
      </c>
      <c r="E432" s="260">
        <v>96.62025316455696</v>
      </c>
      <c r="F432" s="261">
        <v>0</v>
      </c>
      <c r="G432" s="77">
        <v>0</v>
      </c>
      <c r="H432" s="77">
        <v>0</v>
      </c>
    </row>
    <row r="433" spans="1:8" ht="25.5" customHeight="1">
      <c r="A433" s="267" t="s">
        <v>856</v>
      </c>
      <c r="B433" s="74"/>
      <c r="C433" s="77"/>
      <c r="D433" s="77"/>
      <c r="E433" s="268"/>
      <c r="F433" s="269"/>
      <c r="G433" s="77"/>
      <c r="H433" s="77"/>
    </row>
    <row r="434" spans="1:8" ht="12.75" customHeight="1">
      <c r="A434" s="247" t="s">
        <v>785</v>
      </c>
      <c r="B434" s="182">
        <v>1676908</v>
      </c>
      <c r="C434" s="246">
        <v>833348</v>
      </c>
      <c r="D434" s="246">
        <v>833698</v>
      </c>
      <c r="E434" s="268">
        <v>49.71638277114785</v>
      </c>
      <c r="F434" s="269">
        <v>100.04199926081301</v>
      </c>
      <c r="G434" s="246">
        <v>175331</v>
      </c>
      <c r="H434" s="246">
        <v>175512</v>
      </c>
    </row>
    <row r="435" spans="1:8" ht="12.75" customHeight="1">
      <c r="A435" s="250" t="s">
        <v>786</v>
      </c>
      <c r="B435" s="74">
        <v>1676908</v>
      </c>
      <c r="C435" s="77">
        <v>833348</v>
      </c>
      <c r="D435" s="77">
        <v>833348</v>
      </c>
      <c r="E435" s="268">
        <v>49.69551102386058</v>
      </c>
      <c r="F435" s="269">
        <v>100</v>
      </c>
      <c r="G435" s="77">
        <v>175331</v>
      </c>
      <c r="H435" s="77">
        <v>175331</v>
      </c>
    </row>
    <row r="436" spans="1:8" ht="12.75" customHeight="1">
      <c r="A436" s="68" t="s">
        <v>817</v>
      </c>
      <c r="B436" s="182">
        <v>1676908</v>
      </c>
      <c r="C436" s="246">
        <v>833348</v>
      </c>
      <c r="D436" s="246">
        <v>445161</v>
      </c>
      <c r="E436" s="268">
        <v>26.54653684042297</v>
      </c>
      <c r="F436" s="269">
        <v>53.41837983651487</v>
      </c>
      <c r="G436" s="246">
        <v>175331</v>
      </c>
      <c r="H436" s="246">
        <v>54172</v>
      </c>
    </row>
    <row r="437" spans="1:8" ht="12.75" customHeight="1">
      <c r="A437" s="67" t="s">
        <v>819</v>
      </c>
      <c r="B437" s="74">
        <v>576714</v>
      </c>
      <c r="C437" s="77">
        <v>356400</v>
      </c>
      <c r="D437" s="77">
        <v>299913</v>
      </c>
      <c r="E437" s="268">
        <v>52.00376616485814</v>
      </c>
      <c r="F437" s="269">
        <v>84.1506734006734</v>
      </c>
      <c r="G437" s="77">
        <v>50682</v>
      </c>
      <c r="H437" s="77">
        <v>45577</v>
      </c>
    </row>
    <row r="438" spans="1:8" ht="12.75" customHeight="1">
      <c r="A438" s="67" t="s">
        <v>791</v>
      </c>
      <c r="B438" s="74">
        <v>576714</v>
      </c>
      <c r="C438" s="77">
        <v>356400</v>
      </c>
      <c r="D438" s="77">
        <v>299913</v>
      </c>
      <c r="E438" s="268">
        <v>52.00376616485814</v>
      </c>
      <c r="F438" s="269">
        <v>84.1506734006734</v>
      </c>
      <c r="G438" s="77">
        <v>50682</v>
      </c>
      <c r="H438" s="77">
        <v>45577</v>
      </c>
    </row>
    <row r="439" spans="1:8" s="271" customFormat="1" ht="12.75" customHeight="1">
      <c r="A439" s="270" t="s">
        <v>820</v>
      </c>
      <c r="B439" s="82">
        <v>259620</v>
      </c>
      <c r="C439" s="259">
        <v>150220</v>
      </c>
      <c r="D439" s="259">
        <v>124344</v>
      </c>
      <c r="E439" s="260">
        <v>47.89461520684077</v>
      </c>
      <c r="F439" s="261">
        <v>82.77459725735588</v>
      </c>
      <c r="G439" s="259">
        <v>27405</v>
      </c>
      <c r="H439" s="259">
        <v>22153</v>
      </c>
    </row>
    <row r="440" spans="1:8" ht="12.75" customHeight="1">
      <c r="A440" s="67" t="s">
        <v>801</v>
      </c>
      <c r="B440" s="74">
        <v>1100194</v>
      </c>
      <c r="C440" s="77">
        <v>476948</v>
      </c>
      <c r="D440" s="77">
        <v>145248</v>
      </c>
      <c r="E440" s="268">
        <v>13.202035277414712</v>
      </c>
      <c r="F440" s="269">
        <v>30.453634358462555</v>
      </c>
      <c r="G440" s="77">
        <v>124649</v>
      </c>
      <c r="H440" s="77">
        <v>8595</v>
      </c>
    </row>
    <row r="441" spans="1:8" ht="12.75" customHeight="1">
      <c r="A441" s="67" t="s">
        <v>802</v>
      </c>
      <c r="B441" s="74">
        <v>103000</v>
      </c>
      <c r="C441" s="77">
        <v>103000</v>
      </c>
      <c r="D441" s="77">
        <v>64764</v>
      </c>
      <c r="E441" s="268">
        <v>62.87766990291262</v>
      </c>
      <c r="F441" s="269">
        <v>62.87766990291262</v>
      </c>
      <c r="G441" s="77">
        <v>0</v>
      </c>
      <c r="H441" s="77">
        <v>1159</v>
      </c>
    </row>
    <row r="442" spans="1:8" ht="12.75" customHeight="1">
      <c r="A442" s="67" t="s">
        <v>803</v>
      </c>
      <c r="B442" s="74">
        <v>997194</v>
      </c>
      <c r="C442" s="77">
        <v>373948</v>
      </c>
      <c r="D442" s="77">
        <v>80484</v>
      </c>
      <c r="E442" s="268">
        <v>8.071047358889043</v>
      </c>
      <c r="F442" s="269">
        <v>21.522778568143163</v>
      </c>
      <c r="G442" s="77">
        <v>124649</v>
      </c>
      <c r="H442" s="77">
        <v>7436</v>
      </c>
    </row>
    <row r="443" spans="1:8" ht="25.5" customHeight="1">
      <c r="A443" s="267" t="s">
        <v>857</v>
      </c>
      <c r="B443" s="74"/>
      <c r="C443" s="77"/>
      <c r="D443" s="77"/>
      <c r="E443" s="268"/>
      <c r="F443" s="269"/>
      <c r="G443" s="77"/>
      <c r="H443" s="77"/>
    </row>
    <row r="444" spans="1:8" ht="12.75" customHeight="1">
      <c r="A444" s="247" t="s">
        <v>785</v>
      </c>
      <c r="B444" s="70">
        <v>10788310</v>
      </c>
      <c r="C444" s="22">
        <v>6815281</v>
      </c>
      <c r="D444" s="22">
        <v>6540919</v>
      </c>
      <c r="E444" s="244">
        <v>60.62969084129025</v>
      </c>
      <c r="F444" s="249">
        <v>95.97431125730546</v>
      </c>
      <c r="G444" s="22">
        <v>1683977</v>
      </c>
      <c r="H444" s="22">
        <v>1679946</v>
      </c>
    </row>
    <row r="445" spans="1:8" ht="12.75">
      <c r="A445" s="250" t="s">
        <v>786</v>
      </c>
      <c r="B445" s="74">
        <v>9038107</v>
      </c>
      <c r="C445" s="77">
        <v>5561701</v>
      </c>
      <c r="D445" s="77">
        <v>5561701</v>
      </c>
      <c r="E445" s="268">
        <v>61.53612697880209</v>
      </c>
      <c r="F445" s="269">
        <v>100</v>
      </c>
      <c r="G445" s="77">
        <v>1678977</v>
      </c>
      <c r="H445" s="77">
        <v>1678977</v>
      </c>
    </row>
    <row r="446" spans="1:8" ht="14.25" customHeight="1">
      <c r="A446" s="250" t="s">
        <v>787</v>
      </c>
      <c r="B446" s="74">
        <v>70000</v>
      </c>
      <c r="C446" s="77">
        <v>42000</v>
      </c>
      <c r="D446" s="77">
        <v>45714</v>
      </c>
      <c r="E446" s="268">
        <v>65.30571428571429</v>
      </c>
      <c r="F446" s="269">
        <v>108.84285714285716</v>
      </c>
      <c r="G446" s="77">
        <v>5000</v>
      </c>
      <c r="H446" s="77">
        <v>969</v>
      </c>
    </row>
    <row r="447" spans="1:8" ht="14.25" customHeight="1">
      <c r="A447" s="67" t="s">
        <v>853</v>
      </c>
      <c r="B447" s="74">
        <v>1680203</v>
      </c>
      <c r="C447" s="77">
        <v>1211580</v>
      </c>
      <c r="D447" s="77">
        <v>933504</v>
      </c>
      <c r="E447" s="268">
        <v>55.559000906438094</v>
      </c>
      <c r="F447" s="269">
        <v>77.04848214727876</v>
      </c>
      <c r="G447" s="77">
        <v>0</v>
      </c>
      <c r="H447" s="77">
        <v>0</v>
      </c>
    </row>
    <row r="448" spans="1:8" ht="12.75" customHeight="1">
      <c r="A448" s="68" t="s">
        <v>817</v>
      </c>
      <c r="B448" s="70">
        <v>10763310</v>
      </c>
      <c r="C448" s="22">
        <v>6806281</v>
      </c>
      <c r="D448" s="22">
        <v>3763428</v>
      </c>
      <c r="E448" s="244">
        <v>34.96534058760734</v>
      </c>
      <c r="F448" s="249">
        <v>55.2934561473439</v>
      </c>
      <c r="G448" s="22">
        <v>1680977</v>
      </c>
      <c r="H448" s="22">
        <v>580732</v>
      </c>
    </row>
    <row r="449" spans="1:8" ht="12.75" customHeight="1">
      <c r="A449" s="67" t="s">
        <v>819</v>
      </c>
      <c r="B449" s="74">
        <v>10302933</v>
      </c>
      <c r="C449" s="77">
        <v>6627209</v>
      </c>
      <c r="D449" s="77">
        <v>3676631</v>
      </c>
      <c r="E449" s="268">
        <v>35.68528495720587</v>
      </c>
      <c r="F449" s="269">
        <v>55.47781879219442</v>
      </c>
      <c r="G449" s="77">
        <v>1679977</v>
      </c>
      <c r="H449" s="77">
        <v>580076</v>
      </c>
    </row>
    <row r="450" spans="1:8" ht="12.75" customHeight="1">
      <c r="A450" s="67" t="s">
        <v>791</v>
      </c>
      <c r="B450" s="74">
        <v>5718719</v>
      </c>
      <c r="C450" s="77">
        <v>3304549</v>
      </c>
      <c r="D450" s="77">
        <v>2660710</v>
      </c>
      <c r="E450" s="268">
        <v>46.526328711027766</v>
      </c>
      <c r="F450" s="269">
        <v>80.51658486528721</v>
      </c>
      <c r="G450" s="77">
        <v>353324</v>
      </c>
      <c r="H450" s="77">
        <v>281874</v>
      </c>
    </row>
    <row r="451" spans="1:8" s="263" customFormat="1" ht="12.75" customHeight="1">
      <c r="A451" s="87" t="s">
        <v>820</v>
      </c>
      <c r="B451" s="82">
        <v>1776866</v>
      </c>
      <c r="C451" s="259">
        <v>970906</v>
      </c>
      <c r="D451" s="259">
        <v>917551</v>
      </c>
      <c r="E451" s="260">
        <v>51.638727962603824</v>
      </c>
      <c r="F451" s="261">
        <v>94.50461733679677</v>
      </c>
      <c r="G451" s="259">
        <v>165944</v>
      </c>
      <c r="H451" s="259">
        <v>168000</v>
      </c>
    </row>
    <row r="452" spans="1:8" ht="12.75" customHeight="1">
      <c r="A452" s="67" t="s">
        <v>822</v>
      </c>
      <c r="B452" s="74">
        <v>4584214</v>
      </c>
      <c r="C452" s="77">
        <v>3322660</v>
      </c>
      <c r="D452" s="77">
        <v>1015921</v>
      </c>
      <c r="E452" s="268">
        <v>22.161290899595873</v>
      </c>
      <c r="F452" s="269">
        <v>30.575532856205573</v>
      </c>
      <c r="G452" s="77">
        <v>1326653</v>
      </c>
      <c r="H452" s="77">
        <v>298202</v>
      </c>
    </row>
    <row r="453" spans="1:8" ht="24.75" customHeight="1">
      <c r="A453" s="265" t="s">
        <v>797</v>
      </c>
      <c r="B453" s="74">
        <v>4448675</v>
      </c>
      <c r="C453" s="77">
        <v>3187121</v>
      </c>
      <c r="D453" s="77">
        <v>988309</v>
      </c>
      <c r="E453" s="268">
        <v>22.215805829825737</v>
      </c>
      <c r="F453" s="269">
        <v>31.009459634573023</v>
      </c>
      <c r="G453" s="77">
        <v>1326653</v>
      </c>
      <c r="H453" s="77">
        <v>298201</v>
      </c>
    </row>
    <row r="454" spans="1:8" ht="12.75" customHeight="1">
      <c r="A454" s="266" t="s">
        <v>800</v>
      </c>
      <c r="B454" s="74">
        <v>135539</v>
      </c>
      <c r="C454" s="74">
        <v>135539</v>
      </c>
      <c r="D454" s="77">
        <v>27612</v>
      </c>
      <c r="E454" s="268">
        <v>20.371996252001267</v>
      </c>
      <c r="F454" s="269">
        <v>20.371996252001267</v>
      </c>
      <c r="G454" s="77">
        <v>0</v>
      </c>
      <c r="H454" s="77">
        <v>0</v>
      </c>
    </row>
    <row r="455" spans="1:8" ht="12.75" customHeight="1">
      <c r="A455" s="67" t="s">
        <v>801</v>
      </c>
      <c r="B455" s="74">
        <v>460377</v>
      </c>
      <c r="C455" s="77">
        <v>179072</v>
      </c>
      <c r="D455" s="77">
        <v>86797</v>
      </c>
      <c r="E455" s="268">
        <v>18.853461402285518</v>
      </c>
      <c r="F455" s="269">
        <v>48.470447641172264</v>
      </c>
      <c r="G455" s="77">
        <v>1000</v>
      </c>
      <c r="H455" s="77">
        <v>656</v>
      </c>
    </row>
    <row r="456" spans="1:8" ht="12.75">
      <c r="A456" s="67" t="s">
        <v>802</v>
      </c>
      <c r="B456" s="74">
        <v>460377</v>
      </c>
      <c r="C456" s="77">
        <v>179072</v>
      </c>
      <c r="D456" s="77">
        <v>86797</v>
      </c>
      <c r="E456" s="268">
        <v>18.853461402285518</v>
      </c>
      <c r="F456" s="269">
        <v>48.470447641172264</v>
      </c>
      <c r="G456" s="77">
        <v>1000</v>
      </c>
      <c r="H456" s="77">
        <v>656</v>
      </c>
    </row>
    <row r="457" spans="1:8" ht="12.75">
      <c r="A457" s="68" t="s">
        <v>805</v>
      </c>
      <c r="B457" s="74">
        <v>25000</v>
      </c>
      <c r="C457" s="77">
        <v>9000</v>
      </c>
      <c r="D457" s="77">
        <v>2777491</v>
      </c>
      <c r="E457" s="268" t="s">
        <v>441</v>
      </c>
      <c r="F457" s="269" t="s">
        <v>441</v>
      </c>
      <c r="G457" s="77">
        <v>3000</v>
      </c>
      <c r="H457" s="77">
        <v>1099214</v>
      </c>
    </row>
    <row r="458" spans="1:8" ht="38.25">
      <c r="A458" s="76" t="s">
        <v>808</v>
      </c>
      <c r="B458" s="74">
        <v>-25000</v>
      </c>
      <c r="C458" s="77">
        <v>-9000</v>
      </c>
      <c r="D458" s="77">
        <v>-9000</v>
      </c>
      <c r="E458" s="268" t="s">
        <v>441</v>
      </c>
      <c r="F458" s="269" t="s">
        <v>441</v>
      </c>
      <c r="G458" s="77">
        <v>-3000</v>
      </c>
      <c r="H458" s="77">
        <v>-3000</v>
      </c>
    </row>
    <row r="459" spans="1:8" ht="12.75" customHeight="1">
      <c r="A459" s="267" t="s">
        <v>858</v>
      </c>
      <c r="B459" s="74"/>
      <c r="C459" s="77"/>
      <c r="D459" s="77"/>
      <c r="E459" s="268"/>
      <c r="F459" s="269"/>
      <c r="G459" s="77"/>
      <c r="H459" s="77"/>
    </row>
    <row r="460" spans="1:8" ht="12.75" customHeight="1">
      <c r="A460" s="247" t="s">
        <v>785</v>
      </c>
      <c r="B460" s="22">
        <v>159339097</v>
      </c>
      <c r="C460" s="22">
        <v>111737344</v>
      </c>
      <c r="D460" s="22">
        <v>111737344</v>
      </c>
      <c r="E460" s="244">
        <v>70.12550347263485</v>
      </c>
      <c r="F460" s="249">
        <v>100</v>
      </c>
      <c r="G460" s="22">
        <v>6565059</v>
      </c>
      <c r="H460" s="22">
        <v>6565059</v>
      </c>
    </row>
    <row r="461" spans="1:8" ht="12.75" customHeight="1">
      <c r="A461" s="250" t="s">
        <v>786</v>
      </c>
      <c r="B461" s="277">
        <v>159339097</v>
      </c>
      <c r="C461" s="77">
        <v>111737344</v>
      </c>
      <c r="D461" s="77">
        <v>111737344</v>
      </c>
      <c r="E461" s="268">
        <v>70.12550347263485</v>
      </c>
      <c r="F461" s="269">
        <v>100</v>
      </c>
      <c r="G461" s="77">
        <v>6565059</v>
      </c>
      <c r="H461" s="77">
        <v>6565059</v>
      </c>
    </row>
    <row r="462" spans="1:8" ht="12.75" customHeight="1">
      <c r="A462" s="68" t="s">
        <v>817</v>
      </c>
      <c r="B462" s="70">
        <v>159339097</v>
      </c>
      <c r="C462" s="22">
        <v>111737344</v>
      </c>
      <c r="D462" s="22">
        <v>108249301</v>
      </c>
      <c r="E462" s="244">
        <v>67.93643433287437</v>
      </c>
      <c r="F462" s="249">
        <v>96.87835518982804</v>
      </c>
      <c r="G462" s="22">
        <v>6565059</v>
      </c>
      <c r="H462" s="22">
        <v>7027821</v>
      </c>
    </row>
    <row r="463" spans="1:8" ht="12.75" customHeight="1">
      <c r="A463" s="67" t="s">
        <v>819</v>
      </c>
      <c r="B463" s="74">
        <v>153839222</v>
      </c>
      <c r="C463" s="77">
        <v>106237469</v>
      </c>
      <c r="D463" s="77">
        <v>105628826</v>
      </c>
      <c r="E463" s="268">
        <v>68.66183059610117</v>
      </c>
      <c r="F463" s="269">
        <v>99.42709196131169</v>
      </c>
      <c r="G463" s="77">
        <v>6565059</v>
      </c>
      <c r="H463" s="77">
        <v>6606424</v>
      </c>
    </row>
    <row r="464" spans="1:8" ht="12.75" customHeight="1">
      <c r="A464" s="67" t="s">
        <v>794</v>
      </c>
      <c r="B464" s="74">
        <v>153839222</v>
      </c>
      <c r="C464" s="77">
        <v>106237469</v>
      </c>
      <c r="D464" s="77">
        <v>105628826</v>
      </c>
      <c r="E464" s="268">
        <v>68.66183059610117</v>
      </c>
      <c r="F464" s="269">
        <v>99.42709196131169</v>
      </c>
      <c r="G464" s="77">
        <v>6565059</v>
      </c>
      <c r="H464" s="77">
        <v>6606424</v>
      </c>
    </row>
    <row r="465" spans="1:8" ht="12.75" customHeight="1">
      <c r="A465" s="262" t="s">
        <v>796</v>
      </c>
      <c r="B465" s="82">
        <v>153839222</v>
      </c>
      <c r="C465" s="259">
        <v>106237469</v>
      </c>
      <c r="D465" s="259">
        <v>105628826</v>
      </c>
      <c r="E465" s="260">
        <v>68.66183059610117</v>
      </c>
      <c r="F465" s="260">
        <v>6.46305218322748E-05</v>
      </c>
      <c r="G465" s="259"/>
      <c r="H465" s="259">
        <v>6606424</v>
      </c>
    </row>
    <row r="466" spans="1:8" ht="12.75">
      <c r="A466" s="67" t="s">
        <v>801</v>
      </c>
      <c r="B466" s="74">
        <v>5499875</v>
      </c>
      <c r="C466" s="77">
        <v>5499875</v>
      </c>
      <c r="D466" s="77">
        <v>2620475</v>
      </c>
      <c r="E466" s="268">
        <v>47.64608286551967</v>
      </c>
      <c r="F466" s="269">
        <v>47.64608286551967</v>
      </c>
      <c r="G466" s="77">
        <v>0</v>
      </c>
      <c r="H466" s="77">
        <v>421397</v>
      </c>
    </row>
    <row r="467" spans="1:8" ht="12.75">
      <c r="A467" s="67" t="s">
        <v>803</v>
      </c>
      <c r="B467" s="74">
        <v>5499875</v>
      </c>
      <c r="C467" s="77">
        <v>5499875</v>
      </c>
      <c r="D467" s="77">
        <v>2620475</v>
      </c>
      <c r="E467" s="268">
        <v>47.64608286551967</v>
      </c>
      <c r="F467" s="269">
        <v>47.64608286551967</v>
      </c>
      <c r="G467" s="77">
        <v>0</v>
      </c>
      <c r="H467" s="77">
        <v>421397</v>
      </c>
    </row>
    <row r="468" spans="1:8" ht="12.75">
      <c r="A468" s="262" t="s">
        <v>798</v>
      </c>
      <c r="B468" s="82">
        <v>5499875</v>
      </c>
      <c r="C468" s="259">
        <v>5499875</v>
      </c>
      <c r="D468" s="259">
        <v>2620475</v>
      </c>
      <c r="E468" s="260">
        <v>47.64608286551967</v>
      </c>
      <c r="F468" s="269">
        <v>47.64608286551967</v>
      </c>
      <c r="G468" s="77">
        <v>0</v>
      </c>
      <c r="H468" s="259">
        <v>421397</v>
      </c>
    </row>
    <row r="469" spans="1:8" ht="12.75" customHeight="1">
      <c r="A469" s="267" t="s">
        <v>859</v>
      </c>
      <c r="B469" s="74"/>
      <c r="C469" s="77"/>
      <c r="D469" s="77"/>
      <c r="E469" s="244"/>
      <c r="F469" s="249"/>
      <c r="G469" s="77"/>
      <c r="H469" s="77"/>
    </row>
    <row r="470" spans="1:8" ht="12.75" customHeight="1">
      <c r="A470" s="247" t="s">
        <v>785</v>
      </c>
      <c r="B470" s="70">
        <v>7677897</v>
      </c>
      <c r="C470" s="22">
        <v>4833027</v>
      </c>
      <c r="D470" s="22">
        <v>4833027</v>
      </c>
      <c r="E470" s="244">
        <v>62.947275797005354</v>
      </c>
      <c r="F470" s="249">
        <v>100</v>
      </c>
      <c r="G470" s="22">
        <v>637165</v>
      </c>
      <c r="H470" s="22">
        <v>637165</v>
      </c>
    </row>
    <row r="471" spans="1:8" ht="12.75" customHeight="1">
      <c r="A471" s="250" t="s">
        <v>860</v>
      </c>
      <c r="B471" s="74">
        <v>7677897</v>
      </c>
      <c r="C471" s="77">
        <v>4833027</v>
      </c>
      <c r="D471" s="77">
        <v>4833027</v>
      </c>
      <c r="E471" s="268">
        <v>62.947275797005354</v>
      </c>
      <c r="F471" s="269">
        <v>100</v>
      </c>
      <c r="G471" s="77">
        <v>637165</v>
      </c>
      <c r="H471" s="77">
        <v>637165</v>
      </c>
    </row>
    <row r="472" spans="1:8" ht="12.75" customHeight="1">
      <c r="A472" s="68" t="s">
        <v>817</v>
      </c>
      <c r="B472" s="70">
        <v>7677897</v>
      </c>
      <c r="C472" s="22">
        <v>4833027</v>
      </c>
      <c r="D472" s="22">
        <v>4739381</v>
      </c>
      <c r="E472" s="244">
        <v>61.72759285517896</v>
      </c>
      <c r="F472" s="249">
        <v>98.06237374630847</v>
      </c>
      <c r="G472" s="22">
        <v>637165</v>
      </c>
      <c r="H472" s="22">
        <v>607165</v>
      </c>
    </row>
    <row r="473" spans="1:8" ht="12.75" customHeight="1">
      <c r="A473" s="67" t="s">
        <v>819</v>
      </c>
      <c r="B473" s="74">
        <v>7677897</v>
      </c>
      <c r="C473" s="77">
        <v>4833027</v>
      </c>
      <c r="D473" s="77">
        <v>4739381</v>
      </c>
      <c r="E473" s="268">
        <v>61.72759285517896</v>
      </c>
      <c r="F473" s="269">
        <v>98.06237374630847</v>
      </c>
      <c r="G473" s="77">
        <v>637165</v>
      </c>
      <c r="H473" s="77">
        <v>607165</v>
      </c>
    </row>
    <row r="474" spans="1:8" ht="13.5" customHeight="1">
      <c r="A474" s="67" t="s">
        <v>822</v>
      </c>
      <c r="B474" s="74">
        <v>7677897</v>
      </c>
      <c r="C474" s="77">
        <v>4833027</v>
      </c>
      <c r="D474" s="77">
        <v>4739381</v>
      </c>
      <c r="E474" s="268">
        <v>61.72759285517896</v>
      </c>
      <c r="F474" s="269">
        <v>98.06237374630847</v>
      </c>
      <c r="G474" s="77">
        <v>637165</v>
      </c>
      <c r="H474" s="77">
        <v>607165</v>
      </c>
    </row>
    <row r="475" spans="1:8" ht="13.5" customHeight="1">
      <c r="A475" s="262" t="s">
        <v>796</v>
      </c>
      <c r="B475" s="82">
        <v>7427897</v>
      </c>
      <c r="C475" s="259">
        <v>4488027</v>
      </c>
      <c r="D475" s="259">
        <v>4594381</v>
      </c>
      <c r="E475" s="260">
        <v>61.85305208190152</v>
      </c>
      <c r="F475" s="260">
        <v>0.0013781791437952916</v>
      </c>
      <c r="G475" s="77">
        <v>416165</v>
      </c>
      <c r="H475" s="259">
        <v>586165</v>
      </c>
    </row>
    <row r="476" spans="1:8" ht="24" customHeight="1">
      <c r="A476" s="265" t="s">
        <v>797</v>
      </c>
      <c r="B476" s="74">
        <v>250000</v>
      </c>
      <c r="C476" s="198">
        <v>145000</v>
      </c>
      <c r="D476" s="198">
        <v>145000</v>
      </c>
      <c r="E476" s="268">
        <v>58</v>
      </c>
      <c r="F476" s="269">
        <v>100</v>
      </c>
      <c r="G476" s="77">
        <v>21000</v>
      </c>
      <c r="H476" s="77">
        <v>21000</v>
      </c>
    </row>
    <row r="477" spans="1:8" ht="13.5" customHeight="1">
      <c r="A477" s="262" t="s">
        <v>798</v>
      </c>
      <c r="B477" s="82">
        <v>250000</v>
      </c>
      <c r="C477" s="259" t="s">
        <v>441</v>
      </c>
      <c r="D477" s="259">
        <v>145000</v>
      </c>
      <c r="E477" s="260">
        <v>58</v>
      </c>
      <c r="F477" s="261" t="s">
        <v>441</v>
      </c>
      <c r="G477" s="259" t="s">
        <v>441</v>
      </c>
      <c r="H477" s="259">
        <v>21000</v>
      </c>
    </row>
    <row r="478" spans="1:8" ht="14.25" customHeight="1">
      <c r="A478" s="278"/>
      <c r="B478" s="279"/>
      <c r="C478" s="280"/>
      <c r="D478" s="280"/>
      <c r="E478" s="281"/>
      <c r="F478" s="282"/>
      <c r="G478" s="280"/>
      <c r="H478" s="280"/>
    </row>
    <row r="479" spans="1:8" ht="13.5" customHeight="1">
      <c r="A479" s="284"/>
      <c r="B479" s="285"/>
      <c r="C479" s="286"/>
      <c r="D479" s="286"/>
      <c r="E479" s="287"/>
      <c r="F479" s="288"/>
      <c r="G479" s="286"/>
      <c r="H479" s="286"/>
    </row>
    <row r="480" spans="1:8" ht="14.25" customHeight="1">
      <c r="A480" s="289"/>
      <c r="B480" s="283"/>
      <c r="C480" s="290"/>
      <c r="D480" s="290"/>
      <c r="E480" s="287"/>
      <c r="F480" s="288"/>
      <c r="G480" s="290"/>
      <c r="H480" s="290"/>
    </row>
    <row r="481" spans="1:8" ht="13.5" customHeight="1">
      <c r="A481" s="33" t="s">
        <v>861</v>
      </c>
      <c r="B481" s="291"/>
      <c r="C481" s="39"/>
      <c r="D481" s="39"/>
      <c r="E481" s="39" t="s">
        <v>479</v>
      </c>
      <c r="F481" s="288"/>
      <c r="G481" s="286"/>
      <c r="H481" s="286"/>
    </row>
    <row r="482" spans="1:8" ht="13.5" customHeight="1">
      <c r="A482" s="292"/>
      <c r="B482" s="283"/>
      <c r="C482" s="290"/>
      <c r="D482" s="290"/>
      <c r="E482" s="287"/>
      <c r="F482" s="288"/>
      <c r="G482" s="290"/>
      <c r="H482" s="290"/>
    </row>
    <row r="483" spans="1:8" ht="13.5" customHeight="1">
      <c r="A483" s="292"/>
      <c r="B483" s="283"/>
      <c r="C483" s="290"/>
      <c r="D483" s="290"/>
      <c r="E483" s="287"/>
      <c r="F483" s="288"/>
      <c r="G483" s="290"/>
      <c r="H483" s="290"/>
    </row>
    <row r="484" spans="1:8" ht="13.5" customHeight="1">
      <c r="A484" s="33"/>
      <c r="B484" s="293"/>
      <c r="C484" s="294"/>
      <c r="D484" s="294"/>
      <c r="E484" s="295"/>
      <c r="F484" s="295"/>
      <c r="G484" s="39"/>
      <c r="H484" s="294"/>
    </row>
    <row r="485" spans="1:8" ht="13.5" customHeight="1">
      <c r="A485" s="92"/>
      <c r="B485" s="293"/>
      <c r="C485" s="294"/>
      <c r="D485" s="294"/>
      <c r="E485" s="295"/>
      <c r="F485" s="295"/>
      <c r="G485" s="39"/>
      <c r="H485" s="294"/>
    </row>
    <row r="486" spans="1:8" ht="17.25" customHeight="1">
      <c r="A486" s="33"/>
      <c r="B486" s="291"/>
      <c r="C486" s="39"/>
      <c r="D486" s="39"/>
      <c r="E486" s="39"/>
      <c r="F486" s="295"/>
      <c r="G486" s="39"/>
      <c r="H486" s="294"/>
    </row>
    <row r="487" spans="2:8" ht="17.25" customHeight="1">
      <c r="B487" s="291"/>
      <c r="C487" s="39"/>
      <c r="D487" s="39"/>
      <c r="E487" s="39"/>
      <c r="F487" s="295"/>
      <c r="G487" s="294"/>
      <c r="H487" s="294"/>
    </row>
    <row r="488" spans="1:8" ht="17.25" customHeight="1">
      <c r="A488" s="293"/>
      <c r="B488" s="293"/>
      <c r="C488" s="294"/>
      <c r="D488" s="294"/>
      <c r="E488" s="295"/>
      <c r="F488" s="295"/>
      <c r="G488" s="294"/>
      <c r="H488" s="294"/>
    </row>
    <row r="489" spans="1:8" ht="17.25" customHeight="1">
      <c r="A489" s="293" t="s">
        <v>672</v>
      </c>
      <c r="B489" s="37"/>
      <c r="C489" s="39"/>
      <c r="D489" s="39"/>
      <c r="E489" s="39"/>
      <c r="F489" s="39"/>
      <c r="G489" s="39"/>
      <c r="H489" s="39"/>
    </row>
    <row r="490" spans="1:8" ht="17.25" customHeight="1">
      <c r="A490" s="293" t="s">
        <v>481</v>
      </c>
      <c r="B490" s="37"/>
      <c r="C490" s="39"/>
      <c r="D490" s="39"/>
      <c r="E490" s="39"/>
      <c r="F490" s="39"/>
      <c r="G490" s="39"/>
      <c r="H490" s="39"/>
    </row>
  </sheetData>
  <printOptions horizontalCentered="1"/>
  <pageMargins left="0.9448818897637796" right="0.35433070866141736" top="0.5511811023622047" bottom="0.15748031496062992" header="0.5118110236220472" footer="0"/>
  <pageSetup firstPageNumber="10" useFirstPageNumber="1" horizontalDpi="300" verticalDpi="300" orientation="portrait" paperSize="9" scale="78" r:id="rId1"/>
  <headerFooter alignWithMargins="0">
    <oddFooter>&amp;R&amp;P</oddFooter>
  </headerFooter>
  <rowBreaks count="8" manualBreakCount="8">
    <brk id="59" max="7" man="1"/>
    <brk id="117" max="7" man="1"/>
    <brk id="172" max="7" man="1"/>
    <brk id="225" max="7" man="1"/>
    <brk id="280" max="7" man="1"/>
    <brk id="339" max="7" man="1"/>
    <brk id="399" max="7" man="1"/>
    <brk id="44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5" sqref="C5"/>
    </sheetView>
  </sheetViews>
  <sheetFormatPr defaultColWidth="9.140625" defaultRowHeight="12.75"/>
  <cols>
    <col min="1" max="1" width="8.28125" style="0" customWidth="1"/>
    <col min="2" max="2" width="34.421875" style="0" customWidth="1"/>
    <col min="3" max="3" width="15.28125" style="150" customWidth="1"/>
    <col min="4" max="5" width="12.140625" style="150" customWidth="1"/>
    <col min="6" max="6" width="7.8515625" style="150" customWidth="1"/>
    <col min="7" max="7" width="7.7109375" style="150" customWidth="1"/>
    <col min="8" max="8" width="12.421875" style="150" customWidth="1"/>
    <col min="9" max="9" width="12.57421875" style="150" customWidth="1"/>
  </cols>
  <sheetData>
    <row r="1" spans="1:9" s="184" customFormat="1" ht="12.75">
      <c r="A1" s="296"/>
      <c r="B1" s="93"/>
      <c r="C1" s="94"/>
      <c r="D1" s="94"/>
      <c r="E1" s="94"/>
      <c r="F1" s="94"/>
      <c r="G1" s="94"/>
      <c r="H1" s="94"/>
      <c r="I1" s="94" t="s">
        <v>862</v>
      </c>
    </row>
    <row r="2" spans="1:9" s="184" customFormat="1" ht="15.75">
      <c r="A2" s="296"/>
      <c r="B2" s="149"/>
      <c r="C2" s="297"/>
      <c r="D2" s="96" t="s">
        <v>863</v>
      </c>
      <c r="E2" s="94"/>
      <c r="F2" s="94"/>
      <c r="G2" s="94"/>
      <c r="H2" s="94"/>
      <c r="I2" s="94"/>
    </row>
    <row r="3" spans="1:9" ht="15.75">
      <c r="A3" s="296"/>
      <c r="B3" s="298"/>
      <c r="C3" s="299"/>
      <c r="D3" s="299"/>
      <c r="E3" s="299"/>
      <c r="F3" s="299"/>
      <c r="G3" s="299"/>
      <c r="H3" s="299"/>
      <c r="I3" s="299"/>
    </row>
    <row r="4" spans="1:9" s="303" customFormat="1" ht="15.75">
      <c r="A4" s="300"/>
      <c r="B4" s="301"/>
      <c r="C4" s="302"/>
      <c r="D4" s="97" t="s">
        <v>864</v>
      </c>
      <c r="E4" s="302"/>
      <c r="F4" s="302"/>
      <c r="G4" s="302"/>
      <c r="H4" s="302"/>
      <c r="I4" s="302"/>
    </row>
    <row r="5" spans="1:9" s="184" customFormat="1" ht="18" customHeight="1">
      <c r="A5" s="296"/>
      <c r="B5" s="149" t="s">
        <v>865</v>
      </c>
      <c r="C5" s="297"/>
      <c r="D5" s="96" t="s">
        <v>866</v>
      </c>
      <c r="E5" s="94"/>
      <c r="F5" s="94"/>
      <c r="G5" s="94"/>
      <c r="H5" s="94"/>
      <c r="I5" s="94"/>
    </row>
    <row r="6" spans="1:9" ht="15.75">
      <c r="A6" s="296"/>
      <c r="B6" s="304"/>
      <c r="C6" s="94"/>
      <c r="D6" s="94"/>
      <c r="E6" s="94"/>
      <c r="F6" s="94"/>
      <c r="G6" s="94"/>
      <c r="H6" s="299"/>
      <c r="I6" s="94"/>
    </row>
    <row r="7" spans="1:9" s="184" customFormat="1" ht="12.75">
      <c r="A7" s="296"/>
      <c r="B7" s="93"/>
      <c r="C7" s="94"/>
      <c r="D7" s="94"/>
      <c r="E7" s="94"/>
      <c r="F7" s="94"/>
      <c r="G7" s="94"/>
      <c r="H7" s="94"/>
      <c r="I7" s="94" t="s">
        <v>486</v>
      </c>
    </row>
    <row r="8" spans="1:9" s="184" customFormat="1" ht="114.75">
      <c r="A8" s="99" t="s">
        <v>867</v>
      </c>
      <c r="B8" s="99" t="s">
        <v>586</v>
      </c>
      <c r="C8" s="99" t="s">
        <v>487</v>
      </c>
      <c r="D8" s="99" t="s">
        <v>780</v>
      </c>
      <c r="E8" s="99" t="s">
        <v>488</v>
      </c>
      <c r="F8" s="99" t="s">
        <v>868</v>
      </c>
      <c r="G8" s="99" t="s">
        <v>869</v>
      </c>
      <c r="H8" s="99" t="s">
        <v>783</v>
      </c>
      <c r="I8" s="99" t="s">
        <v>588</v>
      </c>
    </row>
    <row r="9" spans="1:9" s="184" customFormat="1" ht="12.75">
      <c r="A9" s="112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  <c r="I9" s="99">
        <v>9</v>
      </c>
    </row>
    <row r="10" spans="1:9" s="184" customFormat="1" ht="12.75">
      <c r="A10" s="112"/>
      <c r="B10" s="305" t="s">
        <v>870</v>
      </c>
      <c r="C10" s="20">
        <v>1890319039</v>
      </c>
      <c r="D10" s="20" t="s">
        <v>441</v>
      </c>
      <c r="E10" s="20">
        <v>1048874648</v>
      </c>
      <c r="F10" s="106">
        <v>55.48664677021221</v>
      </c>
      <c r="G10" s="306" t="s">
        <v>441</v>
      </c>
      <c r="H10" s="307" t="s">
        <v>441</v>
      </c>
      <c r="I10" s="20">
        <v>149280479</v>
      </c>
    </row>
    <row r="11" spans="1:9" s="184" customFormat="1" ht="12.75" customHeight="1">
      <c r="A11" s="112"/>
      <c r="B11" s="308" t="s">
        <v>871</v>
      </c>
      <c r="C11" s="20">
        <v>2072456978</v>
      </c>
      <c r="D11" s="20">
        <v>1184438590</v>
      </c>
      <c r="E11" s="20">
        <v>1148452887</v>
      </c>
      <c r="F11" s="106">
        <v>55.41504114156815</v>
      </c>
      <c r="G11" s="110">
        <v>96.96179242184265</v>
      </c>
      <c r="H11" s="20">
        <v>194661254</v>
      </c>
      <c r="I11" s="20">
        <v>176467487</v>
      </c>
    </row>
    <row r="12" spans="1:9" s="184" customFormat="1" ht="12.75" customHeight="1">
      <c r="A12" s="112"/>
      <c r="B12" s="308" t="s">
        <v>872</v>
      </c>
      <c r="C12" s="25">
        <v>1772117360</v>
      </c>
      <c r="D12" s="25">
        <v>1031229609</v>
      </c>
      <c r="E12" s="25">
        <v>1031229609</v>
      </c>
      <c r="F12" s="110">
        <v>58.19194779515055</v>
      </c>
      <c r="G12" s="110">
        <v>100</v>
      </c>
      <c r="H12" s="25">
        <v>161031267</v>
      </c>
      <c r="I12" s="25">
        <v>161031267</v>
      </c>
    </row>
    <row r="13" spans="1:9" s="184" customFormat="1" ht="12.75" customHeight="1">
      <c r="A13" s="112"/>
      <c r="B13" s="308" t="s">
        <v>873</v>
      </c>
      <c r="C13" s="25">
        <v>99947556</v>
      </c>
      <c r="D13" s="25">
        <v>59714348</v>
      </c>
      <c r="E13" s="25">
        <v>54453704</v>
      </c>
      <c r="F13" s="110">
        <v>54.482276685184786</v>
      </c>
      <c r="G13" s="110">
        <v>91.1903182799551</v>
      </c>
      <c r="H13" s="25">
        <v>7859308</v>
      </c>
      <c r="I13" s="25">
        <v>6695659</v>
      </c>
    </row>
    <row r="14" spans="1:9" s="184" customFormat="1" ht="12.75" customHeight="1">
      <c r="A14" s="112"/>
      <c r="B14" s="308" t="s">
        <v>874</v>
      </c>
      <c r="C14" s="25">
        <v>200392062</v>
      </c>
      <c r="D14" s="25">
        <v>93494633</v>
      </c>
      <c r="E14" s="25">
        <v>62769574</v>
      </c>
      <c r="F14" s="110">
        <v>31.323383458173108</v>
      </c>
      <c r="G14" s="110">
        <v>67.1370879652525</v>
      </c>
      <c r="H14" s="25">
        <v>25770679</v>
      </c>
      <c r="I14" s="25">
        <v>8740561</v>
      </c>
    </row>
    <row r="15" spans="1:9" s="184" customFormat="1" ht="12.75" customHeight="1">
      <c r="A15" s="112"/>
      <c r="B15" s="305" t="s">
        <v>875</v>
      </c>
      <c r="C15" s="20">
        <v>2071884858</v>
      </c>
      <c r="D15" s="20">
        <v>1195398262</v>
      </c>
      <c r="E15" s="20">
        <v>984703845</v>
      </c>
      <c r="F15" s="106">
        <v>47.52695793870221</v>
      </c>
      <c r="G15" s="106">
        <v>82.37454213397542</v>
      </c>
      <c r="H15" s="20">
        <v>195683008</v>
      </c>
      <c r="I15" s="20">
        <v>141745174</v>
      </c>
    </row>
    <row r="16" spans="1:9" s="184" customFormat="1" ht="24.75" customHeight="1">
      <c r="A16" s="112"/>
      <c r="B16" s="137" t="s">
        <v>876</v>
      </c>
      <c r="C16" s="20">
        <v>1772212269</v>
      </c>
      <c r="D16" s="20">
        <v>1039744526</v>
      </c>
      <c r="E16" s="20">
        <v>912791492</v>
      </c>
      <c r="F16" s="106">
        <v>51.50576530626648</v>
      </c>
      <c r="G16" s="106">
        <v>87.78997813160883</v>
      </c>
      <c r="H16" s="309">
        <v>147989356</v>
      </c>
      <c r="I16" s="20">
        <v>125827884</v>
      </c>
    </row>
    <row r="17" spans="1:9" s="184" customFormat="1" ht="12.75" customHeight="1">
      <c r="A17" s="310">
        <v>1000</v>
      </c>
      <c r="B17" s="107" t="s">
        <v>877</v>
      </c>
      <c r="C17" s="20">
        <v>732447356</v>
      </c>
      <c r="D17" s="20">
        <v>426563637</v>
      </c>
      <c r="E17" s="20">
        <v>382520376</v>
      </c>
      <c r="F17" s="106">
        <v>52.22496509360053</v>
      </c>
      <c r="G17" s="106">
        <v>89.67486743367203</v>
      </c>
      <c r="H17" s="309">
        <v>64414918</v>
      </c>
      <c r="I17" s="20">
        <v>59406270</v>
      </c>
    </row>
    <row r="18" spans="1:9" s="184" customFormat="1" ht="12.75" customHeight="1">
      <c r="A18" s="112">
        <v>1100</v>
      </c>
      <c r="B18" s="311" t="s">
        <v>878</v>
      </c>
      <c r="C18" s="25">
        <v>322988272</v>
      </c>
      <c r="D18" s="25">
        <v>188941542</v>
      </c>
      <c r="E18" s="25">
        <v>180051446</v>
      </c>
      <c r="F18" s="110">
        <v>55.74550583062658</v>
      </c>
      <c r="G18" s="110">
        <v>95.29479017377767</v>
      </c>
      <c r="H18" s="25">
        <v>30698262</v>
      </c>
      <c r="I18" s="25">
        <v>28566028</v>
      </c>
    </row>
    <row r="19" spans="1:9" s="184" customFormat="1" ht="25.5" customHeight="1">
      <c r="A19" s="112">
        <v>1200</v>
      </c>
      <c r="B19" s="120" t="s">
        <v>879</v>
      </c>
      <c r="C19" s="25" t="s">
        <v>441</v>
      </c>
      <c r="D19" s="25" t="s">
        <v>441</v>
      </c>
      <c r="E19" s="25">
        <v>40371573</v>
      </c>
      <c r="F19" s="25" t="s">
        <v>441</v>
      </c>
      <c r="G19" s="25" t="s">
        <v>441</v>
      </c>
      <c r="H19" s="25" t="s">
        <v>441</v>
      </c>
      <c r="I19" s="25">
        <v>7212339</v>
      </c>
    </row>
    <row r="20" spans="1:9" s="184" customFormat="1" ht="51" customHeight="1">
      <c r="A20" s="312" t="s">
        <v>880</v>
      </c>
      <c r="B20" s="313" t="s">
        <v>881</v>
      </c>
      <c r="C20" s="25" t="s">
        <v>441</v>
      </c>
      <c r="D20" s="25" t="s">
        <v>441</v>
      </c>
      <c r="E20" s="25">
        <v>147014091</v>
      </c>
      <c r="F20" s="25" t="s">
        <v>441</v>
      </c>
      <c r="G20" s="110" t="s">
        <v>441</v>
      </c>
      <c r="H20" s="25" t="s">
        <v>441</v>
      </c>
      <c r="I20" s="25">
        <v>21540384</v>
      </c>
    </row>
    <row r="21" spans="1:9" s="184" customFormat="1" ht="27.75" customHeight="1">
      <c r="A21" s="312" t="s">
        <v>882</v>
      </c>
      <c r="B21" s="313" t="s">
        <v>883</v>
      </c>
      <c r="C21" s="25" t="s">
        <v>441</v>
      </c>
      <c r="D21" s="25" t="s">
        <v>441</v>
      </c>
      <c r="E21" s="25">
        <v>10807262</v>
      </c>
      <c r="F21" s="25" t="s">
        <v>441</v>
      </c>
      <c r="G21" s="110" t="s">
        <v>441</v>
      </c>
      <c r="H21" s="25" t="s">
        <v>441</v>
      </c>
      <c r="I21" s="25">
        <v>1921547</v>
      </c>
    </row>
    <row r="22" spans="1:9" s="184" customFormat="1" ht="12.75" customHeight="1">
      <c r="A22" s="312">
        <v>1800</v>
      </c>
      <c r="B22" s="120" t="s">
        <v>884</v>
      </c>
      <c r="C22" s="25" t="s">
        <v>441</v>
      </c>
      <c r="D22" s="25" t="s">
        <v>441</v>
      </c>
      <c r="E22" s="25">
        <v>4276004</v>
      </c>
      <c r="F22" s="25" t="s">
        <v>441</v>
      </c>
      <c r="G22" s="110" t="s">
        <v>441</v>
      </c>
      <c r="H22" s="25" t="s">
        <v>441</v>
      </c>
      <c r="I22" s="25">
        <v>165972</v>
      </c>
    </row>
    <row r="23" spans="1:9" s="184" customFormat="1" ht="27" customHeight="1">
      <c r="A23" s="314">
        <v>2000</v>
      </c>
      <c r="B23" s="315" t="s">
        <v>885</v>
      </c>
      <c r="C23" s="20">
        <v>57387861</v>
      </c>
      <c r="D23" s="20">
        <v>38199824</v>
      </c>
      <c r="E23" s="20">
        <v>37278445</v>
      </c>
      <c r="F23" s="106">
        <v>64.9587636660652</v>
      </c>
      <c r="G23" s="106">
        <v>97.58800197613476</v>
      </c>
      <c r="H23" s="309">
        <v>4884809</v>
      </c>
      <c r="I23" s="20">
        <v>4586016</v>
      </c>
    </row>
    <row r="24" spans="1:9" s="184" customFormat="1" ht="12.75" customHeight="1">
      <c r="A24" s="112"/>
      <c r="B24" s="120" t="s">
        <v>886</v>
      </c>
      <c r="C24" s="25" t="s">
        <v>441</v>
      </c>
      <c r="D24" s="25" t="s">
        <v>441</v>
      </c>
      <c r="E24" s="25">
        <v>21987399</v>
      </c>
      <c r="F24" s="25" t="s">
        <v>441</v>
      </c>
      <c r="G24" s="25" t="s">
        <v>441</v>
      </c>
      <c r="H24" s="25" t="s">
        <v>441</v>
      </c>
      <c r="I24" s="25">
        <v>4342768</v>
      </c>
    </row>
    <row r="25" spans="1:9" s="184" customFormat="1" ht="12.75" customHeight="1">
      <c r="A25" s="112"/>
      <c r="B25" s="120" t="s">
        <v>887</v>
      </c>
      <c r="C25" s="25" t="s">
        <v>441</v>
      </c>
      <c r="D25" s="25" t="s">
        <v>441</v>
      </c>
      <c r="E25" s="25">
        <v>15291046</v>
      </c>
      <c r="F25" s="25" t="s">
        <v>441</v>
      </c>
      <c r="G25" s="25" t="s">
        <v>441</v>
      </c>
      <c r="H25" s="25" t="s">
        <v>441</v>
      </c>
      <c r="I25" s="25">
        <v>243248</v>
      </c>
    </row>
    <row r="26" spans="1:9" s="184" customFormat="1" ht="12.75" customHeight="1">
      <c r="A26" s="310">
        <v>3000</v>
      </c>
      <c r="B26" s="316" t="s">
        <v>888</v>
      </c>
      <c r="C26" s="20">
        <v>982377052</v>
      </c>
      <c r="D26" s="20">
        <v>574981065</v>
      </c>
      <c r="E26" s="20">
        <v>492992671</v>
      </c>
      <c r="F26" s="106">
        <v>50.18365097152127</v>
      </c>
      <c r="G26" s="106">
        <v>85.740679303935</v>
      </c>
      <c r="H26" s="309">
        <v>78689629</v>
      </c>
      <c r="I26" s="20">
        <v>61835598</v>
      </c>
    </row>
    <row r="27" spans="1:9" s="184" customFormat="1" ht="12.75" customHeight="1">
      <c r="A27" s="112">
        <v>3100</v>
      </c>
      <c r="B27" s="317" t="s">
        <v>889</v>
      </c>
      <c r="C27" s="25" t="s">
        <v>441</v>
      </c>
      <c r="D27" s="25" t="s">
        <v>441</v>
      </c>
      <c r="E27" s="25">
        <v>16878258</v>
      </c>
      <c r="F27" s="25" t="s">
        <v>441</v>
      </c>
      <c r="G27" s="25" t="s">
        <v>441</v>
      </c>
      <c r="H27" s="25" t="s">
        <v>441</v>
      </c>
      <c r="I27" s="25">
        <v>3261273</v>
      </c>
    </row>
    <row r="28" spans="1:9" s="184" customFormat="1" ht="12.75" customHeight="1">
      <c r="A28" s="112">
        <v>3200</v>
      </c>
      <c r="B28" s="317" t="s">
        <v>890</v>
      </c>
      <c r="C28" s="25">
        <v>202921996</v>
      </c>
      <c r="D28" s="25" t="s">
        <v>441</v>
      </c>
      <c r="E28" s="25">
        <v>123136721</v>
      </c>
      <c r="F28" s="110">
        <v>60.681800606771084</v>
      </c>
      <c r="G28" s="25" t="s">
        <v>441</v>
      </c>
      <c r="H28" s="25" t="s">
        <v>441</v>
      </c>
      <c r="I28" s="25">
        <v>9436136</v>
      </c>
    </row>
    <row r="29" spans="1:9" s="184" customFormat="1" ht="12.75" customHeight="1">
      <c r="A29" s="318">
        <v>3250</v>
      </c>
      <c r="B29" s="319" t="s">
        <v>891</v>
      </c>
      <c r="C29" s="320">
        <v>18713393</v>
      </c>
      <c r="D29" s="320" t="s">
        <v>441</v>
      </c>
      <c r="E29" s="320">
        <v>10909598</v>
      </c>
      <c r="F29" s="321">
        <v>58.29834279652012</v>
      </c>
      <c r="G29" s="320" t="s">
        <v>441</v>
      </c>
      <c r="H29" s="320" t="s">
        <v>441</v>
      </c>
      <c r="I29" s="320">
        <v>1559449</v>
      </c>
    </row>
    <row r="30" spans="1:9" s="184" customFormat="1" ht="24.75" customHeight="1">
      <c r="A30" s="318">
        <v>3280</v>
      </c>
      <c r="B30" s="319" t="s">
        <v>892</v>
      </c>
      <c r="C30" s="320">
        <v>10094654</v>
      </c>
      <c r="D30" s="320" t="s">
        <v>441</v>
      </c>
      <c r="E30" s="320">
        <v>5888547</v>
      </c>
      <c r="F30" s="321">
        <v>58.33332177606088</v>
      </c>
      <c r="G30" s="320" t="s">
        <v>441</v>
      </c>
      <c r="H30" s="320" t="s">
        <v>441</v>
      </c>
      <c r="I30" s="320">
        <v>841163</v>
      </c>
    </row>
    <row r="31" spans="1:9" s="184" customFormat="1" ht="12.75" customHeight="1">
      <c r="A31" s="318">
        <v>3281</v>
      </c>
      <c r="B31" s="317" t="s">
        <v>922</v>
      </c>
      <c r="C31" s="320">
        <v>10094654</v>
      </c>
      <c r="D31" s="320" t="s">
        <v>441</v>
      </c>
      <c r="E31" s="320">
        <v>3075393</v>
      </c>
      <c r="F31" s="321">
        <v>30.465561276295354</v>
      </c>
      <c r="G31" s="320" t="s">
        <v>441</v>
      </c>
      <c r="H31" s="320" t="s">
        <v>441</v>
      </c>
      <c r="I31" s="320">
        <v>444496</v>
      </c>
    </row>
    <row r="32" spans="1:9" s="184" customFormat="1" ht="12.75" customHeight="1">
      <c r="A32" s="318">
        <v>3282</v>
      </c>
      <c r="B32" s="322" t="s">
        <v>893</v>
      </c>
      <c r="C32" s="320" t="s">
        <v>441</v>
      </c>
      <c r="D32" s="320" t="s">
        <v>441</v>
      </c>
      <c r="E32" s="320">
        <v>2813154</v>
      </c>
      <c r="F32" s="320" t="s">
        <v>441</v>
      </c>
      <c r="G32" s="320" t="s">
        <v>441</v>
      </c>
      <c r="H32" s="320" t="s">
        <v>441</v>
      </c>
      <c r="I32" s="320">
        <v>396667</v>
      </c>
    </row>
    <row r="33" spans="1:9" s="184" customFormat="1" ht="12.75" customHeight="1">
      <c r="A33" s="112">
        <v>3300</v>
      </c>
      <c r="B33" s="317" t="s">
        <v>894</v>
      </c>
      <c r="C33" s="25">
        <v>8462555</v>
      </c>
      <c r="D33" s="25" t="s">
        <v>441</v>
      </c>
      <c r="E33" s="25">
        <v>6832741</v>
      </c>
      <c r="F33" s="110">
        <v>80.74087553936134</v>
      </c>
      <c r="G33" s="110" t="s">
        <v>441</v>
      </c>
      <c r="H33" s="25" t="s">
        <v>441</v>
      </c>
      <c r="I33" s="25">
        <v>1266607</v>
      </c>
    </row>
    <row r="34" spans="1:9" s="184" customFormat="1" ht="26.25" customHeight="1">
      <c r="A34" s="112">
        <v>3400</v>
      </c>
      <c r="B34" s="308" t="s">
        <v>895</v>
      </c>
      <c r="C34" s="25">
        <v>467372698</v>
      </c>
      <c r="D34" s="25">
        <v>250857747</v>
      </c>
      <c r="E34" s="25">
        <v>220512917</v>
      </c>
      <c r="F34" s="110">
        <v>47.181386063761906</v>
      </c>
      <c r="G34" s="110">
        <v>87.90357070375825</v>
      </c>
      <c r="H34" s="25">
        <v>39094769</v>
      </c>
      <c r="I34" s="25">
        <v>32238851</v>
      </c>
    </row>
    <row r="35" spans="1:9" s="184" customFormat="1" ht="12.75" customHeight="1">
      <c r="A35" s="112"/>
      <c r="B35" s="319" t="s">
        <v>896</v>
      </c>
      <c r="C35" s="320">
        <v>12024656</v>
      </c>
      <c r="D35" s="25" t="s">
        <v>441</v>
      </c>
      <c r="E35" s="24">
        <v>7867253</v>
      </c>
      <c r="F35" s="110" t="s">
        <v>441</v>
      </c>
      <c r="G35" s="110" t="s">
        <v>441</v>
      </c>
      <c r="H35" s="25" t="s">
        <v>441</v>
      </c>
      <c r="I35" s="320">
        <v>258624</v>
      </c>
    </row>
    <row r="36" spans="1:9" s="184" customFormat="1" ht="12.75" customHeight="1">
      <c r="A36" s="112">
        <v>3500</v>
      </c>
      <c r="B36" s="308" t="s">
        <v>897</v>
      </c>
      <c r="C36" s="25">
        <v>111933179</v>
      </c>
      <c r="D36" s="25">
        <v>75898876</v>
      </c>
      <c r="E36" s="25">
        <v>64959698</v>
      </c>
      <c r="F36" s="110">
        <v>58.03435458578372</v>
      </c>
      <c r="G36" s="110">
        <v>85.58716732511296</v>
      </c>
      <c r="H36" s="25">
        <v>9475934</v>
      </c>
      <c r="I36" s="25">
        <v>8009974</v>
      </c>
    </row>
    <row r="37" spans="1:9" s="184" customFormat="1" ht="12.75" customHeight="1">
      <c r="A37" s="112"/>
      <c r="B37" s="319" t="s">
        <v>898</v>
      </c>
      <c r="C37" s="320" t="s">
        <v>441</v>
      </c>
      <c r="D37" s="320" t="s">
        <v>441</v>
      </c>
      <c r="E37" s="24">
        <v>3004253</v>
      </c>
      <c r="F37" s="320" t="s">
        <v>441</v>
      </c>
      <c r="G37" s="320" t="s">
        <v>441</v>
      </c>
      <c r="H37" s="320" t="s">
        <v>441</v>
      </c>
      <c r="I37" s="320">
        <v>450754</v>
      </c>
    </row>
    <row r="38" spans="1:9" s="184" customFormat="1" ht="12.75" customHeight="1">
      <c r="A38" s="112"/>
      <c r="B38" s="319" t="s">
        <v>899</v>
      </c>
      <c r="C38" s="320" t="s">
        <v>441</v>
      </c>
      <c r="D38" s="320" t="s">
        <v>441</v>
      </c>
      <c r="E38" s="24">
        <v>49469922</v>
      </c>
      <c r="F38" s="320" t="s">
        <v>441</v>
      </c>
      <c r="G38" s="320" t="s">
        <v>441</v>
      </c>
      <c r="H38" s="320" t="s">
        <v>441</v>
      </c>
      <c r="I38" s="320">
        <v>6480880</v>
      </c>
    </row>
    <row r="39" spans="1:9" s="184" customFormat="1" ht="12.75" customHeight="1">
      <c r="A39" s="112"/>
      <c r="B39" s="319" t="s">
        <v>900</v>
      </c>
      <c r="C39" s="320" t="s">
        <v>441</v>
      </c>
      <c r="D39" s="320" t="s">
        <v>441</v>
      </c>
      <c r="E39" s="24">
        <v>4891191</v>
      </c>
      <c r="F39" s="320" t="s">
        <v>441</v>
      </c>
      <c r="G39" s="320" t="s">
        <v>441</v>
      </c>
      <c r="H39" s="320" t="s">
        <v>441</v>
      </c>
      <c r="I39" s="320">
        <v>173011</v>
      </c>
    </row>
    <row r="40" spans="1:9" s="184" customFormat="1" ht="12.75" customHeight="1">
      <c r="A40" s="112"/>
      <c r="B40" s="319" t="s">
        <v>901</v>
      </c>
      <c r="C40" s="320" t="s">
        <v>441</v>
      </c>
      <c r="D40" s="320" t="s">
        <v>441</v>
      </c>
      <c r="E40" s="24">
        <v>7594332</v>
      </c>
      <c r="F40" s="320" t="s">
        <v>441</v>
      </c>
      <c r="G40" s="320" t="s">
        <v>441</v>
      </c>
      <c r="H40" s="320" t="s">
        <v>441</v>
      </c>
      <c r="I40" s="320">
        <v>905329</v>
      </c>
    </row>
    <row r="41" spans="1:9" s="184" customFormat="1" ht="12.75" customHeight="1">
      <c r="A41" s="323">
        <v>3600</v>
      </c>
      <c r="B41" s="308" t="s">
        <v>902</v>
      </c>
      <c r="C41" s="25">
        <v>6290085</v>
      </c>
      <c r="D41" s="25">
        <v>4722361</v>
      </c>
      <c r="E41" s="25">
        <v>3516077</v>
      </c>
      <c r="F41" s="110">
        <v>55.89871996960295</v>
      </c>
      <c r="G41" s="110">
        <v>74.45591304857888</v>
      </c>
      <c r="H41" s="25">
        <v>506041</v>
      </c>
      <c r="I41" s="25">
        <v>386572</v>
      </c>
    </row>
    <row r="42" spans="1:9" s="184" customFormat="1" ht="25.5" customHeight="1">
      <c r="A42" s="324">
        <v>3700</v>
      </c>
      <c r="B42" s="308" t="s">
        <v>903</v>
      </c>
      <c r="C42" s="25">
        <v>15178062</v>
      </c>
      <c r="D42" s="25" t="s">
        <v>441</v>
      </c>
      <c r="E42" s="25">
        <v>8736690</v>
      </c>
      <c r="F42" s="110" t="s">
        <v>441</v>
      </c>
      <c r="G42" s="110" t="s">
        <v>441</v>
      </c>
      <c r="H42" s="25" t="s">
        <v>441</v>
      </c>
      <c r="I42" s="25">
        <v>1263608</v>
      </c>
    </row>
    <row r="43" spans="1:9" s="184" customFormat="1" ht="38.25" customHeight="1">
      <c r="A43" s="325">
        <v>3720</v>
      </c>
      <c r="B43" s="319" t="s">
        <v>904</v>
      </c>
      <c r="C43" s="320">
        <v>15178062</v>
      </c>
      <c r="D43" s="320" t="s">
        <v>441</v>
      </c>
      <c r="E43" s="25">
        <v>8736690</v>
      </c>
      <c r="F43" s="320" t="s">
        <v>441</v>
      </c>
      <c r="G43" s="320" t="s">
        <v>441</v>
      </c>
      <c r="H43" s="320" t="s">
        <v>441</v>
      </c>
      <c r="I43" s="320">
        <v>1263608</v>
      </c>
    </row>
    <row r="44" spans="1:9" s="184" customFormat="1" ht="12.75" customHeight="1">
      <c r="A44" s="112">
        <v>3900</v>
      </c>
      <c r="B44" s="308" t="s">
        <v>905</v>
      </c>
      <c r="C44" s="25" t="s">
        <v>441</v>
      </c>
      <c r="D44" s="25" t="s">
        <v>441</v>
      </c>
      <c r="E44" s="25">
        <v>48419569</v>
      </c>
      <c r="F44" s="25" t="s">
        <v>441</v>
      </c>
      <c r="G44" s="25" t="s">
        <v>441</v>
      </c>
      <c r="H44" s="25" t="s">
        <v>441</v>
      </c>
      <c r="I44" s="25">
        <v>5972577</v>
      </c>
    </row>
    <row r="45" spans="1:9" s="184" customFormat="1" ht="39" customHeight="1">
      <c r="A45" s="325">
        <v>3921</v>
      </c>
      <c r="B45" s="319" t="s">
        <v>906</v>
      </c>
      <c r="C45" s="320" t="s">
        <v>441</v>
      </c>
      <c r="D45" s="320" t="s">
        <v>441</v>
      </c>
      <c r="E45" s="320">
        <v>8810671</v>
      </c>
      <c r="F45" s="320" t="s">
        <v>441</v>
      </c>
      <c r="G45" s="320" t="s">
        <v>441</v>
      </c>
      <c r="H45" s="320" t="s">
        <v>441</v>
      </c>
      <c r="I45" s="320">
        <v>0</v>
      </c>
    </row>
    <row r="46" spans="1:9" s="184" customFormat="1" ht="90" customHeight="1">
      <c r="A46" s="325">
        <v>3960</v>
      </c>
      <c r="B46" s="319" t="s">
        <v>907</v>
      </c>
      <c r="C46" s="320" t="s">
        <v>441</v>
      </c>
      <c r="D46" s="320" t="s">
        <v>441</v>
      </c>
      <c r="E46" s="320">
        <v>128412</v>
      </c>
      <c r="F46" s="320" t="s">
        <v>441</v>
      </c>
      <c r="G46" s="320" t="s">
        <v>441</v>
      </c>
      <c r="H46" s="320" t="s">
        <v>441</v>
      </c>
      <c r="I46" s="320">
        <v>23489</v>
      </c>
    </row>
    <row r="47" spans="1:9" s="184" customFormat="1" ht="12.75" customHeight="1">
      <c r="A47" s="112"/>
      <c r="B47" s="327" t="s">
        <v>908</v>
      </c>
      <c r="C47" s="20">
        <v>299672589</v>
      </c>
      <c r="D47" s="20">
        <v>155653736</v>
      </c>
      <c r="E47" s="20">
        <v>71912353</v>
      </c>
      <c r="F47" s="106">
        <v>23.996973910750306</v>
      </c>
      <c r="G47" s="106">
        <v>46.200210061132104</v>
      </c>
      <c r="H47" s="20">
        <v>47693652</v>
      </c>
      <c r="I47" s="20">
        <v>15917290</v>
      </c>
    </row>
    <row r="48" spans="1:9" s="184" customFormat="1" ht="12.75" customHeight="1">
      <c r="A48" s="328" t="s">
        <v>909</v>
      </c>
      <c r="B48" s="329" t="s">
        <v>910</v>
      </c>
      <c r="C48" s="25">
        <v>105782117</v>
      </c>
      <c r="D48" s="25">
        <v>48698793</v>
      </c>
      <c r="E48" s="25">
        <v>23633857</v>
      </c>
      <c r="F48" s="110">
        <v>22.342015522340134</v>
      </c>
      <c r="G48" s="110">
        <v>48.53068329640121</v>
      </c>
      <c r="H48" s="25">
        <v>9123633</v>
      </c>
      <c r="I48" s="25">
        <v>6960933</v>
      </c>
    </row>
    <row r="49" spans="1:9" s="184" customFormat="1" ht="12" customHeight="1">
      <c r="A49" s="112">
        <v>7000</v>
      </c>
      <c r="B49" s="308" t="s">
        <v>911</v>
      </c>
      <c r="C49" s="25">
        <v>193890472</v>
      </c>
      <c r="D49" s="25">
        <v>106954943</v>
      </c>
      <c r="E49" s="25">
        <v>48278496</v>
      </c>
      <c r="F49" s="110">
        <v>24.89988058825294</v>
      </c>
      <c r="G49" s="110">
        <v>45.13909749828019</v>
      </c>
      <c r="H49" s="25">
        <v>38570019</v>
      </c>
      <c r="I49" s="25">
        <v>8956357</v>
      </c>
    </row>
    <row r="50" spans="1:9" s="184" customFormat="1" ht="36.75" customHeight="1">
      <c r="A50" s="318">
        <v>7730</v>
      </c>
      <c r="B50" s="330" t="s">
        <v>912</v>
      </c>
      <c r="C50" s="24">
        <v>5499875</v>
      </c>
      <c r="D50" s="24">
        <v>5499875</v>
      </c>
      <c r="E50" s="320">
        <v>2620475</v>
      </c>
      <c r="F50" s="321">
        <v>47.64608286551967</v>
      </c>
      <c r="G50" s="321">
        <v>47.64608286551967</v>
      </c>
      <c r="H50" s="320">
        <v>0</v>
      </c>
      <c r="I50" s="320">
        <v>421397</v>
      </c>
    </row>
    <row r="51" spans="1:9" s="184" customFormat="1" ht="30" customHeight="1">
      <c r="A51" s="310">
        <v>8000</v>
      </c>
      <c r="B51" s="305" t="s">
        <v>913</v>
      </c>
      <c r="C51" s="20">
        <v>86980</v>
      </c>
      <c r="D51" s="20" t="s">
        <v>441</v>
      </c>
      <c r="E51" s="20">
        <v>-12148348</v>
      </c>
      <c r="F51" s="106" t="s">
        <v>441</v>
      </c>
      <c r="G51" s="20" t="s">
        <v>441</v>
      </c>
      <c r="H51" s="20" t="s">
        <v>441</v>
      </c>
      <c r="I51" s="20">
        <v>2239966</v>
      </c>
    </row>
    <row r="52" spans="1:9" s="184" customFormat="1" ht="12.75" customHeight="1">
      <c r="A52" s="112">
        <v>8100</v>
      </c>
      <c r="B52" s="317" t="s">
        <v>914</v>
      </c>
      <c r="C52" s="25">
        <v>42387683</v>
      </c>
      <c r="D52" s="25" t="s">
        <v>441</v>
      </c>
      <c r="E52" s="25">
        <v>20622232</v>
      </c>
      <c r="F52" s="25" t="s">
        <v>441</v>
      </c>
      <c r="G52" s="25" t="s">
        <v>441</v>
      </c>
      <c r="H52" s="25" t="s">
        <v>441</v>
      </c>
      <c r="I52" s="25">
        <v>3317961</v>
      </c>
    </row>
    <row r="53" spans="1:9" s="184" customFormat="1" ht="12.75" customHeight="1">
      <c r="A53" s="112">
        <v>8200</v>
      </c>
      <c r="B53" s="331" t="s">
        <v>915</v>
      </c>
      <c r="C53" s="25">
        <v>42300703</v>
      </c>
      <c r="D53" s="25" t="s">
        <v>441</v>
      </c>
      <c r="E53" s="25">
        <v>32770580</v>
      </c>
      <c r="F53" s="25" t="s">
        <v>441</v>
      </c>
      <c r="G53" s="25" t="s">
        <v>441</v>
      </c>
      <c r="H53" s="25" t="s">
        <v>441</v>
      </c>
      <c r="I53" s="25">
        <v>1077995</v>
      </c>
    </row>
    <row r="54" spans="1:9" s="184" customFormat="1" ht="12.75" customHeight="1">
      <c r="A54" s="318"/>
      <c r="B54" s="316" t="s">
        <v>916</v>
      </c>
      <c r="C54" s="20">
        <v>-181652799</v>
      </c>
      <c r="D54" s="20" t="s">
        <v>441</v>
      </c>
      <c r="E54" s="20">
        <v>76319151</v>
      </c>
      <c r="F54" s="106" t="s">
        <v>441</v>
      </c>
      <c r="G54" s="106" t="s">
        <v>441</v>
      </c>
      <c r="H54" s="20" t="s">
        <v>441</v>
      </c>
      <c r="I54" s="20">
        <v>5295339</v>
      </c>
    </row>
    <row r="55" spans="1:9" s="184" customFormat="1" ht="12.75" customHeight="1">
      <c r="A55" s="112"/>
      <c r="B55" s="115" t="s">
        <v>917</v>
      </c>
      <c r="C55" s="20">
        <v>181652799</v>
      </c>
      <c r="D55" s="20" t="s">
        <v>441</v>
      </c>
      <c r="E55" s="20">
        <v>-76319151</v>
      </c>
      <c r="F55" s="106" t="s">
        <v>441</v>
      </c>
      <c r="G55" s="20" t="s">
        <v>441</v>
      </c>
      <c r="H55" s="20" t="s">
        <v>441</v>
      </c>
      <c r="I55" s="20">
        <v>-5295339</v>
      </c>
    </row>
    <row r="56" spans="1:9" s="184" customFormat="1" ht="12.75" customHeight="1">
      <c r="A56" s="112"/>
      <c r="B56" s="117" t="s">
        <v>918</v>
      </c>
      <c r="C56" s="25">
        <v>184076773</v>
      </c>
      <c r="D56" s="25" t="s">
        <v>441</v>
      </c>
      <c r="E56" s="25">
        <v>-86198583</v>
      </c>
      <c r="F56" s="332" t="s">
        <v>441</v>
      </c>
      <c r="G56" s="332" t="s">
        <v>441</v>
      </c>
      <c r="H56" s="332" t="s">
        <v>441</v>
      </c>
      <c r="I56" s="25">
        <v>-6162773</v>
      </c>
    </row>
    <row r="57" spans="1:9" s="184" customFormat="1" ht="50.25" customHeight="1">
      <c r="A57" s="112"/>
      <c r="B57" s="120" t="s">
        <v>919</v>
      </c>
      <c r="C57" s="25">
        <v>756181</v>
      </c>
      <c r="D57" s="25">
        <v>806074</v>
      </c>
      <c r="E57" s="25">
        <v>806074</v>
      </c>
      <c r="F57" s="25" t="s">
        <v>441</v>
      </c>
      <c r="G57" s="25" t="s">
        <v>441</v>
      </c>
      <c r="H57" s="25">
        <v>-201959</v>
      </c>
      <c r="I57" s="25">
        <v>-201959</v>
      </c>
    </row>
    <row r="58" spans="1:9" s="184" customFormat="1" ht="39" customHeight="1">
      <c r="A58" s="112"/>
      <c r="B58" s="120" t="s">
        <v>920</v>
      </c>
      <c r="C58" s="25">
        <v>-3180155</v>
      </c>
      <c r="D58" s="333">
        <v>9073358</v>
      </c>
      <c r="E58" s="333">
        <v>9073358</v>
      </c>
      <c r="F58" s="25" t="s">
        <v>441</v>
      </c>
      <c r="G58" s="25" t="s">
        <v>441</v>
      </c>
      <c r="H58" s="25">
        <v>1069393</v>
      </c>
      <c r="I58" s="25">
        <v>1069393</v>
      </c>
    </row>
    <row r="59" spans="1:9" s="184" customFormat="1" ht="12.75" customHeight="1">
      <c r="A59" s="334"/>
      <c r="B59" s="335"/>
      <c r="C59" s="336"/>
      <c r="D59" s="336"/>
      <c r="E59" s="336"/>
      <c r="F59" s="336"/>
      <c r="G59" s="336"/>
      <c r="H59" s="336"/>
      <c r="I59" s="336"/>
    </row>
    <row r="60" spans="1:9" s="184" customFormat="1" ht="12.75">
      <c r="A60" s="337"/>
      <c r="B60" s="338"/>
      <c r="C60" s="339"/>
      <c r="D60" s="339"/>
      <c r="E60" s="339"/>
      <c r="F60" s="339"/>
      <c r="G60" s="339"/>
      <c r="H60" s="339"/>
      <c r="I60" s="339"/>
    </row>
    <row r="61" spans="1:9" s="184" customFormat="1" ht="12.75">
      <c r="A61" s="296"/>
      <c r="B61" s="93"/>
      <c r="C61" s="94"/>
      <c r="D61" s="94"/>
      <c r="E61" s="94"/>
      <c r="F61" s="94"/>
      <c r="G61" s="94"/>
      <c r="H61" s="94"/>
      <c r="I61" s="94"/>
    </row>
    <row r="62" spans="1:9" s="184" customFormat="1" ht="12.75">
      <c r="A62" s="148" t="s">
        <v>921</v>
      </c>
      <c r="C62" s="94"/>
      <c r="D62" s="94"/>
      <c r="E62" s="94"/>
      <c r="F62" s="94"/>
      <c r="G62" s="94"/>
      <c r="H62" s="94" t="s">
        <v>479</v>
      </c>
      <c r="I62" s="94"/>
    </row>
    <row r="63" spans="1:9" s="184" customFormat="1" ht="12.75">
      <c r="A63" s="93"/>
      <c r="C63" s="94"/>
      <c r="D63" s="94"/>
      <c r="E63" s="94"/>
      <c r="F63" s="94"/>
      <c r="G63" s="297"/>
      <c r="H63" s="297"/>
      <c r="I63" s="297"/>
    </row>
    <row r="64" spans="1:9" ht="15.75">
      <c r="A64" s="296"/>
      <c r="B64" s="338"/>
      <c r="C64" s="94"/>
      <c r="D64" s="94"/>
      <c r="E64" s="94"/>
      <c r="F64" s="299"/>
      <c r="G64" s="94"/>
      <c r="H64" s="94"/>
      <c r="I64" s="94"/>
    </row>
    <row r="65" spans="1:9" ht="12.75">
      <c r="A65" s="296"/>
      <c r="B65" s="338"/>
      <c r="C65" s="94"/>
      <c r="D65" s="94"/>
      <c r="E65" s="94"/>
      <c r="F65" s="94"/>
      <c r="G65" s="94"/>
      <c r="H65" s="94"/>
      <c r="I65" s="94"/>
    </row>
    <row r="66" spans="1:9" ht="12.75">
      <c r="A66" s="296"/>
      <c r="B66" s="148"/>
      <c r="C66" s="94"/>
      <c r="D66" s="94"/>
      <c r="E66" s="94"/>
      <c r="F66" s="94"/>
      <c r="G66" s="94"/>
      <c r="H66" s="94"/>
      <c r="I66" s="94"/>
    </row>
    <row r="67" spans="1:9" ht="15.75">
      <c r="A67" s="148" t="s">
        <v>672</v>
      </c>
      <c r="C67" s="299"/>
      <c r="D67" s="299"/>
      <c r="E67" s="94"/>
      <c r="F67" s="299"/>
      <c r="G67" s="299"/>
      <c r="H67" s="340"/>
      <c r="I67" s="341"/>
    </row>
    <row r="68" spans="1:9" ht="12.75">
      <c r="A68" s="93" t="s">
        <v>481</v>
      </c>
      <c r="C68" s="342"/>
      <c r="D68" s="343"/>
      <c r="E68" s="342"/>
      <c r="F68" s="341"/>
      <c r="G68" s="340"/>
      <c r="H68" s="340"/>
      <c r="I68" s="341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3" r:id="rId1"/>
  <headerFooter alignWithMargins="0">
    <oddFooter>&amp;R&amp;P</oddFoot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8" sqref="B8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6.140625" style="0" customWidth="1"/>
    <col min="4" max="4" width="14.57421875" style="0" customWidth="1"/>
    <col min="6" max="6" width="13.421875" style="0" customWidth="1"/>
  </cols>
  <sheetData>
    <row r="1" spans="1:6" ht="12.75">
      <c r="A1" s="210"/>
      <c r="B1" s="210"/>
      <c r="C1" s="210"/>
      <c r="D1" s="210"/>
      <c r="E1" s="210"/>
      <c r="F1" s="341" t="s">
        <v>923</v>
      </c>
    </row>
    <row r="2" spans="1:6" ht="15.75">
      <c r="A2" s="210"/>
      <c r="B2" s="220"/>
      <c r="C2" s="209" t="s">
        <v>428</v>
      </c>
      <c r="D2" s="209"/>
      <c r="E2" s="209"/>
      <c r="F2" s="220"/>
    </row>
    <row r="3" spans="1:6" ht="12.75">
      <c r="A3" s="210"/>
      <c r="B3" s="210"/>
      <c r="C3" s="210"/>
      <c r="D3" s="210"/>
      <c r="E3" s="210"/>
      <c r="F3" s="210"/>
    </row>
    <row r="4" spans="1:6" ht="15.75">
      <c r="A4" s="1061" t="s">
        <v>924</v>
      </c>
      <c r="B4" s="1061"/>
      <c r="C4" s="1061"/>
      <c r="D4" s="1061"/>
      <c r="E4" s="1061"/>
      <c r="F4" s="1061"/>
    </row>
    <row r="5" spans="1:6" s="184" customFormat="1" ht="15.75">
      <c r="A5" s="1062" t="s">
        <v>866</v>
      </c>
      <c r="B5" s="1062"/>
      <c r="C5" s="1062"/>
      <c r="D5" s="1062"/>
      <c r="E5" s="1062"/>
      <c r="F5" s="1062"/>
    </row>
    <row r="6" spans="1:6" ht="12.75">
      <c r="A6" s="210"/>
      <c r="B6" s="210"/>
      <c r="C6" s="210"/>
      <c r="D6" s="210"/>
      <c r="E6" s="210"/>
      <c r="F6" s="210"/>
    </row>
    <row r="7" spans="1:6" ht="12.75">
      <c r="A7" s="210"/>
      <c r="B7" s="210"/>
      <c r="C7" s="210"/>
      <c r="D7" s="210"/>
      <c r="E7" s="210"/>
      <c r="F7" s="341" t="s">
        <v>925</v>
      </c>
    </row>
    <row r="8" spans="1:6" s="184" customFormat="1" ht="51">
      <c r="A8" s="345" t="s">
        <v>585</v>
      </c>
      <c r="B8" s="346" t="s">
        <v>434</v>
      </c>
      <c r="C8" s="345" t="s">
        <v>487</v>
      </c>
      <c r="D8" s="345" t="s">
        <v>488</v>
      </c>
      <c r="E8" s="345" t="s">
        <v>679</v>
      </c>
      <c r="F8" s="345" t="s">
        <v>588</v>
      </c>
    </row>
    <row r="9" spans="1:6" s="184" customFormat="1" ht="12.75">
      <c r="A9" s="346">
        <v>1</v>
      </c>
      <c r="B9" s="346">
        <v>2</v>
      </c>
      <c r="C9" s="345">
        <v>3</v>
      </c>
      <c r="D9" s="345">
        <v>4</v>
      </c>
      <c r="E9" s="345">
        <v>5</v>
      </c>
      <c r="F9" s="345">
        <v>6</v>
      </c>
    </row>
    <row r="10" spans="1:6" s="184" customFormat="1" ht="15" customHeight="1">
      <c r="A10" s="347"/>
      <c r="B10" s="348" t="s">
        <v>811</v>
      </c>
      <c r="C10" s="138">
        <v>2071971838</v>
      </c>
      <c r="D10" s="138">
        <v>972555497</v>
      </c>
      <c r="E10" s="349">
        <v>46.93864458789039</v>
      </c>
      <c r="F10" s="138">
        <v>141928379</v>
      </c>
    </row>
    <row r="11" spans="1:6" s="184" customFormat="1" ht="15" customHeight="1">
      <c r="A11" s="350" t="s">
        <v>926</v>
      </c>
      <c r="B11" s="351" t="s">
        <v>927</v>
      </c>
      <c r="C11" s="190">
        <v>221268498</v>
      </c>
      <c r="D11" s="190">
        <v>72480499</v>
      </c>
      <c r="E11" s="352">
        <v>32.7568088793191</v>
      </c>
      <c r="F11" s="190">
        <v>13218161</v>
      </c>
    </row>
    <row r="12" spans="1:6" s="184" customFormat="1" ht="13.5" customHeight="1">
      <c r="A12" s="350" t="s">
        <v>928</v>
      </c>
      <c r="B12" s="353" t="s">
        <v>929</v>
      </c>
      <c r="C12" s="190">
        <v>107706053</v>
      </c>
      <c r="D12" s="190">
        <v>52526120</v>
      </c>
      <c r="E12" s="352">
        <v>48.76802977823354</v>
      </c>
      <c r="F12" s="190">
        <v>7769882</v>
      </c>
    </row>
    <row r="13" spans="1:6" s="184" customFormat="1" ht="24.75" customHeight="1">
      <c r="A13" s="350" t="s">
        <v>930</v>
      </c>
      <c r="B13" s="354" t="s">
        <v>931</v>
      </c>
      <c r="C13" s="190">
        <v>205174747</v>
      </c>
      <c r="D13" s="190">
        <v>90725701</v>
      </c>
      <c r="E13" s="352">
        <v>44.218746374279675</v>
      </c>
      <c r="F13" s="190">
        <v>14649467</v>
      </c>
    </row>
    <row r="14" spans="1:6" s="184" customFormat="1" ht="15" customHeight="1">
      <c r="A14" s="350" t="s">
        <v>932</v>
      </c>
      <c r="B14" s="353" t="s">
        <v>933</v>
      </c>
      <c r="C14" s="190">
        <v>163438226</v>
      </c>
      <c r="D14" s="190">
        <v>89445388</v>
      </c>
      <c r="E14" s="352">
        <v>54.72733655344497</v>
      </c>
      <c r="F14" s="190">
        <v>13225953</v>
      </c>
    </row>
    <row r="15" spans="1:6" s="184" customFormat="1" ht="15" customHeight="1">
      <c r="A15" s="350" t="s">
        <v>934</v>
      </c>
      <c r="B15" s="353" t="s">
        <v>935</v>
      </c>
      <c r="C15" s="190">
        <v>274381824</v>
      </c>
      <c r="D15" s="190">
        <v>141285018</v>
      </c>
      <c r="E15" s="352">
        <v>51.49211997366123</v>
      </c>
      <c r="F15" s="190">
        <v>21801958</v>
      </c>
    </row>
    <row r="16" spans="1:6" s="184" customFormat="1" ht="29.25" customHeight="1">
      <c r="A16" s="350" t="s">
        <v>936</v>
      </c>
      <c r="B16" s="354" t="s">
        <v>937</v>
      </c>
      <c r="C16" s="190">
        <v>137104759</v>
      </c>
      <c r="D16" s="190">
        <v>76799810</v>
      </c>
      <c r="E16" s="352">
        <v>56.01542248435008</v>
      </c>
      <c r="F16" s="190">
        <v>10461059</v>
      </c>
    </row>
    <row r="17" spans="1:6" s="184" customFormat="1" ht="44.25" customHeight="1">
      <c r="A17" s="350" t="s">
        <v>938</v>
      </c>
      <c r="B17" s="354" t="s">
        <v>939</v>
      </c>
      <c r="C17" s="190">
        <v>65263206</v>
      </c>
      <c r="D17" s="190">
        <v>19692685</v>
      </c>
      <c r="E17" s="352">
        <v>30.174253161881136</v>
      </c>
      <c r="F17" s="190">
        <v>3119006</v>
      </c>
    </row>
    <row r="18" spans="1:6" s="184" customFormat="1" ht="15.75" customHeight="1">
      <c r="A18" s="350" t="s">
        <v>940</v>
      </c>
      <c r="B18" s="353" t="s">
        <v>941</v>
      </c>
      <c r="C18" s="190">
        <v>41728270</v>
      </c>
      <c r="D18" s="190">
        <v>23190748</v>
      </c>
      <c r="E18" s="352">
        <v>55.57562774589025</v>
      </c>
      <c r="F18" s="190">
        <v>3098897</v>
      </c>
    </row>
    <row r="19" spans="1:6" s="184" customFormat="1" ht="30" customHeight="1">
      <c r="A19" s="350" t="s">
        <v>942</v>
      </c>
      <c r="B19" s="354" t="s">
        <v>943</v>
      </c>
      <c r="C19" s="190">
        <v>2160692</v>
      </c>
      <c r="D19" s="190">
        <v>857479</v>
      </c>
      <c r="E19" s="352">
        <v>39.68538782945464</v>
      </c>
      <c r="F19" s="190">
        <v>71557</v>
      </c>
    </row>
    <row r="20" spans="1:6" s="184" customFormat="1" ht="26.25" customHeight="1">
      <c r="A20" s="350" t="s">
        <v>944</v>
      </c>
      <c r="B20" s="354" t="s">
        <v>945</v>
      </c>
      <c r="C20" s="190">
        <v>262808578</v>
      </c>
      <c r="D20" s="190">
        <v>117024128</v>
      </c>
      <c r="E20" s="352">
        <v>44.52827563337754</v>
      </c>
      <c r="F20" s="190">
        <v>14236343</v>
      </c>
    </row>
    <row r="21" spans="1:6" s="184" customFormat="1" ht="28.5" customHeight="1">
      <c r="A21" s="350" t="s">
        <v>946</v>
      </c>
      <c r="B21" s="354" t="s">
        <v>947</v>
      </c>
      <c r="C21" s="190">
        <v>1084332</v>
      </c>
      <c r="D21" s="190">
        <v>606964</v>
      </c>
      <c r="E21" s="352">
        <v>55.97584503639107</v>
      </c>
      <c r="F21" s="190">
        <v>76296</v>
      </c>
    </row>
    <row r="22" spans="1:6" s="184" customFormat="1" ht="16.5" customHeight="1">
      <c r="A22" s="350" t="s">
        <v>948</v>
      </c>
      <c r="B22" s="353" t="s">
        <v>949</v>
      </c>
      <c r="C22" s="190">
        <v>219903862</v>
      </c>
      <c r="D22" s="190">
        <v>86437950</v>
      </c>
      <c r="E22" s="352">
        <v>39.30715414174945</v>
      </c>
      <c r="F22" s="190">
        <v>15245215</v>
      </c>
    </row>
    <row r="23" spans="1:6" s="184" customFormat="1" ht="15.75" customHeight="1">
      <c r="A23" s="350" t="s">
        <v>950</v>
      </c>
      <c r="B23" s="353" t="s">
        <v>951</v>
      </c>
      <c r="C23" s="190">
        <v>63735517</v>
      </c>
      <c r="D23" s="190">
        <v>20464298</v>
      </c>
      <c r="E23" s="352">
        <v>32.10815407679207</v>
      </c>
      <c r="F23" s="190">
        <v>3056747</v>
      </c>
    </row>
    <row r="24" spans="1:6" s="184" customFormat="1" ht="28.5" customHeight="1">
      <c r="A24" s="350" t="s">
        <v>952</v>
      </c>
      <c r="B24" s="354" t="s">
        <v>953</v>
      </c>
      <c r="C24" s="190">
        <v>306213274</v>
      </c>
      <c r="D24" s="190">
        <v>181018709</v>
      </c>
      <c r="E24" s="352">
        <v>59.1152390735354</v>
      </c>
      <c r="F24" s="190">
        <v>21897838</v>
      </c>
    </row>
    <row r="25" spans="1:6" s="184" customFormat="1" ht="21.75" customHeight="1">
      <c r="A25" s="350"/>
      <c r="B25" s="355" t="s">
        <v>954</v>
      </c>
      <c r="C25" s="119">
        <v>86980</v>
      </c>
      <c r="D25" s="119">
        <v>-12148348</v>
      </c>
      <c r="E25" s="356" t="s">
        <v>441</v>
      </c>
      <c r="F25" s="190">
        <v>2239966</v>
      </c>
    </row>
    <row r="26" spans="1:6" s="184" customFormat="1" ht="12.75">
      <c r="A26" s="210"/>
      <c r="B26" s="210"/>
      <c r="C26" s="357"/>
      <c r="D26" s="357"/>
      <c r="E26" s="358"/>
      <c r="F26" s="210"/>
    </row>
    <row r="27" spans="1:6" s="184" customFormat="1" ht="12.75">
      <c r="A27" s="217"/>
      <c r="B27" s="359"/>
      <c r="C27" s="360"/>
      <c r="D27" s="357"/>
      <c r="E27" s="358"/>
      <c r="F27" s="210"/>
    </row>
    <row r="28" spans="1:6" s="184" customFormat="1" ht="12.75">
      <c r="A28" s="210"/>
      <c r="B28" s="210"/>
      <c r="C28" s="357"/>
      <c r="D28" s="357"/>
      <c r="E28" s="358"/>
      <c r="F28" s="210"/>
    </row>
    <row r="29" spans="1:6" s="184" customFormat="1" ht="12.75">
      <c r="A29" s="36" t="s">
        <v>955</v>
      </c>
      <c r="B29" s="210"/>
      <c r="C29" s="361"/>
      <c r="D29" s="210"/>
      <c r="E29" s="361" t="s">
        <v>479</v>
      </c>
      <c r="F29" s="210"/>
    </row>
    <row r="30" spans="1:6" s="184" customFormat="1" ht="12.75">
      <c r="A30" s="210"/>
      <c r="B30" s="210"/>
      <c r="C30" s="357"/>
      <c r="D30" s="357"/>
      <c r="E30" s="358"/>
      <c r="F30" s="210"/>
    </row>
    <row r="31" spans="1:6" s="184" customFormat="1" ht="12.75">
      <c r="A31" s="210"/>
      <c r="B31" s="210"/>
      <c r="C31" s="210"/>
      <c r="D31" s="210"/>
      <c r="E31" s="210"/>
      <c r="F31" s="210"/>
    </row>
    <row r="32" spans="1:6" s="184" customFormat="1" ht="12.75">
      <c r="A32" s="210"/>
      <c r="B32" s="210"/>
      <c r="C32" s="210"/>
      <c r="D32" s="210"/>
      <c r="E32" s="210"/>
      <c r="F32" s="210"/>
    </row>
    <row r="33" spans="1:6" s="184" customFormat="1" ht="12.75">
      <c r="A33" s="210"/>
      <c r="B33" s="210"/>
      <c r="C33" s="210"/>
      <c r="D33" s="210"/>
      <c r="E33" s="210"/>
      <c r="F33" s="210"/>
    </row>
    <row r="34" spans="1:6" s="184" customFormat="1" ht="12.75">
      <c r="A34" s="210"/>
      <c r="B34" s="210"/>
      <c r="C34" s="210"/>
      <c r="D34" s="210"/>
      <c r="E34" s="210"/>
      <c r="F34" s="210"/>
    </row>
    <row r="35" spans="1:6" s="184" customFormat="1" ht="12.75">
      <c r="A35" s="210"/>
      <c r="B35" s="210"/>
      <c r="C35" s="210"/>
      <c r="D35" s="210"/>
      <c r="E35" s="210"/>
      <c r="F35" s="210"/>
    </row>
    <row r="36" spans="1:6" ht="12.75">
      <c r="A36" s="36" t="s">
        <v>672</v>
      </c>
      <c r="B36" s="210"/>
      <c r="C36" s="210"/>
      <c r="D36" s="210"/>
      <c r="E36" s="210"/>
      <c r="F36" s="210"/>
    </row>
    <row r="37" spans="1:6" ht="12.75">
      <c r="A37" s="210" t="s">
        <v>481</v>
      </c>
      <c r="B37" s="210"/>
      <c r="C37" s="210"/>
      <c r="D37" s="210"/>
      <c r="E37" s="210"/>
      <c r="F37" s="210"/>
    </row>
    <row r="38" spans="1:6" ht="12.75">
      <c r="A38" s="210"/>
      <c r="B38" s="210"/>
      <c r="C38" s="210"/>
      <c r="D38" s="210"/>
      <c r="E38" s="210"/>
      <c r="F38" s="210"/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47"/>
  <sheetViews>
    <sheetView zoomScaleSheetLayoutView="85" workbookViewId="0" topLeftCell="A1">
      <selection activeCell="D5" sqref="D5"/>
    </sheetView>
  </sheetViews>
  <sheetFormatPr defaultColWidth="9.140625" defaultRowHeight="12.75"/>
  <cols>
    <col min="1" max="1" width="6.421875" style="362" customWidth="1"/>
    <col min="2" max="2" width="40.140625" style="218" customWidth="1"/>
    <col min="3" max="3" width="11.7109375" style="168" customWidth="1"/>
    <col min="4" max="4" width="11.28125" style="168" customWidth="1"/>
    <col min="5" max="5" width="11.57421875" style="168" customWidth="1"/>
    <col min="6" max="6" width="9.140625" style="363" customWidth="1"/>
    <col min="7" max="7" width="10.7109375" style="363" customWidth="1"/>
    <col min="8" max="8" width="11.28125" style="168" customWidth="1"/>
    <col min="9" max="9" width="11.140625" style="168" customWidth="1"/>
    <col min="10" max="16384" width="9.140625" style="156" customWidth="1"/>
  </cols>
  <sheetData>
    <row r="1" ht="12.75">
      <c r="I1" s="364" t="s">
        <v>956</v>
      </c>
    </row>
    <row r="2" ht="12.75">
      <c r="D2" s="326" t="s">
        <v>957</v>
      </c>
    </row>
    <row r="3" spans="2:4" ht="15.75">
      <c r="B3" s="162"/>
      <c r="C3" s="365"/>
      <c r="D3" s="366"/>
    </row>
    <row r="4" spans="3:9" ht="15.75">
      <c r="C4" s="367"/>
      <c r="D4" s="368" t="s">
        <v>958</v>
      </c>
      <c r="E4" s="367"/>
      <c r="F4" s="369"/>
      <c r="G4" s="369"/>
      <c r="H4" s="367"/>
      <c r="I4" s="367"/>
    </row>
    <row r="5" spans="2:7" ht="12.75">
      <c r="B5" s="42"/>
      <c r="C5" s="370"/>
      <c r="D5" s="166" t="s">
        <v>677</v>
      </c>
      <c r="F5" s="168"/>
      <c r="G5" s="168"/>
    </row>
    <row r="6" ht="12.75">
      <c r="I6" s="168" t="s">
        <v>959</v>
      </c>
    </row>
    <row r="7" spans="1:9" ht="76.5">
      <c r="A7" s="371" t="s">
        <v>678</v>
      </c>
      <c r="B7" s="371" t="s">
        <v>434</v>
      </c>
      <c r="C7" s="371" t="s">
        <v>487</v>
      </c>
      <c r="D7" s="372" t="s">
        <v>780</v>
      </c>
      <c r="E7" s="372" t="s">
        <v>488</v>
      </c>
      <c r="F7" s="373" t="s">
        <v>960</v>
      </c>
      <c r="G7" s="371" t="s">
        <v>961</v>
      </c>
      <c r="H7" s="372" t="s">
        <v>962</v>
      </c>
      <c r="I7" s="372" t="s">
        <v>588</v>
      </c>
    </row>
    <row r="8" spans="1:9" ht="12.75">
      <c r="A8" s="374">
        <v>1</v>
      </c>
      <c r="B8" s="174">
        <v>2</v>
      </c>
      <c r="C8" s="176">
        <v>3</v>
      </c>
      <c r="D8" s="375">
        <v>4</v>
      </c>
      <c r="E8" s="375">
        <v>5</v>
      </c>
      <c r="F8" s="375">
        <v>6</v>
      </c>
      <c r="G8" s="375">
        <v>7</v>
      </c>
      <c r="H8" s="375">
        <v>8</v>
      </c>
      <c r="I8" s="375">
        <v>9</v>
      </c>
    </row>
    <row r="9" spans="1:9" ht="12.75">
      <c r="A9" s="376"/>
      <c r="B9" s="377" t="s">
        <v>963</v>
      </c>
      <c r="C9" s="246">
        <v>714796494</v>
      </c>
      <c r="D9" s="246">
        <v>408332283</v>
      </c>
      <c r="E9" s="246">
        <v>426426830</v>
      </c>
      <c r="F9" s="256">
        <v>59.65709591183306</v>
      </c>
      <c r="G9" s="256">
        <v>104.43132903111656</v>
      </c>
      <c r="H9" s="246">
        <v>61235872</v>
      </c>
      <c r="I9" s="246">
        <v>66627613</v>
      </c>
    </row>
    <row r="10" spans="1:9" ht="12.75">
      <c r="A10" s="376"/>
      <c r="B10" s="378" t="s">
        <v>964</v>
      </c>
      <c r="C10" s="198">
        <v>714690062</v>
      </c>
      <c r="D10" s="198">
        <v>408270200</v>
      </c>
      <c r="E10" s="198">
        <v>426416192</v>
      </c>
      <c r="F10" s="253">
        <v>59.66449159887717</v>
      </c>
      <c r="G10" s="253">
        <v>104.44460359830327</v>
      </c>
      <c r="H10" s="198">
        <v>61227003</v>
      </c>
      <c r="I10" s="198">
        <v>66627386</v>
      </c>
    </row>
    <row r="11" spans="1:9" ht="12.75">
      <c r="A11" s="376"/>
      <c r="B11" s="378" t="s">
        <v>965</v>
      </c>
      <c r="C11" s="198">
        <v>106432</v>
      </c>
      <c r="D11" s="198">
        <v>62083</v>
      </c>
      <c r="E11" s="198">
        <v>10638</v>
      </c>
      <c r="F11" s="253">
        <v>9.995114251352977</v>
      </c>
      <c r="G11" s="253">
        <v>17.135125557721114</v>
      </c>
      <c r="H11" s="198">
        <v>8869</v>
      </c>
      <c r="I11" s="198">
        <v>227</v>
      </c>
    </row>
    <row r="12" spans="1:9" ht="12.75">
      <c r="A12" s="376"/>
      <c r="B12" s="377" t="s">
        <v>966</v>
      </c>
      <c r="C12" s="246">
        <v>668842522</v>
      </c>
      <c r="D12" s="246">
        <v>394577915</v>
      </c>
      <c r="E12" s="246">
        <v>388814221</v>
      </c>
      <c r="F12" s="256">
        <v>58.13240160588953</v>
      </c>
      <c r="G12" s="256">
        <v>98.53927607681743</v>
      </c>
      <c r="H12" s="246">
        <v>49023114</v>
      </c>
      <c r="I12" s="246">
        <v>45173738</v>
      </c>
    </row>
    <row r="13" spans="1:9" ht="12.75">
      <c r="A13" s="376"/>
      <c r="B13" s="378" t="s">
        <v>967</v>
      </c>
      <c r="C13" s="198">
        <v>666229758</v>
      </c>
      <c r="D13" s="198">
        <v>393382833</v>
      </c>
      <c r="E13" s="198">
        <v>388191250</v>
      </c>
      <c r="F13" s="253">
        <v>58.266873452986765</v>
      </c>
      <c r="G13" s="253">
        <v>98.68027210023168</v>
      </c>
      <c r="H13" s="198">
        <v>48739412</v>
      </c>
      <c r="I13" s="198">
        <v>45017995</v>
      </c>
    </row>
    <row r="14" spans="1:9" ht="12.75">
      <c r="A14" s="376">
        <v>1000</v>
      </c>
      <c r="B14" s="378" t="s">
        <v>968</v>
      </c>
      <c r="C14" s="198">
        <v>33092550</v>
      </c>
      <c r="D14" s="198">
        <v>26667537</v>
      </c>
      <c r="E14" s="198">
        <v>26370685</v>
      </c>
      <c r="F14" s="253">
        <v>79.68767894888728</v>
      </c>
      <c r="G14" s="253">
        <v>98.88684133071607</v>
      </c>
      <c r="H14" s="198">
        <v>932791</v>
      </c>
      <c r="I14" s="198">
        <v>886719</v>
      </c>
    </row>
    <row r="15" spans="1:9" ht="12.75">
      <c r="A15" s="376">
        <v>1100</v>
      </c>
      <c r="B15" s="378" t="s">
        <v>969</v>
      </c>
      <c r="C15" s="198">
        <v>4009281</v>
      </c>
      <c r="D15" s="198">
        <v>2356372</v>
      </c>
      <c r="E15" s="198">
        <v>2384110</v>
      </c>
      <c r="F15" s="253">
        <v>59.46477685151028</v>
      </c>
      <c r="G15" s="253">
        <v>101.17714859962688</v>
      </c>
      <c r="H15" s="198">
        <v>375196</v>
      </c>
      <c r="I15" s="198">
        <v>392352</v>
      </c>
    </row>
    <row r="16" spans="1:9" ht="12.75">
      <c r="A16" s="376">
        <v>1800</v>
      </c>
      <c r="B16" s="379" t="s">
        <v>970</v>
      </c>
      <c r="C16" s="198">
        <v>21930618</v>
      </c>
      <c r="D16" s="198" t="s">
        <v>441</v>
      </c>
      <c r="E16" s="198">
        <v>20476958</v>
      </c>
      <c r="F16" s="253">
        <v>93.37155022261571</v>
      </c>
      <c r="G16" s="253" t="s">
        <v>441</v>
      </c>
      <c r="H16" s="198" t="s">
        <v>441</v>
      </c>
      <c r="I16" s="198">
        <v>0</v>
      </c>
    </row>
    <row r="17" spans="1:9" ht="12.75">
      <c r="A17" s="376">
        <v>2000</v>
      </c>
      <c r="B17" s="378" t="s">
        <v>971</v>
      </c>
      <c r="C17" s="198">
        <v>3086873</v>
      </c>
      <c r="D17" s="198">
        <v>1906878</v>
      </c>
      <c r="E17" s="198">
        <v>1396262</v>
      </c>
      <c r="F17" s="253">
        <v>45.2322463541584</v>
      </c>
      <c r="G17" s="253">
        <v>73.22240856520449</v>
      </c>
      <c r="H17" s="198">
        <v>252781</v>
      </c>
      <c r="I17" s="198">
        <v>309744</v>
      </c>
    </row>
    <row r="18" spans="1:9" ht="12.75">
      <c r="A18" s="376">
        <v>3000</v>
      </c>
      <c r="B18" s="378" t="s">
        <v>972</v>
      </c>
      <c r="C18" s="198">
        <v>630050335</v>
      </c>
      <c r="D18" s="198">
        <v>364808418</v>
      </c>
      <c r="E18" s="198">
        <v>360424303</v>
      </c>
      <c r="F18" s="253">
        <v>57.20563627666352</v>
      </c>
      <c r="G18" s="253">
        <v>98.79824182127288</v>
      </c>
      <c r="H18" s="198">
        <v>47553840</v>
      </c>
      <c r="I18" s="198">
        <v>43821532</v>
      </c>
    </row>
    <row r="19" spans="1:9" ht="25.5">
      <c r="A19" s="376">
        <v>3400</v>
      </c>
      <c r="B19" s="379" t="s">
        <v>973</v>
      </c>
      <c r="C19" s="198">
        <v>2818350</v>
      </c>
      <c r="D19" s="198">
        <v>1261357</v>
      </c>
      <c r="E19" s="198">
        <v>1173527</v>
      </c>
      <c r="F19" s="253">
        <v>41.638795749285926</v>
      </c>
      <c r="G19" s="253">
        <v>93.03686426602461</v>
      </c>
      <c r="H19" s="198">
        <v>356400</v>
      </c>
      <c r="I19" s="198">
        <v>286651</v>
      </c>
    </row>
    <row r="20" spans="1:9" ht="12.75">
      <c r="A20" s="376">
        <v>3500</v>
      </c>
      <c r="B20" s="379" t="s">
        <v>974</v>
      </c>
      <c r="C20" s="198">
        <v>627231985</v>
      </c>
      <c r="D20" s="198">
        <v>363547061</v>
      </c>
      <c r="E20" s="198">
        <v>359250776</v>
      </c>
      <c r="F20" s="253">
        <v>57.275582972701876</v>
      </c>
      <c r="G20" s="253">
        <v>98.81823140360912</v>
      </c>
      <c r="H20" s="198">
        <v>47197440</v>
      </c>
      <c r="I20" s="198">
        <v>43534881</v>
      </c>
    </row>
    <row r="21" spans="1:9" ht="25.5">
      <c r="A21" s="380" t="s">
        <v>975</v>
      </c>
      <c r="B21" s="378" t="s">
        <v>976</v>
      </c>
      <c r="C21" s="198">
        <v>2612764</v>
      </c>
      <c r="D21" s="198">
        <v>1195082</v>
      </c>
      <c r="E21" s="198">
        <v>622971</v>
      </c>
      <c r="F21" s="253">
        <v>23.843370468974616</v>
      </c>
      <c r="G21" s="253">
        <v>52.12788745876852</v>
      </c>
      <c r="H21" s="198">
        <v>283702</v>
      </c>
      <c r="I21" s="198">
        <v>155743</v>
      </c>
    </row>
    <row r="22" spans="1:9" ht="25.5">
      <c r="A22" s="380" t="s">
        <v>977</v>
      </c>
      <c r="B22" s="379" t="s">
        <v>978</v>
      </c>
      <c r="C22" s="198">
        <v>21365</v>
      </c>
      <c r="D22" s="198">
        <v>21365</v>
      </c>
      <c r="E22" s="198">
        <v>18208</v>
      </c>
      <c r="F22" s="253">
        <v>85.22349637257196</v>
      </c>
      <c r="G22" s="253">
        <v>85.22349637257196</v>
      </c>
      <c r="H22" s="198">
        <v>0</v>
      </c>
      <c r="I22" s="198">
        <v>8466</v>
      </c>
    </row>
    <row r="23" spans="1:9" ht="12.75">
      <c r="A23" s="376">
        <v>7000</v>
      </c>
      <c r="B23" s="379" t="s">
        <v>979</v>
      </c>
      <c r="C23" s="198">
        <v>2591399</v>
      </c>
      <c r="D23" s="198">
        <v>1173717</v>
      </c>
      <c r="E23" s="198">
        <v>604763</v>
      </c>
      <c r="F23" s="253">
        <v>23.3373170245107</v>
      </c>
      <c r="G23" s="253">
        <v>51.52545289878224</v>
      </c>
      <c r="H23" s="198">
        <v>283702</v>
      </c>
      <c r="I23" s="198">
        <v>147277</v>
      </c>
    </row>
    <row r="24" spans="1:9" ht="12.75">
      <c r="A24" s="376"/>
      <c r="B24" s="378" t="s">
        <v>805</v>
      </c>
      <c r="C24" s="198">
        <v>45953972</v>
      </c>
      <c r="D24" s="198">
        <v>13754368</v>
      </c>
      <c r="E24" s="198">
        <v>37612609</v>
      </c>
      <c r="F24" s="253" t="s">
        <v>441</v>
      </c>
      <c r="G24" s="253" t="s">
        <v>441</v>
      </c>
      <c r="H24" s="198">
        <v>12212758</v>
      </c>
      <c r="I24" s="198">
        <v>21453875</v>
      </c>
    </row>
    <row r="25" spans="1:9" ht="25.5">
      <c r="A25" s="376"/>
      <c r="B25" s="378" t="s">
        <v>980</v>
      </c>
      <c r="C25" s="198">
        <v>-45953972</v>
      </c>
      <c r="D25" s="198">
        <v>-13754368</v>
      </c>
      <c r="E25" s="198">
        <v>-37612609</v>
      </c>
      <c r="F25" s="253" t="s">
        <v>441</v>
      </c>
      <c r="G25" s="253" t="s">
        <v>441</v>
      </c>
      <c r="H25" s="198">
        <v>-12212758</v>
      </c>
      <c r="I25" s="198">
        <v>-21453875</v>
      </c>
    </row>
    <row r="26" spans="1:9" s="152" customFormat="1" ht="38.25">
      <c r="A26" s="376"/>
      <c r="B26" s="381" t="s">
        <v>981</v>
      </c>
      <c r="C26" s="382" t="s">
        <v>441</v>
      </c>
      <c r="D26" s="382" t="s">
        <v>441</v>
      </c>
      <c r="E26" s="188">
        <v>-12659</v>
      </c>
      <c r="F26" s="383" t="s">
        <v>441</v>
      </c>
      <c r="G26" s="383" t="s">
        <v>441</v>
      </c>
      <c r="H26" s="382" t="s">
        <v>441</v>
      </c>
      <c r="I26" s="198">
        <v>0</v>
      </c>
    </row>
    <row r="27" spans="1:9" ht="12.75">
      <c r="A27" s="376"/>
      <c r="B27" s="378"/>
      <c r="C27" s="198"/>
      <c r="D27" s="198"/>
      <c r="E27" s="198"/>
      <c r="F27" s="253"/>
      <c r="G27" s="198"/>
      <c r="H27" s="198"/>
      <c r="I27" s="198"/>
    </row>
    <row r="28" spans="1:9" ht="12.75">
      <c r="A28" s="376"/>
      <c r="B28" s="377" t="s">
        <v>982</v>
      </c>
      <c r="C28" s="384"/>
      <c r="D28" s="198"/>
      <c r="E28" s="198"/>
      <c r="F28" s="255"/>
      <c r="G28" s="255"/>
      <c r="H28" s="198"/>
      <c r="I28" s="198"/>
    </row>
    <row r="29" spans="1:9" ht="12.75">
      <c r="A29" s="376"/>
      <c r="B29" s="377" t="s">
        <v>963</v>
      </c>
      <c r="C29" s="246">
        <v>714796494</v>
      </c>
      <c r="D29" s="246">
        <v>408332283</v>
      </c>
      <c r="E29" s="246">
        <v>426426830</v>
      </c>
      <c r="F29" s="255">
        <v>59.65709591183306</v>
      </c>
      <c r="G29" s="255">
        <v>104.43132903111656</v>
      </c>
      <c r="H29" s="246">
        <v>61235872</v>
      </c>
      <c r="I29" s="246">
        <v>66627613</v>
      </c>
    </row>
    <row r="30" spans="1:9" ht="12.75">
      <c r="A30" s="376"/>
      <c r="B30" s="378" t="s">
        <v>983</v>
      </c>
      <c r="C30" s="198">
        <v>714690062</v>
      </c>
      <c r="D30" s="198">
        <v>408270200</v>
      </c>
      <c r="E30" s="198">
        <v>426416192</v>
      </c>
      <c r="F30" s="252">
        <v>59.66449159887717</v>
      </c>
      <c r="G30" s="252">
        <v>104.44460359830327</v>
      </c>
      <c r="H30" s="198">
        <v>61227003</v>
      </c>
      <c r="I30" s="198">
        <v>66627386</v>
      </c>
    </row>
    <row r="31" spans="1:9" ht="12.75">
      <c r="A31" s="376"/>
      <c r="B31" s="378" t="s">
        <v>984</v>
      </c>
      <c r="C31" s="198">
        <v>106432</v>
      </c>
      <c r="D31" s="198">
        <v>62083</v>
      </c>
      <c r="E31" s="198">
        <v>10638</v>
      </c>
      <c r="F31" s="252">
        <v>9.995114251352977</v>
      </c>
      <c r="G31" s="252">
        <v>17.135125557721114</v>
      </c>
      <c r="H31" s="198">
        <v>8869</v>
      </c>
      <c r="I31" s="198">
        <v>227</v>
      </c>
    </row>
    <row r="32" spans="1:9" ht="12.75">
      <c r="A32" s="376"/>
      <c r="B32" s="377" t="s">
        <v>985</v>
      </c>
      <c r="C32" s="246">
        <v>668842522</v>
      </c>
      <c r="D32" s="246">
        <v>394577915</v>
      </c>
      <c r="E32" s="246">
        <v>388814221</v>
      </c>
      <c r="F32" s="255">
        <v>58.13240160588953</v>
      </c>
      <c r="G32" s="255">
        <v>98.53927607681743</v>
      </c>
      <c r="H32" s="246">
        <v>49023114</v>
      </c>
      <c r="I32" s="246">
        <v>45173738</v>
      </c>
    </row>
    <row r="33" spans="1:9" ht="12.75">
      <c r="A33" s="376"/>
      <c r="B33" s="378" t="s">
        <v>967</v>
      </c>
      <c r="C33" s="198">
        <v>666229758</v>
      </c>
      <c r="D33" s="198">
        <v>393382833</v>
      </c>
      <c r="E33" s="198">
        <v>388191250</v>
      </c>
      <c r="F33" s="252">
        <v>58.266873452986765</v>
      </c>
      <c r="G33" s="252">
        <v>98.68027210023168</v>
      </c>
      <c r="H33" s="198">
        <v>48739412</v>
      </c>
      <c r="I33" s="198">
        <v>45017995</v>
      </c>
    </row>
    <row r="34" spans="1:9" ht="12.75">
      <c r="A34" s="376">
        <v>1000</v>
      </c>
      <c r="B34" s="378" t="s">
        <v>986</v>
      </c>
      <c r="C34" s="198">
        <v>33092550</v>
      </c>
      <c r="D34" s="198">
        <v>26667537</v>
      </c>
      <c r="E34" s="198">
        <v>26370685</v>
      </c>
      <c r="F34" s="252">
        <v>79.68767894888728</v>
      </c>
      <c r="G34" s="252">
        <v>98.88684133071607</v>
      </c>
      <c r="H34" s="198">
        <v>932791</v>
      </c>
      <c r="I34" s="198">
        <v>886719</v>
      </c>
    </row>
    <row r="35" spans="1:9" ht="12.75">
      <c r="A35" s="376">
        <v>1100</v>
      </c>
      <c r="B35" s="378" t="s">
        <v>987</v>
      </c>
      <c r="C35" s="198">
        <v>4009281</v>
      </c>
      <c r="D35" s="198">
        <v>2356372</v>
      </c>
      <c r="E35" s="198">
        <v>2384110</v>
      </c>
      <c r="F35" s="252">
        <v>59.46477685151028</v>
      </c>
      <c r="G35" s="252">
        <v>101.17714859962688</v>
      </c>
      <c r="H35" s="198">
        <v>375196</v>
      </c>
      <c r="I35" s="198">
        <v>392352</v>
      </c>
    </row>
    <row r="36" spans="1:9" ht="12.75">
      <c r="A36" s="376">
        <v>1800</v>
      </c>
      <c r="B36" s="379" t="s">
        <v>988</v>
      </c>
      <c r="C36" s="198">
        <v>21930618</v>
      </c>
      <c r="D36" s="198" t="s">
        <v>441</v>
      </c>
      <c r="E36" s="198">
        <v>20476958</v>
      </c>
      <c r="F36" s="252">
        <v>93.37155022261571</v>
      </c>
      <c r="G36" s="252" t="s">
        <v>441</v>
      </c>
      <c r="H36" s="198" t="s">
        <v>441</v>
      </c>
      <c r="I36" s="198">
        <v>0</v>
      </c>
    </row>
    <row r="37" spans="1:9" ht="12.75">
      <c r="A37" s="376">
        <v>2000</v>
      </c>
      <c r="B37" s="378" t="s">
        <v>971</v>
      </c>
      <c r="C37" s="198">
        <v>3086873</v>
      </c>
      <c r="D37" s="198">
        <v>1906878</v>
      </c>
      <c r="E37" s="198">
        <v>1396262</v>
      </c>
      <c r="F37" s="252">
        <v>45.2322463541584</v>
      </c>
      <c r="G37" s="252">
        <v>73.22240856520449</v>
      </c>
      <c r="H37" s="198">
        <v>252781</v>
      </c>
      <c r="I37" s="198">
        <v>309744</v>
      </c>
    </row>
    <row r="38" spans="1:9" ht="12.75">
      <c r="A38" s="376">
        <v>3000</v>
      </c>
      <c r="B38" s="378" t="s">
        <v>972</v>
      </c>
      <c r="C38" s="198">
        <v>630050335</v>
      </c>
      <c r="D38" s="198">
        <v>364808418</v>
      </c>
      <c r="E38" s="198">
        <v>360424303</v>
      </c>
      <c r="F38" s="252">
        <v>57.20563627666352</v>
      </c>
      <c r="G38" s="252">
        <v>98.79824182127288</v>
      </c>
      <c r="H38" s="198">
        <v>47553840</v>
      </c>
      <c r="I38" s="198">
        <v>43821532</v>
      </c>
    </row>
    <row r="39" spans="1:9" ht="25.5">
      <c r="A39" s="376">
        <v>3400</v>
      </c>
      <c r="B39" s="379" t="s">
        <v>973</v>
      </c>
      <c r="C39" s="198">
        <v>2818350</v>
      </c>
      <c r="D39" s="198">
        <v>1261357</v>
      </c>
      <c r="E39" s="198">
        <v>1173527</v>
      </c>
      <c r="F39" s="252">
        <v>41.638795749285926</v>
      </c>
      <c r="G39" s="252">
        <v>93.03686426602461</v>
      </c>
      <c r="H39" s="198">
        <v>356400</v>
      </c>
      <c r="I39" s="198">
        <v>286651</v>
      </c>
    </row>
    <row r="40" spans="1:9" ht="12.75">
      <c r="A40" s="376">
        <v>3500</v>
      </c>
      <c r="B40" s="379" t="s">
        <v>989</v>
      </c>
      <c r="C40" s="198">
        <v>627231985</v>
      </c>
      <c r="D40" s="198">
        <v>363547061</v>
      </c>
      <c r="E40" s="198">
        <v>359250776</v>
      </c>
      <c r="F40" s="252">
        <v>57.275582972701876</v>
      </c>
      <c r="G40" s="252">
        <v>98.81823140360912</v>
      </c>
      <c r="H40" s="198">
        <v>47197440</v>
      </c>
      <c r="I40" s="198">
        <v>43534881</v>
      </c>
    </row>
    <row r="41" spans="1:9" ht="25.5">
      <c r="A41" s="380" t="s">
        <v>975</v>
      </c>
      <c r="B41" s="378" t="s">
        <v>976</v>
      </c>
      <c r="C41" s="198">
        <v>2612764</v>
      </c>
      <c r="D41" s="198">
        <v>1195082</v>
      </c>
      <c r="E41" s="198">
        <v>622971</v>
      </c>
      <c r="F41" s="252">
        <v>23.843370468974616</v>
      </c>
      <c r="G41" s="252">
        <v>52.12788745876852</v>
      </c>
      <c r="H41" s="198">
        <v>283702</v>
      </c>
      <c r="I41" s="198">
        <v>155743</v>
      </c>
    </row>
    <row r="42" spans="1:9" ht="25.5">
      <c r="A42" s="380" t="s">
        <v>977</v>
      </c>
      <c r="B42" s="378" t="s">
        <v>990</v>
      </c>
      <c r="C42" s="198">
        <v>21365</v>
      </c>
      <c r="D42" s="198">
        <v>21365</v>
      </c>
      <c r="E42" s="198">
        <v>18208</v>
      </c>
      <c r="F42" s="252">
        <v>85.22349637257196</v>
      </c>
      <c r="G42" s="252">
        <v>85.22349637257196</v>
      </c>
      <c r="H42" s="198">
        <v>0</v>
      </c>
      <c r="I42" s="198">
        <v>8466</v>
      </c>
    </row>
    <row r="43" spans="1:9" ht="12.75">
      <c r="A43" s="376">
        <v>7000</v>
      </c>
      <c r="B43" s="378" t="s">
        <v>991</v>
      </c>
      <c r="C43" s="198">
        <v>2591399</v>
      </c>
      <c r="D43" s="198">
        <v>1173717</v>
      </c>
      <c r="E43" s="198">
        <v>604763</v>
      </c>
      <c r="F43" s="252">
        <v>23.3373170245107</v>
      </c>
      <c r="G43" s="252">
        <v>51.52545289878224</v>
      </c>
      <c r="H43" s="198">
        <v>283702</v>
      </c>
      <c r="I43" s="198">
        <v>147277</v>
      </c>
    </row>
    <row r="44" spans="1:9" ht="12.75">
      <c r="A44" s="376"/>
      <c r="B44" s="378" t="s">
        <v>805</v>
      </c>
      <c r="C44" s="198">
        <v>45953972</v>
      </c>
      <c r="D44" s="198">
        <v>13754368</v>
      </c>
      <c r="E44" s="198">
        <v>37612609</v>
      </c>
      <c r="F44" s="252" t="s">
        <v>441</v>
      </c>
      <c r="G44" s="252" t="s">
        <v>441</v>
      </c>
      <c r="H44" s="198">
        <v>12212758</v>
      </c>
      <c r="I44" s="198">
        <v>21453875</v>
      </c>
    </row>
    <row r="45" spans="1:9" ht="25.5">
      <c r="A45" s="376"/>
      <c r="B45" s="378" t="s">
        <v>980</v>
      </c>
      <c r="C45" s="198">
        <v>-45953972</v>
      </c>
      <c r="D45" s="198">
        <v>-13754368</v>
      </c>
      <c r="E45" s="198">
        <v>-37612609</v>
      </c>
      <c r="F45" s="252" t="s">
        <v>441</v>
      </c>
      <c r="G45" s="252" t="s">
        <v>441</v>
      </c>
      <c r="H45" s="198">
        <v>-12212758</v>
      </c>
      <c r="I45" s="198">
        <v>-21453875</v>
      </c>
    </row>
    <row r="46" spans="1:9" s="152" customFormat="1" ht="38.25">
      <c r="A46" s="376"/>
      <c r="B46" s="381" t="s">
        <v>981</v>
      </c>
      <c r="C46" s="382" t="s">
        <v>441</v>
      </c>
      <c r="D46" s="382" t="s">
        <v>441</v>
      </c>
      <c r="E46" s="188">
        <v>-12659</v>
      </c>
      <c r="F46" s="383" t="s">
        <v>441</v>
      </c>
      <c r="G46" s="383" t="s">
        <v>441</v>
      </c>
      <c r="H46" s="382" t="s">
        <v>441</v>
      </c>
      <c r="I46" s="198">
        <v>0</v>
      </c>
    </row>
    <row r="47" spans="1:9" ht="12.75">
      <c r="A47" s="376"/>
      <c r="B47" s="378"/>
      <c r="C47" s="198"/>
      <c r="D47" s="198"/>
      <c r="E47" s="198"/>
      <c r="F47" s="255"/>
      <c r="G47" s="255"/>
      <c r="H47" s="246"/>
      <c r="I47" s="246"/>
    </row>
    <row r="48" spans="1:9" ht="12.75">
      <c r="A48" s="376"/>
      <c r="B48" s="377" t="s">
        <v>992</v>
      </c>
      <c r="C48" s="384"/>
      <c r="D48" s="198"/>
      <c r="E48" s="198"/>
      <c r="F48" s="255"/>
      <c r="G48" s="255"/>
      <c r="H48" s="246"/>
      <c r="I48" s="246"/>
    </row>
    <row r="49" spans="1:9" ht="12.75">
      <c r="A49" s="376"/>
      <c r="B49" s="377" t="s">
        <v>963</v>
      </c>
      <c r="C49" s="246">
        <v>714796494</v>
      </c>
      <c r="D49" s="246">
        <v>408332283</v>
      </c>
      <c r="E49" s="246">
        <v>426426830</v>
      </c>
      <c r="F49" s="255">
        <v>59.65709591183306</v>
      </c>
      <c r="G49" s="255">
        <v>104.43132903111656</v>
      </c>
      <c r="H49" s="246">
        <v>61235872</v>
      </c>
      <c r="I49" s="246">
        <v>66627613</v>
      </c>
    </row>
    <row r="50" spans="1:9" ht="12.75">
      <c r="A50" s="376"/>
      <c r="B50" s="378" t="s">
        <v>983</v>
      </c>
      <c r="C50" s="198">
        <v>714690062</v>
      </c>
      <c r="D50" s="198">
        <v>408270200</v>
      </c>
      <c r="E50" s="198">
        <v>426416192</v>
      </c>
      <c r="F50" s="252">
        <v>59.66449159887717</v>
      </c>
      <c r="G50" s="252">
        <v>104.44460359830327</v>
      </c>
      <c r="H50" s="198">
        <v>61227003</v>
      </c>
      <c r="I50" s="198">
        <v>66627386</v>
      </c>
    </row>
    <row r="51" spans="1:9" ht="38.25">
      <c r="A51" s="376">
        <v>500</v>
      </c>
      <c r="B51" s="385" t="s">
        <v>993</v>
      </c>
      <c r="C51" s="198">
        <v>699512000</v>
      </c>
      <c r="D51" s="198" t="s">
        <v>441</v>
      </c>
      <c r="E51" s="198">
        <v>417679502</v>
      </c>
      <c r="F51" s="252">
        <v>59.71012677409394</v>
      </c>
      <c r="G51" s="252" t="s">
        <v>441</v>
      </c>
      <c r="H51" s="198" t="s">
        <v>441</v>
      </c>
      <c r="I51" s="198">
        <v>65363778</v>
      </c>
    </row>
    <row r="52" spans="1:9" ht="12.75">
      <c r="A52" s="376">
        <v>520</v>
      </c>
      <c r="B52" s="385" t="s">
        <v>994</v>
      </c>
      <c r="C52" s="198">
        <v>698750000</v>
      </c>
      <c r="D52" s="198" t="s">
        <v>441</v>
      </c>
      <c r="E52" s="198">
        <v>416752944</v>
      </c>
      <c r="F52" s="252">
        <v>59.64263957066189</v>
      </c>
      <c r="G52" s="252" t="s">
        <v>441</v>
      </c>
      <c r="H52" s="198" t="s">
        <v>441</v>
      </c>
      <c r="I52" s="198">
        <v>65077325</v>
      </c>
    </row>
    <row r="53" spans="1:9" ht="25.5">
      <c r="A53" s="376">
        <v>521</v>
      </c>
      <c r="B53" s="386" t="s">
        <v>995</v>
      </c>
      <c r="C53" s="259">
        <v>530328296</v>
      </c>
      <c r="D53" s="198" t="s">
        <v>441</v>
      </c>
      <c r="E53" s="198">
        <v>332480715</v>
      </c>
      <c r="F53" s="252">
        <v>62.693376443937666</v>
      </c>
      <c r="G53" s="252" t="s">
        <v>441</v>
      </c>
      <c r="H53" s="198" t="s">
        <v>441</v>
      </c>
      <c r="I53" s="198">
        <v>51343424</v>
      </c>
    </row>
    <row r="54" spans="1:9" ht="38.25">
      <c r="A54" s="376">
        <v>522</v>
      </c>
      <c r="B54" s="386" t="s">
        <v>996</v>
      </c>
      <c r="C54" s="259">
        <v>38374120</v>
      </c>
      <c r="D54" s="198" t="s">
        <v>441</v>
      </c>
      <c r="E54" s="198">
        <v>22962572</v>
      </c>
      <c r="F54" s="252">
        <v>59.83869336938541</v>
      </c>
      <c r="G54" s="252" t="s">
        <v>441</v>
      </c>
      <c r="H54" s="198" t="s">
        <v>441</v>
      </c>
      <c r="I54" s="198">
        <v>3546002</v>
      </c>
    </row>
    <row r="55" spans="1:9" ht="51">
      <c r="A55" s="376">
        <v>523</v>
      </c>
      <c r="B55" s="386" t="s">
        <v>0</v>
      </c>
      <c r="C55" s="259">
        <v>1954908</v>
      </c>
      <c r="D55" s="198" t="s">
        <v>441</v>
      </c>
      <c r="E55" s="198">
        <v>1169791</v>
      </c>
      <c r="F55" s="252">
        <v>59.838672715033134</v>
      </c>
      <c r="G55" s="252" t="s">
        <v>441</v>
      </c>
      <c r="H55" s="198" t="s">
        <v>441</v>
      </c>
      <c r="I55" s="198">
        <v>180645</v>
      </c>
    </row>
    <row r="56" spans="1:9" ht="38.25">
      <c r="A56" s="376">
        <v>524</v>
      </c>
      <c r="B56" s="386" t="s">
        <v>1</v>
      </c>
      <c r="C56" s="259">
        <v>128082676</v>
      </c>
      <c r="D56" s="198" t="s">
        <v>441</v>
      </c>
      <c r="E56" s="198">
        <v>76642991</v>
      </c>
      <c r="F56" s="252">
        <v>59.838686537123884</v>
      </c>
      <c r="G56" s="252" t="s">
        <v>441</v>
      </c>
      <c r="H56" s="198" t="s">
        <v>441</v>
      </c>
      <c r="I56" s="198">
        <v>11835616</v>
      </c>
    </row>
    <row r="57" spans="1:9" ht="25.5">
      <c r="A57" s="376">
        <v>525</v>
      </c>
      <c r="B57" s="386" t="s">
        <v>2</v>
      </c>
      <c r="C57" s="259">
        <v>10000</v>
      </c>
      <c r="D57" s="198" t="s">
        <v>441</v>
      </c>
      <c r="E57" s="198">
        <v>4194</v>
      </c>
      <c r="F57" s="252">
        <v>41.94</v>
      </c>
      <c r="G57" s="252" t="s">
        <v>441</v>
      </c>
      <c r="H57" s="198" t="s">
        <v>441</v>
      </c>
      <c r="I57" s="198">
        <v>817</v>
      </c>
    </row>
    <row r="58" spans="1:9" ht="25.5">
      <c r="A58" s="376">
        <v>526</v>
      </c>
      <c r="B58" s="386" t="s">
        <v>3</v>
      </c>
      <c r="C58" s="259" t="s">
        <v>441</v>
      </c>
      <c r="D58" s="198" t="s">
        <v>441</v>
      </c>
      <c r="E58" s="198">
        <v>7</v>
      </c>
      <c r="F58" s="252" t="s">
        <v>441</v>
      </c>
      <c r="G58" s="252" t="s">
        <v>441</v>
      </c>
      <c r="H58" s="198" t="s">
        <v>441</v>
      </c>
      <c r="I58" s="198">
        <v>0</v>
      </c>
    </row>
    <row r="59" spans="1:9" ht="12.75">
      <c r="A59" s="376">
        <v>527</v>
      </c>
      <c r="B59" s="386" t="s">
        <v>4</v>
      </c>
      <c r="C59" s="259" t="s">
        <v>441</v>
      </c>
      <c r="D59" s="198" t="s">
        <v>441</v>
      </c>
      <c r="E59" s="198">
        <v>-16547277</v>
      </c>
      <c r="F59" s="252" t="s">
        <v>441</v>
      </c>
      <c r="G59" s="252" t="s">
        <v>441</v>
      </c>
      <c r="H59" s="198" t="s">
        <v>441</v>
      </c>
      <c r="I59" s="198">
        <v>-1838494</v>
      </c>
    </row>
    <row r="60" spans="1:9" ht="25.5">
      <c r="A60" s="376">
        <v>528</v>
      </c>
      <c r="B60" s="386" t="s">
        <v>5</v>
      </c>
      <c r="C60" s="198" t="s">
        <v>441</v>
      </c>
      <c r="D60" s="198" t="s">
        <v>441</v>
      </c>
      <c r="E60" s="198">
        <v>39951</v>
      </c>
      <c r="F60" s="252" t="s">
        <v>441</v>
      </c>
      <c r="G60" s="252" t="s">
        <v>441</v>
      </c>
      <c r="H60" s="198" t="s">
        <v>441</v>
      </c>
      <c r="I60" s="198">
        <v>9315</v>
      </c>
    </row>
    <row r="61" spans="1:9" ht="38.25">
      <c r="A61" s="376">
        <v>560</v>
      </c>
      <c r="B61" s="385" t="s">
        <v>6</v>
      </c>
      <c r="C61" s="198">
        <v>191000</v>
      </c>
      <c r="D61" s="198" t="s">
        <v>441</v>
      </c>
      <c r="E61" s="198">
        <v>155316</v>
      </c>
      <c r="F61" s="252">
        <v>81.317277486911</v>
      </c>
      <c r="G61" s="252" t="s">
        <v>441</v>
      </c>
      <c r="H61" s="198" t="s">
        <v>441</v>
      </c>
      <c r="I61" s="198">
        <v>19532</v>
      </c>
    </row>
    <row r="62" spans="1:9" ht="15" customHeight="1">
      <c r="A62" s="376">
        <v>561</v>
      </c>
      <c r="B62" s="386" t="s">
        <v>7</v>
      </c>
      <c r="C62" s="259">
        <v>91000</v>
      </c>
      <c r="D62" s="198" t="s">
        <v>441</v>
      </c>
      <c r="E62" s="198">
        <v>48295</v>
      </c>
      <c r="F62" s="252">
        <v>53.07142857142857</v>
      </c>
      <c r="G62" s="252" t="s">
        <v>441</v>
      </c>
      <c r="H62" s="198" t="s">
        <v>441</v>
      </c>
      <c r="I62" s="198">
        <v>3565</v>
      </c>
    </row>
    <row r="63" spans="1:9" ht="25.5">
      <c r="A63" s="376">
        <v>562</v>
      </c>
      <c r="B63" s="386" t="s">
        <v>8</v>
      </c>
      <c r="C63" s="259">
        <v>100000</v>
      </c>
      <c r="D63" s="198" t="s">
        <v>441</v>
      </c>
      <c r="E63" s="198">
        <v>107021</v>
      </c>
      <c r="F63" s="252">
        <v>107.02100000000002</v>
      </c>
      <c r="G63" s="252" t="s">
        <v>441</v>
      </c>
      <c r="H63" s="198" t="s">
        <v>441</v>
      </c>
      <c r="I63" s="198">
        <v>15967</v>
      </c>
    </row>
    <row r="64" spans="1:9" ht="25.5">
      <c r="A64" s="376">
        <v>590</v>
      </c>
      <c r="B64" s="385" t="s">
        <v>9</v>
      </c>
      <c r="C64" s="198">
        <v>571000</v>
      </c>
      <c r="D64" s="198" t="s">
        <v>441</v>
      </c>
      <c r="E64" s="198">
        <v>763831</v>
      </c>
      <c r="F64" s="252">
        <v>133.7707530647986</v>
      </c>
      <c r="G64" s="252" t="s">
        <v>441</v>
      </c>
      <c r="H64" s="198" t="s">
        <v>441</v>
      </c>
      <c r="I64" s="198">
        <v>266919</v>
      </c>
    </row>
    <row r="65" spans="1:9" ht="25.5">
      <c r="A65" s="376">
        <v>592</v>
      </c>
      <c r="B65" s="386" t="s">
        <v>10</v>
      </c>
      <c r="C65" s="259">
        <v>5000</v>
      </c>
      <c r="D65" s="198" t="s">
        <v>441</v>
      </c>
      <c r="E65" s="198">
        <v>36960</v>
      </c>
      <c r="F65" s="252">
        <v>739.2</v>
      </c>
      <c r="G65" s="252" t="s">
        <v>441</v>
      </c>
      <c r="H65" s="198" t="s">
        <v>441</v>
      </c>
      <c r="I65" s="198">
        <v>0</v>
      </c>
    </row>
    <row r="66" spans="1:9" ht="12.75">
      <c r="A66" s="376">
        <v>593</v>
      </c>
      <c r="B66" s="386" t="s">
        <v>11</v>
      </c>
      <c r="C66" s="259">
        <v>126000</v>
      </c>
      <c r="D66" s="198" t="s">
        <v>441</v>
      </c>
      <c r="E66" s="198">
        <v>103731</v>
      </c>
      <c r="F66" s="252">
        <v>82.32619047619048</v>
      </c>
      <c r="G66" s="252" t="s">
        <v>441</v>
      </c>
      <c r="H66" s="198" t="s">
        <v>441</v>
      </c>
      <c r="I66" s="198">
        <v>18847</v>
      </c>
    </row>
    <row r="67" spans="1:9" ht="25.5">
      <c r="A67" s="376">
        <v>599</v>
      </c>
      <c r="B67" s="386" t="s">
        <v>12</v>
      </c>
      <c r="C67" s="259">
        <v>440000</v>
      </c>
      <c r="D67" s="198" t="s">
        <v>441</v>
      </c>
      <c r="E67" s="198">
        <v>623140</v>
      </c>
      <c r="F67" s="252">
        <v>141.62272727272727</v>
      </c>
      <c r="G67" s="252" t="s">
        <v>441</v>
      </c>
      <c r="H67" s="198" t="s">
        <v>441</v>
      </c>
      <c r="I67" s="198">
        <v>248072</v>
      </c>
    </row>
    <row r="68" spans="1:9" ht="12.75">
      <c r="A68" s="376">
        <v>700</v>
      </c>
      <c r="B68" s="385" t="s">
        <v>13</v>
      </c>
      <c r="C68" s="198">
        <v>15178062</v>
      </c>
      <c r="D68" s="198" t="s">
        <v>441</v>
      </c>
      <c r="E68" s="198">
        <v>8736690</v>
      </c>
      <c r="F68" s="252">
        <v>57.561301304474846</v>
      </c>
      <c r="G68" s="252" t="s">
        <v>441</v>
      </c>
      <c r="H68" s="198" t="s">
        <v>441</v>
      </c>
      <c r="I68" s="198">
        <v>1263608</v>
      </c>
    </row>
    <row r="69" spans="1:9" ht="12.75">
      <c r="A69" s="376">
        <v>740</v>
      </c>
      <c r="B69" s="385" t="s">
        <v>14</v>
      </c>
      <c r="C69" s="198">
        <v>15178062</v>
      </c>
      <c r="D69" s="198" t="s">
        <v>441</v>
      </c>
      <c r="E69" s="198">
        <v>8736690</v>
      </c>
      <c r="F69" s="252">
        <v>57.561301304474846</v>
      </c>
      <c r="G69" s="252" t="s">
        <v>441</v>
      </c>
      <c r="H69" s="198" t="s">
        <v>441</v>
      </c>
      <c r="I69" s="198">
        <v>1263608</v>
      </c>
    </row>
    <row r="70" spans="1:9" ht="53.25" customHeight="1">
      <c r="A70" s="376">
        <v>742</v>
      </c>
      <c r="B70" s="386" t="s">
        <v>15</v>
      </c>
      <c r="C70" s="259">
        <v>1863709</v>
      </c>
      <c r="D70" s="198" t="s">
        <v>441</v>
      </c>
      <c r="E70" s="198">
        <v>1087163</v>
      </c>
      <c r="F70" s="252">
        <v>58.33330203374024</v>
      </c>
      <c r="G70" s="252" t="s">
        <v>441</v>
      </c>
      <c r="H70" s="198" t="s">
        <v>441</v>
      </c>
      <c r="I70" s="198">
        <v>155309</v>
      </c>
    </row>
    <row r="71" spans="1:9" ht="38.25">
      <c r="A71" s="376">
        <v>743</v>
      </c>
      <c r="B71" s="386" t="s">
        <v>16</v>
      </c>
      <c r="C71" s="259">
        <v>3353417</v>
      </c>
      <c r="D71" s="198" t="s">
        <v>441</v>
      </c>
      <c r="E71" s="198">
        <v>1947457</v>
      </c>
      <c r="F71" s="252">
        <v>58.07380949043915</v>
      </c>
      <c r="G71" s="252" t="s">
        <v>441</v>
      </c>
      <c r="H71" s="198" t="s">
        <v>441</v>
      </c>
      <c r="I71" s="198">
        <v>277944</v>
      </c>
    </row>
    <row r="72" spans="1:9" ht="25.5">
      <c r="A72" s="376">
        <v>744</v>
      </c>
      <c r="B72" s="386" t="s">
        <v>17</v>
      </c>
      <c r="C72" s="259">
        <v>312339</v>
      </c>
      <c r="D72" s="198" t="s">
        <v>441</v>
      </c>
      <c r="E72" s="198">
        <v>184450</v>
      </c>
      <c r="F72" s="252">
        <v>59.0544248396774</v>
      </c>
      <c r="G72" s="252" t="s">
        <v>441</v>
      </c>
      <c r="H72" s="198" t="s">
        <v>441</v>
      </c>
      <c r="I72" s="198">
        <v>26320</v>
      </c>
    </row>
    <row r="73" spans="1:9" ht="25.5">
      <c r="A73" s="376">
        <v>745</v>
      </c>
      <c r="B73" s="386" t="s">
        <v>18</v>
      </c>
      <c r="C73" s="259">
        <v>370794</v>
      </c>
      <c r="D73" s="198" t="s">
        <v>441</v>
      </c>
      <c r="E73" s="198">
        <v>216300</v>
      </c>
      <c r="F73" s="252">
        <v>58.33427725367725</v>
      </c>
      <c r="G73" s="252" t="s">
        <v>441</v>
      </c>
      <c r="H73" s="198" t="s">
        <v>441</v>
      </c>
      <c r="I73" s="198">
        <v>30900</v>
      </c>
    </row>
    <row r="74" spans="1:9" ht="25.5">
      <c r="A74" s="376">
        <v>746</v>
      </c>
      <c r="B74" s="386" t="s">
        <v>19</v>
      </c>
      <c r="C74" s="259">
        <v>614803</v>
      </c>
      <c r="D74" s="198" t="s">
        <v>441</v>
      </c>
      <c r="E74" s="198">
        <v>353020</v>
      </c>
      <c r="F74" s="252">
        <v>57.42001909554768</v>
      </c>
      <c r="G74" s="252" t="s">
        <v>441</v>
      </c>
      <c r="H74" s="198" t="s">
        <v>441</v>
      </c>
      <c r="I74" s="198">
        <v>51235</v>
      </c>
    </row>
    <row r="75" spans="1:9" ht="51">
      <c r="A75" s="376">
        <v>747</v>
      </c>
      <c r="B75" s="386" t="s">
        <v>20</v>
      </c>
      <c r="C75" s="259">
        <v>23000</v>
      </c>
      <c r="D75" s="198" t="s">
        <v>441</v>
      </c>
      <c r="E75" s="198">
        <v>13300</v>
      </c>
      <c r="F75" s="252">
        <v>57.826086956521735</v>
      </c>
      <c r="G75" s="252" t="s">
        <v>441</v>
      </c>
      <c r="H75" s="198" t="s">
        <v>441</v>
      </c>
      <c r="I75" s="198">
        <v>1900</v>
      </c>
    </row>
    <row r="76" spans="1:9" ht="12.75">
      <c r="A76" s="376">
        <v>749</v>
      </c>
      <c r="B76" s="386" t="s">
        <v>21</v>
      </c>
      <c r="C76" s="259">
        <v>8640000</v>
      </c>
      <c r="D76" s="198" t="s">
        <v>441</v>
      </c>
      <c r="E76" s="198">
        <v>4935000</v>
      </c>
      <c r="F76" s="252">
        <v>57.11805555555556</v>
      </c>
      <c r="G76" s="252" t="s">
        <v>441</v>
      </c>
      <c r="H76" s="198" t="s">
        <v>441</v>
      </c>
      <c r="I76" s="198">
        <v>720000</v>
      </c>
    </row>
    <row r="77" spans="1:9" ht="12.75">
      <c r="A77" s="376"/>
      <c r="B77" s="378" t="s">
        <v>22</v>
      </c>
      <c r="C77" s="198">
        <v>106432</v>
      </c>
      <c r="D77" s="198">
        <v>62083</v>
      </c>
      <c r="E77" s="198">
        <v>10638</v>
      </c>
      <c r="F77" s="252">
        <v>9.995114251352977</v>
      </c>
      <c r="G77" s="252">
        <v>17.135125557721114</v>
      </c>
      <c r="H77" s="198">
        <v>8869</v>
      </c>
      <c r="I77" s="198">
        <v>227</v>
      </c>
    </row>
    <row r="78" spans="1:9" ht="12.75">
      <c r="A78" s="376"/>
      <c r="B78" s="377" t="s">
        <v>966</v>
      </c>
      <c r="C78" s="246">
        <v>668842522</v>
      </c>
      <c r="D78" s="246">
        <v>394577915</v>
      </c>
      <c r="E78" s="246">
        <v>388814221</v>
      </c>
      <c r="F78" s="255">
        <v>58.13240160588953</v>
      </c>
      <c r="G78" s="255">
        <v>98.53927607681743</v>
      </c>
      <c r="H78" s="246">
        <v>49023114</v>
      </c>
      <c r="I78" s="246">
        <v>45173738</v>
      </c>
    </row>
    <row r="79" spans="1:9" ht="12.75">
      <c r="A79" s="376"/>
      <c r="B79" s="378" t="s">
        <v>819</v>
      </c>
      <c r="C79" s="198">
        <v>666229758</v>
      </c>
      <c r="D79" s="198">
        <v>393382833</v>
      </c>
      <c r="E79" s="198">
        <v>388191250</v>
      </c>
      <c r="F79" s="252">
        <v>58.266873452986765</v>
      </c>
      <c r="G79" s="252">
        <v>98.68027210023168</v>
      </c>
      <c r="H79" s="198">
        <v>48739412</v>
      </c>
      <c r="I79" s="198">
        <v>45017995</v>
      </c>
    </row>
    <row r="80" spans="1:9" ht="12.75">
      <c r="A80" s="376">
        <v>1000</v>
      </c>
      <c r="B80" s="385" t="s">
        <v>23</v>
      </c>
      <c r="C80" s="198">
        <v>33092550</v>
      </c>
      <c r="D80" s="198">
        <v>26667537</v>
      </c>
      <c r="E80" s="198">
        <v>26370685</v>
      </c>
      <c r="F80" s="252">
        <v>79.68767894888728</v>
      </c>
      <c r="G80" s="252">
        <v>98.88684133071607</v>
      </c>
      <c r="H80" s="198">
        <v>932791</v>
      </c>
      <c r="I80" s="198">
        <v>886719</v>
      </c>
    </row>
    <row r="81" spans="1:9" ht="12.75">
      <c r="A81" s="376">
        <v>1100</v>
      </c>
      <c r="B81" s="379" t="s">
        <v>24</v>
      </c>
      <c r="C81" s="198">
        <v>4009281</v>
      </c>
      <c r="D81" s="198">
        <v>2356372</v>
      </c>
      <c r="E81" s="198">
        <v>2384110</v>
      </c>
      <c r="F81" s="252">
        <v>59.46477685151028</v>
      </c>
      <c r="G81" s="252">
        <v>101.17714859962688</v>
      </c>
      <c r="H81" s="198">
        <v>375196</v>
      </c>
      <c r="I81" s="198">
        <v>392352</v>
      </c>
    </row>
    <row r="82" spans="1:9" ht="12.75">
      <c r="A82" s="376">
        <v>1800</v>
      </c>
      <c r="B82" s="379" t="s">
        <v>988</v>
      </c>
      <c r="C82" s="198">
        <v>21930618</v>
      </c>
      <c r="D82" s="198" t="s">
        <v>441</v>
      </c>
      <c r="E82" s="198">
        <v>20476958</v>
      </c>
      <c r="F82" s="252">
        <v>93.37155022261571</v>
      </c>
      <c r="G82" s="252" t="s">
        <v>441</v>
      </c>
      <c r="H82" s="198" t="s">
        <v>441</v>
      </c>
      <c r="I82" s="198">
        <v>0</v>
      </c>
    </row>
    <row r="83" spans="1:9" ht="12.75">
      <c r="A83" s="376">
        <v>2000</v>
      </c>
      <c r="B83" s="378" t="s">
        <v>971</v>
      </c>
      <c r="C83" s="198">
        <v>3086873</v>
      </c>
      <c r="D83" s="198">
        <v>1906878</v>
      </c>
      <c r="E83" s="198">
        <v>1396262</v>
      </c>
      <c r="F83" s="252">
        <v>45.2322463541584</v>
      </c>
      <c r="G83" s="252">
        <v>73.22240856520449</v>
      </c>
      <c r="H83" s="198">
        <v>252781</v>
      </c>
      <c r="I83" s="198">
        <v>309744</v>
      </c>
    </row>
    <row r="84" spans="1:9" ht="12.75">
      <c r="A84" s="376">
        <v>3000</v>
      </c>
      <c r="B84" s="378" t="s">
        <v>972</v>
      </c>
      <c r="C84" s="198">
        <v>630050335</v>
      </c>
      <c r="D84" s="198">
        <v>364808418</v>
      </c>
      <c r="E84" s="198">
        <v>360424303</v>
      </c>
      <c r="F84" s="252">
        <v>57.20563627666352</v>
      </c>
      <c r="G84" s="252">
        <v>98.79824182127288</v>
      </c>
      <c r="H84" s="198">
        <v>47553840</v>
      </c>
      <c r="I84" s="198">
        <v>43821532</v>
      </c>
    </row>
    <row r="85" spans="1:9" ht="25.5">
      <c r="A85" s="376">
        <v>3400</v>
      </c>
      <c r="B85" s="379" t="s">
        <v>973</v>
      </c>
      <c r="C85" s="198">
        <v>2818350</v>
      </c>
      <c r="D85" s="198">
        <v>1261357</v>
      </c>
      <c r="E85" s="198">
        <v>1173527</v>
      </c>
      <c r="F85" s="252">
        <v>41.638795749285926</v>
      </c>
      <c r="G85" s="252">
        <v>93.03686426602461</v>
      </c>
      <c r="H85" s="198">
        <v>356400</v>
      </c>
      <c r="I85" s="198">
        <v>286651</v>
      </c>
    </row>
    <row r="86" spans="1:9" ht="12.75">
      <c r="A86" s="376">
        <v>3500</v>
      </c>
      <c r="B86" s="379" t="s">
        <v>989</v>
      </c>
      <c r="C86" s="198">
        <v>627231985</v>
      </c>
      <c r="D86" s="198">
        <v>363547061</v>
      </c>
      <c r="E86" s="198">
        <v>359250776</v>
      </c>
      <c r="F86" s="252">
        <v>57.275582972701876</v>
      </c>
      <c r="G86" s="252">
        <v>98.81823140360912</v>
      </c>
      <c r="H86" s="198">
        <v>47197440</v>
      </c>
      <c r="I86" s="198">
        <v>43534881</v>
      </c>
    </row>
    <row r="87" spans="1:9" s="392" customFormat="1" ht="15.75" customHeight="1" hidden="1">
      <c r="A87" s="387">
        <v>3700</v>
      </c>
      <c r="B87" s="389" t="s">
        <v>25</v>
      </c>
      <c r="C87" s="390">
        <v>0</v>
      </c>
      <c r="D87" s="390">
        <v>20436079</v>
      </c>
      <c r="E87" s="390">
        <v>19390427</v>
      </c>
      <c r="F87" s="391" t="s">
        <v>441</v>
      </c>
      <c r="G87" s="391">
        <v>94.88330417982823</v>
      </c>
      <c r="H87" s="390">
        <v>2915949</v>
      </c>
      <c r="I87" s="390">
        <v>2940672</v>
      </c>
    </row>
    <row r="88" spans="1:9" ht="25.5">
      <c r="A88" s="380" t="s">
        <v>26</v>
      </c>
      <c r="B88" s="378" t="s">
        <v>801</v>
      </c>
      <c r="C88" s="198">
        <v>2612764</v>
      </c>
      <c r="D88" s="198">
        <v>1195082</v>
      </c>
      <c r="E88" s="198">
        <v>622971</v>
      </c>
      <c r="F88" s="252">
        <v>23.843370468974616</v>
      </c>
      <c r="G88" s="252">
        <v>52.12788745876852</v>
      </c>
      <c r="H88" s="198">
        <v>283702</v>
      </c>
      <c r="I88" s="198">
        <v>155743</v>
      </c>
    </row>
    <row r="89" spans="1:9" ht="25.5">
      <c r="A89" s="380" t="s">
        <v>977</v>
      </c>
      <c r="B89" s="378" t="s">
        <v>990</v>
      </c>
      <c r="C89" s="198">
        <v>21365</v>
      </c>
      <c r="D89" s="198">
        <v>21365</v>
      </c>
      <c r="E89" s="198">
        <v>18208</v>
      </c>
      <c r="F89" s="252">
        <v>85.22349637257196</v>
      </c>
      <c r="G89" s="252">
        <v>85.22349637257196</v>
      </c>
      <c r="H89" s="198">
        <v>0</v>
      </c>
      <c r="I89" s="198">
        <v>8466</v>
      </c>
    </row>
    <row r="90" spans="1:9" ht="12.75">
      <c r="A90" s="376">
        <v>7000</v>
      </c>
      <c r="B90" s="378" t="s">
        <v>991</v>
      </c>
      <c r="C90" s="198">
        <v>2591399</v>
      </c>
      <c r="D90" s="198">
        <v>1173717</v>
      </c>
      <c r="E90" s="198">
        <v>604763</v>
      </c>
      <c r="F90" s="252">
        <v>23.3373170245107</v>
      </c>
      <c r="G90" s="252">
        <v>51.52545289878224</v>
      </c>
      <c r="H90" s="198">
        <v>283702</v>
      </c>
      <c r="I90" s="198">
        <v>147277</v>
      </c>
    </row>
    <row r="91" spans="1:9" ht="12.75">
      <c r="A91" s="393"/>
      <c r="B91" s="378" t="s">
        <v>805</v>
      </c>
      <c r="C91" s="198">
        <v>45953972</v>
      </c>
      <c r="D91" s="198">
        <v>13754368</v>
      </c>
      <c r="E91" s="198">
        <v>37612609</v>
      </c>
      <c r="F91" s="252" t="s">
        <v>441</v>
      </c>
      <c r="G91" s="252" t="s">
        <v>441</v>
      </c>
      <c r="H91" s="198">
        <v>12212758</v>
      </c>
      <c r="I91" s="198">
        <v>21453875</v>
      </c>
    </row>
    <row r="92" spans="1:9" ht="25.5">
      <c r="A92" s="376"/>
      <c r="B92" s="378" t="s">
        <v>980</v>
      </c>
      <c r="C92" s="198">
        <v>-45953972</v>
      </c>
      <c r="D92" s="198">
        <v>-13754368</v>
      </c>
      <c r="E92" s="198">
        <v>-37612609</v>
      </c>
      <c r="F92" s="252" t="s">
        <v>441</v>
      </c>
      <c r="G92" s="252" t="s">
        <v>441</v>
      </c>
      <c r="H92" s="198">
        <v>-12212758</v>
      </c>
      <c r="I92" s="198">
        <v>-21453875</v>
      </c>
    </row>
    <row r="93" spans="1:9" s="152" customFormat="1" ht="38.25">
      <c r="A93" s="376"/>
      <c r="B93" s="381" t="s">
        <v>981</v>
      </c>
      <c r="C93" s="382" t="s">
        <v>441</v>
      </c>
      <c r="D93" s="382" t="s">
        <v>441</v>
      </c>
      <c r="E93" s="188">
        <v>-12659</v>
      </c>
      <c r="F93" s="383" t="s">
        <v>441</v>
      </c>
      <c r="G93" s="383" t="s">
        <v>441</v>
      </c>
      <c r="H93" s="382" t="s">
        <v>441</v>
      </c>
      <c r="I93" s="198">
        <v>0</v>
      </c>
    </row>
    <row r="94" spans="1:9" ht="13.5">
      <c r="A94" s="376"/>
      <c r="B94" s="394" t="s">
        <v>27</v>
      </c>
      <c r="C94" s="384"/>
      <c r="D94" s="198"/>
      <c r="E94" s="198"/>
      <c r="F94" s="252"/>
      <c r="G94" s="252"/>
      <c r="H94" s="198"/>
      <c r="I94" s="198"/>
    </row>
    <row r="95" spans="1:9" ht="12.75">
      <c r="A95" s="376"/>
      <c r="B95" s="377" t="s">
        <v>28</v>
      </c>
      <c r="C95" s="246">
        <v>566673668</v>
      </c>
      <c r="D95" s="246">
        <v>324562817</v>
      </c>
      <c r="E95" s="246">
        <v>337424538</v>
      </c>
      <c r="F95" s="255">
        <v>59.54477101272332</v>
      </c>
      <c r="G95" s="255">
        <v>103.9627832660819</v>
      </c>
      <c r="H95" s="246">
        <v>48401691</v>
      </c>
      <c r="I95" s="246">
        <v>52702349</v>
      </c>
    </row>
    <row r="96" spans="1:9" ht="12.75">
      <c r="A96" s="376"/>
      <c r="B96" s="378" t="s">
        <v>29</v>
      </c>
      <c r="C96" s="198">
        <v>566673668</v>
      </c>
      <c r="D96" s="198">
        <v>324562817</v>
      </c>
      <c r="E96" s="198">
        <v>337424490</v>
      </c>
      <c r="F96" s="252">
        <v>59.54476254223974</v>
      </c>
      <c r="G96" s="252">
        <v>103.96276847695711</v>
      </c>
      <c r="H96" s="198">
        <v>48401691</v>
      </c>
      <c r="I96" s="198">
        <v>52702301</v>
      </c>
    </row>
    <row r="97" spans="1:9" ht="38.25">
      <c r="A97" s="376">
        <v>500</v>
      </c>
      <c r="B97" s="385" t="s">
        <v>30</v>
      </c>
      <c r="C97" s="198">
        <v>530534988</v>
      </c>
      <c r="D97" s="198" t="s">
        <v>441</v>
      </c>
      <c r="E97" s="198">
        <v>316590401</v>
      </c>
      <c r="F97" s="252">
        <v>59.67380251271949</v>
      </c>
      <c r="G97" s="252" t="s">
        <v>441</v>
      </c>
      <c r="H97" s="198" t="s">
        <v>441</v>
      </c>
      <c r="I97" s="198">
        <v>49749487</v>
      </c>
    </row>
    <row r="98" spans="1:9" ht="12.75">
      <c r="A98" s="376">
        <v>520</v>
      </c>
      <c r="B98" s="385" t="s">
        <v>31</v>
      </c>
      <c r="C98" s="198">
        <v>530338296</v>
      </c>
      <c r="D98" s="198" t="s">
        <v>441</v>
      </c>
      <c r="E98" s="198">
        <v>315977583</v>
      </c>
      <c r="F98" s="252">
        <v>59.58038206616706</v>
      </c>
      <c r="G98" s="252" t="s">
        <v>441</v>
      </c>
      <c r="H98" s="198" t="s">
        <v>441</v>
      </c>
      <c r="I98" s="198">
        <v>49515062</v>
      </c>
    </row>
    <row r="99" spans="1:9" ht="25.5">
      <c r="A99" s="376">
        <v>521</v>
      </c>
      <c r="B99" s="386" t="s">
        <v>995</v>
      </c>
      <c r="C99" s="259">
        <v>530328296</v>
      </c>
      <c r="D99" s="198" t="s">
        <v>441</v>
      </c>
      <c r="E99" s="198">
        <v>332480715</v>
      </c>
      <c r="F99" s="252">
        <v>62.693376443937666</v>
      </c>
      <c r="G99" s="252" t="s">
        <v>441</v>
      </c>
      <c r="H99" s="198" t="s">
        <v>441</v>
      </c>
      <c r="I99" s="198">
        <v>51343424</v>
      </c>
    </row>
    <row r="100" spans="1:9" ht="25.5">
      <c r="A100" s="376">
        <v>525</v>
      </c>
      <c r="B100" s="386" t="s">
        <v>2</v>
      </c>
      <c r="C100" s="259">
        <v>10000</v>
      </c>
      <c r="D100" s="198" t="s">
        <v>441</v>
      </c>
      <c r="E100" s="198">
        <v>4194</v>
      </c>
      <c r="F100" s="252">
        <v>41.94</v>
      </c>
      <c r="G100" s="252" t="s">
        <v>441</v>
      </c>
      <c r="H100" s="198" t="s">
        <v>441</v>
      </c>
      <c r="I100" s="198">
        <v>817</v>
      </c>
    </row>
    <row r="101" spans="1:9" ht="12.75">
      <c r="A101" s="376">
        <v>527</v>
      </c>
      <c r="B101" s="386" t="s">
        <v>4</v>
      </c>
      <c r="C101" s="259" t="s">
        <v>441</v>
      </c>
      <c r="D101" s="198" t="s">
        <v>441</v>
      </c>
      <c r="E101" s="198">
        <v>-16547277</v>
      </c>
      <c r="F101" s="252" t="s">
        <v>441</v>
      </c>
      <c r="G101" s="252" t="s">
        <v>441</v>
      </c>
      <c r="H101" s="198" t="s">
        <v>441</v>
      </c>
      <c r="I101" s="198">
        <v>-1838494</v>
      </c>
    </row>
    <row r="102" spans="1:9" ht="25.5">
      <c r="A102" s="376">
        <v>528</v>
      </c>
      <c r="B102" s="386" t="s">
        <v>5</v>
      </c>
      <c r="C102" s="198" t="s">
        <v>441</v>
      </c>
      <c r="D102" s="198" t="s">
        <v>441</v>
      </c>
      <c r="E102" s="198">
        <v>39951</v>
      </c>
      <c r="F102" s="252" t="s">
        <v>441</v>
      </c>
      <c r="G102" s="252" t="s">
        <v>441</v>
      </c>
      <c r="H102" s="198" t="s">
        <v>441</v>
      </c>
      <c r="I102" s="198">
        <v>9315</v>
      </c>
    </row>
    <row r="103" spans="1:9" ht="38.25">
      <c r="A103" s="376">
        <v>560</v>
      </c>
      <c r="B103" s="385" t="s">
        <v>6</v>
      </c>
      <c r="C103" s="198">
        <v>100000</v>
      </c>
      <c r="D103" s="198" t="s">
        <v>441</v>
      </c>
      <c r="E103" s="198">
        <v>107021</v>
      </c>
      <c r="F103" s="252">
        <v>107.02100000000002</v>
      </c>
      <c r="G103" s="252" t="s">
        <v>441</v>
      </c>
      <c r="H103" s="198" t="s">
        <v>441</v>
      </c>
      <c r="I103" s="198">
        <v>16089</v>
      </c>
    </row>
    <row r="104" spans="1:9" ht="25.5">
      <c r="A104" s="376">
        <v>562</v>
      </c>
      <c r="B104" s="386" t="s">
        <v>8</v>
      </c>
      <c r="C104" s="259">
        <v>100000</v>
      </c>
      <c r="D104" s="198" t="s">
        <v>441</v>
      </c>
      <c r="E104" s="198">
        <v>107021</v>
      </c>
      <c r="F104" s="252">
        <v>107.02100000000002</v>
      </c>
      <c r="G104" s="252" t="s">
        <v>441</v>
      </c>
      <c r="H104" s="198" t="s">
        <v>441</v>
      </c>
      <c r="I104" s="198">
        <v>16089</v>
      </c>
    </row>
    <row r="105" spans="1:9" ht="25.5">
      <c r="A105" s="376">
        <v>590</v>
      </c>
      <c r="B105" s="385" t="s">
        <v>9</v>
      </c>
      <c r="C105" s="198">
        <v>96692</v>
      </c>
      <c r="D105" s="198" t="s">
        <v>441</v>
      </c>
      <c r="E105" s="198">
        <v>505797</v>
      </c>
      <c r="F105" s="252">
        <v>523.1011872750589</v>
      </c>
      <c r="G105" s="252" t="s">
        <v>441</v>
      </c>
      <c r="H105" s="198" t="s">
        <v>441</v>
      </c>
      <c r="I105" s="198">
        <v>218336</v>
      </c>
    </row>
    <row r="106" spans="1:9" ht="14.25" customHeight="1">
      <c r="A106" s="376">
        <v>593</v>
      </c>
      <c r="B106" s="386" t="s">
        <v>11</v>
      </c>
      <c r="C106" s="259">
        <v>96692</v>
      </c>
      <c r="D106" s="198" t="s">
        <v>441</v>
      </c>
      <c r="E106" s="198">
        <v>78420</v>
      </c>
      <c r="F106" s="252">
        <v>81.10288338228602</v>
      </c>
      <c r="G106" s="252" t="s">
        <v>441</v>
      </c>
      <c r="H106" s="198" t="s">
        <v>441</v>
      </c>
      <c r="I106" s="198">
        <v>14247</v>
      </c>
    </row>
    <row r="107" spans="1:9" ht="25.5">
      <c r="A107" s="376">
        <v>599</v>
      </c>
      <c r="B107" s="386" t="s">
        <v>12</v>
      </c>
      <c r="C107" s="259" t="s">
        <v>441</v>
      </c>
      <c r="D107" s="198" t="s">
        <v>441</v>
      </c>
      <c r="E107" s="198">
        <v>427377</v>
      </c>
      <c r="F107" s="252" t="s">
        <v>441</v>
      </c>
      <c r="G107" s="252" t="s">
        <v>441</v>
      </c>
      <c r="H107" s="198" t="s">
        <v>441</v>
      </c>
      <c r="I107" s="198">
        <v>204089</v>
      </c>
    </row>
    <row r="108" spans="1:9" ht="12.75">
      <c r="A108" s="376">
        <v>700</v>
      </c>
      <c r="B108" s="385" t="s">
        <v>13</v>
      </c>
      <c r="C108" s="198">
        <v>36138680</v>
      </c>
      <c r="D108" s="198" t="s">
        <v>441</v>
      </c>
      <c r="E108" s="198">
        <v>20834089</v>
      </c>
      <c r="F108" s="252">
        <v>57.65038734120892</v>
      </c>
      <c r="G108" s="252" t="s">
        <v>441</v>
      </c>
      <c r="H108" s="198" t="s">
        <v>441</v>
      </c>
      <c r="I108" s="198">
        <v>2952814</v>
      </c>
    </row>
    <row r="109" spans="1:9" ht="25.5">
      <c r="A109" s="376">
        <v>720</v>
      </c>
      <c r="B109" s="385" t="s">
        <v>32</v>
      </c>
      <c r="C109" s="198">
        <v>23159666</v>
      </c>
      <c r="D109" s="198" t="s">
        <v>441</v>
      </c>
      <c r="E109" s="198">
        <v>13382312</v>
      </c>
      <c r="F109" s="252">
        <v>57.78283676457164</v>
      </c>
      <c r="G109" s="252" t="s">
        <v>441</v>
      </c>
      <c r="H109" s="198" t="s">
        <v>441</v>
      </c>
      <c r="I109" s="198">
        <v>1872735</v>
      </c>
    </row>
    <row r="110" spans="1:9" ht="25.5">
      <c r="A110" s="376">
        <v>721</v>
      </c>
      <c r="B110" s="386" t="s">
        <v>33</v>
      </c>
      <c r="C110" s="259">
        <v>5463412</v>
      </c>
      <c r="D110" s="198" t="s">
        <v>441</v>
      </c>
      <c r="E110" s="198">
        <v>3239192</v>
      </c>
      <c r="F110" s="252">
        <v>59.28881072853375</v>
      </c>
      <c r="G110" s="252" t="s">
        <v>441</v>
      </c>
      <c r="H110" s="198" t="s">
        <v>441</v>
      </c>
      <c r="I110" s="198">
        <v>440019</v>
      </c>
    </row>
    <row r="111" spans="1:9" ht="25.5">
      <c r="A111" s="376">
        <v>722</v>
      </c>
      <c r="B111" s="386" t="s">
        <v>34</v>
      </c>
      <c r="C111" s="259">
        <v>502522</v>
      </c>
      <c r="D111" s="198" t="s">
        <v>441</v>
      </c>
      <c r="E111" s="198">
        <v>106501</v>
      </c>
      <c r="F111" s="252">
        <v>21.193300989807412</v>
      </c>
      <c r="G111" s="252" t="s">
        <v>441</v>
      </c>
      <c r="H111" s="198" t="s">
        <v>441</v>
      </c>
      <c r="I111" s="198">
        <v>14495</v>
      </c>
    </row>
    <row r="112" spans="1:9" ht="38.25">
      <c r="A112" s="376">
        <v>723</v>
      </c>
      <c r="B112" s="386" t="s">
        <v>35</v>
      </c>
      <c r="C112" s="259">
        <v>17193732</v>
      </c>
      <c r="D112" s="198" t="s">
        <v>441</v>
      </c>
      <c r="E112" s="198">
        <v>10036619</v>
      </c>
      <c r="F112" s="252">
        <v>58.37370851191586</v>
      </c>
      <c r="G112" s="252" t="s">
        <v>441</v>
      </c>
      <c r="H112" s="198" t="s">
        <v>441</v>
      </c>
      <c r="I112" s="198">
        <v>1418221</v>
      </c>
    </row>
    <row r="113" spans="1:9" ht="12.75">
      <c r="A113" s="376">
        <v>740</v>
      </c>
      <c r="B113" s="385" t="s">
        <v>14</v>
      </c>
      <c r="C113" s="198">
        <v>12979014</v>
      </c>
      <c r="D113" s="198" t="s">
        <v>441</v>
      </c>
      <c r="E113" s="198">
        <v>7451777</v>
      </c>
      <c r="F113" s="252">
        <v>57.41404547371626</v>
      </c>
      <c r="G113" s="252" t="s">
        <v>441</v>
      </c>
      <c r="H113" s="198" t="s">
        <v>441</v>
      </c>
      <c r="I113" s="198">
        <v>1080079</v>
      </c>
    </row>
    <row r="114" spans="1:9" ht="38.25">
      <c r="A114" s="376">
        <v>743</v>
      </c>
      <c r="B114" s="386" t="s">
        <v>16</v>
      </c>
      <c r="C114" s="259">
        <v>3353417</v>
      </c>
      <c r="D114" s="198" t="s">
        <v>441</v>
      </c>
      <c r="E114" s="198">
        <v>1947457</v>
      </c>
      <c r="F114" s="252">
        <v>58.07380949043915</v>
      </c>
      <c r="G114" s="252" t="s">
        <v>441</v>
      </c>
      <c r="H114" s="198" t="s">
        <v>441</v>
      </c>
      <c r="I114" s="198">
        <v>277944</v>
      </c>
    </row>
    <row r="115" spans="1:9" ht="25.5">
      <c r="A115" s="376">
        <v>745</v>
      </c>
      <c r="B115" s="386" t="s">
        <v>36</v>
      </c>
      <c r="C115" s="259">
        <v>370794</v>
      </c>
      <c r="D115" s="198" t="s">
        <v>441</v>
      </c>
      <c r="E115" s="198">
        <v>216300</v>
      </c>
      <c r="F115" s="252">
        <v>58.33427725367725</v>
      </c>
      <c r="G115" s="252" t="s">
        <v>441</v>
      </c>
      <c r="H115" s="198" t="s">
        <v>441</v>
      </c>
      <c r="I115" s="198">
        <v>30900</v>
      </c>
    </row>
    <row r="116" spans="1:9" ht="25.5">
      <c r="A116" s="376">
        <v>746</v>
      </c>
      <c r="B116" s="386" t="s">
        <v>19</v>
      </c>
      <c r="C116" s="259">
        <v>614803</v>
      </c>
      <c r="D116" s="198" t="s">
        <v>441</v>
      </c>
      <c r="E116" s="198">
        <v>353020</v>
      </c>
      <c r="F116" s="252">
        <v>57.42001909554768</v>
      </c>
      <c r="G116" s="252" t="s">
        <v>441</v>
      </c>
      <c r="H116" s="198" t="s">
        <v>441</v>
      </c>
      <c r="I116" s="198">
        <v>51235</v>
      </c>
    </row>
    <row r="117" spans="1:9" ht="12.75" customHeight="1">
      <c r="A117" s="376">
        <v>749</v>
      </c>
      <c r="B117" s="386" t="s">
        <v>21</v>
      </c>
      <c r="C117" s="259">
        <v>8640000</v>
      </c>
      <c r="D117" s="198" t="s">
        <v>441</v>
      </c>
      <c r="E117" s="198">
        <v>4935000</v>
      </c>
      <c r="F117" s="252">
        <v>57.11805555555556</v>
      </c>
      <c r="G117" s="252" t="s">
        <v>441</v>
      </c>
      <c r="H117" s="198" t="s">
        <v>441</v>
      </c>
      <c r="I117" s="198">
        <v>720000</v>
      </c>
    </row>
    <row r="118" spans="1:9" ht="12.75">
      <c r="A118" s="376"/>
      <c r="B118" s="377" t="s">
        <v>985</v>
      </c>
      <c r="C118" s="246">
        <v>528044524</v>
      </c>
      <c r="D118" s="246">
        <v>307573243</v>
      </c>
      <c r="E118" s="246">
        <v>305735435</v>
      </c>
      <c r="F118" s="255">
        <v>57.89955602304475</v>
      </c>
      <c r="G118" s="255">
        <v>99.40248118396957</v>
      </c>
      <c r="H118" s="246">
        <v>37027951</v>
      </c>
      <c r="I118" s="246">
        <v>35301234</v>
      </c>
    </row>
    <row r="119" spans="1:9" ht="12.75">
      <c r="A119" s="376"/>
      <c r="B119" s="378" t="s">
        <v>967</v>
      </c>
      <c r="C119" s="198">
        <v>528044524</v>
      </c>
      <c r="D119" s="198">
        <v>307573243</v>
      </c>
      <c r="E119" s="198">
        <v>305735435</v>
      </c>
      <c r="F119" s="252">
        <v>57.89955602304475</v>
      </c>
      <c r="G119" s="252">
        <v>99.40248118396957</v>
      </c>
      <c r="H119" s="198">
        <v>37027951</v>
      </c>
      <c r="I119" s="198">
        <v>35301234</v>
      </c>
    </row>
    <row r="120" spans="1:9" ht="12.75">
      <c r="A120" s="376">
        <v>1000</v>
      </c>
      <c r="B120" s="385" t="s">
        <v>23</v>
      </c>
      <c r="C120" s="198">
        <v>20000000</v>
      </c>
      <c r="D120" s="198">
        <v>20000000</v>
      </c>
      <c r="E120" s="198">
        <v>20000000</v>
      </c>
      <c r="F120" s="252">
        <v>100</v>
      </c>
      <c r="G120" s="252">
        <v>100</v>
      </c>
      <c r="H120" s="198">
        <v>0</v>
      </c>
      <c r="I120" s="198">
        <v>0</v>
      </c>
    </row>
    <row r="121" spans="1:9" ht="12.75">
      <c r="A121" s="376">
        <v>1800</v>
      </c>
      <c r="B121" s="379" t="s">
        <v>988</v>
      </c>
      <c r="C121" s="198">
        <v>20000000</v>
      </c>
      <c r="D121" s="198" t="s">
        <v>441</v>
      </c>
      <c r="E121" s="198">
        <v>20000000</v>
      </c>
      <c r="F121" s="252">
        <v>100</v>
      </c>
      <c r="G121" s="252" t="s">
        <v>441</v>
      </c>
      <c r="H121" s="198" t="s">
        <v>441</v>
      </c>
      <c r="I121" s="198">
        <v>0</v>
      </c>
    </row>
    <row r="122" spans="1:9" ht="12.75">
      <c r="A122" s="376">
        <v>2000</v>
      </c>
      <c r="B122" s="378" t="s">
        <v>971</v>
      </c>
      <c r="C122" s="198">
        <v>1708727</v>
      </c>
      <c r="D122" s="198">
        <v>905850</v>
      </c>
      <c r="E122" s="198">
        <v>641622</v>
      </c>
      <c r="F122" s="252">
        <v>37.54970805751884</v>
      </c>
      <c r="G122" s="252">
        <v>70.83093227355522</v>
      </c>
      <c r="H122" s="198">
        <v>0</v>
      </c>
      <c r="I122" s="198">
        <v>104709</v>
      </c>
    </row>
    <row r="123" spans="1:9" ht="12.75">
      <c r="A123" s="376">
        <v>3000</v>
      </c>
      <c r="B123" s="378" t="s">
        <v>37</v>
      </c>
      <c r="C123" s="198">
        <v>506335797</v>
      </c>
      <c r="D123" s="198">
        <v>286667393</v>
      </c>
      <c r="E123" s="198">
        <v>285093813</v>
      </c>
      <c r="F123" s="252">
        <v>56.30528488982184</v>
      </c>
      <c r="G123" s="252">
        <v>99.45107813500087</v>
      </c>
      <c r="H123" s="198">
        <v>37027951</v>
      </c>
      <c r="I123" s="198">
        <v>35196525</v>
      </c>
    </row>
    <row r="124" spans="1:9" ht="17.25" customHeight="1">
      <c r="A124" s="376">
        <v>3500</v>
      </c>
      <c r="B124" s="378" t="s">
        <v>38</v>
      </c>
      <c r="C124" s="198">
        <v>497058324</v>
      </c>
      <c r="D124" s="198">
        <v>281812920</v>
      </c>
      <c r="E124" s="198">
        <v>280670022</v>
      </c>
      <c r="F124" s="252">
        <v>56.46621501906485</v>
      </c>
      <c r="G124" s="252">
        <v>99.59444797633834</v>
      </c>
      <c r="H124" s="198">
        <v>36275164</v>
      </c>
      <c r="I124" s="198">
        <v>34352655</v>
      </c>
    </row>
    <row r="125" spans="1:9" s="399" customFormat="1" ht="19.5" customHeight="1" hidden="1">
      <c r="A125" s="395">
        <v>3700</v>
      </c>
      <c r="B125" s="396" t="s">
        <v>25</v>
      </c>
      <c r="C125" s="397">
        <v>0</v>
      </c>
      <c r="D125" s="397">
        <v>4854473</v>
      </c>
      <c r="E125" s="397">
        <v>4423791</v>
      </c>
      <c r="F125" s="398" t="s">
        <v>441</v>
      </c>
      <c r="G125" s="398">
        <v>91.12814099491335</v>
      </c>
      <c r="H125" s="397">
        <v>752787</v>
      </c>
      <c r="I125" s="397">
        <v>843870</v>
      </c>
    </row>
    <row r="126" spans="1:9" ht="12.75">
      <c r="A126" s="380"/>
      <c r="B126" s="378" t="s">
        <v>805</v>
      </c>
      <c r="C126" s="198">
        <v>38629144</v>
      </c>
      <c r="D126" s="198">
        <v>16989574</v>
      </c>
      <c r="E126" s="198">
        <v>31689103</v>
      </c>
      <c r="F126" s="252" t="s">
        <v>441</v>
      </c>
      <c r="G126" s="252" t="s">
        <v>441</v>
      </c>
      <c r="H126" s="198">
        <v>11373740</v>
      </c>
      <c r="I126" s="198">
        <v>17401115</v>
      </c>
    </row>
    <row r="127" spans="1:9" ht="25.5">
      <c r="A127" s="376"/>
      <c r="B127" s="378" t="s">
        <v>980</v>
      </c>
      <c r="C127" s="198">
        <v>-38629144</v>
      </c>
      <c r="D127" s="198">
        <v>-16989574</v>
      </c>
      <c r="E127" s="198">
        <v>-31689103</v>
      </c>
      <c r="F127" s="252" t="s">
        <v>441</v>
      </c>
      <c r="G127" s="252" t="s">
        <v>441</v>
      </c>
      <c r="H127" s="198">
        <v>-11373740</v>
      </c>
      <c r="I127" s="198">
        <v>-17401115</v>
      </c>
    </row>
    <row r="128" spans="1:9" s="152" customFormat="1" ht="38.25">
      <c r="A128" s="376"/>
      <c r="B128" s="381" t="s">
        <v>981</v>
      </c>
      <c r="C128" s="382" t="s">
        <v>441</v>
      </c>
      <c r="D128" s="382" t="s">
        <v>441</v>
      </c>
      <c r="E128" s="188">
        <v>-12659</v>
      </c>
      <c r="F128" s="383" t="s">
        <v>441</v>
      </c>
      <c r="G128" s="383" t="s">
        <v>441</v>
      </c>
      <c r="H128" s="382" t="s">
        <v>441</v>
      </c>
      <c r="I128" s="198">
        <v>0</v>
      </c>
    </row>
    <row r="129" spans="1:9" ht="13.5">
      <c r="A129" s="376"/>
      <c r="B129" s="394" t="s">
        <v>39</v>
      </c>
      <c r="C129" s="384"/>
      <c r="D129" s="198"/>
      <c r="E129" s="198"/>
      <c r="F129" s="255"/>
      <c r="G129" s="255"/>
      <c r="H129" s="198"/>
      <c r="I129" s="198"/>
    </row>
    <row r="130" spans="1:9" ht="12.75">
      <c r="A130" s="376"/>
      <c r="B130" s="377" t="s">
        <v>40</v>
      </c>
      <c r="C130" s="246">
        <v>39092887</v>
      </c>
      <c r="D130" s="246">
        <v>22298775</v>
      </c>
      <c r="E130" s="246">
        <v>23497739</v>
      </c>
      <c r="F130" s="255">
        <v>60.107453818900616</v>
      </c>
      <c r="G130" s="255">
        <v>105.37681554255782</v>
      </c>
      <c r="H130" s="246">
        <v>3358128</v>
      </c>
      <c r="I130" s="246">
        <v>3618496</v>
      </c>
    </row>
    <row r="131" spans="1:9" ht="12.75">
      <c r="A131" s="376"/>
      <c r="B131" s="378" t="s">
        <v>41</v>
      </c>
      <c r="C131" s="198">
        <v>39092887</v>
      </c>
      <c r="D131" s="198">
        <v>22298775</v>
      </c>
      <c r="E131" s="198">
        <v>23497739</v>
      </c>
      <c r="F131" s="252">
        <v>60.107453818900616</v>
      </c>
      <c r="G131" s="252">
        <v>105.37681554255782</v>
      </c>
      <c r="H131" s="198">
        <v>3358128</v>
      </c>
      <c r="I131" s="198">
        <v>3618533</v>
      </c>
    </row>
    <row r="132" spans="1:9" ht="38.25" customHeight="1">
      <c r="A132" s="376">
        <v>500</v>
      </c>
      <c r="B132" s="385" t="s">
        <v>993</v>
      </c>
      <c r="C132" s="198">
        <v>38385798</v>
      </c>
      <c r="D132" s="198" t="s">
        <v>441</v>
      </c>
      <c r="E132" s="198">
        <v>23069904</v>
      </c>
      <c r="F132" s="252">
        <v>60.100102647338474</v>
      </c>
      <c r="G132" s="252" t="s">
        <v>441</v>
      </c>
      <c r="H132" s="198" t="s">
        <v>441</v>
      </c>
      <c r="I132" s="198">
        <v>3565856</v>
      </c>
    </row>
    <row r="133" spans="1:9" ht="12.75">
      <c r="A133" s="376">
        <v>520</v>
      </c>
      <c r="B133" s="385" t="s">
        <v>994</v>
      </c>
      <c r="C133" s="198">
        <v>38374120</v>
      </c>
      <c r="D133" s="198" t="s">
        <v>441</v>
      </c>
      <c r="E133" s="198">
        <v>22962572</v>
      </c>
      <c r="F133" s="252">
        <v>59.83869336938541</v>
      </c>
      <c r="G133" s="252" t="s">
        <v>441</v>
      </c>
      <c r="H133" s="198" t="s">
        <v>441</v>
      </c>
      <c r="I133" s="198">
        <v>3546002</v>
      </c>
    </row>
    <row r="134" spans="1:9" ht="38.25">
      <c r="A134" s="376">
        <v>522</v>
      </c>
      <c r="B134" s="386" t="s">
        <v>996</v>
      </c>
      <c r="C134" s="259">
        <v>38374120</v>
      </c>
      <c r="D134" s="198" t="s">
        <v>441</v>
      </c>
      <c r="E134" s="198">
        <v>22962572</v>
      </c>
      <c r="F134" s="252">
        <v>59.83869336938541</v>
      </c>
      <c r="G134" s="252" t="s">
        <v>441</v>
      </c>
      <c r="H134" s="198" t="s">
        <v>441</v>
      </c>
      <c r="I134" s="198">
        <v>3546002</v>
      </c>
    </row>
    <row r="135" spans="1:9" ht="25.5">
      <c r="A135" s="376">
        <v>590</v>
      </c>
      <c r="B135" s="385" t="s">
        <v>9</v>
      </c>
      <c r="C135" s="198">
        <v>11678</v>
      </c>
      <c r="D135" s="198" t="s">
        <v>441</v>
      </c>
      <c r="E135" s="198">
        <v>99921</v>
      </c>
      <c r="F135" s="252">
        <v>855.6345264600102</v>
      </c>
      <c r="G135" s="252" t="s">
        <v>441</v>
      </c>
      <c r="H135" s="198" t="s">
        <v>441</v>
      </c>
      <c r="I135" s="198">
        <v>19852</v>
      </c>
    </row>
    <row r="136" spans="1:9" ht="25.5">
      <c r="A136" s="376">
        <v>592</v>
      </c>
      <c r="B136" s="386" t="s">
        <v>10</v>
      </c>
      <c r="C136" s="259">
        <v>5000</v>
      </c>
      <c r="D136" s="198" t="s">
        <v>441</v>
      </c>
      <c r="E136" s="198">
        <v>36960</v>
      </c>
      <c r="F136" s="252">
        <v>739.2</v>
      </c>
      <c r="G136" s="252" t="s">
        <v>441</v>
      </c>
      <c r="H136" s="198" t="s">
        <v>441</v>
      </c>
      <c r="I136" s="198">
        <v>0</v>
      </c>
    </row>
    <row r="137" spans="1:9" ht="12.75">
      <c r="A137" s="376">
        <v>593</v>
      </c>
      <c r="B137" s="386" t="s">
        <v>11</v>
      </c>
      <c r="C137" s="259">
        <v>6678</v>
      </c>
      <c r="D137" s="198" t="s">
        <v>441</v>
      </c>
      <c r="E137" s="198">
        <v>6566</v>
      </c>
      <c r="F137" s="252">
        <v>98.32285115303984</v>
      </c>
      <c r="G137" s="252" t="s">
        <v>441</v>
      </c>
      <c r="H137" s="198" t="s">
        <v>441</v>
      </c>
      <c r="I137" s="198">
        <v>1193</v>
      </c>
    </row>
    <row r="138" spans="1:9" ht="25.5">
      <c r="A138" s="376">
        <v>599</v>
      </c>
      <c r="B138" s="386" t="s">
        <v>12</v>
      </c>
      <c r="C138" s="259" t="s">
        <v>441</v>
      </c>
      <c r="D138" s="198" t="s">
        <v>441</v>
      </c>
      <c r="E138" s="198">
        <v>56395</v>
      </c>
      <c r="F138" s="252" t="s">
        <v>441</v>
      </c>
      <c r="G138" s="252" t="s">
        <v>441</v>
      </c>
      <c r="H138" s="198" t="s">
        <v>441</v>
      </c>
      <c r="I138" s="198">
        <v>18659</v>
      </c>
    </row>
    <row r="139" spans="1:9" ht="12.75">
      <c r="A139" s="376">
        <v>700</v>
      </c>
      <c r="B139" s="385" t="s">
        <v>13</v>
      </c>
      <c r="C139" s="198">
        <v>707089</v>
      </c>
      <c r="D139" s="198" t="s">
        <v>441</v>
      </c>
      <c r="E139" s="198">
        <v>427835</v>
      </c>
      <c r="F139" s="252">
        <v>60.50652746683939</v>
      </c>
      <c r="G139" s="252" t="s">
        <v>441</v>
      </c>
      <c r="H139" s="198" t="s">
        <v>441</v>
      </c>
      <c r="I139" s="198">
        <v>52677</v>
      </c>
    </row>
    <row r="140" spans="1:9" ht="25.5">
      <c r="A140" s="376">
        <v>720</v>
      </c>
      <c r="B140" s="385" t="s">
        <v>32</v>
      </c>
      <c r="C140" s="198">
        <v>394750</v>
      </c>
      <c r="D140" s="198" t="s">
        <v>441</v>
      </c>
      <c r="E140" s="198">
        <v>243385</v>
      </c>
      <c r="F140" s="252">
        <v>61.65547815072831</v>
      </c>
      <c r="G140" s="252" t="s">
        <v>441</v>
      </c>
      <c r="H140" s="198" t="s">
        <v>441</v>
      </c>
      <c r="I140" s="198">
        <v>26357</v>
      </c>
    </row>
    <row r="141" spans="1:9" ht="38.25">
      <c r="A141" s="376">
        <v>724</v>
      </c>
      <c r="B141" s="386" t="s">
        <v>42</v>
      </c>
      <c r="C141" s="259">
        <v>7807</v>
      </c>
      <c r="D141" s="198" t="s">
        <v>441</v>
      </c>
      <c r="E141" s="198">
        <v>4135</v>
      </c>
      <c r="F141" s="252">
        <v>52.96528756244396</v>
      </c>
      <c r="G141" s="252" t="s">
        <v>441</v>
      </c>
      <c r="H141" s="198" t="s">
        <v>441</v>
      </c>
      <c r="I141" s="198">
        <v>588</v>
      </c>
    </row>
    <row r="142" spans="1:9" ht="38.25">
      <c r="A142" s="376">
        <v>725</v>
      </c>
      <c r="B142" s="386" t="s">
        <v>43</v>
      </c>
      <c r="C142" s="259">
        <v>386943</v>
      </c>
      <c r="D142" s="198" t="s">
        <v>441</v>
      </c>
      <c r="E142" s="198">
        <v>239250</v>
      </c>
      <c r="F142" s="252">
        <v>61.83081229018228</v>
      </c>
      <c r="G142" s="252" t="s">
        <v>441</v>
      </c>
      <c r="H142" s="198" t="s">
        <v>441</v>
      </c>
      <c r="I142" s="198">
        <v>25769</v>
      </c>
    </row>
    <row r="143" spans="1:9" ht="12.75">
      <c r="A143" s="376">
        <v>740</v>
      </c>
      <c r="B143" s="385" t="s">
        <v>14</v>
      </c>
      <c r="C143" s="198">
        <v>312339</v>
      </c>
      <c r="D143" s="198" t="s">
        <v>441</v>
      </c>
      <c r="E143" s="198">
        <v>184450</v>
      </c>
      <c r="F143" s="252">
        <v>59.0544248396774</v>
      </c>
      <c r="G143" s="252" t="s">
        <v>441</v>
      </c>
      <c r="H143" s="198" t="s">
        <v>441</v>
      </c>
      <c r="I143" s="198">
        <v>26320</v>
      </c>
    </row>
    <row r="144" spans="1:9" ht="25.5">
      <c r="A144" s="376">
        <v>744</v>
      </c>
      <c r="B144" s="386" t="s">
        <v>17</v>
      </c>
      <c r="C144" s="259">
        <v>312339</v>
      </c>
      <c r="D144" s="198" t="s">
        <v>441</v>
      </c>
      <c r="E144" s="198">
        <v>184450</v>
      </c>
      <c r="F144" s="252">
        <v>59.0544248396774</v>
      </c>
      <c r="G144" s="252" t="s">
        <v>441</v>
      </c>
      <c r="H144" s="198" t="s">
        <v>441</v>
      </c>
      <c r="I144" s="198">
        <v>26320</v>
      </c>
    </row>
    <row r="145" spans="1:9" ht="12.75">
      <c r="A145" s="376"/>
      <c r="B145" s="377" t="s">
        <v>985</v>
      </c>
      <c r="C145" s="246">
        <v>36999363</v>
      </c>
      <c r="D145" s="246">
        <v>23407732</v>
      </c>
      <c r="E145" s="246">
        <v>22102980</v>
      </c>
      <c r="F145" s="255">
        <v>59.73881226009215</v>
      </c>
      <c r="G145" s="255">
        <v>94.42597856127198</v>
      </c>
      <c r="H145" s="246">
        <v>3311394</v>
      </c>
      <c r="I145" s="246">
        <v>3092213</v>
      </c>
    </row>
    <row r="146" spans="1:9" ht="12.75">
      <c r="A146" s="376"/>
      <c r="B146" s="378" t="s">
        <v>967</v>
      </c>
      <c r="C146" s="198">
        <v>36999363</v>
      </c>
      <c r="D146" s="198">
        <v>23407732</v>
      </c>
      <c r="E146" s="198">
        <v>22102980</v>
      </c>
      <c r="F146" s="252">
        <v>59.73881226009215</v>
      </c>
      <c r="G146" s="252">
        <v>94.42597856127198</v>
      </c>
      <c r="H146" s="198">
        <v>3311394</v>
      </c>
      <c r="I146" s="198">
        <v>3092213</v>
      </c>
    </row>
    <row r="147" spans="1:9" ht="12.75">
      <c r="A147" s="376">
        <v>1000</v>
      </c>
      <c r="B147" s="378" t="s">
        <v>986</v>
      </c>
      <c r="C147" s="198">
        <v>393500</v>
      </c>
      <c r="D147" s="198">
        <v>229537</v>
      </c>
      <c r="E147" s="198">
        <v>229471</v>
      </c>
      <c r="F147" s="252">
        <v>58.315374841168996</v>
      </c>
      <c r="G147" s="252">
        <v>99.9712464657114</v>
      </c>
      <c r="H147" s="198">
        <v>32791</v>
      </c>
      <c r="I147" s="198">
        <v>32641</v>
      </c>
    </row>
    <row r="148" spans="1:9" ht="12.75">
      <c r="A148" s="376">
        <v>1100</v>
      </c>
      <c r="B148" s="378" t="s">
        <v>969</v>
      </c>
      <c r="C148" s="198">
        <v>182356</v>
      </c>
      <c r="D148" s="198">
        <v>106372</v>
      </c>
      <c r="E148" s="198">
        <v>108242</v>
      </c>
      <c r="F148" s="252">
        <v>59.35752045449561</v>
      </c>
      <c r="G148" s="252">
        <v>101.75798142368293</v>
      </c>
      <c r="H148" s="198">
        <v>15196</v>
      </c>
      <c r="I148" s="198">
        <v>16361</v>
      </c>
    </row>
    <row r="149" spans="1:9" ht="12.75">
      <c r="A149" s="376">
        <v>3000</v>
      </c>
      <c r="B149" s="378" t="s">
        <v>37</v>
      </c>
      <c r="C149" s="198">
        <v>36605863</v>
      </c>
      <c r="D149" s="198">
        <v>23178195</v>
      </c>
      <c r="E149" s="198">
        <v>21873509</v>
      </c>
      <c r="F149" s="252">
        <v>59.7541137057744</v>
      </c>
      <c r="G149" s="252">
        <v>94.37106297535249</v>
      </c>
      <c r="H149" s="198">
        <v>3278603</v>
      </c>
      <c r="I149" s="198">
        <v>3059572</v>
      </c>
    </row>
    <row r="150" spans="1:9" ht="25.5">
      <c r="A150" s="376">
        <v>3400</v>
      </c>
      <c r="B150" s="379" t="s">
        <v>973</v>
      </c>
      <c r="C150" s="198">
        <v>2778350</v>
      </c>
      <c r="D150" s="198">
        <v>1236357</v>
      </c>
      <c r="E150" s="198">
        <v>1169872</v>
      </c>
      <c r="F150" s="252">
        <v>42.106718016088685</v>
      </c>
      <c r="G150" s="252">
        <v>94.62250790022622</v>
      </c>
      <c r="H150" s="198">
        <v>353400</v>
      </c>
      <c r="I150" s="198">
        <v>286073</v>
      </c>
    </row>
    <row r="151" spans="1:9" ht="12.75">
      <c r="A151" s="376">
        <v>3500</v>
      </c>
      <c r="B151" s="379" t="s">
        <v>989</v>
      </c>
      <c r="C151" s="198">
        <v>27723358</v>
      </c>
      <c r="D151" s="198">
        <v>18367374</v>
      </c>
      <c r="E151" s="198">
        <v>17158900</v>
      </c>
      <c r="F151" s="252">
        <v>61.89329589871472</v>
      </c>
      <c r="G151" s="252">
        <v>93.42054013818198</v>
      </c>
      <c r="H151" s="198">
        <v>2433194</v>
      </c>
      <c r="I151" s="198">
        <v>2288430</v>
      </c>
    </row>
    <row r="152" spans="1:9" s="399" customFormat="1" ht="11.25" customHeight="1" hidden="1">
      <c r="A152" s="395">
        <v>3700</v>
      </c>
      <c r="B152" s="396" t="s">
        <v>25</v>
      </c>
      <c r="C152" s="397">
        <v>0</v>
      </c>
      <c r="D152" s="397">
        <v>3574464</v>
      </c>
      <c r="E152" s="397">
        <v>3544737</v>
      </c>
      <c r="F152" s="398" t="s">
        <v>441</v>
      </c>
      <c r="G152" s="398">
        <v>99.1683508352581</v>
      </c>
      <c r="H152" s="397">
        <v>492009</v>
      </c>
      <c r="I152" s="397">
        <v>485069</v>
      </c>
    </row>
    <row r="153" spans="1:9" ht="12.75">
      <c r="A153" s="376"/>
      <c r="B153" s="378" t="s">
        <v>805</v>
      </c>
      <c r="C153" s="198">
        <v>2093524</v>
      </c>
      <c r="D153" s="198">
        <v>-1108957</v>
      </c>
      <c r="E153" s="198">
        <v>1394759</v>
      </c>
      <c r="F153" s="252" t="s">
        <v>441</v>
      </c>
      <c r="G153" s="252" t="s">
        <v>441</v>
      </c>
      <c r="H153" s="198">
        <v>46734</v>
      </c>
      <c r="I153" s="198">
        <v>526283</v>
      </c>
    </row>
    <row r="154" spans="1:9" ht="25.5">
      <c r="A154" s="376"/>
      <c r="B154" s="378" t="s">
        <v>980</v>
      </c>
      <c r="C154" s="198">
        <v>-2093524</v>
      </c>
      <c r="D154" s="198">
        <v>1108957</v>
      </c>
      <c r="E154" s="198">
        <v>-1394759</v>
      </c>
      <c r="F154" s="252" t="s">
        <v>441</v>
      </c>
      <c r="G154" s="252" t="s">
        <v>441</v>
      </c>
      <c r="H154" s="198">
        <v>-46734</v>
      </c>
      <c r="I154" s="198">
        <v>-526283</v>
      </c>
    </row>
    <row r="155" spans="1:9" ht="13.5">
      <c r="A155" s="376"/>
      <c r="B155" s="394" t="s">
        <v>44</v>
      </c>
      <c r="C155" s="384"/>
      <c r="D155" s="198"/>
      <c r="E155" s="198"/>
      <c r="F155" s="255"/>
      <c r="G155" s="255"/>
      <c r="H155" s="198"/>
      <c r="I155" s="198"/>
    </row>
    <row r="156" spans="1:9" ht="12.75">
      <c r="A156" s="376"/>
      <c r="B156" s="377" t="s">
        <v>963</v>
      </c>
      <c r="C156" s="246">
        <v>1956248</v>
      </c>
      <c r="D156" s="246">
        <v>1114607</v>
      </c>
      <c r="E156" s="246">
        <v>1179238</v>
      </c>
      <c r="F156" s="255">
        <v>60.28059836994083</v>
      </c>
      <c r="G156" s="255">
        <v>105.79854603461129</v>
      </c>
      <c r="H156" s="246">
        <v>168485</v>
      </c>
      <c r="I156" s="246">
        <v>182441</v>
      </c>
    </row>
    <row r="157" spans="1:9" ht="12.75">
      <c r="A157" s="376"/>
      <c r="B157" s="378" t="s">
        <v>41</v>
      </c>
      <c r="C157" s="198">
        <v>1956248</v>
      </c>
      <c r="D157" s="198">
        <v>1114607</v>
      </c>
      <c r="E157" s="198">
        <v>1179238</v>
      </c>
      <c r="F157" s="252">
        <v>60.28059836994083</v>
      </c>
      <c r="G157" s="252">
        <v>105.79854603461129</v>
      </c>
      <c r="H157" s="198">
        <v>168485</v>
      </c>
      <c r="I157" s="198">
        <v>182441</v>
      </c>
    </row>
    <row r="158" spans="1:9" ht="38.25">
      <c r="A158" s="376">
        <v>500</v>
      </c>
      <c r="B158" s="385" t="s">
        <v>30</v>
      </c>
      <c r="C158" s="198">
        <v>1956248</v>
      </c>
      <c r="D158" s="198" t="s">
        <v>441</v>
      </c>
      <c r="E158" s="198">
        <v>1179238</v>
      </c>
      <c r="F158" s="252">
        <v>60.28059836994083</v>
      </c>
      <c r="G158" s="252" t="s">
        <v>441</v>
      </c>
      <c r="H158" s="198" t="s">
        <v>441</v>
      </c>
      <c r="I158" s="198">
        <v>182441</v>
      </c>
    </row>
    <row r="159" spans="1:9" ht="12.75">
      <c r="A159" s="376">
        <v>520</v>
      </c>
      <c r="B159" s="385" t="s">
        <v>994</v>
      </c>
      <c r="C159" s="198">
        <v>1954908</v>
      </c>
      <c r="D159" s="198" t="s">
        <v>441</v>
      </c>
      <c r="E159" s="198">
        <v>1169791</v>
      </c>
      <c r="F159" s="252">
        <v>59.838672715033134</v>
      </c>
      <c r="G159" s="252" t="s">
        <v>441</v>
      </c>
      <c r="H159" s="198" t="s">
        <v>441</v>
      </c>
      <c r="I159" s="198">
        <v>180645</v>
      </c>
    </row>
    <row r="160" spans="1:9" ht="39" customHeight="1">
      <c r="A160" s="376">
        <v>523</v>
      </c>
      <c r="B160" s="386" t="s">
        <v>0</v>
      </c>
      <c r="C160" s="259">
        <v>1954908</v>
      </c>
      <c r="D160" s="198" t="s">
        <v>441</v>
      </c>
      <c r="E160" s="198">
        <v>1169791</v>
      </c>
      <c r="F160" s="252">
        <v>59.838672715033134</v>
      </c>
      <c r="G160" s="252" t="s">
        <v>441</v>
      </c>
      <c r="H160" s="198" t="s">
        <v>441</v>
      </c>
      <c r="I160" s="198">
        <v>180645</v>
      </c>
    </row>
    <row r="161" spans="1:9" ht="38.25">
      <c r="A161" s="376">
        <v>560</v>
      </c>
      <c r="B161" s="385" t="s">
        <v>6</v>
      </c>
      <c r="C161" s="198">
        <v>1000</v>
      </c>
      <c r="D161" s="198" t="s">
        <v>441</v>
      </c>
      <c r="E161" s="198">
        <v>0</v>
      </c>
      <c r="F161" s="252">
        <v>0</v>
      </c>
      <c r="G161" s="252" t="s">
        <v>441</v>
      </c>
      <c r="H161" s="198" t="s">
        <v>441</v>
      </c>
      <c r="I161" s="198">
        <v>0</v>
      </c>
    </row>
    <row r="162" spans="1:9" ht="12.75">
      <c r="A162" s="376">
        <v>561</v>
      </c>
      <c r="B162" s="386" t="s">
        <v>7</v>
      </c>
      <c r="C162" s="198">
        <v>1000</v>
      </c>
      <c r="D162" s="198" t="s">
        <v>441</v>
      </c>
      <c r="E162" s="198">
        <v>0</v>
      </c>
      <c r="F162" s="252">
        <v>0</v>
      </c>
      <c r="G162" s="252" t="s">
        <v>441</v>
      </c>
      <c r="H162" s="198" t="s">
        <v>441</v>
      </c>
      <c r="I162" s="198">
        <v>0</v>
      </c>
    </row>
    <row r="163" spans="1:9" ht="25.5">
      <c r="A163" s="376">
        <v>590</v>
      </c>
      <c r="B163" s="385" t="s">
        <v>9</v>
      </c>
      <c r="C163" s="384">
        <v>340</v>
      </c>
      <c r="D163" s="198" t="s">
        <v>441</v>
      </c>
      <c r="E163" s="198">
        <v>9447</v>
      </c>
      <c r="F163" s="252">
        <v>2778.529411764706</v>
      </c>
      <c r="G163" s="252" t="s">
        <v>441</v>
      </c>
      <c r="H163" s="198" t="s">
        <v>441</v>
      </c>
      <c r="I163" s="198">
        <v>1796</v>
      </c>
    </row>
    <row r="164" spans="1:9" ht="12.75">
      <c r="A164" s="376">
        <v>593</v>
      </c>
      <c r="B164" s="386" t="s">
        <v>11</v>
      </c>
      <c r="C164" s="400">
        <v>340</v>
      </c>
      <c r="D164" s="198" t="s">
        <v>441</v>
      </c>
      <c r="E164" s="198">
        <v>239</v>
      </c>
      <c r="F164" s="252">
        <v>70.29411764705881</v>
      </c>
      <c r="G164" s="252" t="s">
        <v>441</v>
      </c>
      <c r="H164" s="198" t="s">
        <v>441</v>
      </c>
      <c r="I164" s="198">
        <v>44</v>
      </c>
    </row>
    <row r="165" spans="1:9" ht="25.5">
      <c r="A165" s="376">
        <v>599</v>
      </c>
      <c r="B165" s="386" t="s">
        <v>12</v>
      </c>
      <c r="C165" s="259" t="s">
        <v>441</v>
      </c>
      <c r="D165" s="198" t="s">
        <v>441</v>
      </c>
      <c r="E165" s="198">
        <v>9208</v>
      </c>
      <c r="F165" s="252" t="s">
        <v>441</v>
      </c>
      <c r="G165" s="252" t="s">
        <v>441</v>
      </c>
      <c r="H165" s="198" t="s">
        <v>441</v>
      </c>
      <c r="I165" s="198">
        <v>1752</v>
      </c>
    </row>
    <row r="166" spans="1:9" ht="12.75">
      <c r="A166" s="376"/>
      <c r="B166" s="377" t="s">
        <v>985</v>
      </c>
      <c r="C166" s="246">
        <v>3159584</v>
      </c>
      <c r="D166" s="246">
        <v>2246246</v>
      </c>
      <c r="E166" s="246">
        <v>1886805</v>
      </c>
      <c r="F166" s="255">
        <v>59.71688045008457</v>
      </c>
      <c r="G166" s="255">
        <v>83.99814624043849</v>
      </c>
      <c r="H166" s="246">
        <v>346451</v>
      </c>
      <c r="I166" s="246">
        <v>228942</v>
      </c>
    </row>
    <row r="167" spans="1:9" ht="12.75">
      <c r="A167" s="376"/>
      <c r="B167" s="378" t="s">
        <v>967</v>
      </c>
      <c r="C167" s="198">
        <v>3159584</v>
      </c>
      <c r="D167" s="198">
        <v>2246246</v>
      </c>
      <c r="E167" s="198">
        <v>1886805</v>
      </c>
      <c r="F167" s="252">
        <v>59.71688045008457</v>
      </c>
      <c r="G167" s="252">
        <v>83.99814624043849</v>
      </c>
      <c r="H167" s="198">
        <v>346451</v>
      </c>
      <c r="I167" s="198">
        <v>228942</v>
      </c>
    </row>
    <row r="168" spans="1:9" ht="12.75">
      <c r="A168" s="376">
        <v>3000</v>
      </c>
      <c r="B168" s="378" t="s">
        <v>37</v>
      </c>
      <c r="C168" s="198">
        <v>3159584</v>
      </c>
      <c r="D168" s="198">
        <v>2246246</v>
      </c>
      <c r="E168" s="198">
        <v>1886805</v>
      </c>
      <c r="F168" s="252">
        <v>59.71688045008457</v>
      </c>
      <c r="G168" s="252">
        <v>83.99814624043849</v>
      </c>
      <c r="H168" s="198">
        <v>346451</v>
      </c>
      <c r="I168" s="198">
        <v>228942</v>
      </c>
    </row>
    <row r="169" spans="1:9" ht="25.5">
      <c r="A169" s="376">
        <v>3400</v>
      </c>
      <c r="B169" s="379" t="s">
        <v>973</v>
      </c>
      <c r="C169" s="198">
        <v>40000</v>
      </c>
      <c r="D169" s="198">
        <v>25000</v>
      </c>
      <c r="E169" s="198">
        <v>3655</v>
      </c>
      <c r="F169" s="252">
        <v>9.1375</v>
      </c>
      <c r="G169" s="252">
        <v>14.62</v>
      </c>
      <c r="H169" s="198">
        <v>3000</v>
      </c>
      <c r="I169" s="198">
        <v>578</v>
      </c>
    </row>
    <row r="170" spans="1:9" ht="12.75">
      <c r="A170" s="376">
        <v>3500</v>
      </c>
      <c r="B170" s="379" t="s">
        <v>989</v>
      </c>
      <c r="C170" s="198">
        <v>2576613</v>
      </c>
      <c r="D170" s="198">
        <v>1859021</v>
      </c>
      <c r="E170" s="198">
        <v>1756948</v>
      </c>
      <c r="F170" s="252">
        <v>68.18827662516644</v>
      </c>
      <c r="G170" s="252">
        <v>94.50931431113473</v>
      </c>
      <c r="H170" s="198">
        <v>289820</v>
      </c>
      <c r="I170" s="198">
        <v>210986</v>
      </c>
    </row>
    <row r="171" spans="1:9" s="399" customFormat="1" ht="14.25" customHeight="1" hidden="1">
      <c r="A171" s="395">
        <v>3700</v>
      </c>
      <c r="B171" s="396" t="s">
        <v>25</v>
      </c>
      <c r="C171" s="397">
        <v>0</v>
      </c>
      <c r="D171" s="397">
        <v>362225</v>
      </c>
      <c r="E171" s="397">
        <v>126202</v>
      </c>
      <c r="F171" s="398" t="s">
        <v>441</v>
      </c>
      <c r="G171" s="398">
        <v>34.84077576092208</v>
      </c>
      <c r="H171" s="397">
        <v>53631</v>
      </c>
      <c r="I171" s="397">
        <v>17378</v>
      </c>
    </row>
    <row r="172" spans="1:9" ht="12.75">
      <c r="A172" s="376"/>
      <c r="B172" s="378" t="s">
        <v>805</v>
      </c>
      <c r="C172" s="198">
        <v>-1203336</v>
      </c>
      <c r="D172" s="198">
        <v>-1131639</v>
      </c>
      <c r="E172" s="198">
        <v>-707567</v>
      </c>
      <c r="F172" s="252" t="s">
        <v>441</v>
      </c>
      <c r="G172" s="252" t="s">
        <v>441</v>
      </c>
      <c r="H172" s="198">
        <v>-177966</v>
      </c>
      <c r="I172" s="198">
        <v>-46501</v>
      </c>
    </row>
    <row r="173" spans="1:9" ht="25.5">
      <c r="A173" s="376"/>
      <c r="B173" s="378" t="s">
        <v>980</v>
      </c>
      <c r="C173" s="198">
        <v>1203336</v>
      </c>
      <c r="D173" s="198">
        <v>1131639</v>
      </c>
      <c r="E173" s="198">
        <v>707567</v>
      </c>
      <c r="F173" s="252" t="s">
        <v>441</v>
      </c>
      <c r="G173" s="252" t="s">
        <v>441</v>
      </c>
      <c r="H173" s="198">
        <v>177966</v>
      </c>
      <c r="I173" s="198">
        <v>46501</v>
      </c>
    </row>
    <row r="174" spans="1:9" ht="27">
      <c r="A174" s="376"/>
      <c r="B174" s="394" t="s">
        <v>45</v>
      </c>
      <c r="C174" s="384"/>
      <c r="D174" s="198"/>
      <c r="E174" s="198"/>
      <c r="F174" s="255"/>
      <c r="G174" s="255"/>
      <c r="H174" s="198"/>
      <c r="I174" s="198"/>
    </row>
    <row r="175" spans="1:9" ht="12.75">
      <c r="A175" s="376"/>
      <c r="B175" s="377" t="s">
        <v>963</v>
      </c>
      <c r="C175" s="246">
        <v>128194966</v>
      </c>
      <c r="D175" s="246">
        <v>73047081</v>
      </c>
      <c r="E175" s="246">
        <v>76755461</v>
      </c>
      <c r="F175" s="255">
        <v>59.87400550502115</v>
      </c>
      <c r="G175" s="255">
        <v>105.07669841044024</v>
      </c>
      <c r="H175" s="246">
        <v>11039815</v>
      </c>
      <c r="I175" s="246">
        <v>11856684</v>
      </c>
    </row>
    <row r="176" spans="1:9" ht="12.75">
      <c r="A176" s="401"/>
      <c r="B176" s="378" t="s">
        <v>41</v>
      </c>
      <c r="C176" s="198">
        <v>128194966</v>
      </c>
      <c r="D176" s="198">
        <v>73047081</v>
      </c>
      <c r="E176" s="198">
        <v>76755461</v>
      </c>
      <c r="F176" s="252">
        <v>59.87400550502115</v>
      </c>
      <c r="G176" s="252">
        <v>105.07669841044024</v>
      </c>
      <c r="H176" s="198">
        <v>11039815</v>
      </c>
      <c r="I176" s="198">
        <v>11856684</v>
      </c>
    </row>
    <row r="177" spans="1:9" ht="38.25">
      <c r="A177" s="376">
        <v>500</v>
      </c>
      <c r="B177" s="385" t="s">
        <v>30</v>
      </c>
      <c r="C177" s="198">
        <v>128194966</v>
      </c>
      <c r="D177" s="198" t="s">
        <v>441</v>
      </c>
      <c r="E177" s="198">
        <v>76755461</v>
      </c>
      <c r="F177" s="252">
        <v>59.87400550502115</v>
      </c>
      <c r="G177" s="252" t="s">
        <v>441</v>
      </c>
      <c r="H177" s="198" t="s">
        <v>441</v>
      </c>
      <c r="I177" s="198">
        <v>11856684</v>
      </c>
    </row>
    <row r="178" spans="1:9" ht="12.75">
      <c r="A178" s="376">
        <v>520</v>
      </c>
      <c r="B178" s="385" t="s">
        <v>31</v>
      </c>
      <c r="C178" s="198">
        <v>128082676</v>
      </c>
      <c r="D178" s="198" t="s">
        <v>441</v>
      </c>
      <c r="E178" s="198">
        <v>76642998</v>
      </c>
      <c r="F178" s="252">
        <v>59.83869200234386</v>
      </c>
      <c r="G178" s="252" t="s">
        <v>441</v>
      </c>
      <c r="H178" s="198" t="s">
        <v>441</v>
      </c>
      <c r="I178" s="198">
        <v>11835616</v>
      </c>
    </row>
    <row r="179" spans="1:9" ht="38.25">
      <c r="A179" s="376">
        <v>524</v>
      </c>
      <c r="B179" s="386" t="s">
        <v>1</v>
      </c>
      <c r="C179" s="259">
        <v>128082676</v>
      </c>
      <c r="D179" s="198" t="s">
        <v>441</v>
      </c>
      <c r="E179" s="198">
        <v>76642991</v>
      </c>
      <c r="F179" s="252">
        <v>59.838686537123884</v>
      </c>
      <c r="G179" s="252" t="s">
        <v>441</v>
      </c>
      <c r="H179" s="198" t="s">
        <v>441</v>
      </c>
      <c r="I179" s="198">
        <v>11835616</v>
      </c>
    </row>
    <row r="180" spans="1:9" ht="25.5">
      <c r="A180" s="376">
        <v>526</v>
      </c>
      <c r="B180" s="386" t="s">
        <v>3</v>
      </c>
      <c r="C180" s="259" t="s">
        <v>441</v>
      </c>
      <c r="D180" s="198" t="s">
        <v>441</v>
      </c>
      <c r="E180" s="198">
        <v>7</v>
      </c>
      <c r="F180" s="252" t="s">
        <v>441</v>
      </c>
      <c r="G180" s="252" t="s">
        <v>441</v>
      </c>
      <c r="H180" s="198" t="s">
        <v>441</v>
      </c>
      <c r="I180" s="198">
        <v>0</v>
      </c>
    </row>
    <row r="181" spans="1:9" ht="38.25">
      <c r="A181" s="376">
        <v>560</v>
      </c>
      <c r="B181" s="385" t="s">
        <v>6</v>
      </c>
      <c r="C181" s="198">
        <v>90000</v>
      </c>
      <c r="D181" s="198" t="s">
        <v>441</v>
      </c>
      <c r="E181" s="198">
        <v>48295</v>
      </c>
      <c r="F181" s="252">
        <v>53.66111111111111</v>
      </c>
      <c r="G181" s="252" t="s">
        <v>441</v>
      </c>
      <c r="H181" s="198" t="s">
        <v>441</v>
      </c>
      <c r="I181" s="198">
        <v>3565</v>
      </c>
    </row>
    <row r="182" spans="1:9" ht="12.75">
      <c r="A182" s="376">
        <v>561</v>
      </c>
      <c r="B182" s="402" t="s">
        <v>7</v>
      </c>
      <c r="C182" s="259">
        <v>90000</v>
      </c>
      <c r="D182" s="198" t="s">
        <v>441</v>
      </c>
      <c r="E182" s="198">
        <v>48295</v>
      </c>
      <c r="F182" s="252">
        <v>53.66111111111111</v>
      </c>
      <c r="G182" s="252" t="s">
        <v>441</v>
      </c>
      <c r="H182" s="198" t="s">
        <v>441</v>
      </c>
      <c r="I182" s="198">
        <v>3565</v>
      </c>
    </row>
    <row r="183" spans="1:9" ht="25.5">
      <c r="A183" s="376">
        <v>590</v>
      </c>
      <c r="B183" s="385" t="s">
        <v>9</v>
      </c>
      <c r="C183" s="198">
        <v>22290</v>
      </c>
      <c r="D183" s="198" t="s">
        <v>441</v>
      </c>
      <c r="E183" s="198">
        <v>64168</v>
      </c>
      <c r="F183" s="252">
        <v>287.87797218483627</v>
      </c>
      <c r="G183" s="252" t="s">
        <v>441</v>
      </c>
      <c r="H183" s="198" t="s">
        <v>441</v>
      </c>
      <c r="I183" s="198">
        <v>17503</v>
      </c>
    </row>
    <row r="184" spans="1:9" ht="12.75">
      <c r="A184" s="376">
        <v>593</v>
      </c>
      <c r="B184" s="386" t="s">
        <v>11</v>
      </c>
      <c r="C184" s="259">
        <v>22290</v>
      </c>
      <c r="D184" s="198" t="s">
        <v>441</v>
      </c>
      <c r="E184" s="198">
        <v>18506</v>
      </c>
      <c r="F184" s="252">
        <v>83.02377747869</v>
      </c>
      <c r="G184" s="252" t="s">
        <v>441</v>
      </c>
      <c r="H184" s="198" t="s">
        <v>441</v>
      </c>
      <c r="I184" s="198">
        <v>3363</v>
      </c>
    </row>
    <row r="185" spans="1:9" ht="25.5">
      <c r="A185" s="376">
        <v>599</v>
      </c>
      <c r="B185" s="386" t="s">
        <v>12</v>
      </c>
      <c r="C185" s="259" t="s">
        <v>441</v>
      </c>
      <c r="D185" s="198" t="s">
        <v>441</v>
      </c>
      <c r="E185" s="198">
        <v>45662</v>
      </c>
      <c r="F185" s="252" t="s">
        <v>441</v>
      </c>
      <c r="G185" s="252" t="s">
        <v>441</v>
      </c>
      <c r="H185" s="198" t="s">
        <v>441</v>
      </c>
      <c r="I185" s="198">
        <v>14140</v>
      </c>
    </row>
    <row r="186" spans="1:9" ht="12.75">
      <c r="A186" s="376"/>
      <c r="B186" s="377" t="s">
        <v>985</v>
      </c>
      <c r="C186" s="246">
        <v>121760326</v>
      </c>
      <c r="D186" s="246">
        <v>74041691</v>
      </c>
      <c r="E186" s="246">
        <v>71604346</v>
      </c>
      <c r="F186" s="255">
        <v>58.807616858713075</v>
      </c>
      <c r="G186" s="255">
        <v>96.7081451448752</v>
      </c>
      <c r="H186" s="246">
        <v>10069565</v>
      </c>
      <c r="I186" s="246">
        <v>8482200</v>
      </c>
    </row>
    <row r="187" spans="1:9" ht="12.75">
      <c r="A187" s="376"/>
      <c r="B187" s="378" t="s">
        <v>967</v>
      </c>
      <c r="C187" s="198">
        <v>121760326</v>
      </c>
      <c r="D187" s="198">
        <v>74041691</v>
      </c>
      <c r="E187" s="198">
        <v>71604346</v>
      </c>
      <c r="F187" s="252">
        <v>58.807616858713075</v>
      </c>
      <c r="G187" s="252">
        <v>96.7081451448752</v>
      </c>
      <c r="H187" s="198">
        <v>10069565</v>
      </c>
      <c r="I187" s="198">
        <v>8482200</v>
      </c>
    </row>
    <row r="188" spans="1:9" ht="12.75">
      <c r="A188" s="376">
        <v>1000</v>
      </c>
      <c r="B188" s="378" t="s">
        <v>968</v>
      </c>
      <c r="C188" s="198">
        <v>1000000</v>
      </c>
      <c r="D188" s="198">
        <v>0</v>
      </c>
      <c r="E188" s="198">
        <v>0</v>
      </c>
      <c r="F188" s="252">
        <v>0</v>
      </c>
      <c r="G188" s="252" t="s">
        <v>441</v>
      </c>
      <c r="H188" s="198">
        <v>0</v>
      </c>
      <c r="I188" s="198">
        <v>0</v>
      </c>
    </row>
    <row r="189" spans="1:9" ht="12.75">
      <c r="A189" s="376">
        <v>1800</v>
      </c>
      <c r="B189" s="379" t="s">
        <v>988</v>
      </c>
      <c r="C189" s="198">
        <v>1000000</v>
      </c>
      <c r="D189" s="198" t="s">
        <v>441</v>
      </c>
      <c r="E189" s="198">
        <v>0</v>
      </c>
      <c r="F189" s="252">
        <v>0</v>
      </c>
      <c r="G189" s="252" t="s">
        <v>441</v>
      </c>
      <c r="H189" s="198" t="s">
        <v>441</v>
      </c>
      <c r="I189" s="198">
        <v>0</v>
      </c>
    </row>
    <row r="190" spans="1:9" ht="12.75">
      <c r="A190" s="376">
        <v>2000</v>
      </c>
      <c r="B190" s="378" t="s">
        <v>971</v>
      </c>
      <c r="C190" s="198">
        <v>1167330</v>
      </c>
      <c r="D190" s="198">
        <v>889028</v>
      </c>
      <c r="E190" s="198">
        <v>643743</v>
      </c>
      <c r="F190" s="252">
        <v>55.14661663796869</v>
      </c>
      <c r="G190" s="252">
        <v>72.40975537328409</v>
      </c>
      <c r="H190" s="198">
        <v>252781</v>
      </c>
      <c r="I190" s="198">
        <v>205035</v>
      </c>
    </row>
    <row r="191" spans="1:9" ht="12.75">
      <c r="A191" s="376">
        <v>3000</v>
      </c>
      <c r="B191" s="378" t="s">
        <v>37</v>
      </c>
      <c r="C191" s="198">
        <v>119592996</v>
      </c>
      <c r="D191" s="198">
        <v>73152663</v>
      </c>
      <c r="E191" s="198">
        <v>70960603</v>
      </c>
      <c r="F191" s="252">
        <v>59.33508263310002</v>
      </c>
      <c r="G191" s="252">
        <v>97.0034447002975</v>
      </c>
      <c r="H191" s="198">
        <v>9816784</v>
      </c>
      <c r="I191" s="198">
        <v>8277165</v>
      </c>
    </row>
    <row r="192" spans="1:9" ht="12.75">
      <c r="A192" s="376">
        <v>3500</v>
      </c>
      <c r="B192" s="379" t="s">
        <v>46</v>
      </c>
      <c r="C192" s="198">
        <v>99873690</v>
      </c>
      <c r="D192" s="198">
        <v>61507746</v>
      </c>
      <c r="E192" s="198">
        <v>59664906</v>
      </c>
      <c r="F192" s="252">
        <v>59.7403640538364</v>
      </c>
      <c r="G192" s="252">
        <v>97.0038895588858</v>
      </c>
      <c r="H192" s="198">
        <v>8199262</v>
      </c>
      <c r="I192" s="198">
        <v>6682810</v>
      </c>
    </row>
    <row r="193" spans="1:9" s="399" customFormat="1" ht="11.25" customHeight="1" hidden="1">
      <c r="A193" s="395">
        <v>3700</v>
      </c>
      <c r="B193" s="396" t="s">
        <v>25</v>
      </c>
      <c r="C193" s="397">
        <v>0</v>
      </c>
      <c r="D193" s="397">
        <v>11644917</v>
      </c>
      <c r="E193" s="397">
        <v>11295697</v>
      </c>
      <c r="F193" s="398" t="s">
        <v>441</v>
      </c>
      <c r="G193" s="398">
        <v>97.00109498418924</v>
      </c>
      <c r="H193" s="397">
        <v>1617522</v>
      </c>
      <c r="I193" s="397">
        <v>1594355</v>
      </c>
    </row>
    <row r="194" spans="1:9" ht="12.75">
      <c r="A194" s="376"/>
      <c r="B194" s="378" t="s">
        <v>805</v>
      </c>
      <c r="C194" s="198">
        <v>6434640</v>
      </c>
      <c r="D194" s="198">
        <v>-994610</v>
      </c>
      <c r="E194" s="198">
        <v>5151115</v>
      </c>
      <c r="F194" s="252" t="s">
        <v>441</v>
      </c>
      <c r="G194" s="252" t="s">
        <v>441</v>
      </c>
      <c r="H194" s="198">
        <v>970250</v>
      </c>
      <c r="I194" s="198">
        <v>3374484</v>
      </c>
    </row>
    <row r="195" spans="1:9" ht="25.5">
      <c r="A195" s="376"/>
      <c r="B195" s="378" t="s">
        <v>980</v>
      </c>
      <c r="C195" s="198">
        <v>-6434640</v>
      </c>
      <c r="D195" s="198">
        <v>994610</v>
      </c>
      <c r="E195" s="198">
        <v>-5151115</v>
      </c>
      <c r="F195" s="252" t="s">
        <v>441</v>
      </c>
      <c r="G195" s="252" t="s">
        <v>441</v>
      </c>
      <c r="H195" s="198">
        <v>-970250</v>
      </c>
      <c r="I195" s="198">
        <v>-3374484</v>
      </c>
    </row>
    <row r="196" spans="1:9" ht="27">
      <c r="A196" s="380"/>
      <c r="B196" s="403" t="s">
        <v>47</v>
      </c>
      <c r="C196" s="384"/>
      <c r="D196" s="198"/>
      <c r="E196" s="198"/>
      <c r="F196" s="255"/>
      <c r="G196" s="255"/>
      <c r="H196" s="198"/>
      <c r="I196" s="198"/>
    </row>
    <row r="197" spans="1:9" ht="12.75">
      <c r="A197" s="380"/>
      <c r="B197" s="377" t="s">
        <v>963</v>
      </c>
      <c r="C197" s="246">
        <v>14522630</v>
      </c>
      <c r="D197" s="246">
        <v>7745082</v>
      </c>
      <c r="E197" s="246">
        <v>6960281</v>
      </c>
      <c r="F197" s="255">
        <v>47.92713854171042</v>
      </c>
      <c r="G197" s="255">
        <v>89.86710534504347</v>
      </c>
      <c r="H197" s="246">
        <v>1183702</v>
      </c>
      <c r="I197" s="246">
        <v>1208315</v>
      </c>
    </row>
    <row r="198" spans="1:9" ht="12.75">
      <c r="A198" s="376"/>
      <c r="B198" s="378" t="s">
        <v>41</v>
      </c>
      <c r="C198" s="198">
        <v>14416198</v>
      </c>
      <c r="D198" s="198">
        <v>7682999</v>
      </c>
      <c r="E198" s="198">
        <v>6949691</v>
      </c>
      <c r="F198" s="252">
        <v>48.20751629521182</v>
      </c>
      <c r="G198" s="252">
        <v>90.45544584868487</v>
      </c>
      <c r="H198" s="198">
        <v>1174833</v>
      </c>
      <c r="I198" s="198">
        <v>1208099</v>
      </c>
    </row>
    <row r="199" spans="1:9" ht="38.25">
      <c r="A199" s="376">
        <v>500</v>
      </c>
      <c r="B199" s="385" t="s">
        <v>30</v>
      </c>
      <c r="C199" s="198">
        <v>440000</v>
      </c>
      <c r="D199" s="198" t="s">
        <v>441</v>
      </c>
      <c r="E199" s="198">
        <v>84498</v>
      </c>
      <c r="F199" s="252">
        <v>19.204090909090908</v>
      </c>
      <c r="G199" s="252" t="s">
        <v>441</v>
      </c>
      <c r="H199" s="198" t="s">
        <v>441</v>
      </c>
      <c r="I199" s="198">
        <v>9310</v>
      </c>
    </row>
    <row r="200" spans="1:9" ht="25.5">
      <c r="A200" s="376">
        <v>590</v>
      </c>
      <c r="B200" s="385" t="s">
        <v>9</v>
      </c>
      <c r="C200" s="198">
        <v>440000</v>
      </c>
      <c r="D200" s="198" t="s">
        <v>441</v>
      </c>
      <c r="E200" s="198">
        <v>84498</v>
      </c>
      <c r="F200" s="252">
        <v>19.204090909090908</v>
      </c>
      <c r="G200" s="252" t="s">
        <v>441</v>
      </c>
      <c r="H200" s="198" t="s">
        <v>441</v>
      </c>
      <c r="I200" s="198">
        <v>9432</v>
      </c>
    </row>
    <row r="201" spans="1:9" ht="25.5">
      <c r="A201" s="376">
        <v>599</v>
      </c>
      <c r="B201" s="386" t="s">
        <v>48</v>
      </c>
      <c r="C201" s="259">
        <v>440000</v>
      </c>
      <c r="D201" s="198" t="s">
        <v>441</v>
      </c>
      <c r="E201" s="198">
        <v>84498</v>
      </c>
      <c r="F201" s="252">
        <v>19.204090909090908</v>
      </c>
      <c r="G201" s="252" t="s">
        <v>441</v>
      </c>
      <c r="H201" s="198" t="s">
        <v>441</v>
      </c>
      <c r="I201" s="198">
        <v>9432</v>
      </c>
    </row>
    <row r="202" spans="1:9" ht="12.75">
      <c r="A202" s="376">
        <v>700</v>
      </c>
      <c r="B202" s="385" t="s">
        <v>13</v>
      </c>
      <c r="C202" s="198">
        <v>13976198</v>
      </c>
      <c r="D202" s="198" t="s">
        <v>441</v>
      </c>
      <c r="E202" s="198">
        <v>6865193</v>
      </c>
      <c r="F202" s="252">
        <v>49.12060490270673</v>
      </c>
      <c r="G202" s="252" t="s">
        <v>441</v>
      </c>
      <c r="H202" s="198" t="s">
        <v>441</v>
      </c>
      <c r="I202" s="198">
        <v>1198789</v>
      </c>
    </row>
    <row r="203" spans="1:9" ht="25.5">
      <c r="A203" s="376">
        <v>720</v>
      </c>
      <c r="B203" s="385" t="s">
        <v>32</v>
      </c>
      <c r="C203" s="198">
        <v>12089489</v>
      </c>
      <c r="D203" s="198" t="s">
        <v>441</v>
      </c>
      <c r="E203" s="198">
        <v>5764730</v>
      </c>
      <c r="F203" s="252">
        <v>47.68381856338179</v>
      </c>
      <c r="G203" s="252" t="s">
        <v>441</v>
      </c>
      <c r="H203" s="198" t="s">
        <v>441</v>
      </c>
      <c r="I203" s="198">
        <v>1041580</v>
      </c>
    </row>
    <row r="204" spans="1:9" ht="38.25">
      <c r="A204" s="376">
        <v>726</v>
      </c>
      <c r="B204" s="386" t="s">
        <v>49</v>
      </c>
      <c r="C204" s="259">
        <v>9277473</v>
      </c>
      <c r="D204" s="198" t="s">
        <v>441</v>
      </c>
      <c r="E204" s="198">
        <v>4423791</v>
      </c>
      <c r="F204" s="252">
        <v>47.68314604634258</v>
      </c>
      <c r="G204" s="252" t="s">
        <v>441</v>
      </c>
      <c r="H204" s="198" t="s">
        <v>441</v>
      </c>
      <c r="I204" s="198">
        <v>843870</v>
      </c>
    </row>
    <row r="205" spans="1:9" ht="38.25">
      <c r="A205" s="376">
        <v>727</v>
      </c>
      <c r="B205" s="386" t="s">
        <v>50</v>
      </c>
      <c r="C205" s="259">
        <v>640743</v>
      </c>
      <c r="D205" s="198" t="s">
        <v>441</v>
      </c>
      <c r="E205" s="198">
        <v>305545</v>
      </c>
      <c r="F205" s="252">
        <v>47.68604573128384</v>
      </c>
      <c r="G205" s="252" t="s">
        <v>441</v>
      </c>
      <c r="H205" s="198" t="s">
        <v>441</v>
      </c>
      <c r="I205" s="198">
        <v>45050</v>
      </c>
    </row>
    <row r="206" spans="1:9" ht="38.25">
      <c r="A206" s="404">
        <v>728</v>
      </c>
      <c r="B206" s="386" t="s">
        <v>51</v>
      </c>
      <c r="C206" s="259">
        <v>32642</v>
      </c>
      <c r="D206" s="198" t="s">
        <v>441</v>
      </c>
      <c r="E206" s="198">
        <v>15566</v>
      </c>
      <c r="F206" s="252">
        <v>47.687028981067336</v>
      </c>
      <c r="G206" s="252" t="s">
        <v>441</v>
      </c>
      <c r="H206" s="198" t="s">
        <v>441</v>
      </c>
      <c r="I206" s="198">
        <v>2295</v>
      </c>
    </row>
    <row r="207" spans="1:9" ht="38.25">
      <c r="A207" s="404">
        <v>729</v>
      </c>
      <c r="B207" s="386" t="s">
        <v>52</v>
      </c>
      <c r="C207" s="259">
        <v>2138631</v>
      </c>
      <c r="D207" s="198" t="s">
        <v>441</v>
      </c>
      <c r="E207" s="198">
        <v>1019828</v>
      </c>
      <c r="F207" s="252">
        <v>47.68601970138841</v>
      </c>
      <c r="G207" s="252" t="s">
        <v>441</v>
      </c>
      <c r="H207" s="198" t="s">
        <v>441</v>
      </c>
      <c r="I207" s="198">
        <v>150365</v>
      </c>
    </row>
    <row r="208" spans="1:9" ht="12.75">
      <c r="A208" s="405">
        <v>740</v>
      </c>
      <c r="B208" s="385" t="s">
        <v>14</v>
      </c>
      <c r="C208" s="198">
        <v>1886709</v>
      </c>
      <c r="D208" s="198" t="s">
        <v>441</v>
      </c>
      <c r="E208" s="198">
        <v>1100463</v>
      </c>
      <c r="F208" s="252">
        <v>58.327118808464895</v>
      </c>
      <c r="G208" s="252" t="s">
        <v>441</v>
      </c>
      <c r="H208" s="198" t="s">
        <v>441</v>
      </c>
      <c r="I208" s="198">
        <v>157209</v>
      </c>
    </row>
    <row r="209" spans="1:9" ht="54.75" customHeight="1">
      <c r="A209" s="376">
        <v>742</v>
      </c>
      <c r="B209" s="386" t="s">
        <v>15</v>
      </c>
      <c r="C209" s="259">
        <v>1863709</v>
      </c>
      <c r="D209" s="198" t="s">
        <v>441</v>
      </c>
      <c r="E209" s="198">
        <v>1087163</v>
      </c>
      <c r="F209" s="252">
        <v>58.33330203374024</v>
      </c>
      <c r="G209" s="252" t="s">
        <v>441</v>
      </c>
      <c r="H209" s="198" t="s">
        <v>441</v>
      </c>
      <c r="I209" s="198">
        <v>155309</v>
      </c>
    </row>
    <row r="210" spans="1:9" ht="51">
      <c r="A210" s="376">
        <v>747</v>
      </c>
      <c r="B210" s="386" t="s">
        <v>20</v>
      </c>
      <c r="C210" s="259">
        <v>23000</v>
      </c>
      <c r="D210" s="198" t="s">
        <v>441</v>
      </c>
      <c r="E210" s="198">
        <v>13300</v>
      </c>
      <c r="F210" s="252">
        <v>57.826086956521735</v>
      </c>
      <c r="G210" s="252" t="s">
        <v>441</v>
      </c>
      <c r="H210" s="198" t="s">
        <v>441</v>
      </c>
      <c r="I210" s="198">
        <v>1900</v>
      </c>
    </row>
    <row r="211" spans="1:9" ht="12.75">
      <c r="A211" s="376"/>
      <c r="B211" s="378" t="s">
        <v>965</v>
      </c>
      <c r="C211" s="198">
        <v>106432</v>
      </c>
      <c r="D211" s="198">
        <v>62083</v>
      </c>
      <c r="E211" s="198">
        <v>10590</v>
      </c>
      <c r="F211" s="252">
        <v>9.950015033072761</v>
      </c>
      <c r="G211" s="252">
        <v>17.057809706360842</v>
      </c>
      <c r="H211" s="198">
        <v>8869</v>
      </c>
      <c r="I211" s="198">
        <v>216</v>
      </c>
    </row>
    <row r="212" spans="1:9" ht="12.75">
      <c r="A212" s="376"/>
      <c r="B212" s="377" t="s">
        <v>966</v>
      </c>
      <c r="C212" s="246">
        <v>14522630</v>
      </c>
      <c r="D212" s="246">
        <v>7745082</v>
      </c>
      <c r="E212" s="246">
        <v>6875082</v>
      </c>
      <c r="F212" s="255">
        <v>47.34047483134942</v>
      </c>
      <c r="G212" s="255">
        <v>88.76706534546696</v>
      </c>
      <c r="H212" s="198">
        <v>1183702</v>
      </c>
      <c r="I212" s="198">
        <v>1009821</v>
      </c>
    </row>
    <row r="213" spans="1:9" ht="12.75">
      <c r="A213" s="376"/>
      <c r="B213" s="378" t="s">
        <v>967</v>
      </c>
      <c r="C213" s="198">
        <v>11909866</v>
      </c>
      <c r="D213" s="198">
        <v>6550000</v>
      </c>
      <c r="E213" s="198">
        <v>6252111</v>
      </c>
      <c r="F213" s="252">
        <v>52.49522538708664</v>
      </c>
      <c r="G213" s="252">
        <v>95.45207633587786</v>
      </c>
      <c r="H213" s="198">
        <v>900000</v>
      </c>
      <c r="I213" s="198">
        <v>854078</v>
      </c>
    </row>
    <row r="214" spans="1:9" ht="12.75">
      <c r="A214" s="376">
        <v>1000</v>
      </c>
      <c r="B214" s="378" t="s">
        <v>968</v>
      </c>
      <c r="C214" s="198">
        <v>11699050</v>
      </c>
      <c r="D214" s="406">
        <v>6438000</v>
      </c>
      <c r="E214" s="198">
        <v>6141214</v>
      </c>
      <c r="F214" s="252">
        <v>52.49327082113505</v>
      </c>
      <c r="G214" s="252">
        <v>95.39009009009008</v>
      </c>
      <c r="H214" s="198">
        <v>900000</v>
      </c>
      <c r="I214" s="198">
        <v>854078</v>
      </c>
    </row>
    <row r="215" spans="1:9" ht="12.75">
      <c r="A215" s="376">
        <v>1100</v>
      </c>
      <c r="B215" s="378" t="s">
        <v>969</v>
      </c>
      <c r="C215" s="198">
        <v>3826925</v>
      </c>
      <c r="D215" s="406">
        <v>2250000</v>
      </c>
      <c r="E215" s="198">
        <v>2275868</v>
      </c>
      <c r="F215" s="252">
        <v>59.46988770357402</v>
      </c>
      <c r="G215" s="252">
        <v>101.14968888888889</v>
      </c>
      <c r="H215" s="198">
        <v>360000</v>
      </c>
      <c r="I215" s="198">
        <v>375991</v>
      </c>
    </row>
    <row r="216" spans="1:9" ht="12.75">
      <c r="A216" s="376">
        <v>1800</v>
      </c>
      <c r="B216" s="379" t="s">
        <v>988</v>
      </c>
      <c r="C216" s="198">
        <v>930618</v>
      </c>
      <c r="D216" s="407" t="s">
        <v>441</v>
      </c>
      <c r="E216" s="198">
        <v>476958</v>
      </c>
      <c r="F216" s="252">
        <v>51.25174883786903</v>
      </c>
      <c r="G216" s="252" t="s">
        <v>441</v>
      </c>
      <c r="H216" s="198" t="s">
        <v>441</v>
      </c>
      <c r="I216" s="198">
        <v>0</v>
      </c>
    </row>
    <row r="217" spans="1:9" ht="12.75">
      <c r="A217" s="376">
        <v>2000</v>
      </c>
      <c r="B217" s="378" t="s">
        <v>971</v>
      </c>
      <c r="C217" s="198">
        <v>210816</v>
      </c>
      <c r="D217" s="407">
        <v>112000</v>
      </c>
      <c r="E217" s="198">
        <v>110897</v>
      </c>
      <c r="F217" s="252">
        <v>52.60369231936855</v>
      </c>
      <c r="G217" s="252" t="s">
        <v>441</v>
      </c>
      <c r="H217" s="198">
        <v>0</v>
      </c>
      <c r="I217" s="198">
        <v>0</v>
      </c>
    </row>
    <row r="218" spans="1:9" ht="25.5">
      <c r="A218" s="380" t="s">
        <v>26</v>
      </c>
      <c r="B218" s="378" t="s">
        <v>976</v>
      </c>
      <c r="C218" s="198">
        <v>2612764</v>
      </c>
      <c r="D218" s="198">
        <v>1195082</v>
      </c>
      <c r="E218" s="198">
        <v>622971</v>
      </c>
      <c r="F218" s="252">
        <v>23.843370468974616</v>
      </c>
      <c r="G218" s="252">
        <v>52.12788745876852</v>
      </c>
      <c r="H218" s="198">
        <v>283702</v>
      </c>
      <c r="I218" s="198">
        <v>155743</v>
      </c>
    </row>
    <row r="219" spans="1:9" ht="25.5">
      <c r="A219" s="380" t="s">
        <v>977</v>
      </c>
      <c r="B219" s="378" t="s">
        <v>990</v>
      </c>
      <c r="C219" s="198">
        <v>21365</v>
      </c>
      <c r="D219" s="198">
        <v>21365</v>
      </c>
      <c r="E219" s="198">
        <v>18208</v>
      </c>
      <c r="F219" s="252">
        <v>85.22349637257196</v>
      </c>
      <c r="G219" s="252">
        <v>85.22349637257196</v>
      </c>
      <c r="H219" s="198">
        <v>0</v>
      </c>
      <c r="I219" s="198">
        <v>8466</v>
      </c>
    </row>
    <row r="220" spans="1:9" ht="12.75">
      <c r="A220" s="376">
        <v>7000</v>
      </c>
      <c r="B220" s="378" t="s">
        <v>991</v>
      </c>
      <c r="C220" s="198">
        <v>2591399</v>
      </c>
      <c r="D220" s="198">
        <v>1173717</v>
      </c>
      <c r="E220" s="198">
        <v>604763</v>
      </c>
      <c r="F220" s="252">
        <v>23.3373170245107</v>
      </c>
      <c r="G220" s="252">
        <v>51.52545289878224</v>
      </c>
      <c r="H220" s="198">
        <v>283702</v>
      </c>
      <c r="I220" s="198">
        <v>147277</v>
      </c>
    </row>
    <row r="221" spans="1:9" ht="12.75">
      <c r="A221" s="376"/>
      <c r="B221" s="378" t="s">
        <v>805</v>
      </c>
      <c r="C221" s="198">
        <v>0</v>
      </c>
      <c r="D221" s="198">
        <v>0</v>
      </c>
      <c r="E221" s="198">
        <v>85199</v>
      </c>
      <c r="F221" s="252" t="s">
        <v>441</v>
      </c>
      <c r="G221" s="252" t="s">
        <v>441</v>
      </c>
      <c r="H221" s="198">
        <v>0</v>
      </c>
      <c r="I221" s="198">
        <v>198494</v>
      </c>
    </row>
    <row r="222" spans="1:9" ht="25.5">
      <c r="A222" s="376"/>
      <c r="B222" s="378" t="s">
        <v>980</v>
      </c>
      <c r="C222" s="198">
        <v>0</v>
      </c>
      <c r="D222" s="198">
        <v>0</v>
      </c>
      <c r="E222" s="198">
        <v>-85199</v>
      </c>
      <c r="F222" s="252" t="s">
        <v>441</v>
      </c>
      <c r="G222" s="252" t="s">
        <v>441</v>
      </c>
      <c r="H222" s="198">
        <v>0</v>
      </c>
      <c r="I222" s="198">
        <v>-198494</v>
      </c>
    </row>
    <row r="223" spans="6:9" ht="12.75">
      <c r="F223" s="168"/>
      <c r="G223" s="168"/>
      <c r="H223" s="408"/>
      <c r="I223" s="408"/>
    </row>
    <row r="224" spans="2:9" ht="12.75">
      <c r="B224" s="388" t="s">
        <v>53</v>
      </c>
      <c r="C224" s="224"/>
      <c r="D224" s="224"/>
      <c r="E224" s="409">
        <f>E87</f>
        <v>19390427</v>
      </c>
      <c r="F224" s="410"/>
      <c r="G224" s="411"/>
      <c r="H224" s="412"/>
      <c r="I224" s="408"/>
    </row>
    <row r="225" spans="2:9" ht="22.5" customHeight="1">
      <c r="B225" s="1063" t="s">
        <v>54</v>
      </c>
      <c r="C225" s="1063"/>
      <c r="D225" s="1063"/>
      <c r="E225" s="1063"/>
      <c r="F225" s="1063"/>
      <c r="G225" s="1063"/>
      <c r="H225" s="1063"/>
      <c r="I225" s="370"/>
    </row>
    <row r="226" spans="2:9" ht="12.75">
      <c r="B226" s="413" t="s">
        <v>55</v>
      </c>
      <c r="C226" s="388"/>
      <c r="D226" s="388"/>
      <c r="E226" s="388"/>
      <c r="F226" s="408"/>
      <c r="G226" s="408"/>
      <c r="H226" s="388"/>
      <c r="I226" s="370"/>
    </row>
    <row r="227" spans="2:9" ht="12.75">
      <c r="B227" s="414" t="s">
        <v>56</v>
      </c>
      <c r="C227" s="415"/>
      <c r="D227" s="415"/>
      <c r="E227" s="415"/>
      <c r="F227" s="415"/>
      <c r="G227" s="415"/>
      <c r="H227" s="415"/>
      <c r="I227" s="370"/>
    </row>
    <row r="228" spans="2:9" ht="12.75">
      <c r="B228" s="1064" t="s">
        <v>57</v>
      </c>
      <c r="C228" s="1065"/>
      <c r="D228" s="1065"/>
      <c r="E228" s="1065"/>
      <c r="F228" s="1065"/>
      <c r="G228" s="1065"/>
      <c r="H228" s="1065"/>
      <c r="I228" s="370"/>
    </row>
    <row r="229" spans="2:9" ht="12.75">
      <c r="B229" s="1064" t="s">
        <v>58</v>
      </c>
      <c r="C229" s="1065"/>
      <c r="D229" s="1065"/>
      <c r="E229" s="1065"/>
      <c r="F229" s="1065"/>
      <c r="G229" s="1065"/>
      <c r="H229" s="1065"/>
      <c r="I229" s="370"/>
    </row>
    <row r="230" spans="2:9" ht="12.75">
      <c r="B230" s="1064" t="s">
        <v>59</v>
      </c>
      <c r="C230" s="1065"/>
      <c r="D230" s="1065"/>
      <c r="E230" s="1065"/>
      <c r="F230" s="1065"/>
      <c r="G230" s="1065"/>
      <c r="H230" s="1065"/>
      <c r="I230" s="370"/>
    </row>
    <row r="231" spans="1:9" ht="12.75">
      <c r="A231" s="362" t="s">
        <v>60</v>
      </c>
      <c r="B231" s="1063" t="s">
        <v>61</v>
      </c>
      <c r="C231" s="1063"/>
      <c r="D231" s="1063"/>
      <c r="E231" s="1063"/>
      <c r="F231" s="1063"/>
      <c r="G231" s="1063"/>
      <c r="H231" s="1063"/>
      <c r="I231" s="370"/>
    </row>
    <row r="232" spans="2:9" ht="12.75">
      <c r="B232" s="178" t="s">
        <v>62</v>
      </c>
      <c r="C232" s="370"/>
      <c r="F232" s="168"/>
      <c r="G232" s="370"/>
      <c r="H232" s="370"/>
      <c r="I232" s="370"/>
    </row>
    <row r="233" spans="2:9" ht="12.75">
      <c r="B233" s="152"/>
      <c r="C233" s="370"/>
      <c r="F233" s="168"/>
      <c r="G233" s="370"/>
      <c r="H233" s="370"/>
      <c r="I233" s="370"/>
    </row>
    <row r="234" spans="2:9" ht="12.75">
      <c r="B234" s="152"/>
      <c r="C234" s="370"/>
      <c r="F234" s="168"/>
      <c r="G234" s="370"/>
      <c r="H234" s="370"/>
      <c r="I234" s="370"/>
    </row>
    <row r="235" spans="1:9" ht="15.75">
      <c r="A235" s="42" t="s">
        <v>63</v>
      </c>
      <c r="B235" s="167"/>
      <c r="C235" s="416"/>
      <c r="D235" s="416"/>
      <c r="E235" s="416"/>
      <c r="F235" s="370" t="s">
        <v>479</v>
      </c>
      <c r="G235" s="416"/>
      <c r="H235" s="416"/>
      <c r="I235" s="416"/>
    </row>
    <row r="236" spans="1:9" ht="15.75">
      <c r="A236" s="42"/>
      <c r="B236" s="167"/>
      <c r="C236" s="416"/>
      <c r="D236" s="416"/>
      <c r="E236" s="416"/>
      <c r="F236" s="370"/>
      <c r="G236" s="416"/>
      <c r="H236" s="416"/>
      <c r="I236" s="416"/>
    </row>
    <row r="240" ht="12.75">
      <c r="A240" s="225" t="s">
        <v>582</v>
      </c>
    </row>
    <row r="241" ht="12.75">
      <c r="A241" s="225" t="s">
        <v>481</v>
      </c>
    </row>
    <row r="244" spans="2:8" ht="12.75">
      <c r="B244" s="388"/>
      <c r="C244" s="224"/>
      <c r="D244" s="224"/>
      <c r="F244" s="370"/>
      <c r="G244" s="417"/>
      <c r="H244" s="370"/>
    </row>
    <row r="245" spans="2:8" ht="12.75">
      <c r="B245" s="418"/>
      <c r="C245" s="412"/>
      <c r="D245" s="224"/>
      <c r="E245" s="417"/>
      <c r="F245" s="410"/>
      <c r="G245" s="411"/>
      <c r="H245" s="412"/>
    </row>
    <row r="246" spans="2:8" ht="12.75">
      <c r="B246" s="1066"/>
      <c r="C246" s="1059"/>
      <c r="D246" s="1059"/>
      <c r="E246" s="224"/>
      <c r="F246" s="410"/>
      <c r="G246" s="410"/>
      <c r="H246" s="224"/>
    </row>
    <row r="247" spans="2:9" ht="12.75">
      <c r="B247" s="1063"/>
      <c r="C247" s="1063"/>
      <c r="D247" s="1063"/>
      <c r="E247" s="1063"/>
      <c r="F247" s="1063"/>
      <c r="G247" s="1063"/>
      <c r="H247" s="1063"/>
      <c r="I247" s="1063"/>
    </row>
  </sheetData>
  <mergeCells count="7">
    <mergeCell ref="B225:H225"/>
    <mergeCell ref="B231:H231"/>
    <mergeCell ref="B247:I247"/>
    <mergeCell ref="B228:H228"/>
    <mergeCell ref="B229:H229"/>
    <mergeCell ref="B230:H230"/>
    <mergeCell ref="B246:D246"/>
  </mergeCells>
  <printOptions/>
  <pageMargins left="0.7480314960629921" right="0.35433070866141736" top="0.7874015748031497" bottom="0.7874015748031497" header="0.5118110236220472" footer="0.5118110236220472"/>
  <pageSetup firstPageNumber="22" useFirstPageNumber="1" horizontalDpi="600" verticalDpi="600" orientation="portrait" paperSize="9" scale="70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94"/>
  <sheetViews>
    <sheetView zoomScaleSheetLayoutView="85" workbookViewId="0" topLeftCell="A1">
      <selection activeCell="B10" sqref="B10"/>
    </sheetView>
  </sheetViews>
  <sheetFormatPr defaultColWidth="9.140625" defaultRowHeight="12.75"/>
  <cols>
    <col min="1" max="1" width="64.8515625" style="0" customWidth="1"/>
    <col min="2" max="2" width="16.7109375" style="291" customWidth="1"/>
    <col min="3" max="3" width="16.57421875" style="0" customWidth="1"/>
  </cols>
  <sheetData>
    <row r="1" spans="1:3" ht="12.75">
      <c r="A1" s="218"/>
      <c r="B1" s="419"/>
      <c r="C1" s="364" t="s">
        <v>64</v>
      </c>
    </row>
    <row r="2" spans="1:3" ht="12.75">
      <c r="A2" s="1068" t="s">
        <v>776</v>
      </c>
      <c r="B2" s="1068"/>
      <c r="C2" s="1068"/>
    </row>
    <row r="3" spans="1:3" ht="12.75">
      <c r="A3" s="420"/>
      <c r="B3" s="166"/>
      <c r="C3" s="166"/>
    </row>
    <row r="4" spans="1:3" ht="15.75">
      <c r="A4" s="1069" t="s">
        <v>65</v>
      </c>
      <c r="B4" s="1069"/>
      <c r="C4" s="1069"/>
    </row>
    <row r="5" spans="1:3" ht="15.75">
      <c r="A5" s="1070" t="s">
        <v>66</v>
      </c>
      <c r="B5" s="1070"/>
      <c r="C5" s="1070"/>
    </row>
    <row r="6" spans="1:3" ht="12.75">
      <c r="A6" s="1060" t="s">
        <v>677</v>
      </c>
      <c r="B6" s="1060"/>
      <c r="C6" s="1060"/>
    </row>
    <row r="7" spans="1:3" ht="12.75">
      <c r="A7" s="422"/>
      <c r="B7" s="423"/>
      <c r="C7" s="168" t="s">
        <v>486</v>
      </c>
    </row>
    <row r="8" spans="1:3" ht="25.5">
      <c r="A8" s="371" t="s">
        <v>434</v>
      </c>
      <c r="B8" s="372" t="s">
        <v>488</v>
      </c>
      <c r="C8" s="372" t="s">
        <v>588</v>
      </c>
    </row>
    <row r="9" spans="1:3" ht="12.75">
      <c r="A9" s="174">
        <v>1</v>
      </c>
      <c r="B9" s="175">
        <v>2</v>
      </c>
      <c r="C9" s="175">
        <v>3</v>
      </c>
    </row>
    <row r="10" spans="1:3" ht="13.5" customHeight="1">
      <c r="A10" s="424" t="s">
        <v>67</v>
      </c>
      <c r="B10" s="245">
        <v>2565960</v>
      </c>
      <c r="C10" s="245">
        <v>855748</v>
      </c>
    </row>
    <row r="11" spans="1:3" ht="13.5" customHeight="1">
      <c r="A11" s="425" t="s">
        <v>68</v>
      </c>
      <c r="B11" s="245">
        <v>2912997</v>
      </c>
      <c r="C11" s="245">
        <v>412380</v>
      </c>
    </row>
    <row r="12" spans="1:3" ht="13.5" customHeight="1">
      <c r="A12" s="426" t="s">
        <v>790</v>
      </c>
      <c r="B12" s="251">
        <v>2690157</v>
      </c>
      <c r="C12" s="251">
        <v>401647</v>
      </c>
    </row>
    <row r="13" spans="1:3" ht="13.5" customHeight="1">
      <c r="A13" s="266" t="s">
        <v>968</v>
      </c>
      <c r="B13" s="251">
        <v>2395098</v>
      </c>
      <c r="C13" s="251">
        <v>391430</v>
      </c>
    </row>
    <row r="14" spans="1:3" ht="13.5" customHeight="1">
      <c r="A14" s="381" t="s">
        <v>69</v>
      </c>
      <c r="B14" s="251">
        <v>364346</v>
      </c>
      <c r="C14" s="251">
        <v>72528</v>
      </c>
    </row>
    <row r="15" spans="1:3" ht="13.5" customHeight="1">
      <c r="A15" s="381" t="s">
        <v>70</v>
      </c>
      <c r="B15" s="251">
        <v>2030752</v>
      </c>
      <c r="C15" s="251">
        <v>318902</v>
      </c>
    </row>
    <row r="16" spans="1:3" ht="13.5" customHeight="1" hidden="1">
      <c r="A16" s="266" t="s">
        <v>71</v>
      </c>
      <c r="B16" s="251">
        <v>0</v>
      </c>
      <c r="C16" s="251">
        <v>0</v>
      </c>
    </row>
    <row r="17" spans="1:3" ht="13.5" customHeight="1">
      <c r="A17" s="381" t="s">
        <v>37</v>
      </c>
      <c r="B17" s="251">
        <v>295059</v>
      </c>
      <c r="C17" s="251">
        <v>10217</v>
      </c>
    </row>
    <row r="18" spans="1:3" ht="12.75">
      <c r="A18" s="381" t="s">
        <v>72</v>
      </c>
      <c r="B18" s="251">
        <v>6332</v>
      </c>
      <c r="C18" s="251">
        <v>1543</v>
      </c>
    </row>
    <row r="19" spans="1:3" ht="13.5" customHeight="1">
      <c r="A19" s="381" t="s">
        <v>73</v>
      </c>
      <c r="B19" s="251">
        <v>288727</v>
      </c>
      <c r="C19" s="251">
        <v>8674</v>
      </c>
    </row>
    <row r="20" spans="1:3" ht="13.5" customHeight="1" hidden="1">
      <c r="A20" s="381" t="s">
        <v>74</v>
      </c>
      <c r="B20" s="251">
        <v>0</v>
      </c>
      <c r="C20" s="251">
        <v>0</v>
      </c>
    </row>
    <row r="21" spans="1:3" ht="13.5" customHeight="1" hidden="1">
      <c r="A21" s="381" t="s">
        <v>75</v>
      </c>
      <c r="B21" s="251">
        <v>0</v>
      </c>
      <c r="C21" s="251">
        <v>0</v>
      </c>
    </row>
    <row r="22" spans="1:3" ht="13.5" customHeight="1">
      <c r="A22" s="426" t="s">
        <v>76</v>
      </c>
      <c r="B22" s="251">
        <v>222840</v>
      </c>
      <c r="C22" s="251">
        <v>10733</v>
      </c>
    </row>
    <row r="23" spans="1:3" ht="13.5" customHeight="1">
      <c r="A23" s="381" t="s">
        <v>802</v>
      </c>
      <c r="B23" s="251">
        <v>222840</v>
      </c>
      <c r="C23" s="251">
        <v>10733</v>
      </c>
    </row>
    <row r="24" spans="1:3" ht="13.5" customHeight="1" hidden="1">
      <c r="A24" s="381" t="s">
        <v>803</v>
      </c>
      <c r="B24" s="251">
        <v>0</v>
      </c>
      <c r="C24" s="251">
        <v>0</v>
      </c>
    </row>
    <row r="25" spans="1:3" ht="13.5" customHeight="1">
      <c r="A25" s="381" t="s">
        <v>805</v>
      </c>
      <c r="B25" s="251">
        <v>-347037</v>
      </c>
      <c r="C25" s="251">
        <v>443368</v>
      </c>
    </row>
    <row r="26" spans="1:3" ht="12.75">
      <c r="A26" s="381" t="s">
        <v>77</v>
      </c>
      <c r="B26" s="406">
        <v>347037</v>
      </c>
      <c r="C26" s="406">
        <v>-443368</v>
      </c>
    </row>
    <row r="27" spans="1:3" ht="13.5" customHeight="1">
      <c r="A27" s="381"/>
      <c r="B27" s="188"/>
      <c r="C27" s="427"/>
    </row>
    <row r="28" spans="1:3" ht="13.5" customHeight="1" hidden="1">
      <c r="A28" s="428" t="s">
        <v>78</v>
      </c>
      <c r="B28" s="188"/>
      <c r="C28" s="427"/>
    </row>
    <row r="29" spans="1:3" ht="13.5" customHeight="1" hidden="1">
      <c r="A29" s="424" t="s">
        <v>79</v>
      </c>
      <c r="B29" s="182"/>
      <c r="C29" s="427">
        <v>0</v>
      </c>
    </row>
    <row r="30" spans="1:3" ht="13.5" customHeight="1" hidden="1">
      <c r="A30" s="425" t="s">
        <v>817</v>
      </c>
      <c r="B30" s="182">
        <v>0</v>
      </c>
      <c r="C30" s="427">
        <v>0</v>
      </c>
    </row>
    <row r="31" spans="1:3" ht="13.5" customHeight="1" hidden="1">
      <c r="A31" s="426" t="s">
        <v>790</v>
      </c>
      <c r="B31" s="188">
        <v>0</v>
      </c>
      <c r="C31" s="406">
        <v>0</v>
      </c>
    </row>
    <row r="32" spans="1:3" ht="13.5" customHeight="1" hidden="1">
      <c r="A32" s="266" t="s">
        <v>968</v>
      </c>
      <c r="B32" s="188">
        <v>0</v>
      </c>
      <c r="C32" s="406">
        <v>0</v>
      </c>
    </row>
    <row r="33" spans="1:3" ht="13.5" customHeight="1" hidden="1">
      <c r="A33" s="381" t="s">
        <v>69</v>
      </c>
      <c r="B33" s="188"/>
      <c r="C33" s="406">
        <v>0</v>
      </c>
    </row>
    <row r="34" spans="1:3" ht="13.5" customHeight="1" hidden="1">
      <c r="A34" s="381" t="s">
        <v>70</v>
      </c>
      <c r="B34" s="188"/>
      <c r="C34" s="406">
        <v>0</v>
      </c>
    </row>
    <row r="35" spans="1:3" ht="13.5" customHeight="1" hidden="1">
      <c r="A35" s="381" t="s">
        <v>971</v>
      </c>
      <c r="B35" s="188"/>
      <c r="C35" s="406">
        <v>0</v>
      </c>
    </row>
    <row r="36" spans="1:3" ht="13.5" customHeight="1" hidden="1">
      <c r="A36" s="381" t="s">
        <v>37</v>
      </c>
      <c r="B36" s="188">
        <v>0</v>
      </c>
      <c r="C36" s="406">
        <v>0</v>
      </c>
    </row>
    <row r="37" spans="1:3" ht="12.75" hidden="1">
      <c r="A37" s="381" t="s">
        <v>72</v>
      </c>
      <c r="B37" s="188"/>
      <c r="C37" s="406">
        <v>0</v>
      </c>
    </row>
    <row r="38" spans="1:3" ht="13.5" customHeight="1" hidden="1">
      <c r="A38" s="381" t="s">
        <v>73</v>
      </c>
      <c r="B38" s="188"/>
      <c r="C38" s="406">
        <v>0</v>
      </c>
    </row>
    <row r="39" spans="1:3" ht="13.5" customHeight="1" hidden="1">
      <c r="A39" s="381" t="s">
        <v>74</v>
      </c>
      <c r="B39" s="188"/>
      <c r="C39" s="406">
        <v>0</v>
      </c>
    </row>
    <row r="40" spans="1:3" ht="13.5" customHeight="1" hidden="1">
      <c r="A40" s="381" t="s">
        <v>75</v>
      </c>
      <c r="B40" s="188"/>
      <c r="C40" s="406">
        <v>0</v>
      </c>
    </row>
    <row r="41" spans="1:3" ht="13.5" customHeight="1" hidden="1">
      <c r="A41" s="426" t="s">
        <v>76</v>
      </c>
      <c r="B41" s="188">
        <v>0</v>
      </c>
      <c r="C41" s="406">
        <v>0</v>
      </c>
    </row>
    <row r="42" spans="1:3" ht="13.5" customHeight="1" hidden="1">
      <c r="A42" s="381" t="s">
        <v>802</v>
      </c>
      <c r="B42" s="188"/>
      <c r="C42" s="406">
        <v>0</v>
      </c>
    </row>
    <row r="43" spans="1:3" ht="13.5" customHeight="1" hidden="1">
      <c r="A43" s="381" t="s">
        <v>803</v>
      </c>
      <c r="B43" s="188"/>
      <c r="C43" s="406">
        <v>0</v>
      </c>
    </row>
    <row r="44" spans="1:3" ht="13.5" customHeight="1" hidden="1">
      <c r="A44" s="381" t="s">
        <v>805</v>
      </c>
      <c r="B44" s="188">
        <v>0</v>
      </c>
      <c r="C44" s="406">
        <v>0</v>
      </c>
    </row>
    <row r="45" spans="1:3" ht="12.75" hidden="1">
      <c r="A45" s="381" t="s">
        <v>77</v>
      </c>
      <c r="B45" s="188">
        <v>0</v>
      </c>
      <c r="C45" s="406">
        <v>0</v>
      </c>
    </row>
    <row r="46" spans="1:3" ht="13.5" customHeight="1" hidden="1">
      <c r="A46" s="428" t="s">
        <v>80</v>
      </c>
      <c r="B46" s="182"/>
      <c r="C46" s="427"/>
    </row>
    <row r="47" spans="1:3" ht="13.5" customHeight="1" hidden="1">
      <c r="A47" s="424" t="s">
        <v>79</v>
      </c>
      <c r="B47" s="182"/>
      <c r="C47" s="427">
        <v>0</v>
      </c>
    </row>
    <row r="48" spans="1:3" ht="13.5" customHeight="1" hidden="1">
      <c r="A48" s="425" t="s">
        <v>817</v>
      </c>
      <c r="B48" s="182">
        <v>0</v>
      </c>
      <c r="C48" s="427">
        <v>0</v>
      </c>
    </row>
    <row r="49" spans="1:3" ht="13.5" customHeight="1" hidden="1">
      <c r="A49" s="426" t="s">
        <v>790</v>
      </c>
      <c r="B49" s="188">
        <v>0</v>
      </c>
      <c r="C49" s="406">
        <v>0</v>
      </c>
    </row>
    <row r="50" spans="1:3" ht="13.5" customHeight="1" hidden="1">
      <c r="A50" s="266" t="s">
        <v>968</v>
      </c>
      <c r="B50" s="188">
        <v>0</v>
      </c>
      <c r="C50" s="406">
        <v>0</v>
      </c>
    </row>
    <row r="51" spans="1:3" ht="13.5" customHeight="1" hidden="1">
      <c r="A51" s="381" t="s">
        <v>69</v>
      </c>
      <c r="B51" s="188"/>
      <c r="C51" s="406">
        <v>0</v>
      </c>
    </row>
    <row r="52" spans="1:3" ht="13.5" customHeight="1" hidden="1">
      <c r="A52" s="381" t="s">
        <v>70</v>
      </c>
      <c r="B52" s="188"/>
      <c r="C52" s="406">
        <v>0</v>
      </c>
    </row>
    <row r="53" spans="1:3" ht="13.5" customHeight="1" hidden="1">
      <c r="A53" s="381" t="s">
        <v>971</v>
      </c>
      <c r="B53" s="429"/>
      <c r="C53" s="406">
        <v>0</v>
      </c>
    </row>
    <row r="54" spans="1:3" ht="13.5" customHeight="1" hidden="1">
      <c r="A54" s="381" t="s">
        <v>37</v>
      </c>
      <c r="B54" s="429">
        <v>0</v>
      </c>
      <c r="C54" s="406">
        <v>0</v>
      </c>
    </row>
    <row r="55" spans="1:3" ht="12.75" hidden="1">
      <c r="A55" s="381" t="s">
        <v>72</v>
      </c>
      <c r="B55" s="429"/>
      <c r="C55" s="406">
        <v>0</v>
      </c>
    </row>
    <row r="56" spans="1:3" ht="13.5" customHeight="1" hidden="1">
      <c r="A56" s="381" t="s">
        <v>73</v>
      </c>
      <c r="B56" s="429"/>
      <c r="C56" s="406">
        <v>0</v>
      </c>
    </row>
    <row r="57" spans="1:3" ht="13.5" customHeight="1" hidden="1">
      <c r="A57" s="381" t="s">
        <v>74</v>
      </c>
      <c r="B57" s="429"/>
      <c r="C57" s="406">
        <v>0</v>
      </c>
    </row>
    <row r="58" spans="1:3" ht="13.5" customHeight="1" hidden="1">
      <c r="A58" s="381" t="s">
        <v>75</v>
      </c>
      <c r="B58" s="188"/>
      <c r="C58" s="406">
        <v>0</v>
      </c>
    </row>
    <row r="59" spans="1:3" ht="13.5" customHeight="1" hidden="1">
      <c r="A59" s="426" t="s">
        <v>76</v>
      </c>
      <c r="B59" s="188">
        <v>0</v>
      </c>
      <c r="C59" s="406">
        <v>0</v>
      </c>
    </row>
    <row r="60" spans="1:3" ht="13.5" customHeight="1" hidden="1">
      <c r="A60" s="381" t="s">
        <v>802</v>
      </c>
      <c r="B60" s="188"/>
      <c r="C60" s="406">
        <v>0</v>
      </c>
    </row>
    <row r="61" spans="1:3" ht="13.5" customHeight="1" hidden="1">
      <c r="A61" s="381" t="s">
        <v>803</v>
      </c>
      <c r="B61" s="188"/>
      <c r="C61" s="406">
        <v>0</v>
      </c>
    </row>
    <row r="62" spans="1:3" ht="13.5" customHeight="1" hidden="1">
      <c r="A62" s="381" t="s">
        <v>805</v>
      </c>
      <c r="B62" s="188">
        <v>0</v>
      </c>
      <c r="C62" s="406">
        <v>0</v>
      </c>
    </row>
    <row r="63" spans="1:3" ht="12.75" hidden="1">
      <c r="A63" s="381" t="s">
        <v>77</v>
      </c>
      <c r="B63" s="188">
        <v>0</v>
      </c>
      <c r="C63" s="406">
        <v>0</v>
      </c>
    </row>
    <row r="64" spans="1:3" ht="15" customHeight="1">
      <c r="A64" s="428" t="s">
        <v>81</v>
      </c>
      <c r="B64" s="182"/>
      <c r="C64" s="427"/>
    </row>
    <row r="65" spans="1:3" ht="13.5" customHeight="1">
      <c r="A65" s="424" t="s">
        <v>79</v>
      </c>
      <c r="B65" s="182">
        <v>14922</v>
      </c>
      <c r="C65" s="427">
        <v>739</v>
      </c>
    </row>
    <row r="66" spans="1:3" ht="13.5" customHeight="1">
      <c r="A66" s="425" t="s">
        <v>817</v>
      </c>
      <c r="B66" s="182">
        <v>-3470</v>
      </c>
      <c r="C66" s="427">
        <v>-5396</v>
      </c>
    </row>
    <row r="67" spans="1:3" ht="13.5" customHeight="1">
      <c r="A67" s="426" t="s">
        <v>790</v>
      </c>
      <c r="B67" s="188">
        <v>-3470</v>
      </c>
      <c r="C67" s="406">
        <v>-5396</v>
      </c>
    </row>
    <row r="68" spans="1:3" ht="13.5" customHeight="1">
      <c r="A68" s="266" t="s">
        <v>968</v>
      </c>
      <c r="B68" s="188">
        <v>-3470</v>
      </c>
      <c r="C68" s="406">
        <v>-5396</v>
      </c>
    </row>
    <row r="69" spans="1:3" ht="13.5" customHeight="1">
      <c r="A69" s="381" t="s">
        <v>69</v>
      </c>
      <c r="B69" s="188">
        <v>500</v>
      </c>
      <c r="C69" s="406">
        <v>0</v>
      </c>
    </row>
    <row r="70" spans="1:3" ht="13.5" customHeight="1">
      <c r="A70" s="381" t="s">
        <v>70</v>
      </c>
      <c r="B70" s="188">
        <v>-3970</v>
      </c>
      <c r="C70" s="406">
        <v>-5396</v>
      </c>
    </row>
    <row r="71" spans="1:3" ht="13.5" customHeight="1" hidden="1">
      <c r="A71" s="381" t="s">
        <v>971</v>
      </c>
      <c r="B71" s="188"/>
      <c r="C71" s="406">
        <v>0</v>
      </c>
    </row>
    <row r="72" spans="1:3" ht="13.5" customHeight="1" hidden="1">
      <c r="A72" s="381" t="s">
        <v>37</v>
      </c>
      <c r="B72" s="188">
        <v>0</v>
      </c>
      <c r="C72" s="406">
        <v>0</v>
      </c>
    </row>
    <row r="73" spans="1:3" ht="13.5" customHeight="1" hidden="1">
      <c r="A73" s="381" t="s">
        <v>72</v>
      </c>
      <c r="B73" s="188"/>
      <c r="C73" s="406">
        <v>0</v>
      </c>
    </row>
    <row r="74" spans="1:3" ht="13.5" customHeight="1" hidden="1">
      <c r="A74" s="381" t="s">
        <v>73</v>
      </c>
      <c r="B74" s="188"/>
      <c r="C74" s="406">
        <v>0</v>
      </c>
    </row>
    <row r="75" spans="1:3" ht="13.5" customHeight="1" hidden="1">
      <c r="A75" s="381" t="s">
        <v>74</v>
      </c>
      <c r="B75" s="188"/>
      <c r="C75" s="406">
        <v>0</v>
      </c>
    </row>
    <row r="76" spans="1:3" ht="13.5" customHeight="1" hidden="1">
      <c r="A76" s="381" t="s">
        <v>75</v>
      </c>
      <c r="B76" s="188"/>
      <c r="C76" s="406">
        <v>0</v>
      </c>
    </row>
    <row r="77" spans="1:3" ht="13.5" customHeight="1" hidden="1">
      <c r="A77" s="426" t="s">
        <v>76</v>
      </c>
      <c r="B77" s="188">
        <v>0</v>
      </c>
      <c r="C77" s="406">
        <v>0</v>
      </c>
    </row>
    <row r="78" spans="1:3" ht="13.5" customHeight="1" hidden="1">
      <c r="A78" s="381" t="s">
        <v>802</v>
      </c>
      <c r="B78" s="188"/>
      <c r="C78" s="406">
        <v>0</v>
      </c>
    </row>
    <row r="79" spans="1:3" ht="13.5" customHeight="1" hidden="1">
      <c r="A79" s="381" t="s">
        <v>803</v>
      </c>
      <c r="B79" s="188"/>
      <c r="C79" s="406">
        <v>0</v>
      </c>
    </row>
    <row r="80" spans="1:3" ht="13.5" customHeight="1">
      <c r="A80" s="381" t="s">
        <v>805</v>
      </c>
      <c r="B80" s="188">
        <v>18392</v>
      </c>
      <c r="C80" s="406">
        <v>6135</v>
      </c>
    </row>
    <row r="81" spans="1:3" ht="12.75">
      <c r="A81" s="381" t="s">
        <v>77</v>
      </c>
      <c r="B81" s="406">
        <v>-18392</v>
      </c>
      <c r="C81" s="406">
        <v>-6135</v>
      </c>
    </row>
    <row r="82" spans="1:3" ht="15" customHeight="1">
      <c r="A82" s="428" t="s">
        <v>82</v>
      </c>
      <c r="B82" s="182"/>
      <c r="C82" s="427"/>
    </row>
    <row r="83" spans="1:3" ht="15" customHeight="1">
      <c r="A83" s="424" t="s">
        <v>79</v>
      </c>
      <c r="B83" s="182">
        <v>112</v>
      </c>
      <c r="C83" s="427">
        <v>60</v>
      </c>
    </row>
    <row r="84" spans="1:3" ht="13.5" customHeight="1">
      <c r="A84" s="425" t="s">
        <v>817</v>
      </c>
      <c r="B84" s="182">
        <v>0</v>
      </c>
      <c r="C84" s="427">
        <v>0</v>
      </c>
    </row>
    <row r="85" spans="1:3" ht="15" customHeight="1" hidden="1">
      <c r="A85" s="426" t="s">
        <v>790</v>
      </c>
      <c r="B85" s="188">
        <v>0</v>
      </c>
      <c r="C85" s="406">
        <v>0</v>
      </c>
    </row>
    <row r="86" spans="1:3" ht="15" customHeight="1" hidden="1">
      <c r="A86" s="266" t="s">
        <v>968</v>
      </c>
      <c r="B86" s="188">
        <v>0</v>
      </c>
      <c r="C86" s="406">
        <v>0</v>
      </c>
    </row>
    <row r="87" spans="1:3" ht="15" customHeight="1" hidden="1">
      <c r="A87" s="381" t="s">
        <v>69</v>
      </c>
      <c r="B87" s="430"/>
      <c r="C87" s="406">
        <v>0</v>
      </c>
    </row>
    <row r="88" spans="1:3" ht="15" customHeight="1" hidden="1">
      <c r="A88" s="381" t="s">
        <v>70</v>
      </c>
      <c r="B88" s="188"/>
      <c r="C88" s="406">
        <v>0</v>
      </c>
    </row>
    <row r="89" spans="1:3" ht="15" customHeight="1" hidden="1">
      <c r="A89" s="381" t="s">
        <v>971</v>
      </c>
      <c r="B89" s="188"/>
      <c r="C89" s="406">
        <v>0</v>
      </c>
    </row>
    <row r="90" spans="1:3" ht="15" customHeight="1" hidden="1">
      <c r="A90" s="381" t="s">
        <v>37</v>
      </c>
      <c r="B90" s="188">
        <v>0</v>
      </c>
      <c r="C90" s="406">
        <v>0</v>
      </c>
    </row>
    <row r="91" spans="1:3" ht="15" customHeight="1" hidden="1">
      <c r="A91" s="381" t="s">
        <v>72</v>
      </c>
      <c r="B91" s="188"/>
      <c r="C91" s="406">
        <v>0</v>
      </c>
    </row>
    <row r="92" spans="1:3" ht="15" customHeight="1" hidden="1">
      <c r="A92" s="381" t="s">
        <v>73</v>
      </c>
      <c r="B92" s="188"/>
      <c r="C92" s="406">
        <v>0</v>
      </c>
    </row>
    <row r="93" spans="1:3" ht="15" customHeight="1" hidden="1">
      <c r="A93" s="381" t="s">
        <v>74</v>
      </c>
      <c r="B93" s="188"/>
      <c r="C93" s="406">
        <v>0</v>
      </c>
    </row>
    <row r="94" spans="1:3" ht="15" customHeight="1" hidden="1">
      <c r="A94" s="381" t="s">
        <v>75</v>
      </c>
      <c r="B94" s="188"/>
      <c r="C94" s="406">
        <v>0</v>
      </c>
    </row>
    <row r="95" spans="1:3" ht="15" customHeight="1" hidden="1">
      <c r="A95" s="426" t="s">
        <v>76</v>
      </c>
      <c r="B95" s="188">
        <v>0</v>
      </c>
      <c r="C95" s="406">
        <v>0</v>
      </c>
    </row>
    <row r="96" spans="1:3" ht="15" customHeight="1" hidden="1">
      <c r="A96" s="381" t="s">
        <v>802</v>
      </c>
      <c r="B96" s="188"/>
      <c r="C96" s="406">
        <v>0</v>
      </c>
    </row>
    <row r="97" spans="1:3" ht="15" customHeight="1" hidden="1">
      <c r="A97" s="381" t="s">
        <v>803</v>
      </c>
      <c r="B97" s="188"/>
      <c r="C97" s="406">
        <v>0</v>
      </c>
    </row>
    <row r="98" spans="1:3" ht="15" customHeight="1">
      <c r="A98" s="381" t="s">
        <v>805</v>
      </c>
      <c r="B98" s="188">
        <v>112</v>
      </c>
      <c r="C98" s="406">
        <v>60</v>
      </c>
    </row>
    <row r="99" spans="1:3" ht="12.75">
      <c r="A99" s="381" t="s">
        <v>77</v>
      </c>
      <c r="B99" s="188">
        <v>-112</v>
      </c>
      <c r="C99" s="406">
        <v>-60</v>
      </c>
    </row>
    <row r="100" spans="1:3" ht="13.5" customHeight="1">
      <c r="A100" s="428" t="s">
        <v>83</v>
      </c>
      <c r="B100" s="182"/>
      <c r="C100" s="427"/>
    </row>
    <row r="101" spans="1:3" ht="13.5" customHeight="1">
      <c r="A101" s="424" t="s">
        <v>79</v>
      </c>
      <c r="B101" s="182">
        <v>-447003</v>
      </c>
      <c r="C101" s="427">
        <v>0</v>
      </c>
    </row>
    <row r="102" spans="1:3" ht="13.5" customHeight="1">
      <c r="A102" s="425" t="s">
        <v>817</v>
      </c>
      <c r="B102" s="182">
        <v>4695</v>
      </c>
      <c r="C102" s="427">
        <v>228</v>
      </c>
    </row>
    <row r="103" spans="1:3" ht="13.5" customHeight="1">
      <c r="A103" s="426" t="s">
        <v>790</v>
      </c>
      <c r="B103" s="188">
        <v>4467</v>
      </c>
      <c r="C103" s="406">
        <v>0</v>
      </c>
    </row>
    <row r="104" spans="1:3" ht="13.5" customHeight="1">
      <c r="A104" s="266" t="s">
        <v>968</v>
      </c>
      <c r="B104" s="188">
        <v>4467</v>
      </c>
      <c r="C104" s="406">
        <v>0</v>
      </c>
    </row>
    <row r="105" spans="1:3" ht="13.5" customHeight="1">
      <c r="A105" s="381" t="s">
        <v>69</v>
      </c>
      <c r="B105" s="188">
        <v>455</v>
      </c>
      <c r="C105" s="406">
        <v>0</v>
      </c>
    </row>
    <row r="106" spans="1:3" ht="13.5" customHeight="1">
      <c r="A106" s="381" t="s">
        <v>70</v>
      </c>
      <c r="B106" s="188">
        <v>4012</v>
      </c>
      <c r="C106" s="406">
        <v>0</v>
      </c>
    </row>
    <row r="107" spans="1:3" ht="13.5" customHeight="1" hidden="1">
      <c r="A107" s="381" t="s">
        <v>971</v>
      </c>
      <c r="B107" s="188"/>
      <c r="C107" s="406">
        <v>0</v>
      </c>
    </row>
    <row r="108" spans="1:3" ht="13.5" customHeight="1" hidden="1">
      <c r="A108" s="381" t="s">
        <v>37</v>
      </c>
      <c r="B108" s="188">
        <v>0</v>
      </c>
      <c r="C108" s="406">
        <v>0</v>
      </c>
    </row>
    <row r="109" spans="1:3" ht="13.5" customHeight="1" hidden="1">
      <c r="A109" s="381" t="s">
        <v>72</v>
      </c>
      <c r="B109" s="188"/>
      <c r="C109" s="406">
        <v>0</v>
      </c>
    </row>
    <row r="110" spans="1:3" ht="13.5" customHeight="1" hidden="1">
      <c r="A110" s="381" t="s">
        <v>73</v>
      </c>
      <c r="B110" s="188"/>
      <c r="C110" s="406">
        <v>0</v>
      </c>
    </row>
    <row r="111" spans="1:3" ht="13.5" customHeight="1" hidden="1">
      <c r="A111" s="381" t="s">
        <v>74</v>
      </c>
      <c r="B111" s="188"/>
      <c r="C111" s="406">
        <v>0</v>
      </c>
    </row>
    <row r="112" spans="1:3" ht="13.5" customHeight="1" hidden="1">
      <c r="A112" s="381" t="s">
        <v>75</v>
      </c>
      <c r="B112" s="188"/>
      <c r="C112" s="406">
        <v>0</v>
      </c>
    </row>
    <row r="113" spans="1:3" ht="13.5" customHeight="1">
      <c r="A113" s="426" t="s">
        <v>76</v>
      </c>
      <c r="B113" s="188">
        <v>228</v>
      </c>
      <c r="C113" s="406">
        <v>228</v>
      </c>
    </row>
    <row r="114" spans="1:3" ht="13.5" customHeight="1">
      <c r="A114" s="381" t="s">
        <v>802</v>
      </c>
      <c r="B114" s="182">
        <v>228</v>
      </c>
      <c r="C114" s="406">
        <v>228</v>
      </c>
    </row>
    <row r="115" spans="1:3" ht="13.5" customHeight="1" hidden="1">
      <c r="A115" s="381" t="s">
        <v>803</v>
      </c>
      <c r="B115" s="182"/>
      <c r="C115" s="406">
        <v>0</v>
      </c>
    </row>
    <row r="116" spans="1:3" ht="13.5" customHeight="1">
      <c r="A116" s="381" t="s">
        <v>805</v>
      </c>
      <c r="B116" s="188">
        <v>-451698</v>
      </c>
      <c r="C116" s="406">
        <v>-228</v>
      </c>
    </row>
    <row r="117" spans="1:3" ht="12.75">
      <c r="A117" s="381" t="s">
        <v>77</v>
      </c>
      <c r="B117" s="406">
        <v>451698</v>
      </c>
      <c r="C117" s="406">
        <v>228</v>
      </c>
    </row>
    <row r="118" spans="1:3" ht="13.5" customHeight="1">
      <c r="A118" s="428" t="s">
        <v>84</v>
      </c>
      <c r="B118" s="188"/>
      <c r="C118" s="427"/>
    </row>
    <row r="119" spans="1:3" ht="13.5" customHeight="1">
      <c r="A119" s="424" t="s">
        <v>79</v>
      </c>
      <c r="B119" s="182">
        <v>149301</v>
      </c>
      <c r="C119" s="427">
        <v>4884</v>
      </c>
    </row>
    <row r="120" spans="1:3" ht="13.5" customHeight="1">
      <c r="A120" s="425" t="s">
        <v>817</v>
      </c>
      <c r="B120" s="182">
        <v>101088</v>
      </c>
      <c r="C120" s="427">
        <v>13544</v>
      </c>
    </row>
    <row r="121" spans="1:3" ht="13.5" customHeight="1">
      <c r="A121" s="426" t="s">
        <v>790</v>
      </c>
      <c r="B121" s="188">
        <v>97069</v>
      </c>
      <c r="C121" s="406">
        <v>13544</v>
      </c>
    </row>
    <row r="122" spans="1:3" ht="13.5" customHeight="1">
      <c r="A122" s="266" t="s">
        <v>968</v>
      </c>
      <c r="B122" s="188">
        <v>97069</v>
      </c>
      <c r="C122" s="406">
        <v>13544</v>
      </c>
    </row>
    <row r="123" spans="1:3" ht="13.5" customHeight="1">
      <c r="A123" s="381" t="s">
        <v>69</v>
      </c>
      <c r="B123" s="188">
        <v>47939</v>
      </c>
      <c r="C123" s="406">
        <v>7999</v>
      </c>
    </row>
    <row r="124" spans="1:3" ht="13.5" customHeight="1">
      <c r="A124" s="381" t="s">
        <v>70</v>
      </c>
      <c r="B124" s="188">
        <v>49130</v>
      </c>
      <c r="C124" s="406">
        <v>5545</v>
      </c>
    </row>
    <row r="125" spans="1:3" ht="13.5" customHeight="1" hidden="1">
      <c r="A125" s="381" t="s">
        <v>971</v>
      </c>
      <c r="B125" s="188"/>
      <c r="C125" s="406">
        <v>0</v>
      </c>
    </row>
    <row r="126" spans="1:3" ht="13.5" customHeight="1" hidden="1">
      <c r="A126" s="381" t="s">
        <v>37</v>
      </c>
      <c r="B126" s="188">
        <v>0</v>
      </c>
      <c r="C126" s="406">
        <v>0</v>
      </c>
    </row>
    <row r="127" spans="1:3" ht="13.5" customHeight="1" hidden="1">
      <c r="A127" s="381" t="s">
        <v>72</v>
      </c>
      <c r="B127" s="188"/>
      <c r="C127" s="406">
        <v>0</v>
      </c>
    </row>
    <row r="128" spans="1:3" ht="13.5" customHeight="1" hidden="1">
      <c r="A128" s="381" t="s">
        <v>73</v>
      </c>
      <c r="B128" s="188"/>
      <c r="C128" s="406">
        <v>0</v>
      </c>
    </row>
    <row r="129" spans="1:3" ht="13.5" customHeight="1" hidden="1">
      <c r="A129" s="381" t="s">
        <v>74</v>
      </c>
      <c r="B129" s="188"/>
      <c r="C129" s="406">
        <v>0</v>
      </c>
    </row>
    <row r="130" spans="1:3" ht="13.5" customHeight="1" hidden="1">
      <c r="A130" s="381" t="s">
        <v>75</v>
      </c>
      <c r="B130" s="188"/>
      <c r="C130" s="406">
        <v>0</v>
      </c>
    </row>
    <row r="131" spans="1:3" ht="13.5" customHeight="1">
      <c r="A131" s="426" t="s">
        <v>76</v>
      </c>
      <c r="B131" s="188">
        <v>4019</v>
      </c>
      <c r="C131" s="406">
        <v>0</v>
      </c>
    </row>
    <row r="132" spans="1:3" ht="13.5" customHeight="1">
      <c r="A132" s="381" t="s">
        <v>802</v>
      </c>
      <c r="B132" s="188">
        <v>4019</v>
      </c>
      <c r="C132" s="406">
        <v>0</v>
      </c>
    </row>
    <row r="133" spans="1:3" ht="15" customHeight="1" hidden="1">
      <c r="A133" s="381" t="s">
        <v>803</v>
      </c>
      <c r="B133" s="188"/>
      <c r="C133" s="406">
        <v>0</v>
      </c>
    </row>
    <row r="134" spans="1:3" ht="15" customHeight="1">
      <c r="A134" s="381" t="s">
        <v>805</v>
      </c>
      <c r="B134" s="188">
        <v>48213</v>
      </c>
      <c r="C134" s="406">
        <v>-8660</v>
      </c>
    </row>
    <row r="135" spans="1:3" ht="12.75">
      <c r="A135" s="381" t="s">
        <v>77</v>
      </c>
      <c r="B135" s="406">
        <v>-48213</v>
      </c>
      <c r="C135" s="406">
        <v>8660</v>
      </c>
    </row>
    <row r="136" spans="1:3" ht="13.5" customHeight="1">
      <c r="A136" s="428" t="s">
        <v>85</v>
      </c>
      <c r="B136" s="188"/>
      <c r="C136" s="427"/>
    </row>
    <row r="137" spans="1:3" ht="13.5" customHeight="1">
      <c r="A137" s="424" t="s">
        <v>79</v>
      </c>
      <c r="B137" s="182">
        <v>29129</v>
      </c>
      <c r="C137" s="427">
        <v>385</v>
      </c>
    </row>
    <row r="138" spans="1:3" ht="13.5" customHeight="1">
      <c r="A138" s="425" t="s">
        <v>817</v>
      </c>
      <c r="B138" s="182">
        <v>84504</v>
      </c>
      <c r="C138" s="427">
        <v>1351</v>
      </c>
    </row>
    <row r="139" spans="1:3" ht="13.5" customHeight="1">
      <c r="A139" s="426" t="s">
        <v>790</v>
      </c>
      <c r="B139" s="188">
        <v>84504</v>
      </c>
      <c r="C139" s="406">
        <v>1351</v>
      </c>
    </row>
    <row r="140" spans="1:3" ht="13.5" customHeight="1">
      <c r="A140" s="266" t="s">
        <v>968</v>
      </c>
      <c r="B140" s="188">
        <v>84504</v>
      </c>
      <c r="C140" s="406">
        <v>1351</v>
      </c>
    </row>
    <row r="141" spans="1:3" ht="13.5" customHeight="1">
      <c r="A141" s="381" t="s">
        <v>69</v>
      </c>
      <c r="B141" s="188">
        <v>0</v>
      </c>
      <c r="C141" s="406">
        <v>0</v>
      </c>
    </row>
    <row r="142" spans="1:3" ht="13.5" customHeight="1">
      <c r="A142" s="381" t="s">
        <v>70</v>
      </c>
      <c r="B142" s="188">
        <v>84504</v>
      </c>
      <c r="C142" s="406">
        <v>1351</v>
      </c>
    </row>
    <row r="143" spans="1:3" ht="13.5" customHeight="1" hidden="1">
      <c r="A143" s="381" t="s">
        <v>971</v>
      </c>
      <c r="B143" s="188"/>
      <c r="C143" s="406">
        <v>0</v>
      </c>
    </row>
    <row r="144" spans="1:3" ht="13.5" customHeight="1" hidden="1">
      <c r="A144" s="381" t="s">
        <v>37</v>
      </c>
      <c r="B144" s="188">
        <v>0</v>
      </c>
      <c r="C144" s="406">
        <v>0</v>
      </c>
    </row>
    <row r="145" spans="1:3" ht="13.5" customHeight="1" hidden="1">
      <c r="A145" s="381" t="s">
        <v>72</v>
      </c>
      <c r="B145" s="188"/>
      <c r="C145" s="406">
        <v>0</v>
      </c>
    </row>
    <row r="146" spans="1:3" ht="13.5" customHeight="1" hidden="1">
      <c r="A146" s="381" t="s">
        <v>73</v>
      </c>
      <c r="B146" s="188"/>
      <c r="C146" s="406">
        <v>0</v>
      </c>
    </row>
    <row r="147" spans="1:3" ht="13.5" customHeight="1" hidden="1">
      <c r="A147" s="381" t="s">
        <v>74</v>
      </c>
      <c r="B147" s="182"/>
      <c r="C147" s="406">
        <v>0</v>
      </c>
    </row>
    <row r="148" spans="1:3" ht="13.5" customHeight="1" hidden="1">
      <c r="A148" s="381" t="s">
        <v>75</v>
      </c>
      <c r="B148" s="182"/>
      <c r="C148" s="406">
        <v>0</v>
      </c>
    </row>
    <row r="149" spans="1:3" ht="13.5" customHeight="1" hidden="1">
      <c r="A149" s="426" t="s">
        <v>76</v>
      </c>
      <c r="B149" s="188">
        <v>0</v>
      </c>
      <c r="C149" s="406">
        <v>0</v>
      </c>
    </row>
    <row r="150" spans="1:3" ht="13.5" customHeight="1" hidden="1">
      <c r="A150" s="381" t="s">
        <v>802</v>
      </c>
      <c r="B150" s="188"/>
      <c r="C150" s="406">
        <v>0</v>
      </c>
    </row>
    <row r="151" spans="1:3" ht="13.5" customHeight="1" hidden="1">
      <c r="A151" s="381" t="s">
        <v>803</v>
      </c>
      <c r="B151" s="188"/>
      <c r="C151" s="406">
        <v>0</v>
      </c>
    </row>
    <row r="152" spans="1:3" ht="13.5" customHeight="1">
      <c r="A152" s="381" t="s">
        <v>805</v>
      </c>
      <c r="B152" s="188">
        <v>-55375</v>
      </c>
      <c r="C152" s="406">
        <v>-966</v>
      </c>
    </row>
    <row r="153" spans="1:3" ht="12.75">
      <c r="A153" s="381" t="s">
        <v>77</v>
      </c>
      <c r="B153" s="406">
        <v>55375</v>
      </c>
      <c r="C153" s="406">
        <v>966</v>
      </c>
    </row>
    <row r="154" spans="1:3" ht="13.5" customHeight="1">
      <c r="A154" s="428" t="s">
        <v>86</v>
      </c>
      <c r="B154" s="188"/>
      <c r="C154" s="427"/>
    </row>
    <row r="155" spans="1:3" ht="13.5" customHeight="1">
      <c r="A155" s="424" t="s">
        <v>79</v>
      </c>
      <c r="B155" s="182">
        <v>19507</v>
      </c>
      <c r="C155" s="427">
        <v>619</v>
      </c>
    </row>
    <row r="156" spans="1:3" ht="13.5" customHeight="1">
      <c r="A156" s="425" t="s">
        <v>817</v>
      </c>
      <c r="B156" s="182">
        <v>66369</v>
      </c>
      <c r="C156" s="427">
        <v>2863</v>
      </c>
    </row>
    <row r="157" spans="1:3" ht="13.5" customHeight="1">
      <c r="A157" s="426" t="s">
        <v>790</v>
      </c>
      <c r="B157" s="188">
        <v>21992</v>
      </c>
      <c r="C157" s="406">
        <v>1893</v>
      </c>
    </row>
    <row r="158" spans="1:3" ht="13.5" customHeight="1">
      <c r="A158" s="266" t="s">
        <v>968</v>
      </c>
      <c r="B158" s="188">
        <v>13518</v>
      </c>
      <c r="C158" s="406">
        <v>1893</v>
      </c>
    </row>
    <row r="159" spans="1:3" ht="13.5" customHeight="1">
      <c r="A159" s="381" t="s">
        <v>69</v>
      </c>
      <c r="B159" s="188">
        <v>1945</v>
      </c>
      <c r="C159" s="406">
        <v>271</v>
      </c>
    </row>
    <row r="160" spans="1:3" ht="13.5" customHeight="1">
      <c r="A160" s="381" t="s">
        <v>70</v>
      </c>
      <c r="B160" s="188">
        <v>11573</v>
      </c>
      <c r="C160" s="406">
        <v>1622</v>
      </c>
    </row>
    <row r="161" spans="1:3" ht="13.5" customHeight="1" hidden="1">
      <c r="A161" s="381" t="s">
        <v>971</v>
      </c>
      <c r="B161" s="188"/>
      <c r="C161" s="406">
        <v>0</v>
      </c>
    </row>
    <row r="162" spans="1:3" ht="13.5" customHeight="1">
      <c r="A162" s="381" t="s">
        <v>37</v>
      </c>
      <c r="B162" s="188">
        <v>8474</v>
      </c>
      <c r="C162" s="406">
        <v>0</v>
      </c>
    </row>
    <row r="163" spans="1:3" ht="12.75">
      <c r="A163" s="381" t="s">
        <v>72</v>
      </c>
      <c r="B163" s="188">
        <v>0</v>
      </c>
      <c r="C163" s="406">
        <v>0</v>
      </c>
    </row>
    <row r="164" spans="1:3" ht="13.5" customHeight="1">
      <c r="A164" s="381" t="s">
        <v>73</v>
      </c>
      <c r="B164" s="188">
        <v>8474</v>
      </c>
      <c r="C164" s="406">
        <v>0</v>
      </c>
    </row>
    <row r="165" spans="1:3" ht="13.5" customHeight="1" hidden="1">
      <c r="A165" s="381" t="s">
        <v>74</v>
      </c>
      <c r="B165" s="188"/>
      <c r="C165" s="406">
        <v>0</v>
      </c>
    </row>
    <row r="166" spans="1:3" ht="13.5" customHeight="1" hidden="1">
      <c r="A166" s="381" t="s">
        <v>75</v>
      </c>
      <c r="B166" s="188"/>
      <c r="C166" s="406">
        <v>0</v>
      </c>
    </row>
    <row r="167" spans="1:3" ht="13.5" customHeight="1">
      <c r="A167" s="426" t="s">
        <v>76</v>
      </c>
      <c r="B167" s="188">
        <v>44377</v>
      </c>
      <c r="C167" s="406">
        <v>970</v>
      </c>
    </row>
    <row r="168" spans="1:3" ht="13.5" customHeight="1">
      <c r="A168" s="381" t="s">
        <v>802</v>
      </c>
      <c r="B168" s="188">
        <v>44377</v>
      </c>
      <c r="C168" s="406">
        <v>970</v>
      </c>
    </row>
    <row r="169" spans="1:3" ht="13.5" customHeight="1" hidden="1">
      <c r="A169" s="381" t="s">
        <v>803</v>
      </c>
      <c r="B169" s="188">
        <v>0</v>
      </c>
      <c r="C169" s="406">
        <v>0</v>
      </c>
    </row>
    <row r="170" spans="1:3" ht="13.5" customHeight="1">
      <c r="A170" s="381" t="s">
        <v>805</v>
      </c>
      <c r="B170" s="188">
        <v>-46862</v>
      </c>
      <c r="C170" s="406">
        <v>-2244</v>
      </c>
    </row>
    <row r="171" spans="1:3" ht="12.75">
      <c r="A171" s="381" t="s">
        <v>77</v>
      </c>
      <c r="B171" s="406">
        <v>46862</v>
      </c>
      <c r="C171" s="406">
        <v>2244</v>
      </c>
    </row>
    <row r="172" spans="1:3" ht="13.5" customHeight="1">
      <c r="A172" s="428" t="s">
        <v>87</v>
      </c>
      <c r="B172" s="188"/>
      <c r="C172" s="427"/>
    </row>
    <row r="173" spans="1:3" ht="13.5" customHeight="1">
      <c r="A173" s="424" t="s">
        <v>79</v>
      </c>
      <c r="B173" s="182">
        <v>1499914</v>
      </c>
      <c r="C173" s="427">
        <v>467377</v>
      </c>
    </row>
    <row r="174" spans="1:3" ht="13.5" customHeight="1">
      <c r="A174" s="425" t="s">
        <v>817</v>
      </c>
      <c r="B174" s="182">
        <v>1604253</v>
      </c>
      <c r="C174" s="427">
        <v>274116</v>
      </c>
    </row>
    <row r="175" spans="1:3" ht="13.5" customHeight="1">
      <c r="A175" s="426" t="s">
        <v>790</v>
      </c>
      <c r="B175" s="188">
        <v>1532817</v>
      </c>
      <c r="C175" s="406">
        <v>268010</v>
      </c>
    </row>
    <row r="176" spans="1:3" ht="13.5" customHeight="1">
      <c r="A176" s="266" t="s">
        <v>968</v>
      </c>
      <c r="B176" s="188">
        <v>1316901</v>
      </c>
      <c r="C176" s="406">
        <v>262446</v>
      </c>
    </row>
    <row r="177" spans="1:3" ht="13.5" customHeight="1">
      <c r="A177" s="381" t="s">
        <v>69</v>
      </c>
      <c r="B177" s="188">
        <v>153203</v>
      </c>
      <c r="C177" s="406">
        <v>30533</v>
      </c>
    </row>
    <row r="178" spans="1:3" ht="13.5" customHeight="1">
      <c r="A178" s="381" t="s">
        <v>70</v>
      </c>
      <c r="B178" s="188">
        <v>1163698</v>
      </c>
      <c r="C178" s="406">
        <v>231913</v>
      </c>
    </row>
    <row r="179" spans="1:3" ht="10.5" customHeight="1" hidden="1">
      <c r="A179" s="381" t="s">
        <v>971</v>
      </c>
      <c r="B179" s="182"/>
      <c r="C179" s="406">
        <v>0</v>
      </c>
    </row>
    <row r="180" spans="1:3" ht="13.5" customHeight="1">
      <c r="A180" s="381" t="s">
        <v>37</v>
      </c>
      <c r="B180" s="188">
        <v>215916</v>
      </c>
      <c r="C180" s="406">
        <v>5564</v>
      </c>
    </row>
    <row r="181" spans="1:3" ht="12.75">
      <c r="A181" s="381" t="s">
        <v>72</v>
      </c>
      <c r="B181" s="188">
        <v>0</v>
      </c>
      <c r="C181" s="406">
        <v>-828</v>
      </c>
    </row>
    <row r="182" spans="1:3" ht="13.5" customHeight="1">
      <c r="A182" s="381" t="s">
        <v>73</v>
      </c>
      <c r="B182" s="188">
        <v>215916</v>
      </c>
      <c r="C182" s="406">
        <v>6392</v>
      </c>
    </row>
    <row r="183" spans="1:3" ht="13.5" customHeight="1" hidden="1">
      <c r="A183" s="381" t="s">
        <v>74</v>
      </c>
      <c r="B183" s="188"/>
      <c r="C183" s="406">
        <v>0</v>
      </c>
    </row>
    <row r="184" spans="1:3" ht="13.5" customHeight="1" hidden="1">
      <c r="A184" s="381" t="s">
        <v>75</v>
      </c>
      <c r="B184" s="188"/>
      <c r="C184" s="406">
        <v>0</v>
      </c>
    </row>
    <row r="185" spans="1:3" ht="13.5" customHeight="1">
      <c r="A185" s="426" t="s">
        <v>76</v>
      </c>
      <c r="B185" s="188">
        <v>71436</v>
      </c>
      <c r="C185" s="406">
        <v>6106</v>
      </c>
    </row>
    <row r="186" spans="1:3" ht="13.5" customHeight="1">
      <c r="A186" s="381" t="s">
        <v>802</v>
      </c>
      <c r="B186" s="188">
        <v>71436</v>
      </c>
      <c r="C186" s="406">
        <v>6106</v>
      </c>
    </row>
    <row r="187" spans="1:3" ht="13.5" customHeight="1" hidden="1">
      <c r="A187" s="381" t="s">
        <v>803</v>
      </c>
      <c r="B187" s="188">
        <v>0</v>
      </c>
      <c r="C187" s="406">
        <v>0</v>
      </c>
    </row>
    <row r="188" spans="1:3" ht="13.5" customHeight="1">
      <c r="A188" s="381" t="s">
        <v>805</v>
      </c>
      <c r="B188" s="188">
        <v>-104339</v>
      </c>
      <c r="C188" s="406">
        <v>193261</v>
      </c>
    </row>
    <row r="189" spans="1:3" ht="12.75">
      <c r="A189" s="381" t="s">
        <v>77</v>
      </c>
      <c r="B189" s="406">
        <v>104339</v>
      </c>
      <c r="C189" s="406">
        <v>-193261</v>
      </c>
    </row>
    <row r="190" spans="1:3" ht="13.5" customHeight="1">
      <c r="A190" s="428" t="s">
        <v>88</v>
      </c>
      <c r="B190" s="188"/>
      <c r="C190" s="427"/>
    </row>
    <row r="191" spans="1:3" ht="13.5" customHeight="1">
      <c r="A191" s="424" t="s">
        <v>79</v>
      </c>
      <c r="B191" s="182">
        <v>205477</v>
      </c>
      <c r="C191" s="427">
        <v>55561</v>
      </c>
    </row>
    <row r="192" spans="1:3" ht="13.5" customHeight="1">
      <c r="A192" s="425" t="s">
        <v>817</v>
      </c>
      <c r="B192" s="182">
        <v>102452</v>
      </c>
      <c r="C192" s="427">
        <v>-5434</v>
      </c>
    </row>
    <row r="193" spans="1:3" ht="13.5" customHeight="1">
      <c r="A193" s="426" t="s">
        <v>790</v>
      </c>
      <c r="B193" s="188">
        <v>102256</v>
      </c>
      <c r="C193" s="406">
        <v>-5434</v>
      </c>
    </row>
    <row r="194" spans="1:3" ht="13.5" customHeight="1">
      <c r="A194" s="266" t="s">
        <v>968</v>
      </c>
      <c r="B194" s="188">
        <v>58847</v>
      </c>
      <c r="C194" s="406">
        <v>-5434</v>
      </c>
    </row>
    <row r="195" spans="1:3" ht="13.5" customHeight="1">
      <c r="A195" s="381" t="s">
        <v>69</v>
      </c>
      <c r="B195" s="188">
        <v>10442</v>
      </c>
      <c r="C195" s="406">
        <v>3548</v>
      </c>
    </row>
    <row r="196" spans="1:3" ht="13.5" customHeight="1">
      <c r="A196" s="381" t="s">
        <v>70</v>
      </c>
      <c r="B196" s="188">
        <v>48405</v>
      </c>
      <c r="C196" s="406">
        <v>-8982</v>
      </c>
    </row>
    <row r="197" spans="1:3" ht="13.5" customHeight="1" hidden="1">
      <c r="A197" s="381" t="s">
        <v>971</v>
      </c>
      <c r="B197" s="188"/>
      <c r="C197" s="406">
        <v>0</v>
      </c>
    </row>
    <row r="198" spans="1:3" ht="13.5" customHeight="1">
      <c r="A198" s="381" t="s">
        <v>37</v>
      </c>
      <c r="B198" s="188">
        <v>43409</v>
      </c>
      <c r="C198" s="406">
        <v>0</v>
      </c>
    </row>
    <row r="199" spans="1:3" ht="12.75">
      <c r="A199" s="381" t="s">
        <v>72</v>
      </c>
      <c r="B199" s="188">
        <v>0</v>
      </c>
      <c r="C199" s="406">
        <v>0</v>
      </c>
    </row>
    <row r="200" spans="1:3" ht="13.5" customHeight="1">
      <c r="A200" s="381" t="s">
        <v>73</v>
      </c>
      <c r="B200" s="188">
        <v>43409</v>
      </c>
      <c r="C200" s="406">
        <v>0</v>
      </c>
    </row>
    <row r="201" spans="1:3" ht="13.5" customHeight="1" hidden="1">
      <c r="A201" s="381" t="s">
        <v>74</v>
      </c>
      <c r="B201" s="188"/>
      <c r="C201" s="406">
        <v>0</v>
      </c>
    </row>
    <row r="202" spans="1:3" ht="13.5" customHeight="1" hidden="1">
      <c r="A202" s="381" t="s">
        <v>75</v>
      </c>
      <c r="B202" s="188"/>
      <c r="C202" s="406">
        <v>0</v>
      </c>
    </row>
    <row r="203" spans="1:3" ht="13.5" customHeight="1">
      <c r="A203" s="426" t="s">
        <v>76</v>
      </c>
      <c r="B203" s="188">
        <v>196</v>
      </c>
      <c r="C203" s="406">
        <v>0</v>
      </c>
    </row>
    <row r="204" spans="1:3" ht="13.5" customHeight="1">
      <c r="A204" s="381" t="s">
        <v>802</v>
      </c>
      <c r="B204" s="188">
        <v>196</v>
      </c>
      <c r="C204" s="406">
        <v>0</v>
      </c>
    </row>
    <row r="205" spans="1:3" ht="13.5" customHeight="1" hidden="1">
      <c r="A205" s="381" t="s">
        <v>803</v>
      </c>
      <c r="B205" s="188"/>
      <c r="C205" s="406">
        <v>0</v>
      </c>
    </row>
    <row r="206" spans="1:3" ht="13.5" customHeight="1">
      <c r="A206" s="381" t="s">
        <v>805</v>
      </c>
      <c r="B206" s="188">
        <v>103025</v>
      </c>
      <c r="C206" s="406">
        <v>60995</v>
      </c>
    </row>
    <row r="207" spans="1:3" ht="12.75">
      <c r="A207" s="381" t="s">
        <v>77</v>
      </c>
      <c r="B207" s="406">
        <v>-103025</v>
      </c>
      <c r="C207" s="406">
        <v>-60995</v>
      </c>
    </row>
    <row r="208" spans="1:3" ht="15" customHeight="1">
      <c r="A208" s="428" t="s">
        <v>89</v>
      </c>
      <c r="B208" s="188"/>
      <c r="C208" s="427"/>
    </row>
    <row r="209" spans="1:3" ht="15" customHeight="1">
      <c r="A209" s="424" t="s">
        <v>79</v>
      </c>
      <c r="B209" s="182">
        <v>4400</v>
      </c>
      <c r="C209" s="427">
        <v>0</v>
      </c>
    </row>
    <row r="210" spans="1:3" ht="15" customHeight="1">
      <c r="A210" s="425" t="s">
        <v>817</v>
      </c>
      <c r="B210" s="182">
        <v>4400</v>
      </c>
      <c r="C210" s="427">
        <v>0</v>
      </c>
    </row>
    <row r="211" spans="1:3" ht="15" customHeight="1">
      <c r="A211" s="426" t="s">
        <v>790</v>
      </c>
      <c r="B211" s="188">
        <v>4400</v>
      </c>
      <c r="C211" s="406">
        <v>0</v>
      </c>
    </row>
    <row r="212" spans="1:3" ht="15" customHeight="1">
      <c r="A212" s="266" t="s">
        <v>968</v>
      </c>
      <c r="B212" s="188">
        <v>4400</v>
      </c>
      <c r="C212" s="406">
        <v>0</v>
      </c>
    </row>
    <row r="213" spans="1:3" ht="15" customHeight="1">
      <c r="A213" s="381" t="s">
        <v>69</v>
      </c>
      <c r="B213" s="188">
        <v>0</v>
      </c>
      <c r="C213" s="406">
        <v>0</v>
      </c>
    </row>
    <row r="214" spans="1:3" ht="15" customHeight="1">
      <c r="A214" s="381" t="s">
        <v>70</v>
      </c>
      <c r="B214" s="188">
        <v>4400</v>
      </c>
      <c r="C214" s="406">
        <v>0</v>
      </c>
    </row>
    <row r="215" spans="1:3" ht="15" customHeight="1" hidden="1">
      <c r="A215" s="381" t="s">
        <v>971</v>
      </c>
      <c r="B215" s="188"/>
      <c r="C215" s="406">
        <v>0</v>
      </c>
    </row>
    <row r="216" spans="1:3" ht="15" customHeight="1" hidden="1">
      <c r="A216" s="381" t="s">
        <v>37</v>
      </c>
      <c r="B216" s="188">
        <v>0</v>
      </c>
      <c r="C216" s="406">
        <v>0</v>
      </c>
    </row>
    <row r="217" spans="1:3" ht="12.75" hidden="1">
      <c r="A217" s="381" t="s">
        <v>72</v>
      </c>
      <c r="B217" s="188"/>
      <c r="C217" s="406">
        <v>0</v>
      </c>
    </row>
    <row r="218" spans="1:3" ht="15" customHeight="1" hidden="1">
      <c r="A218" s="381" t="s">
        <v>73</v>
      </c>
      <c r="B218" s="188"/>
      <c r="C218" s="406">
        <v>0</v>
      </c>
    </row>
    <row r="219" spans="1:3" ht="15" customHeight="1" hidden="1">
      <c r="A219" s="381" t="s">
        <v>74</v>
      </c>
      <c r="B219" s="188"/>
      <c r="C219" s="406">
        <v>0</v>
      </c>
    </row>
    <row r="220" spans="1:3" ht="15" customHeight="1" hidden="1">
      <c r="A220" s="381" t="s">
        <v>75</v>
      </c>
      <c r="B220" s="188"/>
      <c r="C220" s="406">
        <v>0</v>
      </c>
    </row>
    <row r="221" spans="1:3" ht="15" customHeight="1" hidden="1">
      <c r="A221" s="426" t="s">
        <v>76</v>
      </c>
      <c r="B221" s="188">
        <v>0</v>
      </c>
      <c r="C221" s="406">
        <v>0</v>
      </c>
    </row>
    <row r="222" spans="1:3" ht="15" customHeight="1" hidden="1">
      <c r="A222" s="381" t="s">
        <v>802</v>
      </c>
      <c r="B222" s="188"/>
      <c r="C222" s="406">
        <v>0</v>
      </c>
    </row>
    <row r="223" spans="1:3" ht="15" customHeight="1" hidden="1">
      <c r="A223" s="381" t="s">
        <v>803</v>
      </c>
      <c r="B223" s="188"/>
      <c r="C223" s="406">
        <v>0</v>
      </c>
    </row>
    <row r="224" spans="1:3" ht="15" customHeight="1">
      <c r="A224" s="381" t="s">
        <v>805</v>
      </c>
      <c r="B224" s="188">
        <v>0</v>
      </c>
      <c r="C224" s="406">
        <v>0</v>
      </c>
    </row>
    <row r="225" spans="1:3" ht="12.75">
      <c r="A225" s="381" t="s">
        <v>77</v>
      </c>
      <c r="B225" s="188">
        <v>0</v>
      </c>
      <c r="C225" s="406">
        <v>0</v>
      </c>
    </row>
    <row r="226" spans="1:3" ht="13.5" customHeight="1">
      <c r="A226" s="428" t="s">
        <v>982</v>
      </c>
      <c r="B226" s="188"/>
      <c r="C226" s="427"/>
    </row>
    <row r="227" spans="1:3" ht="13.5" customHeight="1">
      <c r="A227" s="424" t="s">
        <v>79</v>
      </c>
      <c r="B227" s="182">
        <v>257010</v>
      </c>
      <c r="C227" s="427">
        <v>120448</v>
      </c>
    </row>
    <row r="228" spans="1:3" ht="13.5" customHeight="1">
      <c r="A228" s="425" t="s">
        <v>817</v>
      </c>
      <c r="B228" s="182">
        <v>106186</v>
      </c>
      <c r="C228" s="427">
        <v>6810</v>
      </c>
    </row>
    <row r="229" spans="1:3" ht="13.5" customHeight="1">
      <c r="A229" s="426" t="s">
        <v>790</v>
      </c>
      <c r="B229" s="188">
        <v>66592</v>
      </c>
      <c r="C229" s="406">
        <v>6351</v>
      </c>
    </row>
    <row r="230" spans="1:3" ht="13.5" customHeight="1">
      <c r="A230" s="266" t="s">
        <v>968</v>
      </c>
      <c r="B230" s="188">
        <v>66592</v>
      </c>
      <c r="C230" s="406">
        <v>6351</v>
      </c>
    </row>
    <row r="231" spans="1:3" ht="13.5" customHeight="1">
      <c r="A231" s="381" t="s">
        <v>69</v>
      </c>
      <c r="B231" s="188">
        <v>10406</v>
      </c>
      <c r="C231" s="406">
        <v>995</v>
      </c>
    </row>
    <row r="232" spans="1:3" ht="13.5" customHeight="1">
      <c r="A232" s="381" t="s">
        <v>70</v>
      </c>
      <c r="B232" s="188">
        <v>56186</v>
      </c>
      <c r="C232" s="406">
        <v>5356</v>
      </c>
    </row>
    <row r="233" spans="1:3" ht="13.5" customHeight="1" hidden="1">
      <c r="A233" s="381" t="s">
        <v>971</v>
      </c>
      <c r="B233" s="188"/>
      <c r="C233" s="406">
        <v>0</v>
      </c>
    </row>
    <row r="234" spans="1:3" ht="13.5" customHeight="1" hidden="1">
      <c r="A234" s="381" t="s">
        <v>37</v>
      </c>
      <c r="B234" s="188">
        <v>0</v>
      </c>
      <c r="C234" s="406">
        <v>0</v>
      </c>
    </row>
    <row r="235" spans="1:3" ht="13.5" customHeight="1" hidden="1">
      <c r="A235" s="381" t="s">
        <v>72</v>
      </c>
      <c r="B235" s="188"/>
      <c r="C235" s="406">
        <v>0</v>
      </c>
    </row>
    <row r="236" spans="1:3" ht="13.5" customHeight="1" hidden="1">
      <c r="A236" s="381" t="s">
        <v>73</v>
      </c>
      <c r="B236" s="188"/>
      <c r="C236" s="406">
        <v>0</v>
      </c>
    </row>
    <row r="237" spans="1:3" ht="13.5" customHeight="1" hidden="1">
      <c r="A237" s="381" t="s">
        <v>74</v>
      </c>
      <c r="B237" s="188"/>
      <c r="C237" s="406">
        <v>0</v>
      </c>
    </row>
    <row r="238" spans="1:3" ht="13.5" customHeight="1" hidden="1">
      <c r="A238" s="381" t="s">
        <v>75</v>
      </c>
      <c r="B238" s="188"/>
      <c r="C238" s="406">
        <v>0</v>
      </c>
    </row>
    <row r="239" spans="1:3" ht="13.5" customHeight="1">
      <c r="A239" s="426" t="s">
        <v>76</v>
      </c>
      <c r="B239" s="188">
        <v>39594</v>
      </c>
      <c r="C239" s="406">
        <v>459</v>
      </c>
    </row>
    <row r="240" spans="1:3" ht="13.5" customHeight="1">
      <c r="A240" s="381" t="s">
        <v>802</v>
      </c>
      <c r="B240" s="188">
        <v>39594</v>
      </c>
      <c r="C240" s="406">
        <v>459</v>
      </c>
    </row>
    <row r="241" spans="1:3" ht="13.5" customHeight="1" hidden="1">
      <c r="A241" s="381" t="s">
        <v>803</v>
      </c>
      <c r="B241" s="188">
        <v>0</v>
      </c>
      <c r="C241" s="406">
        <v>0</v>
      </c>
    </row>
    <row r="242" spans="1:3" ht="13.5" customHeight="1">
      <c r="A242" s="381" t="s">
        <v>805</v>
      </c>
      <c r="B242" s="188">
        <v>150824</v>
      </c>
      <c r="C242" s="406">
        <v>113638</v>
      </c>
    </row>
    <row r="243" spans="1:3" ht="12.75">
      <c r="A243" s="381" t="s">
        <v>77</v>
      </c>
      <c r="B243" s="406">
        <v>-150824</v>
      </c>
      <c r="C243" s="406">
        <v>-113638</v>
      </c>
    </row>
    <row r="244" spans="1:3" ht="13.5" customHeight="1">
      <c r="A244" s="428" t="s">
        <v>90</v>
      </c>
      <c r="B244" s="182"/>
      <c r="C244" s="427"/>
    </row>
    <row r="245" spans="1:3" ht="13.5" customHeight="1">
      <c r="A245" s="424" t="s">
        <v>79</v>
      </c>
      <c r="B245" s="182">
        <v>36010</v>
      </c>
      <c r="C245" s="427">
        <v>6193</v>
      </c>
    </row>
    <row r="246" spans="1:3" ht="13.5" customHeight="1">
      <c r="A246" s="425" t="s">
        <v>817</v>
      </c>
      <c r="B246" s="182">
        <v>130195</v>
      </c>
      <c r="C246" s="427">
        <v>16906</v>
      </c>
    </row>
    <row r="247" spans="1:3" ht="13.5" customHeight="1">
      <c r="A247" s="426" t="s">
        <v>790</v>
      </c>
      <c r="B247" s="188">
        <v>127081</v>
      </c>
      <c r="C247" s="406">
        <v>16906</v>
      </c>
    </row>
    <row r="248" spans="1:3" ht="13.5" customHeight="1">
      <c r="A248" s="266" t="s">
        <v>968</v>
      </c>
      <c r="B248" s="188">
        <v>122231</v>
      </c>
      <c r="C248" s="406">
        <v>14535</v>
      </c>
    </row>
    <row r="249" spans="1:3" ht="13.5" customHeight="1">
      <c r="A249" s="381" t="s">
        <v>69</v>
      </c>
      <c r="B249" s="188">
        <v>13620</v>
      </c>
      <c r="C249" s="406">
        <v>4319</v>
      </c>
    </row>
    <row r="250" spans="1:3" ht="13.5" customHeight="1">
      <c r="A250" s="381" t="s">
        <v>70</v>
      </c>
      <c r="B250" s="188">
        <v>108611</v>
      </c>
      <c r="C250" s="406">
        <v>10216</v>
      </c>
    </row>
    <row r="251" spans="1:3" ht="13.5" customHeight="1" hidden="1">
      <c r="A251" s="381" t="s">
        <v>971</v>
      </c>
      <c r="B251" s="188"/>
      <c r="C251" s="406">
        <v>0</v>
      </c>
    </row>
    <row r="252" spans="1:3" ht="13.5" customHeight="1">
      <c r="A252" s="381" t="s">
        <v>37</v>
      </c>
      <c r="B252" s="188">
        <v>4850</v>
      </c>
      <c r="C252" s="406">
        <v>2371</v>
      </c>
    </row>
    <row r="253" spans="1:3" ht="12.75">
      <c r="A253" s="381" t="s">
        <v>72</v>
      </c>
      <c r="B253" s="188">
        <v>4850</v>
      </c>
      <c r="C253" s="406">
        <v>2371</v>
      </c>
    </row>
    <row r="254" spans="1:3" ht="15" customHeight="1" hidden="1">
      <c r="A254" s="381" t="s">
        <v>73</v>
      </c>
      <c r="B254" s="188"/>
      <c r="C254" s="406">
        <v>0</v>
      </c>
    </row>
    <row r="255" spans="1:3" ht="15" customHeight="1" hidden="1">
      <c r="A255" s="381" t="s">
        <v>74</v>
      </c>
      <c r="B255" s="188"/>
      <c r="C255" s="406">
        <v>0</v>
      </c>
    </row>
    <row r="256" spans="1:3" ht="15" customHeight="1" hidden="1">
      <c r="A256" s="381" t="s">
        <v>75</v>
      </c>
      <c r="B256" s="188"/>
      <c r="C256" s="406">
        <v>0</v>
      </c>
    </row>
    <row r="257" spans="1:3" ht="13.5" customHeight="1">
      <c r="A257" s="426" t="s">
        <v>76</v>
      </c>
      <c r="B257" s="188">
        <v>3114</v>
      </c>
      <c r="C257" s="406">
        <v>0</v>
      </c>
    </row>
    <row r="258" spans="1:3" ht="13.5" customHeight="1">
      <c r="A258" s="381" t="s">
        <v>802</v>
      </c>
      <c r="B258" s="188">
        <v>3114</v>
      </c>
      <c r="C258" s="406">
        <v>0</v>
      </c>
    </row>
    <row r="259" spans="1:3" ht="13.5" customHeight="1">
      <c r="A259" s="381" t="s">
        <v>803</v>
      </c>
      <c r="B259" s="188">
        <v>0</v>
      </c>
      <c r="C259" s="406">
        <v>0</v>
      </c>
    </row>
    <row r="260" spans="1:3" ht="13.5" customHeight="1">
      <c r="A260" s="381" t="s">
        <v>805</v>
      </c>
      <c r="B260" s="188">
        <v>-94185</v>
      </c>
      <c r="C260" s="406">
        <v>-10713</v>
      </c>
    </row>
    <row r="261" spans="1:3" ht="12.75">
      <c r="A261" s="381" t="s">
        <v>77</v>
      </c>
      <c r="B261" s="188">
        <v>94185</v>
      </c>
      <c r="C261" s="406">
        <v>10713</v>
      </c>
    </row>
    <row r="262" spans="1:3" ht="13.5" customHeight="1">
      <c r="A262" s="428" t="s">
        <v>91</v>
      </c>
      <c r="B262" s="188"/>
      <c r="C262" s="427"/>
    </row>
    <row r="263" spans="1:3" ht="13.5" customHeight="1">
      <c r="A263" s="424" t="s">
        <v>79</v>
      </c>
      <c r="B263" s="182">
        <v>125862</v>
      </c>
      <c r="C263" s="427">
        <v>31342</v>
      </c>
    </row>
    <row r="264" spans="1:3" ht="13.5" customHeight="1">
      <c r="A264" s="425" t="s">
        <v>817</v>
      </c>
      <c r="B264" s="182">
        <v>144632</v>
      </c>
      <c r="C264" s="427">
        <v>15819</v>
      </c>
    </row>
    <row r="265" spans="1:3" ht="13.5" customHeight="1">
      <c r="A265" s="426" t="s">
        <v>790</v>
      </c>
      <c r="B265" s="188">
        <v>99698</v>
      </c>
      <c r="C265" s="406">
        <v>12928</v>
      </c>
    </row>
    <row r="266" spans="1:3" ht="13.5" customHeight="1">
      <c r="A266" s="266" t="s">
        <v>968</v>
      </c>
      <c r="B266" s="188">
        <v>99698</v>
      </c>
      <c r="C266" s="406">
        <v>12928</v>
      </c>
    </row>
    <row r="267" spans="1:3" ht="13.5" customHeight="1">
      <c r="A267" s="381" t="s">
        <v>69</v>
      </c>
      <c r="B267" s="188">
        <v>41435</v>
      </c>
      <c r="C267" s="406">
        <v>6509</v>
      </c>
    </row>
    <row r="268" spans="1:3" ht="13.5" customHeight="1">
      <c r="A268" s="381" t="s">
        <v>70</v>
      </c>
      <c r="B268" s="188">
        <v>58263</v>
      </c>
      <c r="C268" s="406">
        <v>6419</v>
      </c>
    </row>
    <row r="269" spans="1:3" ht="15" customHeight="1" hidden="1">
      <c r="A269" s="381" t="s">
        <v>971</v>
      </c>
      <c r="B269" s="188"/>
      <c r="C269" s="406">
        <v>0</v>
      </c>
    </row>
    <row r="270" spans="1:3" ht="15" customHeight="1" hidden="1">
      <c r="A270" s="381" t="s">
        <v>37</v>
      </c>
      <c r="B270" s="188">
        <v>0</v>
      </c>
      <c r="C270" s="406">
        <v>0</v>
      </c>
    </row>
    <row r="271" spans="1:3" ht="12.75" hidden="1">
      <c r="A271" s="381" t="s">
        <v>72</v>
      </c>
      <c r="B271" s="188"/>
      <c r="C271" s="406">
        <v>0</v>
      </c>
    </row>
    <row r="272" spans="1:3" ht="15" customHeight="1" hidden="1">
      <c r="A272" s="381" t="s">
        <v>73</v>
      </c>
      <c r="B272" s="188"/>
      <c r="C272" s="406">
        <v>0</v>
      </c>
    </row>
    <row r="273" spans="1:3" ht="15" customHeight="1" hidden="1">
      <c r="A273" s="381" t="s">
        <v>74</v>
      </c>
      <c r="B273" s="188"/>
      <c r="C273" s="406">
        <v>0</v>
      </c>
    </row>
    <row r="274" spans="1:3" ht="15" customHeight="1" hidden="1">
      <c r="A274" s="381" t="s">
        <v>75</v>
      </c>
      <c r="B274" s="188"/>
      <c r="C274" s="406">
        <v>0</v>
      </c>
    </row>
    <row r="275" spans="1:3" ht="13.5" customHeight="1">
      <c r="A275" s="426" t="s">
        <v>76</v>
      </c>
      <c r="B275" s="188">
        <v>44934</v>
      </c>
      <c r="C275" s="406">
        <v>2891</v>
      </c>
    </row>
    <row r="276" spans="1:3" ht="13.5" customHeight="1">
      <c r="A276" s="381" t="s">
        <v>802</v>
      </c>
      <c r="B276" s="188">
        <v>44934</v>
      </c>
      <c r="C276" s="406">
        <v>2891</v>
      </c>
    </row>
    <row r="277" spans="1:3" ht="13.5" customHeight="1" hidden="1">
      <c r="A277" s="381" t="s">
        <v>803</v>
      </c>
      <c r="B277" s="188">
        <v>0</v>
      </c>
      <c r="C277" s="406">
        <v>0</v>
      </c>
    </row>
    <row r="278" spans="1:3" ht="13.5" customHeight="1">
      <c r="A278" s="381" t="s">
        <v>805</v>
      </c>
      <c r="B278" s="188">
        <v>-18770</v>
      </c>
      <c r="C278" s="406">
        <v>15523</v>
      </c>
    </row>
    <row r="279" spans="1:3" ht="12.75">
      <c r="A279" s="381" t="s">
        <v>77</v>
      </c>
      <c r="B279" s="406">
        <v>18770</v>
      </c>
      <c r="C279" s="406">
        <v>-15523</v>
      </c>
    </row>
    <row r="280" spans="1:3" ht="13.5" customHeight="1">
      <c r="A280" s="428" t="s">
        <v>92</v>
      </c>
      <c r="B280" s="188"/>
      <c r="C280" s="427"/>
    </row>
    <row r="281" spans="1:3" ht="13.5" customHeight="1">
      <c r="A281" s="424" t="s">
        <v>93</v>
      </c>
      <c r="B281" s="182">
        <v>387297</v>
      </c>
      <c r="C281" s="427">
        <v>89396</v>
      </c>
    </row>
    <row r="282" spans="1:3" ht="13.5" customHeight="1">
      <c r="A282" s="425" t="s">
        <v>817</v>
      </c>
      <c r="B282" s="182">
        <v>390132</v>
      </c>
      <c r="C282" s="427">
        <v>62191</v>
      </c>
    </row>
    <row r="283" spans="1:3" ht="13.5" customHeight="1">
      <c r="A283" s="426" t="s">
        <v>790</v>
      </c>
      <c r="B283" s="188">
        <v>375621</v>
      </c>
      <c r="C283" s="406">
        <v>62112</v>
      </c>
    </row>
    <row r="284" spans="1:3" ht="13.5" customHeight="1">
      <c r="A284" s="266" t="s">
        <v>968</v>
      </c>
      <c r="B284" s="188">
        <v>353211</v>
      </c>
      <c r="C284" s="406">
        <v>59830</v>
      </c>
    </row>
    <row r="285" spans="1:3" ht="13.5" customHeight="1">
      <c r="A285" s="381" t="s">
        <v>69</v>
      </c>
      <c r="B285" s="188">
        <v>70509</v>
      </c>
      <c r="C285" s="406">
        <v>15956</v>
      </c>
    </row>
    <row r="286" spans="1:3" ht="13.5" customHeight="1">
      <c r="A286" s="381" t="s">
        <v>70</v>
      </c>
      <c r="B286" s="188">
        <v>282702</v>
      </c>
      <c r="C286" s="406">
        <v>43874</v>
      </c>
    </row>
    <row r="287" spans="1:3" ht="13.5" customHeight="1" hidden="1">
      <c r="A287" s="381" t="s">
        <v>971</v>
      </c>
      <c r="B287" s="188"/>
      <c r="C287" s="406">
        <v>0</v>
      </c>
    </row>
    <row r="288" spans="1:3" ht="13.5" customHeight="1">
      <c r="A288" s="381" t="s">
        <v>37</v>
      </c>
      <c r="B288" s="188">
        <v>22410</v>
      </c>
      <c r="C288" s="406">
        <v>2282</v>
      </c>
    </row>
    <row r="289" spans="1:3" ht="12.75">
      <c r="A289" s="381" t="s">
        <v>72</v>
      </c>
      <c r="B289" s="188">
        <v>1482</v>
      </c>
      <c r="C289" s="406">
        <v>0</v>
      </c>
    </row>
    <row r="290" spans="1:3" ht="13.5" customHeight="1">
      <c r="A290" s="381" t="s">
        <v>73</v>
      </c>
      <c r="B290" s="188">
        <v>20928</v>
      </c>
      <c r="C290" s="406">
        <v>2282</v>
      </c>
    </row>
    <row r="291" spans="1:3" ht="13.5" customHeight="1" hidden="1">
      <c r="A291" s="381" t="s">
        <v>74</v>
      </c>
      <c r="B291" s="182"/>
      <c r="C291" s="406">
        <v>0</v>
      </c>
    </row>
    <row r="292" spans="1:3" ht="13.5" customHeight="1" hidden="1">
      <c r="A292" s="381" t="s">
        <v>75</v>
      </c>
      <c r="B292" s="182"/>
      <c r="C292" s="406">
        <v>0</v>
      </c>
    </row>
    <row r="293" spans="1:3" ht="13.5" customHeight="1">
      <c r="A293" s="426" t="s">
        <v>76</v>
      </c>
      <c r="B293" s="188">
        <v>14511</v>
      </c>
      <c r="C293" s="406">
        <v>79</v>
      </c>
    </row>
    <row r="294" spans="1:3" ht="13.5" customHeight="1">
      <c r="A294" s="381" t="s">
        <v>802</v>
      </c>
      <c r="B294" s="188">
        <v>14511</v>
      </c>
      <c r="C294" s="406">
        <v>79</v>
      </c>
    </row>
    <row r="295" spans="1:3" ht="13.5" customHeight="1" hidden="1">
      <c r="A295" s="381" t="s">
        <v>803</v>
      </c>
      <c r="B295" s="188">
        <v>0</v>
      </c>
      <c r="C295" s="406">
        <v>0</v>
      </c>
    </row>
    <row r="296" spans="1:3" ht="13.5" customHeight="1">
      <c r="A296" s="381" t="s">
        <v>805</v>
      </c>
      <c r="B296" s="188">
        <v>-2835</v>
      </c>
      <c r="C296" s="406">
        <v>27205</v>
      </c>
    </row>
    <row r="297" spans="1:3" ht="12.75">
      <c r="A297" s="381" t="s">
        <v>77</v>
      </c>
      <c r="B297" s="406">
        <v>2835</v>
      </c>
      <c r="C297" s="406">
        <v>-27205</v>
      </c>
    </row>
    <row r="298" spans="1:3" ht="15" customHeight="1" hidden="1">
      <c r="A298" s="428" t="s">
        <v>94</v>
      </c>
      <c r="B298" s="188"/>
      <c r="C298" s="427">
        <v>0</v>
      </c>
    </row>
    <row r="299" spans="1:3" ht="15" customHeight="1" hidden="1">
      <c r="A299" s="424" t="s">
        <v>79</v>
      </c>
      <c r="B299" s="182"/>
      <c r="C299" s="427">
        <v>0</v>
      </c>
    </row>
    <row r="300" spans="1:3" ht="15" customHeight="1" hidden="1">
      <c r="A300" s="425" t="s">
        <v>817</v>
      </c>
      <c r="B300" s="182">
        <v>0</v>
      </c>
      <c r="C300" s="427">
        <v>0</v>
      </c>
    </row>
    <row r="301" spans="1:3" ht="15" customHeight="1" hidden="1">
      <c r="A301" s="426" t="s">
        <v>790</v>
      </c>
      <c r="B301" s="188">
        <v>0</v>
      </c>
      <c r="C301" s="406">
        <v>0</v>
      </c>
    </row>
    <row r="302" spans="1:3" ht="15" customHeight="1" hidden="1">
      <c r="A302" s="266" t="s">
        <v>968</v>
      </c>
      <c r="B302" s="188">
        <v>0</v>
      </c>
      <c r="C302" s="406">
        <v>0</v>
      </c>
    </row>
    <row r="303" spans="1:3" ht="15" customHeight="1" hidden="1">
      <c r="A303" s="381" t="s">
        <v>69</v>
      </c>
      <c r="B303" s="188"/>
      <c r="C303" s="406">
        <v>0</v>
      </c>
    </row>
    <row r="304" spans="1:3" ht="15" customHeight="1" hidden="1">
      <c r="A304" s="381" t="s">
        <v>70</v>
      </c>
      <c r="B304" s="188"/>
      <c r="C304" s="406">
        <v>0</v>
      </c>
    </row>
    <row r="305" spans="1:3" ht="15" customHeight="1" hidden="1">
      <c r="A305" s="381" t="s">
        <v>971</v>
      </c>
      <c r="B305" s="188"/>
      <c r="C305" s="406">
        <v>0</v>
      </c>
    </row>
    <row r="306" spans="1:3" ht="15" customHeight="1" hidden="1">
      <c r="A306" s="381" t="s">
        <v>37</v>
      </c>
      <c r="B306" s="188">
        <v>0</v>
      </c>
      <c r="C306" s="406">
        <v>0</v>
      </c>
    </row>
    <row r="307" spans="1:3" ht="12.75" hidden="1">
      <c r="A307" s="381" t="s">
        <v>72</v>
      </c>
      <c r="B307" s="188"/>
      <c r="C307" s="406">
        <v>0</v>
      </c>
    </row>
    <row r="308" spans="1:3" ht="15" customHeight="1" hidden="1">
      <c r="A308" s="381" t="s">
        <v>73</v>
      </c>
      <c r="B308" s="188"/>
      <c r="C308" s="406">
        <v>0</v>
      </c>
    </row>
    <row r="309" spans="1:3" ht="15" customHeight="1" hidden="1">
      <c r="A309" s="381" t="s">
        <v>74</v>
      </c>
      <c r="B309" s="188"/>
      <c r="C309" s="406">
        <v>0</v>
      </c>
    </row>
    <row r="310" spans="1:3" ht="15" customHeight="1" hidden="1">
      <c r="A310" s="381" t="s">
        <v>75</v>
      </c>
      <c r="B310" s="188"/>
      <c r="C310" s="406">
        <v>0</v>
      </c>
    </row>
    <row r="311" spans="1:3" ht="15" customHeight="1" hidden="1">
      <c r="A311" s="426" t="s">
        <v>76</v>
      </c>
      <c r="B311" s="188">
        <v>0</v>
      </c>
      <c r="C311" s="406">
        <v>0</v>
      </c>
    </row>
    <row r="312" spans="1:3" ht="15" customHeight="1" hidden="1">
      <c r="A312" s="381" t="s">
        <v>802</v>
      </c>
      <c r="B312" s="188"/>
      <c r="C312" s="406">
        <v>0</v>
      </c>
    </row>
    <row r="313" spans="1:3" ht="15" customHeight="1" hidden="1">
      <c r="A313" s="381" t="s">
        <v>803</v>
      </c>
      <c r="B313" s="188"/>
      <c r="C313" s="406">
        <v>0</v>
      </c>
    </row>
    <row r="314" spans="1:3" ht="15" customHeight="1" hidden="1">
      <c r="A314" s="381" t="s">
        <v>805</v>
      </c>
      <c r="B314" s="188">
        <v>0</v>
      </c>
      <c r="C314" s="406">
        <v>0</v>
      </c>
    </row>
    <row r="315" spans="1:3" ht="12.75" hidden="1">
      <c r="A315" s="381" t="s">
        <v>77</v>
      </c>
      <c r="B315" s="188">
        <v>0</v>
      </c>
      <c r="C315" s="406">
        <v>0</v>
      </c>
    </row>
    <row r="316" spans="1:3" ht="15" customHeight="1" hidden="1">
      <c r="A316" s="428" t="s">
        <v>95</v>
      </c>
      <c r="B316" s="188"/>
      <c r="C316" s="427">
        <v>0</v>
      </c>
    </row>
    <row r="317" spans="1:3" ht="15" customHeight="1" hidden="1">
      <c r="A317" s="424" t="s">
        <v>79</v>
      </c>
      <c r="B317" s="182"/>
      <c r="C317" s="427">
        <v>0</v>
      </c>
    </row>
    <row r="318" spans="1:3" ht="15" customHeight="1" hidden="1">
      <c r="A318" s="425" t="s">
        <v>817</v>
      </c>
      <c r="B318" s="182">
        <v>0</v>
      </c>
      <c r="C318" s="427">
        <v>0</v>
      </c>
    </row>
    <row r="319" spans="1:3" ht="15" customHeight="1" hidden="1">
      <c r="A319" s="426" t="s">
        <v>790</v>
      </c>
      <c r="B319" s="188">
        <v>0</v>
      </c>
      <c r="C319" s="406">
        <v>0</v>
      </c>
    </row>
    <row r="320" spans="1:3" ht="15" customHeight="1" hidden="1">
      <c r="A320" s="266" t="s">
        <v>968</v>
      </c>
      <c r="B320" s="188">
        <v>0</v>
      </c>
      <c r="C320" s="406">
        <v>0</v>
      </c>
    </row>
    <row r="321" spans="1:3" ht="15" customHeight="1" hidden="1">
      <c r="A321" s="381" t="s">
        <v>69</v>
      </c>
      <c r="B321" s="188"/>
      <c r="C321" s="406">
        <v>0</v>
      </c>
    </row>
    <row r="322" spans="1:3" ht="15" customHeight="1" hidden="1">
      <c r="A322" s="381" t="s">
        <v>70</v>
      </c>
      <c r="B322" s="188"/>
      <c r="C322" s="406">
        <v>0</v>
      </c>
    </row>
    <row r="323" spans="1:3" ht="15" customHeight="1" hidden="1">
      <c r="A323" s="381" t="s">
        <v>971</v>
      </c>
      <c r="B323" s="188"/>
      <c r="C323" s="406">
        <v>0</v>
      </c>
    </row>
    <row r="324" spans="1:3" ht="15" customHeight="1" hidden="1">
      <c r="A324" s="381" t="s">
        <v>37</v>
      </c>
      <c r="B324" s="188">
        <v>0</v>
      </c>
      <c r="C324" s="406">
        <v>0</v>
      </c>
    </row>
    <row r="325" spans="1:3" ht="12.75" hidden="1">
      <c r="A325" s="381" t="s">
        <v>72</v>
      </c>
      <c r="B325" s="188"/>
      <c r="C325" s="406">
        <v>0</v>
      </c>
    </row>
    <row r="326" spans="1:3" ht="15" customHeight="1" hidden="1">
      <c r="A326" s="381" t="s">
        <v>73</v>
      </c>
      <c r="B326" s="188"/>
      <c r="C326" s="406">
        <v>0</v>
      </c>
    </row>
    <row r="327" spans="1:3" ht="15" customHeight="1" hidden="1">
      <c r="A327" s="381" t="s">
        <v>74</v>
      </c>
      <c r="B327" s="188"/>
      <c r="C327" s="406">
        <v>0</v>
      </c>
    </row>
    <row r="328" spans="1:3" ht="15" customHeight="1" hidden="1">
      <c r="A328" s="381" t="s">
        <v>75</v>
      </c>
      <c r="B328" s="188"/>
      <c r="C328" s="406">
        <v>0</v>
      </c>
    </row>
    <row r="329" spans="1:3" ht="15" customHeight="1" hidden="1">
      <c r="A329" s="426" t="s">
        <v>76</v>
      </c>
      <c r="B329" s="188">
        <v>0</v>
      </c>
      <c r="C329" s="406">
        <v>0</v>
      </c>
    </row>
    <row r="330" spans="1:3" ht="15" customHeight="1" hidden="1">
      <c r="A330" s="381" t="s">
        <v>802</v>
      </c>
      <c r="B330" s="188"/>
      <c r="C330" s="406">
        <v>0</v>
      </c>
    </row>
    <row r="331" spans="1:3" ht="15" customHeight="1" hidden="1">
      <c r="A331" s="381" t="s">
        <v>803</v>
      </c>
      <c r="B331" s="188"/>
      <c r="C331" s="406">
        <v>0</v>
      </c>
    </row>
    <row r="332" spans="1:3" ht="15" customHeight="1" hidden="1">
      <c r="A332" s="381" t="s">
        <v>805</v>
      </c>
      <c r="B332" s="188">
        <v>0</v>
      </c>
      <c r="C332" s="406">
        <v>0</v>
      </c>
    </row>
    <row r="333" spans="1:3" ht="12.75" hidden="1">
      <c r="A333" s="381" t="s">
        <v>77</v>
      </c>
      <c r="B333" s="188">
        <v>0</v>
      </c>
      <c r="C333" s="406">
        <v>0</v>
      </c>
    </row>
    <row r="334" spans="1:3" ht="13.5" customHeight="1">
      <c r="A334" s="428" t="s">
        <v>96</v>
      </c>
      <c r="B334" s="188"/>
      <c r="C334" s="427"/>
    </row>
    <row r="335" spans="1:3" ht="13.5" customHeight="1">
      <c r="A335" s="424" t="s">
        <v>79</v>
      </c>
      <c r="B335" s="182">
        <v>184222</v>
      </c>
      <c r="C335" s="427">
        <v>78744</v>
      </c>
    </row>
    <row r="336" spans="1:3" ht="13.5" customHeight="1">
      <c r="A336" s="425" t="s">
        <v>817</v>
      </c>
      <c r="B336" s="182">
        <v>53933</v>
      </c>
      <c r="C336" s="427">
        <v>6990</v>
      </c>
    </row>
    <row r="337" spans="1:3" ht="13.5" customHeight="1">
      <c r="A337" s="426" t="s">
        <v>790</v>
      </c>
      <c r="B337" s="188">
        <v>53502</v>
      </c>
      <c r="C337" s="406">
        <v>6990</v>
      </c>
    </row>
    <row r="338" spans="1:3" ht="13.5" customHeight="1">
      <c r="A338" s="266" t="s">
        <v>968</v>
      </c>
      <c r="B338" s="188">
        <v>53502</v>
      </c>
      <c r="C338" s="406">
        <v>6990</v>
      </c>
    </row>
    <row r="339" spans="1:3" ht="13.5" customHeight="1">
      <c r="A339" s="381" t="s">
        <v>69</v>
      </c>
      <c r="B339" s="188">
        <v>13757</v>
      </c>
      <c r="C339" s="406">
        <v>2263</v>
      </c>
    </row>
    <row r="340" spans="1:3" ht="13.5" customHeight="1">
      <c r="A340" s="381" t="s">
        <v>70</v>
      </c>
      <c r="B340" s="188">
        <v>39745</v>
      </c>
      <c r="C340" s="406">
        <v>4727</v>
      </c>
    </row>
    <row r="341" spans="1:3" ht="13.5" customHeight="1" hidden="1">
      <c r="A341" s="381" t="s">
        <v>971</v>
      </c>
      <c r="B341" s="188"/>
      <c r="C341" s="406">
        <v>0</v>
      </c>
    </row>
    <row r="342" spans="1:3" ht="13.5" customHeight="1" hidden="1">
      <c r="A342" s="381" t="s">
        <v>37</v>
      </c>
      <c r="B342" s="188">
        <v>0</v>
      </c>
      <c r="C342" s="406">
        <v>0</v>
      </c>
    </row>
    <row r="343" spans="1:3" ht="13.5" customHeight="1" hidden="1">
      <c r="A343" s="381" t="s">
        <v>72</v>
      </c>
      <c r="B343" s="182"/>
      <c r="C343" s="406">
        <v>0</v>
      </c>
    </row>
    <row r="344" spans="1:3" ht="13.5" customHeight="1" hidden="1">
      <c r="A344" s="381" t="s">
        <v>73</v>
      </c>
      <c r="B344" s="182"/>
      <c r="C344" s="406">
        <v>0</v>
      </c>
    </row>
    <row r="345" spans="1:3" ht="13.5" customHeight="1" hidden="1">
      <c r="A345" s="381" t="s">
        <v>74</v>
      </c>
      <c r="B345" s="188"/>
      <c r="C345" s="406">
        <v>0</v>
      </c>
    </row>
    <row r="346" spans="1:3" ht="13.5" customHeight="1" hidden="1">
      <c r="A346" s="381" t="s">
        <v>75</v>
      </c>
      <c r="B346" s="188"/>
      <c r="C346" s="406">
        <v>0</v>
      </c>
    </row>
    <row r="347" spans="1:3" ht="13.5" customHeight="1">
      <c r="A347" s="426" t="s">
        <v>76</v>
      </c>
      <c r="B347" s="188">
        <v>431</v>
      </c>
      <c r="C347" s="406">
        <v>0</v>
      </c>
    </row>
    <row r="348" spans="1:3" ht="13.5" customHeight="1">
      <c r="A348" s="381" t="s">
        <v>802</v>
      </c>
      <c r="B348" s="188">
        <v>431</v>
      </c>
      <c r="C348" s="406">
        <v>0</v>
      </c>
    </row>
    <row r="349" spans="1:3" ht="13.5" customHeight="1" hidden="1">
      <c r="A349" s="381" t="s">
        <v>803</v>
      </c>
      <c r="B349" s="188"/>
      <c r="C349" s="406">
        <v>0</v>
      </c>
    </row>
    <row r="350" spans="1:3" ht="13.5" customHeight="1">
      <c r="A350" s="381" t="s">
        <v>805</v>
      </c>
      <c r="B350" s="188">
        <v>130289</v>
      </c>
      <c r="C350" s="406">
        <v>71754</v>
      </c>
    </row>
    <row r="351" spans="1:3" ht="12.75">
      <c r="A351" s="381" t="s">
        <v>77</v>
      </c>
      <c r="B351" s="406">
        <v>-130289</v>
      </c>
      <c r="C351" s="406">
        <v>-71754</v>
      </c>
    </row>
    <row r="352" spans="1:3" ht="15" customHeight="1" hidden="1">
      <c r="A352" s="428" t="s">
        <v>97</v>
      </c>
      <c r="B352" s="188"/>
      <c r="C352" s="427">
        <v>0</v>
      </c>
    </row>
    <row r="353" spans="1:3" ht="15" customHeight="1" hidden="1">
      <c r="A353" s="424" t="s">
        <v>79</v>
      </c>
      <c r="B353" s="182"/>
      <c r="C353" s="427">
        <v>0</v>
      </c>
    </row>
    <row r="354" spans="1:3" ht="15" customHeight="1" hidden="1">
      <c r="A354" s="425" t="s">
        <v>817</v>
      </c>
      <c r="B354" s="182">
        <v>0</v>
      </c>
      <c r="C354" s="427">
        <v>0</v>
      </c>
    </row>
    <row r="355" spans="1:3" ht="15" customHeight="1" hidden="1">
      <c r="A355" s="426" t="s">
        <v>790</v>
      </c>
      <c r="B355" s="188">
        <v>0</v>
      </c>
      <c r="C355" s="406">
        <v>0</v>
      </c>
    </row>
    <row r="356" spans="1:3" ht="15" customHeight="1" hidden="1">
      <c r="A356" s="266" t="s">
        <v>968</v>
      </c>
      <c r="B356" s="188">
        <v>0</v>
      </c>
      <c r="C356" s="406">
        <v>0</v>
      </c>
    </row>
    <row r="357" spans="1:3" ht="15" customHeight="1" hidden="1">
      <c r="A357" s="381" t="s">
        <v>69</v>
      </c>
      <c r="B357" s="188"/>
      <c r="C357" s="406">
        <v>0</v>
      </c>
    </row>
    <row r="358" spans="1:3" ht="15" customHeight="1" hidden="1">
      <c r="A358" s="381" t="s">
        <v>70</v>
      </c>
      <c r="B358" s="188"/>
      <c r="C358" s="406">
        <v>0</v>
      </c>
    </row>
    <row r="359" spans="1:3" ht="15" customHeight="1" hidden="1">
      <c r="A359" s="381" t="s">
        <v>971</v>
      </c>
      <c r="B359" s="188"/>
      <c r="C359" s="406">
        <v>0</v>
      </c>
    </row>
    <row r="360" spans="1:3" ht="15" customHeight="1" hidden="1">
      <c r="A360" s="381" t="s">
        <v>37</v>
      </c>
      <c r="B360" s="188">
        <v>0</v>
      </c>
      <c r="C360" s="406">
        <v>0</v>
      </c>
    </row>
    <row r="361" spans="1:3" ht="12.75" hidden="1">
      <c r="A361" s="381" t="s">
        <v>72</v>
      </c>
      <c r="B361" s="188"/>
      <c r="C361" s="406">
        <v>0</v>
      </c>
    </row>
    <row r="362" spans="1:3" ht="15" customHeight="1" hidden="1">
      <c r="A362" s="381" t="s">
        <v>73</v>
      </c>
      <c r="B362" s="188"/>
      <c r="C362" s="406">
        <v>0</v>
      </c>
    </row>
    <row r="363" spans="1:3" ht="15" customHeight="1" hidden="1">
      <c r="A363" s="381" t="s">
        <v>74</v>
      </c>
      <c r="B363" s="188"/>
      <c r="C363" s="406">
        <v>0</v>
      </c>
    </row>
    <row r="364" spans="1:3" ht="15" customHeight="1" hidden="1">
      <c r="A364" s="381" t="s">
        <v>75</v>
      </c>
      <c r="B364" s="188"/>
      <c r="C364" s="406">
        <v>0</v>
      </c>
    </row>
    <row r="365" spans="1:3" ht="15" customHeight="1" hidden="1">
      <c r="A365" s="426" t="s">
        <v>76</v>
      </c>
      <c r="B365" s="188">
        <v>0</v>
      </c>
      <c r="C365" s="406">
        <v>0</v>
      </c>
    </row>
    <row r="366" spans="1:3" ht="15" customHeight="1" hidden="1">
      <c r="A366" s="381" t="s">
        <v>802</v>
      </c>
      <c r="B366" s="188"/>
      <c r="C366" s="406">
        <v>0</v>
      </c>
    </row>
    <row r="367" spans="1:3" ht="15" customHeight="1" hidden="1">
      <c r="A367" s="381" t="s">
        <v>803</v>
      </c>
      <c r="B367" s="188"/>
      <c r="C367" s="406">
        <v>0</v>
      </c>
    </row>
    <row r="368" spans="1:3" ht="15" customHeight="1" hidden="1">
      <c r="A368" s="381" t="s">
        <v>805</v>
      </c>
      <c r="B368" s="188">
        <v>0</v>
      </c>
      <c r="C368" s="406">
        <v>0</v>
      </c>
    </row>
    <row r="369" spans="1:3" ht="12.75" hidden="1">
      <c r="A369" s="381" t="s">
        <v>77</v>
      </c>
      <c r="B369" s="188">
        <v>0</v>
      </c>
      <c r="C369" s="406">
        <v>0</v>
      </c>
    </row>
    <row r="370" spans="1:3" ht="15" customHeight="1" hidden="1">
      <c r="A370" s="428" t="s">
        <v>98</v>
      </c>
      <c r="B370" s="188"/>
      <c r="C370" s="427">
        <v>0</v>
      </c>
    </row>
    <row r="371" spans="1:3" ht="15" customHeight="1" hidden="1">
      <c r="A371" s="424" t="s">
        <v>79</v>
      </c>
      <c r="B371" s="182"/>
      <c r="C371" s="427">
        <v>0</v>
      </c>
    </row>
    <row r="372" spans="1:3" ht="15" customHeight="1" hidden="1">
      <c r="A372" s="425" t="s">
        <v>817</v>
      </c>
      <c r="B372" s="182">
        <v>0</v>
      </c>
      <c r="C372" s="427">
        <v>0</v>
      </c>
    </row>
    <row r="373" spans="1:3" ht="15" customHeight="1" hidden="1">
      <c r="A373" s="426" t="s">
        <v>790</v>
      </c>
      <c r="B373" s="188">
        <v>0</v>
      </c>
      <c r="C373" s="406">
        <v>0</v>
      </c>
    </row>
    <row r="374" spans="1:3" ht="15" customHeight="1" hidden="1">
      <c r="A374" s="266" t="s">
        <v>968</v>
      </c>
      <c r="B374" s="188">
        <v>0</v>
      </c>
      <c r="C374" s="406">
        <v>0</v>
      </c>
    </row>
    <row r="375" spans="1:3" ht="15" customHeight="1" hidden="1">
      <c r="A375" s="381" t="s">
        <v>69</v>
      </c>
      <c r="B375" s="188"/>
      <c r="C375" s="406">
        <v>0</v>
      </c>
    </row>
    <row r="376" spans="1:3" ht="15" customHeight="1" hidden="1">
      <c r="A376" s="381" t="s">
        <v>70</v>
      </c>
      <c r="B376" s="188"/>
      <c r="C376" s="406">
        <v>0</v>
      </c>
    </row>
    <row r="377" spans="1:3" ht="15" customHeight="1" hidden="1">
      <c r="A377" s="381" t="s">
        <v>971</v>
      </c>
      <c r="B377" s="188"/>
      <c r="C377" s="406">
        <v>0</v>
      </c>
    </row>
    <row r="378" spans="1:3" ht="15" customHeight="1" hidden="1">
      <c r="A378" s="381" t="s">
        <v>37</v>
      </c>
      <c r="B378" s="188">
        <v>0</v>
      </c>
      <c r="C378" s="406">
        <v>0</v>
      </c>
    </row>
    <row r="379" spans="1:3" ht="12.75" hidden="1">
      <c r="A379" s="381" t="s">
        <v>72</v>
      </c>
      <c r="B379" s="188"/>
      <c r="C379" s="406">
        <v>0</v>
      </c>
    </row>
    <row r="380" spans="1:3" ht="15" customHeight="1" hidden="1">
      <c r="A380" s="381" t="s">
        <v>73</v>
      </c>
      <c r="B380" s="188"/>
      <c r="C380" s="406">
        <v>0</v>
      </c>
    </row>
    <row r="381" spans="1:3" ht="15" customHeight="1" hidden="1">
      <c r="A381" s="381" t="s">
        <v>74</v>
      </c>
      <c r="B381" s="188"/>
      <c r="C381" s="406">
        <v>0</v>
      </c>
    </row>
    <row r="382" spans="1:3" ht="15" customHeight="1" hidden="1">
      <c r="A382" s="381" t="s">
        <v>75</v>
      </c>
      <c r="B382" s="188"/>
      <c r="C382" s="406">
        <v>0</v>
      </c>
    </row>
    <row r="383" spans="1:3" ht="15" customHeight="1" hidden="1">
      <c r="A383" s="426" t="s">
        <v>76</v>
      </c>
      <c r="B383" s="188">
        <v>0</v>
      </c>
      <c r="C383" s="406">
        <v>0</v>
      </c>
    </row>
    <row r="384" spans="1:3" ht="15" customHeight="1" hidden="1">
      <c r="A384" s="381" t="s">
        <v>802</v>
      </c>
      <c r="B384" s="188"/>
      <c r="C384" s="406">
        <v>0</v>
      </c>
    </row>
    <row r="385" spans="1:3" ht="15" customHeight="1" hidden="1">
      <c r="A385" s="381" t="s">
        <v>803</v>
      </c>
      <c r="B385" s="188"/>
      <c r="C385" s="406">
        <v>0</v>
      </c>
    </row>
    <row r="386" spans="1:3" ht="15" customHeight="1" hidden="1">
      <c r="A386" s="381" t="s">
        <v>805</v>
      </c>
      <c r="B386" s="188">
        <v>0</v>
      </c>
      <c r="C386" s="406">
        <v>0</v>
      </c>
    </row>
    <row r="387" spans="1:3" ht="12.75" hidden="1">
      <c r="A387" s="381" t="s">
        <v>77</v>
      </c>
      <c r="B387" s="188">
        <v>0</v>
      </c>
      <c r="C387" s="406">
        <v>0</v>
      </c>
    </row>
    <row r="388" spans="1:3" ht="15" customHeight="1" hidden="1">
      <c r="A388" s="428" t="s">
        <v>99</v>
      </c>
      <c r="B388" s="188"/>
      <c r="C388" s="427">
        <v>0</v>
      </c>
    </row>
    <row r="389" spans="1:3" ht="15" customHeight="1" hidden="1">
      <c r="A389" s="424" t="s">
        <v>79</v>
      </c>
      <c r="B389" s="182"/>
      <c r="C389" s="427">
        <v>0</v>
      </c>
    </row>
    <row r="390" spans="1:3" ht="15" customHeight="1" hidden="1">
      <c r="A390" s="425" t="s">
        <v>817</v>
      </c>
      <c r="B390" s="182">
        <v>0</v>
      </c>
      <c r="C390" s="427">
        <v>0</v>
      </c>
    </row>
    <row r="391" spans="1:3" ht="15" customHeight="1" hidden="1">
      <c r="A391" s="426" t="s">
        <v>790</v>
      </c>
      <c r="B391" s="188">
        <v>0</v>
      </c>
      <c r="C391" s="406">
        <v>0</v>
      </c>
    </row>
    <row r="392" spans="1:3" ht="15" customHeight="1" hidden="1">
      <c r="A392" s="266" t="s">
        <v>968</v>
      </c>
      <c r="B392" s="188">
        <v>0</v>
      </c>
      <c r="C392" s="406">
        <v>0</v>
      </c>
    </row>
    <row r="393" spans="1:3" ht="15" customHeight="1" hidden="1">
      <c r="A393" s="381" t="s">
        <v>69</v>
      </c>
      <c r="B393" s="188"/>
      <c r="C393" s="406">
        <v>0</v>
      </c>
    </row>
    <row r="394" spans="1:3" ht="15" customHeight="1" hidden="1">
      <c r="A394" s="381" t="s">
        <v>70</v>
      </c>
      <c r="B394" s="188"/>
      <c r="C394" s="406">
        <v>0</v>
      </c>
    </row>
    <row r="395" spans="1:3" ht="15" customHeight="1" hidden="1">
      <c r="A395" s="381" t="s">
        <v>971</v>
      </c>
      <c r="B395" s="188"/>
      <c r="C395" s="406">
        <v>0</v>
      </c>
    </row>
    <row r="396" spans="1:3" ht="15" customHeight="1" hidden="1">
      <c r="A396" s="381" t="s">
        <v>37</v>
      </c>
      <c r="B396" s="188">
        <v>0</v>
      </c>
      <c r="C396" s="406">
        <v>0</v>
      </c>
    </row>
    <row r="397" spans="1:3" ht="12.75" hidden="1">
      <c r="A397" s="381" t="s">
        <v>72</v>
      </c>
      <c r="B397" s="188"/>
      <c r="C397" s="406">
        <v>0</v>
      </c>
    </row>
    <row r="398" spans="1:3" ht="15" customHeight="1" hidden="1">
      <c r="A398" s="381" t="s">
        <v>73</v>
      </c>
      <c r="B398" s="188"/>
      <c r="C398" s="406">
        <v>0</v>
      </c>
    </row>
    <row r="399" spans="1:3" ht="15" customHeight="1" hidden="1">
      <c r="A399" s="381" t="s">
        <v>74</v>
      </c>
      <c r="B399" s="188"/>
      <c r="C399" s="406">
        <v>0</v>
      </c>
    </row>
    <row r="400" spans="1:3" ht="15" customHeight="1" hidden="1">
      <c r="A400" s="381" t="s">
        <v>75</v>
      </c>
      <c r="B400" s="188"/>
      <c r="C400" s="406">
        <v>0</v>
      </c>
    </row>
    <row r="401" spans="1:3" ht="15" customHeight="1" hidden="1">
      <c r="A401" s="426" t="s">
        <v>76</v>
      </c>
      <c r="B401" s="188">
        <v>0</v>
      </c>
      <c r="C401" s="406">
        <v>0</v>
      </c>
    </row>
    <row r="402" spans="1:3" ht="15" customHeight="1" hidden="1">
      <c r="A402" s="381" t="s">
        <v>802</v>
      </c>
      <c r="B402" s="188"/>
      <c r="C402" s="406">
        <v>0</v>
      </c>
    </row>
    <row r="403" spans="1:3" ht="15" customHeight="1" hidden="1">
      <c r="A403" s="381" t="s">
        <v>803</v>
      </c>
      <c r="B403" s="188"/>
      <c r="C403" s="406">
        <v>0</v>
      </c>
    </row>
    <row r="404" spans="1:3" ht="15" customHeight="1" hidden="1">
      <c r="A404" s="381" t="s">
        <v>805</v>
      </c>
      <c r="B404" s="188">
        <v>0</v>
      </c>
      <c r="C404" s="406">
        <v>0</v>
      </c>
    </row>
    <row r="405" spans="1:3" ht="12.75" hidden="1">
      <c r="A405" s="381" t="s">
        <v>77</v>
      </c>
      <c r="B405" s="188">
        <v>0</v>
      </c>
      <c r="C405" s="406">
        <v>0</v>
      </c>
    </row>
    <row r="406" spans="1:3" ht="15" customHeight="1">
      <c r="A406" s="428" t="s">
        <v>100</v>
      </c>
      <c r="B406" s="188"/>
      <c r="C406" s="427"/>
    </row>
    <row r="407" spans="1:3" ht="15" customHeight="1">
      <c r="A407" s="424" t="s">
        <v>79</v>
      </c>
      <c r="B407" s="182">
        <v>-6683</v>
      </c>
      <c r="C407" s="427">
        <v>0</v>
      </c>
    </row>
    <row r="408" spans="1:3" ht="15" customHeight="1">
      <c r="A408" s="425" t="s">
        <v>817</v>
      </c>
      <c r="B408" s="182">
        <v>8257</v>
      </c>
      <c r="C408" s="427">
        <v>6606</v>
      </c>
    </row>
    <row r="409" spans="1:3" ht="15" customHeight="1">
      <c r="A409" s="426" t="s">
        <v>790</v>
      </c>
      <c r="B409" s="188">
        <v>8257</v>
      </c>
      <c r="C409" s="406">
        <v>6606</v>
      </c>
    </row>
    <row r="410" spans="1:3" ht="15" customHeight="1">
      <c r="A410" s="266" t="s">
        <v>968</v>
      </c>
      <c r="B410" s="188">
        <v>8257</v>
      </c>
      <c r="C410" s="406">
        <v>6606</v>
      </c>
    </row>
    <row r="411" spans="1:3" ht="15" customHeight="1">
      <c r="A411" s="381" t="s">
        <v>69</v>
      </c>
      <c r="B411" s="188">
        <v>0</v>
      </c>
      <c r="C411" s="406">
        <v>0</v>
      </c>
    </row>
    <row r="412" spans="1:3" ht="15" customHeight="1">
      <c r="A412" s="381" t="s">
        <v>70</v>
      </c>
      <c r="B412" s="188">
        <v>8257</v>
      </c>
      <c r="C412" s="406">
        <v>6606</v>
      </c>
    </row>
    <row r="413" spans="1:3" ht="15" customHeight="1" hidden="1">
      <c r="A413" s="381" t="s">
        <v>971</v>
      </c>
      <c r="B413" s="182"/>
      <c r="C413" s="406">
        <v>0</v>
      </c>
    </row>
    <row r="414" spans="1:3" ht="15" customHeight="1" hidden="1">
      <c r="A414" s="381" t="s">
        <v>37</v>
      </c>
      <c r="B414" s="188">
        <v>0</v>
      </c>
      <c r="C414" s="406">
        <v>0</v>
      </c>
    </row>
    <row r="415" spans="1:3" ht="12.75" hidden="1">
      <c r="A415" s="381" t="s">
        <v>72</v>
      </c>
      <c r="B415" s="188"/>
      <c r="C415" s="406">
        <v>0</v>
      </c>
    </row>
    <row r="416" spans="1:3" ht="15" customHeight="1" hidden="1">
      <c r="A416" s="381" t="s">
        <v>73</v>
      </c>
      <c r="B416" s="188"/>
      <c r="C416" s="406">
        <v>0</v>
      </c>
    </row>
    <row r="417" spans="1:3" ht="15" customHeight="1" hidden="1">
      <c r="A417" s="381" t="s">
        <v>74</v>
      </c>
      <c r="B417" s="188"/>
      <c r="C417" s="406">
        <v>0</v>
      </c>
    </row>
    <row r="418" spans="1:3" ht="15" customHeight="1" hidden="1">
      <c r="A418" s="381" t="s">
        <v>75</v>
      </c>
      <c r="B418" s="188"/>
      <c r="C418" s="406">
        <v>0</v>
      </c>
    </row>
    <row r="419" spans="1:3" ht="15" customHeight="1" hidden="1">
      <c r="A419" s="426" t="s">
        <v>76</v>
      </c>
      <c r="B419" s="188">
        <v>0</v>
      </c>
      <c r="C419" s="406">
        <v>0</v>
      </c>
    </row>
    <row r="420" spans="1:3" ht="15" customHeight="1" hidden="1">
      <c r="A420" s="381" t="s">
        <v>802</v>
      </c>
      <c r="B420" s="188"/>
      <c r="C420" s="406">
        <v>0</v>
      </c>
    </row>
    <row r="421" spans="1:3" ht="15" customHeight="1" hidden="1">
      <c r="A421" s="381" t="s">
        <v>803</v>
      </c>
      <c r="B421" s="188"/>
      <c r="C421" s="406">
        <v>0</v>
      </c>
    </row>
    <row r="422" spans="1:3" ht="15" customHeight="1">
      <c r="A422" s="381" t="s">
        <v>805</v>
      </c>
      <c r="B422" s="188">
        <v>-14940</v>
      </c>
      <c r="C422" s="406">
        <v>-6606</v>
      </c>
    </row>
    <row r="423" spans="1:3" ht="12.75">
      <c r="A423" s="381" t="s">
        <v>77</v>
      </c>
      <c r="B423" s="188">
        <v>14940</v>
      </c>
      <c r="C423" s="406">
        <v>6606</v>
      </c>
    </row>
    <row r="424" spans="1:3" ht="15" customHeight="1" hidden="1">
      <c r="A424" s="428" t="s">
        <v>101</v>
      </c>
      <c r="B424" s="188"/>
      <c r="C424" s="427">
        <v>0</v>
      </c>
    </row>
    <row r="425" spans="1:3" ht="15" customHeight="1" hidden="1">
      <c r="A425" s="424" t="s">
        <v>79</v>
      </c>
      <c r="B425" s="182"/>
      <c r="C425" s="427">
        <v>0</v>
      </c>
    </row>
    <row r="426" spans="1:3" ht="15" customHeight="1" hidden="1">
      <c r="A426" s="425" t="s">
        <v>817</v>
      </c>
      <c r="B426" s="182">
        <v>0</v>
      </c>
      <c r="C426" s="427">
        <v>0</v>
      </c>
    </row>
    <row r="427" spans="1:3" ht="15" customHeight="1" hidden="1">
      <c r="A427" s="426" t="s">
        <v>790</v>
      </c>
      <c r="B427" s="188">
        <v>0</v>
      </c>
      <c r="C427" s="406">
        <v>0</v>
      </c>
    </row>
    <row r="428" spans="1:3" ht="15" customHeight="1" hidden="1">
      <c r="A428" s="266" t="s">
        <v>968</v>
      </c>
      <c r="B428" s="188">
        <v>0</v>
      </c>
      <c r="C428" s="406">
        <v>0</v>
      </c>
    </row>
    <row r="429" spans="1:3" ht="15" customHeight="1" hidden="1">
      <c r="A429" s="381" t="s">
        <v>69</v>
      </c>
      <c r="B429" s="188"/>
      <c r="C429" s="406">
        <v>0</v>
      </c>
    </row>
    <row r="430" spans="1:3" ht="15" customHeight="1" hidden="1">
      <c r="A430" s="381" t="s">
        <v>70</v>
      </c>
      <c r="B430" s="188"/>
      <c r="C430" s="406">
        <v>0</v>
      </c>
    </row>
    <row r="431" spans="1:3" ht="15" customHeight="1" hidden="1">
      <c r="A431" s="381" t="s">
        <v>971</v>
      </c>
      <c r="B431" s="188"/>
      <c r="C431" s="406">
        <v>0</v>
      </c>
    </row>
    <row r="432" spans="1:3" ht="15" customHeight="1" hidden="1">
      <c r="A432" s="381" t="s">
        <v>37</v>
      </c>
      <c r="B432" s="188">
        <v>0</v>
      </c>
      <c r="C432" s="406">
        <v>0</v>
      </c>
    </row>
    <row r="433" spans="1:3" ht="12.75" customHeight="1" hidden="1">
      <c r="A433" s="381" t="s">
        <v>72</v>
      </c>
      <c r="B433" s="188"/>
      <c r="C433" s="406">
        <v>0</v>
      </c>
    </row>
    <row r="434" spans="1:3" ht="15" customHeight="1" hidden="1">
      <c r="A434" s="381" t="s">
        <v>73</v>
      </c>
      <c r="B434" s="188"/>
      <c r="C434" s="406">
        <v>0</v>
      </c>
    </row>
    <row r="435" spans="1:3" ht="15" customHeight="1" hidden="1">
      <c r="A435" s="381" t="s">
        <v>74</v>
      </c>
      <c r="B435" s="188"/>
      <c r="C435" s="406">
        <v>0</v>
      </c>
    </row>
    <row r="436" spans="1:3" ht="15" customHeight="1" hidden="1">
      <c r="A436" s="381" t="s">
        <v>75</v>
      </c>
      <c r="B436" s="188"/>
      <c r="C436" s="406">
        <v>0</v>
      </c>
    </row>
    <row r="437" spans="1:3" ht="15" customHeight="1" hidden="1">
      <c r="A437" s="426" t="s">
        <v>76</v>
      </c>
      <c r="B437" s="188">
        <v>0</v>
      </c>
      <c r="C437" s="406">
        <v>0</v>
      </c>
    </row>
    <row r="438" spans="1:3" ht="15" customHeight="1" hidden="1">
      <c r="A438" s="381" t="s">
        <v>802</v>
      </c>
      <c r="B438" s="188"/>
      <c r="C438" s="406">
        <v>0</v>
      </c>
    </row>
    <row r="439" spans="1:3" ht="15" customHeight="1" hidden="1">
      <c r="A439" s="381" t="s">
        <v>803</v>
      </c>
      <c r="B439" s="188"/>
      <c r="C439" s="406">
        <v>0</v>
      </c>
    </row>
    <row r="440" spans="1:3" ht="15" customHeight="1" hidden="1">
      <c r="A440" s="381" t="s">
        <v>805</v>
      </c>
      <c r="B440" s="188">
        <v>0</v>
      </c>
      <c r="C440" s="406">
        <v>0</v>
      </c>
    </row>
    <row r="441" spans="1:3" ht="12.75" customHeight="1" hidden="1">
      <c r="A441" s="381" t="s">
        <v>77</v>
      </c>
      <c r="B441" s="188">
        <v>0</v>
      </c>
      <c r="C441" s="406">
        <v>0</v>
      </c>
    </row>
    <row r="442" spans="1:3" ht="12.75">
      <c r="A442" s="428" t="s">
        <v>102</v>
      </c>
      <c r="B442" s="188"/>
      <c r="C442" s="427"/>
    </row>
    <row r="443" spans="1:3" ht="13.5" customHeight="1">
      <c r="A443" s="424" t="s">
        <v>79</v>
      </c>
      <c r="B443" s="182">
        <v>414</v>
      </c>
      <c r="C443" s="427">
        <v>0</v>
      </c>
    </row>
    <row r="444" spans="1:3" ht="13.5" customHeight="1">
      <c r="A444" s="425" t="s">
        <v>817</v>
      </c>
      <c r="B444" s="182">
        <v>328</v>
      </c>
      <c r="C444" s="427">
        <v>167</v>
      </c>
    </row>
    <row r="445" spans="1:3" ht="13.5" customHeight="1">
      <c r="A445" s="426" t="s">
        <v>790</v>
      </c>
      <c r="B445" s="188">
        <v>328</v>
      </c>
      <c r="C445" s="406">
        <v>167</v>
      </c>
    </row>
    <row r="446" spans="1:3" ht="13.5" customHeight="1">
      <c r="A446" s="266" t="s">
        <v>968</v>
      </c>
      <c r="B446" s="188">
        <v>328</v>
      </c>
      <c r="C446" s="406">
        <v>167</v>
      </c>
    </row>
    <row r="447" spans="1:3" ht="13.5" customHeight="1">
      <c r="A447" s="381" t="s">
        <v>69</v>
      </c>
      <c r="B447" s="188">
        <v>135</v>
      </c>
      <c r="C447" s="406">
        <v>135</v>
      </c>
    </row>
    <row r="448" spans="1:3" ht="13.5" customHeight="1">
      <c r="A448" s="381" t="s">
        <v>70</v>
      </c>
      <c r="B448" s="198">
        <v>193</v>
      </c>
      <c r="C448" s="406">
        <v>32</v>
      </c>
    </row>
    <row r="449" spans="1:3" ht="13.5" customHeight="1" hidden="1">
      <c r="A449" s="381" t="s">
        <v>971</v>
      </c>
      <c r="B449" s="188"/>
      <c r="C449" s="406">
        <v>0</v>
      </c>
    </row>
    <row r="450" spans="1:3" ht="13.5" customHeight="1" hidden="1">
      <c r="A450" s="381" t="s">
        <v>37</v>
      </c>
      <c r="B450" s="188">
        <v>0</v>
      </c>
      <c r="C450" s="406">
        <v>0</v>
      </c>
    </row>
    <row r="451" spans="1:3" ht="13.5" customHeight="1" hidden="1">
      <c r="A451" s="381" t="s">
        <v>72</v>
      </c>
      <c r="B451" s="188"/>
      <c r="C451" s="406">
        <v>0</v>
      </c>
    </row>
    <row r="452" spans="1:3" ht="13.5" customHeight="1" hidden="1">
      <c r="A452" s="381" t="s">
        <v>73</v>
      </c>
      <c r="B452" s="188"/>
      <c r="C452" s="406">
        <v>0</v>
      </c>
    </row>
    <row r="453" spans="1:3" ht="13.5" customHeight="1" hidden="1">
      <c r="A453" s="381" t="s">
        <v>74</v>
      </c>
      <c r="B453" s="188"/>
      <c r="C453" s="406">
        <v>0</v>
      </c>
    </row>
    <row r="454" spans="1:3" ht="13.5" customHeight="1" hidden="1">
      <c r="A454" s="381" t="s">
        <v>75</v>
      </c>
      <c r="B454" s="188"/>
      <c r="C454" s="406">
        <v>0</v>
      </c>
    </row>
    <row r="455" spans="1:3" ht="13.5" customHeight="1" hidden="1">
      <c r="A455" s="426" t="s">
        <v>76</v>
      </c>
      <c r="B455" s="188">
        <v>0</v>
      </c>
      <c r="C455" s="406">
        <v>0</v>
      </c>
    </row>
    <row r="456" spans="1:3" ht="13.5" customHeight="1" hidden="1">
      <c r="A456" s="381" t="s">
        <v>802</v>
      </c>
      <c r="B456" s="188"/>
      <c r="C456" s="406">
        <v>0</v>
      </c>
    </row>
    <row r="457" spans="1:3" ht="13.5" customHeight="1" hidden="1">
      <c r="A457" s="381" t="s">
        <v>803</v>
      </c>
      <c r="B457" s="188"/>
      <c r="C457" s="406">
        <v>0</v>
      </c>
    </row>
    <row r="458" spans="1:3" ht="13.5" customHeight="1">
      <c r="A458" s="381" t="s">
        <v>805</v>
      </c>
      <c r="B458" s="188">
        <v>86</v>
      </c>
      <c r="C458" s="406">
        <v>-167</v>
      </c>
    </row>
    <row r="459" spans="1:3" ht="12.75">
      <c r="A459" s="381" t="s">
        <v>77</v>
      </c>
      <c r="B459" s="406">
        <v>-86</v>
      </c>
      <c r="C459" s="406">
        <v>167</v>
      </c>
    </row>
    <row r="460" spans="1:3" ht="15" customHeight="1" hidden="1">
      <c r="A460" s="428" t="s">
        <v>103</v>
      </c>
      <c r="B460" s="188"/>
      <c r="C460" s="427">
        <v>0</v>
      </c>
    </row>
    <row r="461" spans="1:3" ht="15" customHeight="1" hidden="1">
      <c r="A461" s="424" t="s">
        <v>79</v>
      </c>
      <c r="B461" s="182"/>
      <c r="C461" s="427">
        <v>0</v>
      </c>
    </row>
    <row r="462" spans="1:3" ht="15" customHeight="1" hidden="1">
      <c r="A462" s="425" t="s">
        <v>817</v>
      </c>
      <c r="B462" s="182">
        <v>0</v>
      </c>
      <c r="C462" s="427">
        <v>0</v>
      </c>
    </row>
    <row r="463" spans="1:3" ht="15" customHeight="1" hidden="1">
      <c r="A463" s="426" t="s">
        <v>790</v>
      </c>
      <c r="B463" s="188">
        <v>0</v>
      </c>
      <c r="C463" s="406">
        <v>0</v>
      </c>
    </row>
    <row r="464" spans="1:3" ht="15" customHeight="1" hidden="1">
      <c r="A464" s="266" t="s">
        <v>968</v>
      </c>
      <c r="B464" s="188">
        <v>0</v>
      </c>
      <c r="C464" s="406">
        <v>0</v>
      </c>
    </row>
    <row r="465" spans="1:3" ht="15" customHeight="1" hidden="1">
      <c r="A465" s="381" t="s">
        <v>69</v>
      </c>
      <c r="B465" s="188"/>
      <c r="C465" s="406">
        <v>0</v>
      </c>
    </row>
    <row r="466" spans="1:3" ht="15" customHeight="1" hidden="1">
      <c r="A466" s="381" t="s">
        <v>70</v>
      </c>
      <c r="B466" s="188"/>
      <c r="C466" s="406">
        <v>0</v>
      </c>
    </row>
    <row r="467" spans="1:3" ht="15" customHeight="1" hidden="1">
      <c r="A467" s="381" t="s">
        <v>971</v>
      </c>
      <c r="B467" s="188"/>
      <c r="C467" s="406">
        <v>0</v>
      </c>
    </row>
    <row r="468" spans="1:3" ht="15" customHeight="1" hidden="1">
      <c r="A468" s="381" t="s">
        <v>37</v>
      </c>
      <c r="B468" s="188">
        <v>0</v>
      </c>
      <c r="C468" s="406">
        <v>0</v>
      </c>
    </row>
    <row r="469" spans="1:3" ht="12.75" hidden="1">
      <c r="A469" s="381" t="s">
        <v>72</v>
      </c>
      <c r="B469" s="188"/>
      <c r="C469" s="406">
        <v>0</v>
      </c>
    </row>
    <row r="470" spans="1:3" ht="15" customHeight="1" hidden="1">
      <c r="A470" s="381" t="s">
        <v>73</v>
      </c>
      <c r="B470" s="431"/>
      <c r="C470" s="406">
        <v>0</v>
      </c>
    </row>
    <row r="471" spans="1:3" ht="15" customHeight="1" hidden="1">
      <c r="A471" s="381" t="s">
        <v>74</v>
      </c>
      <c r="B471" s="431"/>
      <c r="C471" s="406">
        <v>0</v>
      </c>
    </row>
    <row r="472" spans="1:3" ht="15" customHeight="1" hidden="1">
      <c r="A472" s="381" t="s">
        <v>75</v>
      </c>
      <c r="B472" s="188"/>
      <c r="C472" s="406">
        <v>0</v>
      </c>
    </row>
    <row r="473" spans="1:3" ht="15" customHeight="1" hidden="1">
      <c r="A473" s="426" t="s">
        <v>76</v>
      </c>
      <c r="B473" s="188">
        <v>0</v>
      </c>
      <c r="C473" s="406">
        <v>0</v>
      </c>
    </row>
    <row r="474" spans="1:3" ht="15" customHeight="1" hidden="1">
      <c r="A474" s="381" t="s">
        <v>802</v>
      </c>
      <c r="B474" s="188"/>
      <c r="C474" s="406">
        <v>0</v>
      </c>
    </row>
    <row r="475" spans="1:3" ht="15" customHeight="1" hidden="1">
      <c r="A475" s="381" t="s">
        <v>803</v>
      </c>
      <c r="B475" s="188"/>
      <c r="C475" s="406">
        <v>0</v>
      </c>
    </row>
    <row r="476" spans="1:3" ht="15" customHeight="1" hidden="1">
      <c r="A476" s="381" t="s">
        <v>805</v>
      </c>
      <c r="B476" s="188">
        <v>0</v>
      </c>
      <c r="C476" s="406">
        <v>0</v>
      </c>
    </row>
    <row r="477" spans="1:3" ht="12.75" hidden="1">
      <c r="A477" s="381" t="s">
        <v>77</v>
      </c>
      <c r="B477" s="188">
        <v>0</v>
      </c>
      <c r="C477" s="406">
        <v>0</v>
      </c>
    </row>
    <row r="478" spans="1:3" ht="15" customHeight="1" hidden="1">
      <c r="A478" s="428" t="s">
        <v>104</v>
      </c>
      <c r="B478" s="188"/>
      <c r="C478" s="427">
        <v>0</v>
      </c>
    </row>
    <row r="479" spans="1:3" ht="15" customHeight="1" hidden="1">
      <c r="A479" s="424" t="s">
        <v>79</v>
      </c>
      <c r="B479" s="182"/>
      <c r="C479" s="427">
        <v>0</v>
      </c>
    </row>
    <row r="480" spans="1:3" ht="15" customHeight="1" hidden="1">
      <c r="A480" s="425" t="s">
        <v>817</v>
      </c>
      <c r="B480" s="182">
        <v>0</v>
      </c>
      <c r="C480" s="427">
        <v>0</v>
      </c>
    </row>
    <row r="481" spans="1:3" ht="15" customHeight="1" hidden="1">
      <c r="A481" s="426" t="s">
        <v>790</v>
      </c>
      <c r="B481" s="188">
        <v>0</v>
      </c>
      <c r="C481" s="406">
        <v>0</v>
      </c>
    </row>
    <row r="482" spans="1:3" ht="15" customHeight="1" hidden="1">
      <c r="A482" s="266" t="s">
        <v>968</v>
      </c>
      <c r="B482" s="188">
        <v>0</v>
      </c>
      <c r="C482" s="406">
        <v>0</v>
      </c>
    </row>
    <row r="483" spans="1:3" ht="15" customHeight="1" hidden="1">
      <c r="A483" s="381" t="s">
        <v>69</v>
      </c>
      <c r="B483" s="188"/>
      <c r="C483" s="406">
        <v>0</v>
      </c>
    </row>
    <row r="484" spans="1:3" ht="15" customHeight="1" hidden="1">
      <c r="A484" s="381" t="s">
        <v>70</v>
      </c>
      <c r="B484" s="188"/>
      <c r="C484" s="406">
        <v>0</v>
      </c>
    </row>
    <row r="485" spans="1:3" ht="15" customHeight="1" hidden="1">
      <c r="A485" s="381" t="s">
        <v>971</v>
      </c>
      <c r="B485" s="188"/>
      <c r="C485" s="406">
        <v>0</v>
      </c>
    </row>
    <row r="486" spans="1:3" ht="15" customHeight="1" hidden="1">
      <c r="A486" s="381" t="s">
        <v>37</v>
      </c>
      <c r="B486" s="188">
        <v>0</v>
      </c>
      <c r="C486" s="406">
        <v>0</v>
      </c>
    </row>
    <row r="487" spans="1:3" ht="12.75" hidden="1">
      <c r="A487" s="381" t="s">
        <v>72</v>
      </c>
      <c r="B487" s="188"/>
      <c r="C487" s="406">
        <v>0</v>
      </c>
    </row>
    <row r="488" spans="1:3" ht="15" customHeight="1" hidden="1">
      <c r="A488" s="381" t="s">
        <v>73</v>
      </c>
      <c r="B488" s="188"/>
      <c r="C488" s="406">
        <v>0</v>
      </c>
    </row>
    <row r="489" spans="1:3" ht="15" customHeight="1" hidden="1">
      <c r="A489" s="381" t="s">
        <v>74</v>
      </c>
      <c r="B489" s="188"/>
      <c r="C489" s="406">
        <v>0</v>
      </c>
    </row>
    <row r="490" spans="1:3" ht="15" customHeight="1" hidden="1">
      <c r="A490" s="381" t="s">
        <v>75</v>
      </c>
      <c r="B490" s="188"/>
      <c r="C490" s="406">
        <v>0</v>
      </c>
    </row>
    <row r="491" spans="1:3" ht="15" customHeight="1" hidden="1">
      <c r="A491" s="426" t="s">
        <v>76</v>
      </c>
      <c r="B491" s="188">
        <v>0</v>
      </c>
      <c r="C491" s="406">
        <v>0</v>
      </c>
    </row>
    <row r="492" spans="1:3" ht="15" customHeight="1" hidden="1">
      <c r="A492" s="381" t="s">
        <v>802</v>
      </c>
      <c r="B492" s="188"/>
      <c r="C492" s="406">
        <v>0</v>
      </c>
    </row>
    <row r="493" spans="1:3" ht="15" customHeight="1" hidden="1">
      <c r="A493" s="381" t="s">
        <v>803</v>
      </c>
      <c r="B493" s="188"/>
      <c r="C493" s="406">
        <v>0</v>
      </c>
    </row>
    <row r="494" spans="1:3" ht="15" customHeight="1" hidden="1">
      <c r="A494" s="381" t="s">
        <v>805</v>
      </c>
      <c r="B494" s="188">
        <v>0</v>
      </c>
      <c r="C494" s="406">
        <v>0</v>
      </c>
    </row>
    <row r="495" spans="1:3" ht="12.75" hidden="1">
      <c r="A495" s="381" t="s">
        <v>77</v>
      </c>
      <c r="B495" s="188">
        <v>0</v>
      </c>
      <c r="C495" s="406">
        <v>0</v>
      </c>
    </row>
    <row r="496" spans="1:3" ht="12.75" hidden="1">
      <c r="A496" s="428" t="s">
        <v>105</v>
      </c>
      <c r="B496" s="188"/>
      <c r="C496" s="427">
        <v>0</v>
      </c>
    </row>
    <row r="497" spans="1:3" ht="15" customHeight="1" hidden="1">
      <c r="A497" s="424" t="s">
        <v>79</v>
      </c>
      <c r="B497" s="182"/>
      <c r="C497" s="427">
        <v>0</v>
      </c>
    </row>
    <row r="498" spans="1:3" ht="15" customHeight="1" hidden="1">
      <c r="A498" s="425" t="s">
        <v>817</v>
      </c>
      <c r="B498" s="182">
        <v>0</v>
      </c>
      <c r="C498" s="427">
        <v>0</v>
      </c>
    </row>
    <row r="499" spans="1:3" ht="15" customHeight="1" hidden="1">
      <c r="A499" s="426" t="s">
        <v>790</v>
      </c>
      <c r="B499" s="188">
        <v>0</v>
      </c>
      <c r="C499" s="406">
        <v>0</v>
      </c>
    </row>
    <row r="500" spans="1:3" ht="15" customHeight="1" hidden="1">
      <c r="A500" s="266" t="s">
        <v>968</v>
      </c>
      <c r="B500" s="188">
        <v>0</v>
      </c>
      <c r="C500" s="406">
        <v>0</v>
      </c>
    </row>
    <row r="501" spans="1:3" ht="15" customHeight="1" hidden="1">
      <c r="A501" s="381" t="s">
        <v>69</v>
      </c>
      <c r="B501" s="188"/>
      <c r="C501" s="406">
        <v>0</v>
      </c>
    </row>
    <row r="502" spans="1:3" ht="15" customHeight="1" hidden="1">
      <c r="A502" s="381" t="s">
        <v>70</v>
      </c>
      <c r="B502" s="188"/>
      <c r="C502" s="406">
        <v>0</v>
      </c>
    </row>
    <row r="503" spans="1:3" ht="15" customHeight="1" hidden="1">
      <c r="A503" s="381" t="s">
        <v>971</v>
      </c>
      <c r="B503" s="188"/>
      <c r="C503" s="406">
        <v>0</v>
      </c>
    </row>
    <row r="504" spans="1:3" ht="15" customHeight="1" hidden="1">
      <c r="A504" s="381" t="s">
        <v>37</v>
      </c>
      <c r="B504" s="188">
        <v>0</v>
      </c>
      <c r="C504" s="406">
        <v>0</v>
      </c>
    </row>
    <row r="505" spans="1:3" ht="12.75" hidden="1">
      <c r="A505" s="381" t="s">
        <v>72</v>
      </c>
      <c r="B505" s="188"/>
      <c r="C505" s="406">
        <v>0</v>
      </c>
    </row>
    <row r="506" spans="1:3" ht="15" customHeight="1" hidden="1">
      <c r="A506" s="381" t="s">
        <v>73</v>
      </c>
      <c r="B506" s="188"/>
      <c r="C506" s="406">
        <v>0</v>
      </c>
    </row>
    <row r="507" spans="1:3" ht="15" customHeight="1" hidden="1">
      <c r="A507" s="381" t="s">
        <v>74</v>
      </c>
      <c r="B507" s="188"/>
      <c r="C507" s="406">
        <v>0</v>
      </c>
    </row>
    <row r="508" spans="1:3" ht="15" customHeight="1" hidden="1">
      <c r="A508" s="381" t="s">
        <v>75</v>
      </c>
      <c r="B508" s="188"/>
      <c r="C508" s="406">
        <v>0</v>
      </c>
    </row>
    <row r="509" spans="1:3" ht="15" customHeight="1" hidden="1">
      <c r="A509" s="426" t="s">
        <v>76</v>
      </c>
      <c r="B509" s="188">
        <v>0</v>
      </c>
      <c r="C509" s="406">
        <v>0</v>
      </c>
    </row>
    <row r="510" spans="1:3" ht="15" customHeight="1" hidden="1">
      <c r="A510" s="381" t="s">
        <v>802</v>
      </c>
      <c r="B510" s="188"/>
      <c r="C510" s="406">
        <v>0</v>
      </c>
    </row>
    <row r="511" spans="1:3" ht="15" customHeight="1" hidden="1">
      <c r="A511" s="381" t="s">
        <v>803</v>
      </c>
      <c r="B511" s="188"/>
      <c r="C511" s="406">
        <v>0</v>
      </c>
    </row>
    <row r="512" spans="1:3" ht="15" customHeight="1" hidden="1">
      <c r="A512" s="381" t="s">
        <v>805</v>
      </c>
      <c r="B512" s="188">
        <v>0</v>
      </c>
      <c r="C512" s="406">
        <v>0</v>
      </c>
    </row>
    <row r="513" spans="1:3" ht="12.75" hidden="1">
      <c r="A513" s="381" t="s">
        <v>77</v>
      </c>
      <c r="B513" s="188">
        <v>0</v>
      </c>
      <c r="C513" s="406">
        <v>0</v>
      </c>
    </row>
    <row r="514" spans="1:3" ht="12.75">
      <c r="A514" s="428" t="s">
        <v>106</v>
      </c>
      <c r="B514" s="188"/>
      <c r="C514" s="427"/>
    </row>
    <row r="515" spans="1:3" ht="13.5" customHeight="1">
      <c r="A515" s="424" t="s">
        <v>79</v>
      </c>
      <c r="B515" s="182">
        <v>106069</v>
      </c>
      <c r="C515" s="427">
        <v>0</v>
      </c>
    </row>
    <row r="516" spans="1:3" ht="13.5" customHeight="1">
      <c r="A516" s="425" t="s">
        <v>817</v>
      </c>
      <c r="B516" s="182">
        <v>115043</v>
      </c>
      <c r="C516" s="427">
        <v>15619</v>
      </c>
    </row>
    <row r="517" spans="1:3" ht="13.5" customHeight="1">
      <c r="A517" s="426" t="s">
        <v>790</v>
      </c>
      <c r="B517" s="188">
        <v>115043</v>
      </c>
      <c r="C517" s="406">
        <v>15619</v>
      </c>
    </row>
    <row r="518" spans="1:3" ht="13.5" customHeight="1">
      <c r="A518" s="266" t="s">
        <v>968</v>
      </c>
      <c r="B518" s="188">
        <v>115043</v>
      </c>
      <c r="C518" s="406">
        <v>15619</v>
      </c>
    </row>
    <row r="519" spans="1:3" ht="13.5" customHeight="1">
      <c r="A519" s="381" t="s">
        <v>69</v>
      </c>
      <c r="B519" s="188">
        <v>0</v>
      </c>
      <c r="C519" s="406">
        <v>0</v>
      </c>
    </row>
    <row r="520" spans="1:3" ht="13.5" customHeight="1">
      <c r="A520" s="381" t="s">
        <v>70</v>
      </c>
      <c r="B520" s="188">
        <v>115043</v>
      </c>
      <c r="C520" s="406">
        <v>15619</v>
      </c>
    </row>
    <row r="521" spans="1:3" ht="13.5" customHeight="1" hidden="1">
      <c r="A521" s="381" t="s">
        <v>971</v>
      </c>
      <c r="B521" s="188"/>
      <c r="C521" s="406">
        <v>0</v>
      </c>
    </row>
    <row r="522" spans="1:3" ht="13.5" customHeight="1" hidden="1">
      <c r="A522" s="381" t="s">
        <v>37</v>
      </c>
      <c r="B522" s="188">
        <v>0</v>
      </c>
      <c r="C522" s="406">
        <v>0</v>
      </c>
    </row>
    <row r="523" spans="1:3" ht="13.5" customHeight="1" hidden="1">
      <c r="A523" s="381" t="s">
        <v>72</v>
      </c>
      <c r="B523" s="188"/>
      <c r="C523" s="406">
        <v>0</v>
      </c>
    </row>
    <row r="524" spans="1:3" ht="13.5" customHeight="1" hidden="1">
      <c r="A524" s="381" t="s">
        <v>73</v>
      </c>
      <c r="B524" s="188"/>
      <c r="C524" s="406">
        <v>0</v>
      </c>
    </row>
    <row r="525" spans="1:3" ht="13.5" customHeight="1" hidden="1">
      <c r="A525" s="381" t="s">
        <v>74</v>
      </c>
      <c r="B525" s="188"/>
      <c r="C525" s="406">
        <v>0</v>
      </c>
    </row>
    <row r="526" spans="1:3" ht="13.5" customHeight="1" hidden="1">
      <c r="A526" s="381" t="s">
        <v>75</v>
      </c>
      <c r="B526" s="188"/>
      <c r="C526" s="406">
        <v>0</v>
      </c>
    </row>
    <row r="527" spans="1:3" ht="13.5" customHeight="1" hidden="1">
      <c r="A527" s="426" t="s">
        <v>76</v>
      </c>
      <c r="B527" s="188">
        <v>0</v>
      </c>
      <c r="C527" s="406">
        <v>0</v>
      </c>
    </row>
    <row r="528" spans="1:3" ht="13.5" customHeight="1" hidden="1">
      <c r="A528" s="381" t="s">
        <v>802</v>
      </c>
      <c r="B528" s="188"/>
      <c r="C528" s="406">
        <v>0</v>
      </c>
    </row>
    <row r="529" spans="1:3" ht="13.5" customHeight="1" hidden="1">
      <c r="A529" s="381" t="s">
        <v>803</v>
      </c>
      <c r="B529" s="188"/>
      <c r="C529" s="406">
        <v>0</v>
      </c>
    </row>
    <row r="530" spans="1:3" ht="13.5" customHeight="1">
      <c r="A530" s="381" t="s">
        <v>805</v>
      </c>
      <c r="B530" s="188">
        <v>-8974</v>
      </c>
      <c r="C530" s="406">
        <v>-15619</v>
      </c>
    </row>
    <row r="531" spans="1:3" ht="12.75">
      <c r="A531" s="381" t="s">
        <v>77</v>
      </c>
      <c r="B531" s="406">
        <v>8974</v>
      </c>
      <c r="C531" s="406">
        <v>15619</v>
      </c>
    </row>
    <row r="532" spans="1:3" ht="15" customHeight="1" hidden="1">
      <c r="A532" s="428" t="s">
        <v>107</v>
      </c>
      <c r="B532" s="188"/>
      <c r="C532" s="427">
        <f>B532-'[1]Junijs'!B532</f>
        <v>0</v>
      </c>
    </row>
    <row r="533" spans="1:3" ht="15" customHeight="1" hidden="1">
      <c r="A533" s="424" t="s">
        <v>79</v>
      </c>
      <c r="B533" s="182"/>
      <c r="C533" s="427">
        <f>B533-'[1]Junijs'!B533</f>
        <v>0</v>
      </c>
    </row>
    <row r="534" spans="1:3" ht="15" customHeight="1" hidden="1">
      <c r="A534" s="425" t="s">
        <v>817</v>
      </c>
      <c r="B534" s="182">
        <f>SUM(B535,B545)</f>
        <v>0</v>
      </c>
      <c r="C534" s="427">
        <f>B534-'[1]Junijs'!B534</f>
        <v>0</v>
      </c>
    </row>
    <row r="535" spans="1:3" ht="15" customHeight="1" hidden="1">
      <c r="A535" s="426" t="s">
        <v>790</v>
      </c>
      <c r="B535" s="188">
        <f>SUM(B536,B539:B540)</f>
        <v>0</v>
      </c>
      <c r="C535" s="406">
        <f>B535-'[1]Junijs'!B535</f>
        <v>0</v>
      </c>
    </row>
    <row r="536" spans="1:3" ht="15" customHeight="1" hidden="1">
      <c r="A536" s="266" t="s">
        <v>968</v>
      </c>
      <c r="B536" s="188">
        <f>SUM(B537:B538)</f>
        <v>0</v>
      </c>
      <c r="C536" s="406">
        <f>B536-'[1]Junijs'!B536</f>
        <v>0</v>
      </c>
    </row>
    <row r="537" spans="1:3" ht="15" customHeight="1" hidden="1">
      <c r="A537" s="381" t="s">
        <v>69</v>
      </c>
      <c r="B537" s="188"/>
      <c r="C537" s="406">
        <f>B537-'[1]Junijs'!B537</f>
        <v>0</v>
      </c>
    </row>
    <row r="538" spans="1:3" ht="15" customHeight="1" hidden="1">
      <c r="A538" s="381" t="s">
        <v>70</v>
      </c>
      <c r="B538" s="188"/>
      <c r="C538" s="406">
        <f>B538-'[1]Junijs'!B538</f>
        <v>0</v>
      </c>
    </row>
    <row r="539" spans="1:3" ht="15" customHeight="1" hidden="1">
      <c r="A539" s="381" t="s">
        <v>971</v>
      </c>
      <c r="B539" s="188"/>
      <c r="C539" s="406">
        <f>B539-'[1]Junijs'!B539</f>
        <v>0</v>
      </c>
    </row>
    <row r="540" spans="1:3" ht="15" customHeight="1" hidden="1">
      <c r="A540" s="381" t="s">
        <v>37</v>
      </c>
      <c r="B540" s="188">
        <f>SUM(B541:B544)</f>
        <v>0</v>
      </c>
      <c r="C540" s="406">
        <f>B540-'[1]Junijs'!B540</f>
        <v>0</v>
      </c>
    </row>
    <row r="541" spans="1:3" ht="12.75" hidden="1">
      <c r="A541" s="381" t="s">
        <v>72</v>
      </c>
      <c r="B541" s="188"/>
      <c r="C541" s="406">
        <f>B541-'[1]Junijs'!B541</f>
        <v>0</v>
      </c>
    </row>
    <row r="542" spans="1:3" ht="15" customHeight="1" hidden="1">
      <c r="A542" s="381" t="s">
        <v>73</v>
      </c>
      <c r="B542" s="188"/>
      <c r="C542" s="406">
        <f>B542-'[1]Junijs'!B542</f>
        <v>0</v>
      </c>
    </row>
    <row r="543" spans="1:3" ht="15" customHeight="1" hidden="1">
      <c r="A543" s="381" t="s">
        <v>74</v>
      </c>
      <c r="B543" s="188"/>
      <c r="C543" s="406">
        <f>B543-'[1]Junijs'!B543</f>
        <v>0</v>
      </c>
    </row>
    <row r="544" spans="1:3" ht="15" customHeight="1" hidden="1">
      <c r="A544" s="381" t="s">
        <v>75</v>
      </c>
      <c r="B544" s="188"/>
      <c r="C544" s="406">
        <f>B544-'[1]Junijs'!B544</f>
        <v>0</v>
      </c>
    </row>
    <row r="545" spans="1:3" ht="15" customHeight="1" hidden="1">
      <c r="A545" s="426" t="s">
        <v>76</v>
      </c>
      <c r="B545" s="188">
        <f>SUM(B546:B547)</f>
        <v>0</v>
      </c>
      <c r="C545" s="406">
        <f>B545-'[1]Junijs'!B545</f>
        <v>0</v>
      </c>
    </row>
    <row r="546" spans="1:3" ht="15" customHeight="1" hidden="1">
      <c r="A546" s="381" t="s">
        <v>802</v>
      </c>
      <c r="B546" s="188"/>
      <c r="C546" s="406">
        <f>B546-'[1]Junijs'!B546</f>
        <v>0</v>
      </c>
    </row>
    <row r="547" spans="1:3" ht="15" customHeight="1" hidden="1">
      <c r="A547" s="381" t="s">
        <v>803</v>
      </c>
      <c r="B547" s="188"/>
      <c r="C547" s="406">
        <f>B547-'[1]Junijs'!B547</f>
        <v>0</v>
      </c>
    </row>
    <row r="548" spans="1:3" ht="15" customHeight="1" hidden="1">
      <c r="A548" s="381" t="s">
        <v>805</v>
      </c>
      <c r="B548" s="188">
        <f>B533-B534</f>
        <v>0</v>
      </c>
      <c r="C548" s="406">
        <f>B548-'[1]Junijs'!B548</f>
        <v>0</v>
      </c>
    </row>
    <row r="549" spans="1:3" ht="12.75" hidden="1">
      <c r="A549" s="381" t="s">
        <v>77</v>
      </c>
      <c r="B549" s="188">
        <f>1-(1+B533-B534)</f>
        <v>0</v>
      </c>
      <c r="C549" s="406">
        <f>B549-'[1]Junijs'!B549</f>
        <v>0</v>
      </c>
    </row>
    <row r="550" spans="1:3" ht="15" customHeight="1" hidden="1">
      <c r="A550" s="428" t="s">
        <v>108</v>
      </c>
      <c r="B550" s="188"/>
      <c r="C550" s="427">
        <f>B550-'[1]Junijs'!B550</f>
        <v>0</v>
      </c>
    </row>
    <row r="551" spans="1:3" ht="15" customHeight="1" hidden="1">
      <c r="A551" s="424" t="s">
        <v>79</v>
      </c>
      <c r="B551" s="182"/>
      <c r="C551" s="427">
        <f>B551-'[1]Junijs'!B551</f>
        <v>0</v>
      </c>
    </row>
    <row r="552" spans="1:3" ht="15" customHeight="1" hidden="1">
      <c r="A552" s="425" t="s">
        <v>817</v>
      </c>
      <c r="B552" s="182">
        <f>SUM(B553,B563)</f>
        <v>0</v>
      </c>
      <c r="C552" s="427">
        <f>B552-'[1]Junijs'!B552</f>
        <v>0</v>
      </c>
    </row>
    <row r="553" spans="1:3" ht="15" customHeight="1" hidden="1">
      <c r="A553" s="426" t="s">
        <v>790</v>
      </c>
      <c r="B553" s="188">
        <f>SUM(B554,B557:B558)</f>
        <v>0</v>
      </c>
      <c r="C553" s="406">
        <f>B553-'[1]Junijs'!B553</f>
        <v>0</v>
      </c>
    </row>
    <row r="554" spans="1:3" ht="15" customHeight="1" hidden="1">
      <c r="A554" s="266" t="s">
        <v>968</v>
      </c>
      <c r="B554" s="188">
        <f>SUM(B555:B556)</f>
        <v>0</v>
      </c>
      <c r="C554" s="406">
        <f>B554-'[1]Junijs'!B554</f>
        <v>0</v>
      </c>
    </row>
    <row r="555" spans="1:3" ht="15" customHeight="1" hidden="1">
      <c r="A555" s="381" t="s">
        <v>69</v>
      </c>
      <c r="B555" s="188"/>
      <c r="C555" s="406">
        <f>B555-'[1]Junijs'!B555</f>
        <v>0</v>
      </c>
    </row>
    <row r="556" spans="1:3" ht="15" customHeight="1" hidden="1">
      <c r="A556" s="381" t="s">
        <v>70</v>
      </c>
      <c r="B556" s="188"/>
      <c r="C556" s="406">
        <f>B556-'[1]Junijs'!B556</f>
        <v>0</v>
      </c>
    </row>
    <row r="557" spans="1:3" ht="15" customHeight="1" hidden="1">
      <c r="A557" s="381" t="s">
        <v>971</v>
      </c>
      <c r="B557" s="188"/>
      <c r="C557" s="406">
        <f>B557-'[1]Junijs'!B557</f>
        <v>0</v>
      </c>
    </row>
    <row r="558" spans="1:3" ht="15" customHeight="1" hidden="1">
      <c r="A558" s="381" t="s">
        <v>37</v>
      </c>
      <c r="B558" s="188">
        <f>SUM(B559:B562)</f>
        <v>0</v>
      </c>
      <c r="C558" s="406">
        <f>B558-'[1]Junijs'!B558</f>
        <v>0</v>
      </c>
    </row>
    <row r="559" spans="1:3" ht="12.75" hidden="1">
      <c r="A559" s="381" t="s">
        <v>72</v>
      </c>
      <c r="B559" s="188"/>
      <c r="C559" s="406">
        <f>B559-'[1]Junijs'!B559</f>
        <v>0</v>
      </c>
    </row>
    <row r="560" spans="1:3" ht="15" customHeight="1" hidden="1">
      <c r="A560" s="381" t="s">
        <v>73</v>
      </c>
      <c r="B560" s="188"/>
      <c r="C560" s="406">
        <f>B560-'[1]Junijs'!B560</f>
        <v>0</v>
      </c>
    </row>
    <row r="561" spans="1:3" ht="15" customHeight="1" hidden="1">
      <c r="A561" s="381" t="s">
        <v>74</v>
      </c>
      <c r="B561" s="188"/>
      <c r="C561" s="406">
        <f>B561-'[1]Junijs'!B561</f>
        <v>0</v>
      </c>
    </row>
    <row r="562" spans="1:3" ht="15" customHeight="1" hidden="1">
      <c r="A562" s="381" t="s">
        <v>75</v>
      </c>
      <c r="B562" s="188"/>
      <c r="C562" s="406">
        <f>B562-'[1]Junijs'!B562</f>
        <v>0</v>
      </c>
    </row>
    <row r="563" spans="1:3" ht="15" customHeight="1" hidden="1">
      <c r="A563" s="426" t="s">
        <v>76</v>
      </c>
      <c r="B563" s="188">
        <f>SUM(B564:B565)</f>
        <v>0</v>
      </c>
      <c r="C563" s="406">
        <f>B563-'[1]Junijs'!B563</f>
        <v>0</v>
      </c>
    </row>
    <row r="564" spans="1:3" ht="15" customHeight="1" hidden="1">
      <c r="A564" s="381" t="s">
        <v>802</v>
      </c>
      <c r="B564" s="188"/>
      <c r="C564" s="406">
        <f>B564-'[1]Junijs'!B564</f>
        <v>0</v>
      </c>
    </row>
    <row r="565" spans="1:3" ht="15" customHeight="1" hidden="1">
      <c r="A565" s="381" t="s">
        <v>803</v>
      </c>
      <c r="B565" s="188"/>
      <c r="C565" s="406">
        <f>B565-'[1]Junijs'!B565</f>
        <v>0</v>
      </c>
    </row>
    <row r="566" spans="1:3" ht="15" customHeight="1" hidden="1">
      <c r="A566" s="381" t="s">
        <v>805</v>
      </c>
      <c r="B566" s="188">
        <f>B551-B552</f>
        <v>0</v>
      </c>
      <c r="C566" s="406">
        <f>B566-'[1]Junijs'!B566</f>
        <v>0</v>
      </c>
    </row>
    <row r="567" spans="1:3" ht="12.75" hidden="1">
      <c r="A567" s="381" t="s">
        <v>77</v>
      </c>
      <c r="B567" s="188">
        <f>1-(1+B551-B552)</f>
        <v>0</v>
      </c>
      <c r="C567" s="406">
        <f>B567-'[1]Junijs'!B567</f>
        <v>0</v>
      </c>
    </row>
    <row r="568" spans="1:3" ht="27.75" customHeight="1" hidden="1">
      <c r="A568" s="428" t="s">
        <v>109</v>
      </c>
      <c r="B568" s="188"/>
      <c r="C568" s="427">
        <f>B568-'[1]Junijs'!B568</f>
        <v>0</v>
      </c>
    </row>
    <row r="569" spans="1:3" ht="15" customHeight="1" hidden="1">
      <c r="A569" s="424" t="s">
        <v>79</v>
      </c>
      <c r="B569" s="182"/>
      <c r="C569" s="427">
        <f>B569-'[1]Junijs'!B569</f>
        <v>0</v>
      </c>
    </row>
    <row r="570" spans="1:3" ht="15" customHeight="1" hidden="1">
      <c r="A570" s="425" t="s">
        <v>817</v>
      </c>
      <c r="B570" s="182">
        <f>SUM(B571,B581)</f>
        <v>0</v>
      </c>
      <c r="C570" s="427">
        <f>B570-'[1]Junijs'!B570</f>
        <v>0</v>
      </c>
    </row>
    <row r="571" spans="1:3" ht="15" customHeight="1" hidden="1">
      <c r="A571" s="426" t="s">
        <v>790</v>
      </c>
      <c r="B571" s="188">
        <f>SUM(B572,B575:B576)</f>
        <v>0</v>
      </c>
      <c r="C571" s="406">
        <f>B571-'[1]Junijs'!B571</f>
        <v>0</v>
      </c>
    </row>
    <row r="572" spans="1:3" ht="15" customHeight="1" hidden="1">
      <c r="A572" s="266" t="s">
        <v>968</v>
      </c>
      <c r="B572" s="188">
        <f>SUM(B573:B574)</f>
        <v>0</v>
      </c>
      <c r="C572" s="406">
        <f>B572-'[1]Junijs'!B572</f>
        <v>0</v>
      </c>
    </row>
    <row r="573" spans="1:3" ht="15" customHeight="1" hidden="1">
      <c r="A573" s="381" t="s">
        <v>69</v>
      </c>
      <c r="B573" s="188"/>
      <c r="C573" s="406">
        <f>B573-'[1]Junijs'!B573</f>
        <v>0</v>
      </c>
    </row>
    <row r="574" spans="1:3" ht="15" customHeight="1" hidden="1">
      <c r="A574" s="381" t="s">
        <v>70</v>
      </c>
      <c r="B574" s="188"/>
      <c r="C574" s="406">
        <f>B574-'[1]Junijs'!B574</f>
        <v>0</v>
      </c>
    </row>
    <row r="575" spans="1:3" ht="15" customHeight="1" hidden="1">
      <c r="A575" s="381" t="s">
        <v>971</v>
      </c>
      <c r="B575" s="188"/>
      <c r="C575" s="406">
        <f>B575-'[1]Junijs'!B575</f>
        <v>0</v>
      </c>
    </row>
    <row r="576" spans="1:3" ht="15" customHeight="1" hidden="1">
      <c r="A576" s="381" t="s">
        <v>37</v>
      </c>
      <c r="B576" s="188">
        <f>SUM(B577:B580)</f>
        <v>0</v>
      </c>
      <c r="C576" s="406">
        <f>B576-'[1]Junijs'!B576</f>
        <v>0</v>
      </c>
    </row>
    <row r="577" spans="1:3" ht="12.75" hidden="1">
      <c r="A577" s="381" t="s">
        <v>72</v>
      </c>
      <c r="B577" s="188"/>
      <c r="C577" s="406">
        <f>B577-'[1]Junijs'!B577</f>
        <v>0</v>
      </c>
    </row>
    <row r="578" spans="1:3" ht="15" customHeight="1" hidden="1">
      <c r="A578" s="381" t="s">
        <v>73</v>
      </c>
      <c r="B578" s="188"/>
      <c r="C578" s="406">
        <f>B578-'[1]Junijs'!B578</f>
        <v>0</v>
      </c>
    </row>
    <row r="579" spans="1:3" ht="15" customHeight="1" hidden="1">
      <c r="A579" s="381" t="s">
        <v>74</v>
      </c>
      <c r="B579" s="188"/>
      <c r="C579" s="406">
        <f>B579-'[1]Junijs'!B579</f>
        <v>0</v>
      </c>
    </row>
    <row r="580" spans="1:3" ht="15" customHeight="1" hidden="1">
      <c r="A580" s="381" t="s">
        <v>75</v>
      </c>
      <c r="B580" s="188"/>
      <c r="C580" s="406">
        <f>B580-'[1]Junijs'!B580</f>
        <v>0</v>
      </c>
    </row>
    <row r="581" spans="1:3" ht="15" customHeight="1" hidden="1">
      <c r="A581" s="426" t="s">
        <v>76</v>
      </c>
      <c r="B581" s="188">
        <f>SUM(B582:B583)</f>
        <v>0</v>
      </c>
      <c r="C581" s="406">
        <f>B581-'[1]Junijs'!B581</f>
        <v>0</v>
      </c>
    </row>
    <row r="582" spans="1:3" ht="15" customHeight="1" hidden="1">
      <c r="A582" s="381" t="s">
        <v>802</v>
      </c>
      <c r="B582" s="188"/>
      <c r="C582" s="406">
        <f>B582-'[1]Junijs'!B582</f>
        <v>0</v>
      </c>
    </row>
    <row r="583" spans="1:3" ht="15" customHeight="1" hidden="1">
      <c r="A583" s="381" t="s">
        <v>803</v>
      </c>
      <c r="B583" s="188"/>
      <c r="C583" s="406">
        <f>B583-'[1]Junijs'!B583</f>
        <v>0</v>
      </c>
    </row>
    <row r="584" spans="1:3" ht="15" customHeight="1" hidden="1">
      <c r="A584" s="381" t="s">
        <v>805</v>
      </c>
      <c r="B584" s="188">
        <f>B569-B570</f>
        <v>0</v>
      </c>
      <c r="C584" s="406">
        <f>B584-'[1]Junijs'!B584</f>
        <v>0</v>
      </c>
    </row>
    <row r="585" spans="1:3" ht="12.75" hidden="1">
      <c r="A585" s="381" t="s">
        <v>77</v>
      </c>
      <c r="B585" s="188">
        <f>1-(1+B569-B570)</f>
        <v>0</v>
      </c>
      <c r="C585" s="406">
        <f>B585-'[1]Junijs'!B585</f>
        <v>0</v>
      </c>
    </row>
    <row r="586" spans="1:3" ht="7.5" customHeight="1">
      <c r="A586" s="432"/>
      <c r="B586" s="159"/>
      <c r="C586" s="359"/>
    </row>
    <row r="587" spans="1:3" ht="12.75" customHeight="1">
      <c r="A587" s="1067" t="s">
        <v>110</v>
      </c>
      <c r="B587" s="1067"/>
      <c r="C587" s="1067"/>
    </row>
    <row r="588" spans="1:3" ht="24.75" customHeight="1">
      <c r="A588" s="1067"/>
      <c r="B588" s="1067"/>
      <c r="C588" s="1067"/>
    </row>
    <row r="589" spans="1:3" ht="9" customHeight="1">
      <c r="A589" s="432"/>
      <c r="B589" s="159"/>
      <c r="C589" s="359"/>
    </row>
    <row r="590" spans="1:3" ht="9" customHeight="1">
      <c r="A590" s="210"/>
      <c r="B590" s="153"/>
      <c r="C590" s="38"/>
    </row>
    <row r="591" spans="1:3" ht="15" customHeight="1">
      <c r="A591" s="36" t="s">
        <v>63</v>
      </c>
      <c r="B591" s="366"/>
      <c r="C591" s="343" t="s">
        <v>479</v>
      </c>
    </row>
    <row r="592" spans="1:3" ht="9.75" customHeight="1">
      <c r="A592" s="36"/>
      <c r="B592" s="366"/>
      <c r="C592" s="433"/>
    </row>
    <row r="593" spans="1:3" ht="15" customHeight="1">
      <c r="A593" s="225" t="s">
        <v>582</v>
      </c>
      <c r="B593" s="434"/>
      <c r="C593" s="168"/>
    </row>
    <row r="594" spans="1:3" ht="15" customHeight="1">
      <c r="A594" s="225" t="s">
        <v>481</v>
      </c>
      <c r="B594" s="434"/>
      <c r="C594" s="168"/>
    </row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</sheetData>
  <mergeCells count="5">
    <mergeCell ref="A587:C588"/>
    <mergeCell ref="A2:C2"/>
    <mergeCell ref="A4:C4"/>
    <mergeCell ref="A5:C5"/>
    <mergeCell ref="A6:C6"/>
  </mergeCells>
  <printOptions/>
  <pageMargins left="0.9448818897637796" right="0.7480314960629921" top="0.7874015748031497" bottom="0.3937007874015748" header="0.5118110236220472" footer="0.5118110236220472"/>
  <pageSetup firstPageNumber="27" useFirstPageNumber="1" horizontalDpi="600" verticalDpi="600" orientation="portrait" paperSize="9" scale="70" r:id="rId1"/>
  <headerFooter alignWithMargins="0">
    <oddFooter>&amp;R&amp;P</oddFooter>
  </headerFooter>
  <rowBreaks count="2" manualBreakCount="2">
    <brk id="161" max="2" man="1"/>
    <brk id="2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2005-08-16T14:20:58Z</cp:lastPrinted>
  <dcterms:created xsi:type="dcterms:W3CDTF">2005-08-15T11:21:05Z</dcterms:created>
  <dcterms:modified xsi:type="dcterms:W3CDTF">2005-08-16T14:26:01Z</dcterms:modified>
  <cp:category/>
  <cp:version/>
  <cp:contentType/>
  <cp:contentStatus/>
</cp:coreProperties>
</file>